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19.xml" ContentType="application/vnd.openxmlformats-officedocument.drawing+xml"/>
  <Override PartName="/xl/ctrlProps/ctrlProp1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C:\Users\user\Desktop\-morning\"/>
    </mc:Choice>
  </mc:AlternateContent>
  <xr:revisionPtr revIDLastSave="0" documentId="13_ncr:1_{7F5549A1-9FEB-4824-A9DD-A18FE0E6F26A}" xr6:coauthVersionLast="47" xr6:coauthVersionMax="47" xr10:uidLastSave="{00000000-0000-0000-0000-000000000000}"/>
  <bookViews>
    <workbookView xWindow="-120" yWindow="-120" windowWidth="38640" windowHeight="21120" tabRatio="914" firstSheet="16" activeTab="23" xr2:uid="{00000000-000D-0000-FFFF-FFFF00000000}"/>
  </bookViews>
  <sheets>
    <sheet name="使用者輸入介面" sheetId="5" r:id="rId1"/>
    <sheet name="POS機按鈕" sheetId="9" r:id="rId2"/>
    <sheet name="POS機" sheetId="6" r:id="rId3"/>
    <sheet name="啟動人格問答" sheetId="36" r:id="rId4"/>
    <sheet name="雪天型結果" sheetId="37" r:id="rId5"/>
    <sheet name="雪天型隨機" sheetId="32" r:id="rId6"/>
    <sheet name="風險厭惡" sheetId="10" r:id="rId7"/>
    <sheet name="風險厭惡結果單" sheetId="15" r:id="rId8"/>
    <sheet name="陰天型結果" sheetId="38" r:id="rId9"/>
    <sheet name="陰天型隨機" sheetId="35" r:id="rId10"/>
    <sheet name="風險中立偏厭惡" sheetId="11" r:id="rId11"/>
    <sheet name="風險中立偏厭惡結果單" sheetId="344" r:id="rId12"/>
    <sheet name="晴天型結果" sheetId="27" r:id="rId13"/>
    <sheet name="晴天型隨機" sheetId="33" r:id="rId14"/>
    <sheet name="風險中立" sheetId="12" r:id="rId15"/>
    <sheet name="風險中立結果單" sheetId="17" r:id="rId16"/>
    <sheet name="雷雨型結果" sheetId="26" r:id="rId17"/>
    <sheet name="雷雨型隨機" sheetId="34" r:id="rId18"/>
    <sheet name="風險中立偏愛好" sheetId="13" r:id="rId19"/>
    <sheet name="閃電型結果" sheetId="25" r:id="rId20"/>
    <sheet name="閃電型隨機" sheetId="31" r:id="rId21"/>
    <sheet name="風險愛好" sheetId="14" r:id="rId22"/>
    <sheet name="風險愛好結果單" sheetId="19" r:id="rId23"/>
    <sheet name="幕後結果" sheetId="39" r:id="rId24"/>
    <sheet name="幕後結果_最佳化" sheetId="40" r:id="rId25"/>
    <sheet name="題庫" sheetId="8" r:id="rId26"/>
    <sheet name="使用者資料" sheetId="2" r:id="rId27"/>
    <sheet name="stock price" sheetId="341" r:id="rId28"/>
    <sheet name="high_risk" sheetId="342" r:id="rId29"/>
    <sheet name="medium_risk" sheetId="343" r:id="rId30"/>
    <sheet name="low_risk" sheetId="24" r:id="rId31"/>
    <sheet name="名人介紹" sheetId="20" r:id="rId32"/>
    <sheet name="2404" sheetId="375" r:id="rId33"/>
    <sheet name="2357" sheetId="376" r:id="rId34"/>
    <sheet name="2059" sheetId="377" r:id="rId35"/>
    <sheet name="3533" sheetId="378" r:id="rId36"/>
    <sheet name="6669" sheetId="379" r:id="rId37"/>
    <sheet name="2207" sheetId="380" r:id="rId38"/>
    <sheet name="2454" sheetId="381" r:id="rId39"/>
    <sheet name="4763" sheetId="382" r:id="rId40"/>
    <sheet name="3008" sheetId="383" r:id="rId41"/>
    <sheet name="3661" sheetId="384" r:id="rId42"/>
  </sheets>
  <functionGroups builtInGroupCount="19"/>
  <externalReferences>
    <externalReference r:id="rId43"/>
    <externalReference r:id="rId44"/>
    <externalReference r:id="rId45"/>
  </externalReferences>
  <definedNames>
    <definedName name="_xlnm._FilterDatabase" localSheetId="27" hidden="1">'stock price'!$A$1:$W$957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46" roundtripDataChecksum="/ahAEb2uAW3XrtJ4HJfL6w2oHRVSGtJp6fA5ggJHqAw="/>
    </ext>
  </extLst>
</workbook>
</file>

<file path=xl/calcChain.xml><?xml version="1.0" encoding="utf-8"?>
<calcChain xmlns="http://schemas.openxmlformats.org/spreadsheetml/2006/main">
  <c r="BB4" i="40" l="1"/>
  <c r="BB5" i="40"/>
  <c r="BB6" i="40"/>
  <c r="BB7" i="40"/>
  <c r="BB8" i="40"/>
  <c r="BB9" i="40"/>
  <c r="BB10" i="40"/>
  <c r="BB11" i="40"/>
  <c r="BB12" i="40"/>
  <c r="BB13" i="40"/>
  <c r="BB14" i="40"/>
  <c r="BB15" i="40"/>
  <c r="BB16" i="40"/>
  <c r="BB17" i="40"/>
  <c r="BB18" i="40"/>
  <c r="BB19" i="40"/>
  <c r="BB20" i="40"/>
  <c r="BB21" i="40"/>
  <c r="BB22" i="40"/>
  <c r="BB23" i="40"/>
  <c r="BB24" i="40"/>
  <c r="BB25" i="40"/>
  <c r="BB26" i="40"/>
  <c r="BB27" i="40"/>
  <c r="BB28" i="40"/>
  <c r="BB29" i="40"/>
  <c r="BB30" i="40"/>
  <c r="BB31" i="40"/>
  <c r="BB32" i="40"/>
  <c r="BB33" i="40"/>
  <c r="BB34" i="40"/>
  <c r="BB35" i="40"/>
  <c r="BB36" i="40"/>
  <c r="BB37" i="40"/>
  <c r="BB38" i="40"/>
  <c r="BB39" i="40"/>
  <c r="BB40" i="40"/>
  <c r="BB41" i="40"/>
  <c r="BB42" i="40"/>
  <c r="BB43" i="40"/>
  <c r="BB44" i="40"/>
  <c r="BB45" i="40"/>
  <c r="BB46" i="40"/>
  <c r="BB47" i="40"/>
  <c r="BB48" i="40"/>
  <c r="BB49" i="40"/>
  <c r="BB50" i="40"/>
  <c r="BB51" i="40"/>
  <c r="BB52" i="40"/>
  <c r="BB53" i="40"/>
  <c r="BB54" i="40"/>
  <c r="BB55" i="40"/>
  <c r="BB56" i="40"/>
  <c r="BB57" i="40"/>
  <c r="BB58" i="40"/>
  <c r="BB59" i="40"/>
  <c r="BB60" i="40"/>
  <c r="BB61" i="40"/>
  <c r="BB62" i="40"/>
  <c r="BB63" i="40"/>
  <c r="BB64" i="40"/>
  <c r="BB65" i="40"/>
  <c r="BB66" i="40"/>
  <c r="BB67" i="40"/>
  <c r="BB68" i="40"/>
  <c r="BB69" i="40"/>
  <c r="BB70" i="40"/>
  <c r="BB71" i="40"/>
  <c r="BB72" i="40"/>
  <c r="BB73" i="40"/>
  <c r="BB74" i="40"/>
  <c r="BB75" i="40"/>
  <c r="BB76" i="40"/>
  <c r="BB77" i="40"/>
  <c r="BB78" i="40"/>
  <c r="BB79" i="40"/>
  <c r="BB80" i="40"/>
  <c r="BB81" i="40"/>
  <c r="BB82" i="40"/>
  <c r="BB83" i="40"/>
  <c r="BB84" i="40"/>
  <c r="BB85" i="40"/>
  <c r="BB86" i="40"/>
  <c r="BB87" i="40"/>
  <c r="BB88" i="40"/>
  <c r="BB89" i="40"/>
  <c r="BB90" i="40"/>
  <c r="BB91" i="40"/>
  <c r="BB92" i="40"/>
  <c r="BB93" i="40"/>
  <c r="BB94" i="40"/>
  <c r="BB95" i="40"/>
  <c r="BB96" i="40"/>
  <c r="BB97" i="40"/>
  <c r="BB98" i="40"/>
  <c r="BB99" i="40"/>
  <c r="BB100" i="40"/>
  <c r="BB101" i="40"/>
  <c r="BB102" i="40"/>
  <c r="BB103" i="40"/>
  <c r="BB104" i="40"/>
  <c r="BB105" i="40"/>
  <c r="BB106" i="40"/>
  <c r="BB107" i="40"/>
  <c r="BB108" i="40"/>
  <c r="BB109" i="40"/>
  <c r="BB110" i="40"/>
  <c r="BB111" i="40"/>
  <c r="BB112" i="40"/>
  <c r="BB113" i="40"/>
  <c r="BB114" i="40"/>
  <c r="BB115" i="40"/>
  <c r="BB116" i="40"/>
  <c r="BB117" i="40"/>
  <c r="BB118" i="40"/>
  <c r="BB119" i="40"/>
  <c r="BB120" i="40"/>
  <c r="BB121" i="40"/>
  <c r="BB122" i="40"/>
  <c r="BB123" i="40"/>
  <c r="BB124" i="40"/>
  <c r="BB125" i="40"/>
  <c r="BB126" i="40"/>
  <c r="BB127" i="40"/>
  <c r="BB128" i="40"/>
  <c r="BB129" i="40"/>
  <c r="BB130" i="40"/>
  <c r="BB131" i="40"/>
  <c r="BB132" i="40"/>
  <c r="BB133" i="40"/>
  <c r="BB134" i="40"/>
  <c r="BB135" i="40"/>
  <c r="BB136" i="40"/>
  <c r="BB137" i="40"/>
  <c r="BB138" i="40"/>
  <c r="BB139" i="40"/>
  <c r="BB140" i="40"/>
  <c r="BB141" i="40"/>
  <c r="BB142" i="40"/>
  <c r="BB143" i="40"/>
  <c r="BB144" i="40"/>
  <c r="BB145" i="40"/>
  <c r="BB146" i="40"/>
  <c r="BB147" i="40"/>
  <c r="BB148" i="40"/>
  <c r="BB149" i="40"/>
  <c r="BB150" i="40"/>
  <c r="BB151" i="40"/>
  <c r="BB152" i="40"/>
  <c r="BB153" i="40"/>
  <c r="BB154" i="40"/>
  <c r="BB155" i="40"/>
  <c r="BB156" i="40"/>
  <c r="BB157" i="40"/>
  <c r="BB158" i="40"/>
  <c r="BB159" i="40"/>
  <c r="BB160" i="40"/>
  <c r="BB161" i="40"/>
  <c r="BB162" i="40"/>
  <c r="BB163" i="40"/>
  <c r="BB164" i="40"/>
  <c r="BB165" i="40"/>
  <c r="BB166" i="40"/>
  <c r="BB167" i="40"/>
  <c r="BB168" i="40"/>
  <c r="BB169" i="40"/>
  <c r="BB170" i="40"/>
  <c r="BB171" i="40"/>
  <c r="BB172" i="40"/>
  <c r="BB173" i="40"/>
  <c r="BB174" i="40"/>
  <c r="BB175" i="40"/>
  <c r="BB176" i="40"/>
  <c r="BB177" i="40"/>
  <c r="BB178" i="40"/>
  <c r="BB179" i="40"/>
  <c r="BB180" i="40"/>
  <c r="BB181" i="40"/>
  <c r="BB182" i="40"/>
  <c r="BB183" i="40"/>
  <c r="BB184" i="40"/>
  <c r="BB185" i="40"/>
  <c r="BB186" i="40"/>
  <c r="BB187" i="40"/>
  <c r="BB188" i="40"/>
  <c r="BB189" i="40"/>
  <c r="BB190" i="40"/>
  <c r="BB191" i="40"/>
  <c r="BB192" i="40"/>
  <c r="BB193" i="40"/>
  <c r="BB194" i="40"/>
  <c r="BB195" i="40"/>
  <c r="BB196" i="40"/>
  <c r="BB197" i="40"/>
  <c r="BB198" i="40"/>
  <c r="BB199" i="40"/>
  <c r="BB200" i="40"/>
  <c r="BB201" i="40"/>
  <c r="BB202" i="40"/>
  <c r="BB203" i="40"/>
  <c r="BB204" i="40"/>
  <c r="BB205" i="40"/>
  <c r="BB206" i="40"/>
  <c r="BB207" i="40"/>
  <c r="BB208" i="40"/>
  <c r="BB209" i="40"/>
  <c r="BB210" i="40"/>
  <c r="BB211" i="40"/>
  <c r="BB212" i="40"/>
  <c r="BB213" i="40"/>
  <c r="BB214" i="40"/>
  <c r="BB215" i="40"/>
  <c r="BB216" i="40"/>
  <c r="BB217" i="40"/>
  <c r="BB218" i="40"/>
  <c r="BB219" i="40"/>
  <c r="BB220" i="40"/>
  <c r="BB221" i="40"/>
  <c r="BB222" i="40"/>
  <c r="BB223" i="40"/>
  <c r="BB224" i="40"/>
  <c r="BB225" i="40"/>
  <c r="BB226" i="40"/>
  <c r="BB227" i="40"/>
  <c r="BB228" i="40"/>
  <c r="BB229" i="40"/>
  <c r="BB230" i="40"/>
  <c r="BB231" i="40"/>
  <c r="BB232" i="40"/>
  <c r="BB233" i="40"/>
  <c r="BB234" i="40"/>
  <c r="BB235" i="40"/>
  <c r="BB236" i="40"/>
  <c r="BB237" i="40"/>
  <c r="BB238" i="40"/>
  <c r="BB239" i="40"/>
  <c r="BB240" i="40"/>
  <c r="BB241" i="40"/>
  <c r="BB242" i="40"/>
  <c r="BB243" i="40"/>
  <c r="BB244" i="40"/>
  <c r="BB245" i="40"/>
  <c r="BB246" i="40"/>
  <c r="BB247" i="40"/>
  <c r="BB248" i="40"/>
  <c r="BB249" i="40"/>
  <c r="BB250" i="40"/>
  <c r="BB251" i="40"/>
  <c r="BB252" i="40"/>
  <c r="BB253" i="40"/>
  <c r="BB254" i="40"/>
  <c r="BB255" i="40"/>
  <c r="BB256" i="40"/>
  <c r="BB257" i="40"/>
  <c r="BB258" i="40"/>
  <c r="BB259" i="40"/>
  <c r="BB260" i="40"/>
  <c r="BB261" i="40"/>
  <c r="BB262" i="40"/>
  <c r="BB263" i="40"/>
  <c r="BB264" i="40"/>
  <c r="BB265" i="40"/>
  <c r="BB266" i="40"/>
  <c r="BB267" i="40"/>
  <c r="BB268" i="40"/>
  <c r="BB269" i="40"/>
  <c r="BB270" i="40"/>
  <c r="BB271" i="40"/>
  <c r="BB272" i="40"/>
  <c r="BB273" i="40"/>
  <c r="BB274" i="40"/>
  <c r="BB275" i="40"/>
  <c r="BB276" i="40"/>
  <c r="BB277" i="40"/>
  <c r="BB278" i="40"/>
  <c r="BB279" i="40"/>
  <c r="BB280" i="40"/>
  <c r="BB281" i="40"/>
  <c r="BB282" i="40"/>
  <c r="BB283" i="40"/>
  <c r="BB284" i="40"/>
  <c r="BB285" i="40"/>
  <c r="BB286" i="40"/>
  <c r="BB287" i="40"/>
  <c r="BB288" i="40"/>
  <c r="BB289" i="40"/>
  <c r="BB290" i="40"/>
  <c r="BB291" i="40"/>
  <c r="BB292" i="40"/>
  <c r="BB293" i="40"/>
  <c r="BB294" i="40"/>
  <c r="BB295" i="40"/>
  <c r="BB296" i="40"/>
  <c r="BB297" i="40"/>
  <c r="BB298" i="40"/>
  <c r="BB299" i="40"/>
  <c r="BB300" i="40"/>
  <c r="BB301" i="40"/>
  <c r="BB302" i="40"/>
  <c r="BB303" i="40"/>
  <c r="BB304" i="40"/>
  <c r="BB305" i="40"/>
  <c r="BB306" i="40"/>
  <c r="BB307" i="40"/>
  <c r="BB308" i="40"/>
  <c r="BB309" i="40"/>
  <c r="BB310" i="40"/>
  <c r="BB311" i="40"/>
  <c r="BB312" i="40"/>
  <c r="BB313" i="40"/>
  <c r="BB314" i="40"/>
  <c r="BB315" i="40"/>
  <c r="BB316" i="40"/>
  <c r="BB317" i="40"/>
  <c r="BB318" i="40"/>
  <c r="BB319" i="40"/>
  <c r="BB320" i="40"/>
  <c r="BB321" i="40"/>
  <c r="BB322" i="40"/>
  <c r="BB323" i="40"/>
  <c r="BB324" i="40"/>
  <c r="BB325" i="40"/>
  <c r="BB326" i="40"/>
  <c r="BB327" i="40"/>
  <c r="BB328" i="40"/>
  <c r="BB329" i="40"/>
  <c r="BB330" i="40"/>
  <c r="BB331" i="40"/>
  <c r="BB332" i="40"/>
  <c r="BB333" i="40"/>
  <c r="BB334" i="40"/>
  <c r="BB335" i="40"/>
  <c r="BB336" i="40"/>
  <c r="BB337" i="40"/>
  <c r="BB338" i="40"/>
  <c r="BB339" i="40"/>
  <c r="BB340" i="40"/>
  <c r="BB341" i="40"/>
  <c r="BB342" i="40"/>
  <c r="BB343" i="40"/>
  <c r="BB344" i="40"/>
  <c r="BB345" i="40"/>
  <c r="BB346" i="40"/>
  <c r="BB347" i="40"/>
  <c r="BB348" i="40"/>
  <c r="BB349" i="40"/>
  <c r="BB350" i="40"/>
  <c r="BB351" i="40"/>
  <c r="BB352" i="40"/>
  <c r="BB353" i="40"/>
  <c r="BB354" i="40"/>
  <c r="BB355" i="40"/>
  <c r="BB356" i="40"/>
  <c r="BB357" i="40"/>
  <c r="BB358" i="40"/>
  <c r="BB359" i="40"/>
  <c r="BB360" i="40"/>
  <c r="BB361" i="40"/>
  <c r="BB362" i="40"/>
  <c r="BB363" i="40"/>
  <c r="BB364" i="40"/>
  <c r="BB365" i="40"/>
  <c r="BB366" i="40"/>
  <c r="BB367" i="40"/>
  <c r="BB368" i="40"/>
  <c r="BB369" i="40"/>
  <c r="BB370" i="40"/>
  <c r="BB371" i="40"/>
  <c r="BB372" i="40"/>
  <c r="BB373" i="40"/>
  <c r="BB374" i="40"/>
  <c r="BB375" i="40"/>
  <c r="BB376" i="40"/>
  <c r="BB377" i="40"/>
  <c r="BB378" i="40"/>
  <c r="BB379" i="40"/>
  <c r="BB380" i="40"/>
  <c r="BB381" i="40"/>
  <c r="BB382" i="40"/>
  <c r="BB383" i="40"/>
  <c r="BB384" i="40"/>
  <c r="BB385" i="40"/>
  <c r="BB386" i="40"/>
  <c r="BB387" i="40"/>
  <c r="BB388" i="40"/>
  <c r="BB389" i="40"/>
  <c r="BB390" i="40"/>
  <c r="BB391" i="40"/>
  <c r="BB392" i="40"/>
  <c r="BB393" i="40"/>
  <c r="BB394" i="40"/>
  <c r="BB395" i="40"/>
  <c r="BB396" i="40"/>
  <c r="BB397" i="40"/>
  <c r="BB398" i="40"/>
  <c r="BB399" i="40"/>
  <c r="BB400" i="40"/>
  <c r="BB401" i="40"/>
  <c r="BB402" i="40"/>
  <c r="BB403" i="40"/>
  <c r="BB404" i="40"/>
  <c r="BB405" i="40"/>
  <c r="BB406" i="40"/>
  <c r="BB407" i="40"/>
  <c r="BB408" i="40"/>
  <c r="BB409" i="40"/>
  <c r="BB410" i="40"/>
  <c r="BB411" i="40"/>
  <c r="BB412" i="40"/>
  <c r="BB413" i="40"/>
  <c r="BB414" i="40"/>
  <c r="BB415" i="40"/>
  <c r="BB416" i="40"/>
  <c r="BB417" i="40"/>
  <c r="BB418" i="40"/>
  <c r="BB419" i="40"/>
  <c r="BB420" i="40"/>
  <c r="BB421" i="40"/>
  <c r="BB422" i="40"/>
  <c r="BB423" i="40"/>
  <c r="BB424" i="40"/>
  <c r="BB425" i="40"/>
  <c r="BB426" i="40"/>
  <c r="BB427" i="40"/>
  <c r="BB428" i="40"/>
  <c r="BB429" i="40"/>
  <c r="BB430" i="40"/>
  <c r="BB431" i="40"/>
  <c r="BB432" i="40"/>
  <c r="BB433" i="40"/>
  <c r="BB434" i="40"/>
  <c r="BB435" i="40"/>
  <c r="BB436" i="40"/>
  <c r="BB437" i="40"/>
  <c r="BB438" i="40"/>
  <c r="BB439" i="40"/>
  <c r="BB440" i="40"/>
  <c r="BB441" i="40"/>
  <c r="BB442" i="40"/>
  <c r="BB443" i="40"/>
  <c r="BB444" i="40"/>
  <c r="BB445" i="40"/>
  <c r="BB446" i="40"/>
  <c r="BB447" i="40"/>
  <c r="BB448" i="40"/>
  <c r="BB449" i="40"/>
  <c r="BB450" i="40"/>
  <c r="BB451" i="40"/>
  <c r="BB452" i="40"/>
  <c r="BB453" i="40"/>
  <c r="BB454" i="40"/>
  <c r="BB455" i="40"/>
  <c r="BB456" i="40"/>
  <c r="BB457" i="40"/>
  <c r="BB458" i="40"/>
  <c r="BB459" i="40"/>
  <c r="BB460" i="40"/>
  <c r="BB461" i="40"/>
  <c r="BB462" i="40"/>
  <c r="BB463" i="40"/>
  <c r="BB464" i="40"/>
  <c r="BB465" i="40"/>
  <c r="BB466" i="40"/>
  <c r="BB467" i="40"/>
  <c r="BB468" i="40"/>
  <c r="BB469" i="40"/>
  <c r="BB470" i="40"/>
  <c r="BB471" i="40"/>
  <c r="BB472" i="40"/>
  <c r="BB473" i="40"/>
  <c r="BB474" i="40"/>
  <c r="BB475" i="40"/>
  <c r="BB476" i="40"/>
  <c r="BB477" i="40"/>
  <c r="BB478" i="40"/>
  <c r="BB479" i="40"/>
  <c r="BB480" i="40"/>
  <c r="BB481" i="40"/>
  <c r="BB482" i="40"/>
  <c r="BB483" i="40"/>
  <c r="BB484" i="40"/>
  <c r="BB485" i="40"/>
  <c r="BB486" i="40"/>
  <c r="BB487" i="40"/>
  <c r="BB488" i="40"/>
  <c r="BB489" i="40"/>
  <c r="BB490" i="40"/>
  <c r="BB491" i="40"/>
  <c r="BB492" i="40"/>
  <c r="BB493" i="40"/>
  <c r="BB494" i="40"/>
  <c r="BB495" i="40"/>
  <c r="BB496" i="40"/>
  <c r="BB497" i="40"/>
  <c r="BB498" i="40"/>
  <c r="BB499" i="40"/>
  <c r="BB500" i="40"/>
  <c r="BB501" i="40"/>
  <c r="BB502" i="40"/>
  <c r="BB503" i="40"/>
  <c r="BB504" i="40"/>
  <c r="BB505" i="40"/>
  <c r="BB506" i="40"/>
  <c r="BB507" i="40"/>
  <c r="BB508" i="40"/>
  <c r="BB509" i="40"/>
  <c r="BB510" i="40"/>
  <c r="BB511" i="40"/>
  <c r="BB512" i="40"/>
  <c r="BB513" i="40"/>
  <c r="BB514" i="40"/>
  <c r="BB515" i="40"/>
  <c r="BB516" i="40"/>
  <c r="BB517" i="40"/>
  <c r="BB518" i="40"/>
  <c r="BB519" i="40"/>
  <c r="BB520" i="40"/>
  <c r="BB521" i="40"/>
  <c r="BB522" i="40"/>
  <c r="BB523" i="40"/>
  <c r="BB524" i="40"/>
  <c r="BB525" i="40"/>
  <c r="BB526" i="40"/>
  <c r="BB527" i="40"/>
  <c r="BB528" i="40"/>
  <c r="BB529" i="40"/>
  <c r="BB530" i="40"/>
  <c r="BB531" i="40"/>
  <c r="BB532" i="40"/>
  <c r="BB533" i="40"/>
  <c r="BB534" i="40"/>
  <c r="BB535" i="40"/>
  <c r="BB536" i="40"/>
  <c r="BB537" i="40"/>
  <c r="BB538" i="40"/>
  <c r="BB539" i="40"/>
  <c r="BB540" i="40"/>
  <c r="BB541" i="40"/>
  <c r="BB542" i="40"/>
  <c r="BB543" i="40"/>
  <c r="BB544" i="40"/>
  <c r="BB545" i="40"/>
  <c r="BB546" i="40"/>
  <c r="BB547" i="40"/>
  <c r="BB548" i="40"/>
  <c r="BB549" i="40"/>
  <c r="BB550" i="40"/>
  <c r="BB551" i="40"/>
  <c r="BB552" i="40"/>
  <c r="BB553" i="40"/>
  <c r="BB554" i="40"/>
  <c r="BB555" i="40"/>
  <c r="BB556" i="40"/>
  <c r="BB557" i="40"/>
  <c r="BB558" i="40"/>
  <c r="BB559" i="40"/>
  <c r="BB560" i="40"/>
  <c r="BB561" i="40"/>
  <c r="BB562" i="40"/>
  <c r="BB563" i="40"/>
  <c r="BB564" i="40"/>
  <c r="BB565" i="40"/>
  <c r="BB566" i="40"/>
  <c r="BB567" i="40"/>
  <c r="BB568" i="40"/>
  <c r="BB569" i="40"/>
  <c r="BB570" i="40"/>
  <c r="BB571" i="40"/>
  <c r="BB572" i="40"/>
  <c r="BB573" i="40"/>
  <c r="BB574" i="40"/>
  <c r="BB575" i="40"/>
  <c r="BB576" i="40"/>
  <c r="BB577" i="40"/>
  <c r="BB578" i="40"/>
  <c r="BB579" i="40"/>
  <c r="BB580" i="40"/>
  <c r="BB581" i="40"/>
  <c r="BB582" i="40"/>
  <c r="BB583" i="40"/>
  <c r="BB584" i="40"/>
  <c r="BB585" i="40"/>
  <c r="BB586" i="40"/>
  <c r="BB587" i="40"/>
  <c r="BB588" i="40"/>
  <c r="BB589" i="40"/>
  <c r="BB590" i="40"/>
  <c r="BB591" i="40"/>
  <c r="BB592" i="40"/>
  <c r="BB593" i="40"/>
  <c r="BB594" i="40"/>
  <c r="BB595" i="40"/>
  <c r="BB596" i="40"/>
  <c r="BB597" i="40"/>
  <c r="BB598" i="40"/>
  <c r="BB599" i="40"/>
  <c r="BB600" i="40"/>
  <c r="BB601" i="40"/>
  <c r="BB602" i="40"/>
  <c r="BB603" i="40"/>
  <c r="BB604" i="40"/>
  <c r="BB605" i="40"/>
  <c r="BB606" i="40"/>
  <c r="BB607" i="40"/>
  <c r="BB608" i="40"/>
  <c r="BB609" i="40"/>
  <c r="BB610" i="40"/>
  <c r="BB611" i="40"/>
  <c r="BB612" i="40"/>
  <c r="BB613" i="40"/>
  <c r="BB614" i="40"/>
  <c r="BB615" i="40"/>
  <c r="BB616" i="40"/>
  <c r="BB617" i="40"/>
  <c r="BB618" i="40"/>
  <c r="BB619" i="40"/>
  <c r="BB620" i="40"/>
  <c r="BB621" i="40"/>
  <c r="BB622" i="40"/>
  <c r="BB623" i="40"/>
  <c r="BB624" i="40"/>
  <c r="BB625" i="40"/>
  <c r="BB626" i="40"/>
  <c r="BB627" i="40"/>
  <c r="BB628" i="40"/>
  <c r="BB629" i="40"/>
  <c r="BB630" i="40"/>
  <c r="BB631" i="40"/>
  <c r="BB632" i="40"/>
  <c r="BB633" i="40"/>
  <c r="BB634" i="40"/>
  <c r="BB635" i="40"/>
  <c r="BB636" i="40"/>
  <c r="BB637" i="40"/>
  <c r="BB638" i="40"/>
  <c r="BB639" i="40"/>
  <c r="BB640" i="40"/>
  <c r="BB641" i="40"/>
  <c r="BB642" i="40"/>
  <c r="BB643" i="40"/>
  <c r="BB644" i="40"/>
  <c r="BB645" i="40"/>
  <c r="BB646" i="40"/>
  <c r="BB647" i="40"/>
  <c r="BB648" i="40"/>
  <c r="BB649" i="40"/>
  <c r="BB650" i="40"/>
  <c r="BB651" i="40"/>
  <c r="BB652" i="40"/>
  <c r="BB653" i="40"/>
  <c r="BB654" i="40"/>
  <c r="BB655" i="40"/>
  <c r="BB656" i="40"/>
  <c r="BB657" i="40"/>
  <c r="BB658" i="40"/>
  <c r="BB659" i="40"/>
  <c r="BB660" i="40"/>
  <c r="BB661" i="40"/>
  <c r="BB662" i="40"/>
  <c r="BB663" i="40"/>
  <c r="BB664" i="40"/>
  <c r="BB665" i="40"/>
  <c r="BB666" i="40"/>
  <c r="BB667" i="40"/>
  <c r="BB668" i="40"/>
  <c r="BB669" i="40"/>
  <c r="BB670" i="40"/>
  <c r="BB671" i="40"/>
  <c r="BB672" i="40"/>
  <c r="BB673" i="40"/>
  <c r="BB674" i="40"/>
  <c r="BB675" i="40"/>
  <c r="BB676" i="40"/>
  <c r="BB677" i="40"/>
  <c r="BB678" i="40"/>
  <c r="BB679" i="40"/>
  <c r="BB680" i="40"/>
  <c r="BB681" i="40"/>
  <c r="BB682" i="40"/>
  <c r="BB683" i="40"/>
  <c r="BB684" i="40"/>
  <c r="BB685" i="40"/>
  <c r="BB686" i="40"/>
  <c r="BB687" i="40"/>
  <c r="BB688" i="40"/>
  <c r="BB689" i="40"/>
  <c r="BB690" i="40"/>
  <c r="BB691" i="40"/>
  <c r="BB692" i="40"/>
  <c r="BB693" i="40"/>
  <c r="BB694" i="40"/>
  <c r="BB695" i="40"/>
  <c r="BB696" i="40"/>
  <c r="BB697" i="40"/>
  <c r="BB698" i="40"/>
  <c r="BB699" i="40"/>
  <c r="BB700" i="40"/>
  <c r="BB701" i="40"/>
  <c r="BB702" i="40"/>
  <c r="BB703" i="40"/>
  <c r="BB704" i="40"/>
  <c r="BB705" i="40"/>
  <c r="BB706" i="40"/>
  <c r="BB707" i="40"/>
  <c r="BB708" i="40"/>
  <c r="BB709" i="40"/>
  <c r="BB710" i="40"/>
  <c r="BB711" i="40"/>
  <c r="BB712" i="40"/>
  <c r="BB713" i="40"/>
  <c r="BB714" i="40"/>
  <c r="BB715" i="40"/>
  <c r="BB716" i="40"/>
  <c r="BB717" i="40"/>
  <c r="BB718" i="40"/>
  <c r="BB719" i="40"/>
  <c r="BB720" i="40"/>
  <c r="BB721" i="40"/>
  <c r="BB722" i="40"/>
  <c r="BB723" i="40"/>
  <c r="BB724" i="40"/>
  <c r="BB725" i="40"/>
  <c r="BB726" i="40"/>
  <c r="BB727" i="40"/>
  <c r="BB728" i="40"/>
  <c r="BB729" i="40"/>
  <c r="BB730" i="40"/>
  <c r="BB731" i="40"/>
  <c r="BB732" i="40"/>
  <c r="BB733" i="40"/>
  <c r="BB734" i="40"/>
  <c r="BB735" i="40"/>
  <c r="BB736" i="40"/>
  <c r="BB737" i="40"/>
  <c r="BB738" i="40"/>
  <c r="BB739" i="40"/>
  <c r="BB740" i="40"/>
  <c r="BB741" i="40"/>
  <c r="BB742" i="40"/>
  <c r="BB743" i="40"/>
  <c r="BB744" i="40"/>
  <c r="BB745" i="40"/>
  <c r="BB746" i="40"/>
  <c r="BB747" i="40"/>
  <c r="BB748" i="40"/>
  <c r="BB749" i="40"/>
  <c r="BB750" i="40"/>
  <c r="BB751" i="40"/>
  <c r="BB752" i="40"/>
  <c r="BB753" i="40"/>
  <c r="BB754" i="40"/>
  <c r="BB755" i="40"/>
  <c r="BB756" i="40"/>
  <c r="BB757" i="40"/>
  <c r="BB758" i="40"/>
  <c r="BB759" i="40"/>
  <c r="BB760" i="40"/>
  <c r="BB761" i="40"/>
  <c r="BB762" i="40"/>
  <c r="BB763" i="40"/>
  <c r="BB764" i="40"/>
  <c r="BB765" i="40"/>
  <c r="BB766" i="40"/>
  <c r="BB767" i="40"/>
  <c r="BB768" i="40"/>
  <c r="BB769" i="40"/>
  <c r="BB770" i="40"/>
  <c r="BB771" i="40"/>
  <c r="BB772" i="40"/>
  <c r="BB773" i="40"/>
  <c r="BB774" i="40"/>
  <c r="BB775" i="40"/>
  <c r="BB776" i="40"/>
  <c r="BB777" i="40"/>
  <c r="BB778" i="40"/>
  <c r="BB779" i="40"/>
  <c r="BB780" i="40"/>
  <c r="BB781" i="40"/>
  <c r="BB782" i="40"/>
  <c r="BB783" i="40"/>
  <c r="BB784" i="40"/>
  <c r="BB785" i="40"/>
  <c r="BB786" i="40"/>
  <c r="BB787" i="40"/>
  <c r="BB788" i="40"/>
  <c r="BB789" i="40"/>
  <c r="BB790" i="40"/>
  <c r="BB791" i="40"/>
  <c r="BB792" i="40"/>
  <c r="BB793" i="40"/>
  <c r="BB794" i="40"/>
  <c r="BB795" i="40"/>
  <c r="BB796" i="40"/>
  <c r="BB797" i="40"/>
  <c r="BB798" i="40"/>
  <c r="BB799" i="40"/>
  <c r="BB800" i="40"/>
  <c r="BB801" i="40"/>
  <c r="BB802" i="40"/>
  <c r="BB803" i="40"/>
  <c r="BB804" i="40"/>
  <c r="BB805" i="40"/>
  <c r="BB806" i="40"/>
  <c r="BB807" i="40"/>
  <c r="BB808" i="40"/>
  <c r="BB809" i="40"/>
  <c r="BB810" i="40"/>
  <c r="BB811" i="40"/>
  <c r="BB812" i="40"/>
  <c r="BB813" i="40"/>
  <c r="BB814" i="40"/>
  <c r="BB815" i="40"/>
  <c r="BB816" i="40"/>
  <c r="BB817" i="40"/>
  <c r="BB818" i="40"/>
  <c r="BB819" i="40"/>
  <c r="BB820" i="40"/>
  <c r="BB821" i="40"/>
  <c r="BB822" i="40"/>
  <c r="BB823" i="40"/>
  <c r="BB824" i="40"/>
  <c r="BB825" i="40"/>
  <c r="BB826" i="40"/>
  <c r="BB827" i="40"/>
  <c r="BB828" i="40"/>
  <c r="BB829" i="40"/>
  <c r="BB830" i="40"/>
  <c r="BB831" i="40"/>
  <c r="BB832" i="40"/>
  <c r="BB833" i="40"/>
  <c r="BB834" i="40"/>
  <c r="BB835" i="40"/>
  <c r="BB836" i="40"/>
  <c r="BB837" i="40"/>
  <c r="BB838" i="40"/>
  <c r="BB839" i="40"/>
  <c r="BB840" i="40"/>
  <c r="BB841" i="40"/>
  <c r="BB842" i="40"/>
  <c r="BB843" i="40"/>
  <c r="BB844" i="40"/>
  <c r="BB845" i="40"/>
  <c r="BB846" i="40"/>
  <c r="BB847" i="40"/>
  <c r="BB848" i="40"/>
  <c r="BB849" i="40"/>
  <c r="BB850" i="40"/>
  <c r="BB851" i="40"/>
  <c r="BB852" i="40"/>
  <c r="BB853" i="40"/>
  <c r="BB854" i="40"/>
  <c r="BB855" i="40"/>
  <c r="BB856" i="40"/>
  <c r="BB857" i="40"/>
  <c r="BB858" i="40"/>
  <c r="BB859" i="40"/>
  <c r="BB860" i="40"/>
  <c r="BB861" i="40"/>
  <c r="BB862" i="40"/>
  <c r="BB863" i="40"/>
  <c r="BB864" i="40"/>
  <c r="BB865" i="40"/>
  <c r="BB866" i="40"/>
  <c r="BB867" i="40"/>
  <c r="BB868" i="40"/>
  <c r="BB869" i="40"/>
  <c r="BB870" i="40"/>
  <c r="BB871" i="40"/>
  <c r="BB872" i="40"/>
  <c r="BB873" i="40"/>
  <c r="BB874" i="40"/>
  <c r="BB875" i="40"/>
  <c r="BB876" i="40"/>
  <c r="BB877" i="40"/>
  <c r="BB878" i="40"/>
  <c r="BB879" i="40"/>
  <c r="BB880" i="40"/>
  <c r="BB881" i="40"/>
  <c r="BB882" i="40"/>
  <c r="BB883" i="40"/>
  <c r="BB884" i="40"/>
  <c r="BB885" i="40"/>
  <c r="BB886" i="40"/>
  <c r="BB887" i="40"/>
  <c r="BB888" i="40"/>
  <c r="BB889" i="40"/>
  <c r="BB890" i="40"/>
  <c r="BB891" i="40"/>
  <c r="BB892" i="40"/>
  <c r="BB893" i="40"/>
  <c r="BB894" i="40"/>
  <c r="BB895" i="40"/>
  <c r="BB896" i="40"/>
  <c r="BB897" i="40"/>
  <c r="BB898" i="40"/>
  <c r="BB899" i="40"/>
  <c r="BB900" i="40"/>
  <c r="BB901" i="40"/>
  <c r="BB902" i="40"/>
  <c r="BB903" i="40"/>
  <c r="BB904" i="40"/>
  <c r="BB905" i="40"/>
  <c r="BB906" i="40"/>
  <c r="BB907" i="40"/>
  <c r="BB908" i="40"/>
  <c r="BB909" i="40"/>
  <c r="BB910" i="40"/>
  <c r="BB911" i="40"/>
  <c r="BB912" i="40"/>
  <c r="BB913" i="40"/>
  <c r="BB914" i="40"/>
  <c r="BB915" i="40"/>
  <c r="BB916" i="40"/>
  <c r="BB917" i="40"/>
  <c r="BB918" i="40"/>
  <c r="BB919" i="40"/>
  <c r="BB920" i="40"/>
  <c r="BB921" i="40"/>
  <c r="BB922" i="40"/>
  <c r="BB923" i="40"/>
  <c r="BB924" i="40"/>
  <c r="BB925" i="40"/>
  <c r="BB926" i="40"/>
  <c r="BB927" i="40"/>
  <c r="BB928" i="40"/>
  <c r="BB929" i="40"/>
  <c r="BB930" i="40"/>
  <c r="BB931" i="40"/>
  <c r="BB932" i="40"/>
  <c r="BB933" i="40"/>
  <c r="BB934" i="40"/>
  <c r="BB935" i="40"/>
  <c r="BB936" i="40"/>
  <c r="BB937" i="40"/>
  <c r="BB938" i="40"/>
  <c r="BB939" i="40"/>
  <c r="BB940" i="40"/>
  <c r="BB941" i="40"/>
  <c r="BB942" i="40"/>
  <c r="BB943" i="40"/>
  <c r="BB944" i="40"/>
  <c r="BB945" i="40"/>
  <c r="BB946" i="40"/>
  <c r="BB947" i="40"/>
  <c r="BB948" i="40"/>
  <c r="BB949" i="40"/>
  <c r="BB950" i="40"/>
  <c r="BB951" i="40"/>
  <c r="BB952" i="40"/>
  <c r="BB953" i="40"/>
  <c r="BB954" i="40"/>
  <c r="BB955" i="40"/>
  <c r="BB956" i="40"/>
  <c r="BB957" i="40"/>
  <c r="BB958" i="40"/>
  <c r="BB959" i="40"/>
  <c r="BB960" i="40"/>
  <c r="BB961" i="40"/>
  <c r="BB962" i="40"/>
  <c r="BB963" i="40"/>
  <c r="BB964" i="40"/>
  <c r="BB965" i="40"/>
  <c r="BB966" i="40"/>
  <c r="BB967" i="40"/>
  <c r="BB968" i="40"/>
  <c r="BB969" i="40"/>
  <c r="BB970" i="40"/>
  <c r="BB971" i="40"/>
  <c r="BB972" i="40"/>
  <c r="BB973" i="40"/>
  <c r="BB974" i="40"/>
  <c r="BB975" i="40"/>
  <c r="BB976" i="40"/>
  <c r="BB977" i="40"/>
  <c r="BB978" i="40"/>
  <c r="BB979" i="40"/>
  <c r="BB980" i="40"/>
  <c r="BB981" i="40"/>
  <c r="BB982" i="40"/>
  <c r="BB983" i="40"/>
  <c r="BB984" i="40"/>
  <c r="BB985" i="40"/>
  <c r="BB986" i="40"/>
  <c r="BB987" i="40"/>
  <c r="BB988" i="40"/>
  <c r="BB989" i="40"/>
  <c r="BB990" i="40"/>
  <c r="BB991" i="40"/>
  <c r="BB992" i="40"/>
  <c r="BB993" i="40"/>
  <c r="BB994" i="40"/>
  <c r="BB995" i="40"/>
  <c r="BB996" i="40"/>
  <c r="BB997" i="40"/>
  <c r="BB998" i="40"/>
  <c r="BB999" i="40"/>
  <c r="BB1000" i="40"/>
  <c r="BB1001" i="40"/>
  <c r="BB3" i="40"/>
  <c r="BA4" i="40"/>
  <c r="BA5" i="40"/>
  <c r="BA6" i="40"/>
  <c r="BA7" i="40"/>
  <c r="BA8" i="40"/>
  <c r="BA9" i="40"/>
  <c r="BA10" i="40"/>
  <c r="BA11" i="40"/>
  <c r="BA12" i="40"/>
  <c r="BA13" i="40"/>
  <c r="BA14" i="40"/>
  <c r="BA15" i="40"/>
  <c r="BA16" i="40"/>
  <c r="BA17" i="40"/>
  <c r="BA18" i="40"/>
  <c r="BA19" i="40"/>
  <c r="BA20" i="40"/>
  <c r="BA21" i="40"/>
  <c r="BA22" i="40"/>
  <c r="BA23" i="40"/>
  <c r="BA24" i="40"/>
  <c r="BA25" i="40"/>
  <c r="BA26" i="40"/>
  <c r="BA27" i="40"/>
  <c r="BA28" i="40"/>
  <c r="BA29" i="40"/>
  <c r="BA30" i="40"/>
  <c r="BA31" i="40"/>
  <c r="BA32" i="40"/>
  <c r="BA33" i="40"/>
  <c r="BA34" i="40"/>
  <c r="BA35" i="40"/>
  <c r="BA36" i="40"/>
  <c r="BA37" i="40"/>
  <c r="BA38" i="40"/>
  <c r="BA39" i="40"/>
  <c r="BA40" i="40"/>
  <c r="BA41" i="40"/>
  <c r="BA42" i="40"/>
  <c r="BA43" i="40"/>
  <c r="BA44" i="40"/>
  <c r="BA45" i="40"/>
  <c r="BA46" i="40"/>
  <c r="BA47" i="40"/>
  <c r="BA48" i="40"/>
  <c r="BA49" i="40"/>
  <c r="BA50" i="40"/>
  <c r="BA51" i="40"/>
  <c r="BA52" i="40"/>
  <c r="BA53" i="40"/>
  <c r="BA54" i="40"/>
  <c r="BA55" i="40"/>
  <c r="BA56" i="40"/>
  <c r="BA57" i="40"/>
  <c r="BA58" i="40"/>
  <c r="BA59" i="40"/>
  <c r="BA60" i="40"/>
  <c r="BA61" i="40"/>
  <c r="BA62" i="40"/>
  <c r="BA63" i="40"/>
  <c r="BA64" i="40"/>
  <c r="BA65" i="40"/>
  <c r="BA66" i="40"/>
  <c r="BA67" i="40"/>
  <c r="BA68" i="40"/>
  <c r="BA69" i="40"/>
  <c r="BA70" i="40"/>
  <c r="BA71" i="40"/>
  <c r="BA72" i="40"/>
  <c r="BA73" i="40"/>
  <c r="BA74" i="40"/>
  <c r="BA75" i="40"/>
  <c r="BA76" i="40"/>
  <c r="BA77" i="40"/>
  <c r="BA78" i="40"/>
  <c r="BA79" i="40"/>
  <c r="BA80" i="40"/>
  <c r="BA81" i="40"/>
  <c r="BA82" i="40"/>
  <c r="BA83" i="40"/>
  <c r="BA84" i="40"/>
  <c r="BA85" i="40"/>
  <c r="BA86" i="40"/>
  <c r="BA87" i="40"/>
  <c r="BA88" i="40"/>
  <c r="BA89" i="40"/>
  <c r="BA90" i="40"/>
  <c r="BA91" i="40"/>
  <c r="BA92" i="40"/>
  <c r="BA93" i="40"/>
  <c r="BA94" i="40"/>
  <c r="BA95" i="40"/>
  <c r="BA96" i="40"/>
  <c r="BA97" i="40"/>
  <c r="BA98" i="40"/>
  <c r="BA99" i="40"/>
  <c r="BA100" i="40"/>
  <c r="BA101" i="40"/>
  <c r="BA102" i="40"/>
  <c r="BA103" i="40"/>
  <c r="BA104" i="40"/>
  <c r="BA105" i="40"/>
  <c r="BA106" i="40"/>
  <c r="BA107" i="40"/>
  <c r="BA108" i="40"/>
  <c r="BA109" i="40"/>
  <c r="BA110" i="40"/>
  <c r="BA111" i="40"/>
  <c r="BA112" i="40"/>
  <c r="BA113" i="40"/>
  <c r="BA114" i="40"/>
  <c r="BA115" i="40"/>
  <c r="BA116" i="40"/>
  <c r="BA117" i="40"/>
  <c r="BA118" i="40"/>
  <c r="BA119" i="40"/>
  <c r="BA120" i="40"/>
  <c r="BA121" i="40"/>
  <c r="BA122" i="40"/>
  <c r="BA123" i="40"/>
  <c r="BA124" i="40"/>
  <c r="BA125" i="40"/>
  <c r="BA126" i="40"/>
  <c r="BA127" i="40"/>
  <c r="BA128" i="40"/>
  <c r="BA129" i="40"/>
  <c r="BA130" i="40"/>
  <c r="BA131" i="40"/>
  <c r="BA132" i="40"/>
  <c r="BA133" i="40"/>
  <c r="BA134" i="40"/>
  <c r="BA135" i="40"/>
  <c r="BA136" i="40"/>
  <c r="BA137" i="40"/>
  <c r="BA138" i="40"/>
  <c r="BA139" i="40"/>
  <c r="BA140" i="40"/>
  <c r="BA141" i="40"/>
  <c r="BA142" i="40"/>
  <c r="BA143" i="40"/>
  <c r="BA144" i="40"/>
  <c r="BA145" i="40"/>
  <c r="BA146" i="40"/>
  <c r="BA147" i="40"/>
  <c r="BA148" i="40"/>
  <c r="BA149" i="40"/>
  <c r="BA150" i="40"/>
  <c r="BA151" i="40"/>
  <c r="BA152" i="40"/>
  <c r="BA153" i="40"/>
  <c r="BA154" i="40"/>
  <c r="BA155" i="40"/>
  <c r="BA156" i="40"/>
  <c r="BA157" i="40"/>
  <c r="BA158" i="40"/>
  <c r="BA159" i="40"/>
  <c r="BA160" i="40"/>
  <c r="BA161" i="40"/>
  <c r="BA162" i="40"/>
  <c r="BA163" i="40"/>
  <c r="BA164" i="40"/>
  <c r="BA165" i="40"/>
  <c r="BA166" i="40"/>
  <c r="BA167" i="40"/>
  <c r="BA168" i="40"/>
  <c r="BA169" i="40"/>
  <c r="BA170" i="40"/>
  <c r="BA171" i="40"/>
  <c r="BA172" i="40"/>
  <c r="BA173" i="40"/>
  <c r="BA174" i="40"/>
  <c r="BA175" i="40"/>
  <c r="BA176" i="40"/>
  <c r="BA177" i="40"/>
  <c r="BA178" i="40"/>
  <c r="BA179" i="40"/>
  <c r="BA180" i="40"/>
  <c r="BA181" i="40"/>
  <c r="BA182" i="40"/>
  <c r="BA183" i="40"/>
  <c r="BA184" i="40"/>
  <c r="BA185" i="40"/>
  <c r="BA186" i="40"/>
  <c r="BA187" i="40"/>
  <c r="BA188" i="40"/>
  <c r="BA189" i="40"/>
  <c r="BA190" i="40"/>
  <c r="BA191" i="40"/>
  <c r="BA192" i="40"/>
  <c r="BA193" i="40"/>
  <c r="BA194" i="40"/>
  <c r="BA195" i="40"/>
  <c r="BA196" i="40"/>
  <c r="BA197" i="40"/>
  <c r="BA198" i="40"/>
  <c r="BA199" i="40"/>
  <c r="BA200" i="40"/>
  <c r="BA201" i="40"/>
  <c r="BA202" i="40"/>
  <c r="BA203" i="40"/>
  <c r="BA204" i="40"/>
  <c r="BA205" i="40"/>
  <c r="BA206" i="40"/>
  <c r="BA207" i="40"/>
  <c r="BA208" i="40"/>
  <c r="BA209" i="40"/>
  <c r="BA210" i="40"/>
  <c r="BA211" i="40"/>
  <c r="BA212" i="40"/>
  <c r="BA213" i="40"/>
  <c r="BA214" i="40"/>
  <c r="BA215" i="40"/>
  <c r="BA216" i="40"/>
  <c r="BA217" i="40"/>
  <c r="BA218" i="40"/>
  <c r="BA219" i="40"/>
  <c r="BA220" i="40"/>
  <c r="BA221" i="40"/>
  <c r="BA222" i="40"/>
  <c r="BA223" i="40"/>
  <c r="BA224" i="40"/>
  <c r="BA225" i="40"/>
  <c r="BA226" i="40"/>
  <c r="BA227" i="40"/>
  <c r="BA228" i="40"/>
  <c r="BA229" i="40"/>
  <c r="BA230" i="40"/>
  <c r="BA231" i="40"/>
  <c r="BA232" i="40"/>
  <c r="BA233" i="40"/>
  <c r="BA234" i="40"/>
  <c r="BA235" i="40"/>
  <c r="BA236" i="40"/>
  <c r="BA237" i="40"/>
  <c r="BA238" i="40"/>
  <c r="BA239" i="40"/>
  <c r="BA240" i="40"/>
  <c r="BA241" i="40"/>
  <c r="BA242" i="40"/>
  <c r="BA243" i="40"/>
  <c r="BA244" i="40"/>
  <c r="BA245" i="40"/>
  <c r="BA246" i="40"/>
  <c r="BA247" i="40"/>
  <c r="BA248" i="40"/>
  <c r="BA249" i="40"/>
  <c r="BA250" i="40"/>
  <c r="BA251" i="40"/>
  <c r="BA252" i="40"/>
  <c r="BA253" i="40"/>
  <c r="BA254" i="40"/>
  <c r="BA255" i="40"/>
  <c r="BA256" i="40"/>
  <c r="BA257" i="40"/>
  <c r="BA258" i="40"/>
  <c r="BA259" i="40"/>
  <c r="BA260" i="40"/>
  <c r="BA261" i="40"/>
  <c r="BA262" i="40"/>
  <c r="BA263" i="40"/>
  <c r="BA264" i="40"/>
  <c r="BA265" i="40"/>
  <c r="BA266" i="40"/>
  <c r="BA267" i="40"/>
  <c r="BA268" i="40"/>
  <c r="BA269" i="40"/>
  <c r="BA270" i="40"/>
  <c r="BA271" i="40"/>
  <c r="BA272" i="40"/>
  <c r="BA273" i="40"/>
  <c r="BA274" i="40"/>
  <c r="BA275" i="40"/>
  <c r="BA276" i="40"/>
  <c r="BA277" i="40"/>
  <c r="BA278" i="40"/>
  <c r="BA279" i="40"/>
  <c r="BA280" i="40"/>
  <c r="BA281" i="40"/>
  <c r="BA282" i="40"/>
  <c r="BA283" i="40"/>
  <c r="BA284" i="40"/>
  <c r="BA285" i="40"/>
  <c r="BA286" i="40"/>
  <c r="BA287" i="40"/>
  <c r="BA288" i="40"/>
  <c r="BA289" i="40"/>
  <c r="BA290" i="40"/>
  <c r="BA291" i="40"/>
  <c r="BA292" i="40"/>
  <c r="BA293" i="40"/>
  <c r="BA294" i="40"/>
  <c r="BA295" i="40"/>
  <c r="BA296" i="40"/>
  <c r="BA297" i="40"/>
  <c r="BA298" i="40"/>
  <c r="BA299" i="40"/>
  <c r="BA300" i="40"/>
  <c r="BA301" i="40"/>
  <c r="BA302" i="40"/>
  <c r="BA303" i="40"/>
  <c r="BA304" i="40"/>
  <c r="BA305" i="40"/>
  <c r="BA306" i="40"/>
  <c r="BA307" i="40"/>
  <c r="BA308" i="40"/>
  <c r="BA309" i="40"/>
  <c r="BA310" i="40"/>
  <c r="BA311" i="40"/>
  <c r="BA312" i="40"/>
  <c r="BA313" i="40"/>
  <c r="BA314" i="40"/>
  <c r="BA315" i="40"/>
  <c r="BA316" i="40"/>
  <c r="BA317" i="40"/>
  <c r="BA318" i="40"/>
  <c r="BA319" i="40"/>
  <c r="BA320" i="40"/>
  <c r="BA321" i="40"/>
  <c r="BA322" i="40"/>
  <c r="BA323" i="40"/>
  <c r="BA324" i="40"/>
  <c r="BA325" i="40"/>
  <c r="BA326" i="40"/>
  <c r="BA327" i="40"/>
  <c r="BA328" i="40"/>
  <c r="BA329" i="40"/>
  <c r="BA330" i="40"/>
  <c r="BA331" i="40"/>
  <c r="BA332" i="40"/>
  <c r="BA333" i="40"/>
  <c r="BA334" i="40"/>
  <c r="BA335" i="40"/>
  <c r="BA336" i="40"/>
  <c r="BA337" i="40"/>
  <c r="BA338" i="40"/>
  <c r="BA339" i="40"/>
  <c r="BA340" i="40"/>
  <c r="BA341" i="40"/>
  <c r="BA342" i="40"/>
  <c r="BA343" i="40"/>
  <c r="BA344" i="40"/>
  <c r="BA345" i="40"/>
  <c r="BA346" i="40"/>
  <c r="BA347" i="40"/>
  <c r="BA348" i="40"/>
  <c r="BA349" i="40"/>
  <c r="BA350" i="40"/>
  <c r="BA351" i="40"/>
  <c r="BA352" i="40"/>
  <c r="BA353" i="40"/>
  <c r="BA354" i="40"/>
  <c r="BA355" i="40"/>
  <c r="BA356" i="40"/>
  <c r="BA357" i="40"/>
  <c r="BA358" i="40"/>
  <c r="BA359" i="40"/>
  <c r="BA360" i="40"/>
  <c r="BA361" i="40"/>
  <c r="BA362" i="40"/>
  <c r="BA363" i="40"/>
  <c r="BA364" i="40"/>
  <c r="BA365" i="40"/>
  <c r="BA366" i="40"/>
  <c r="BA367" i="40"/>
  <c r="BA368" i="40"/>
  <c r="BA369" i="40"/>
  <c r="BA370" i="40"/>
  <c r="BA371" i="40"/>
  <c r="BA372" i="40"/>
  <c r="BA373" i="40"/>
  <c r="BA374" i="40"/>
  <c r="BA375" i="40"/>
  <c r="BA376" i="40"/>
  <c r="BA377" i="40"/>
  <c r="BA378" i="40"/>
  <c r="BA379" i="40"/>
  <c r="BA380" i="40"/>
  <c r="BA381" i="40"/>
  <c r="BA382" i="40"/>
  <c r="BA383" i="40"/>
  <c r="BA384" i="40"/>
  <c r="BA385" i="40"/>
  <c r="BA386" i="40"/>
  <c r="BA387" i="40"/>
  <c r="BA388" i="40"/>
  <c r="BA389" i="40"/>
  <c r="BA390" i="40"/>
  <c r="BA391" i="40"/>
  <c r="BA392" i="40"/>
  <c r="BA393" i="40"/>
  <c r="BA394" i="40"/>
  <c r="BA395" i="40"/>
  <c r="BA396" i="40"/>
  <c r="BA397" i="40"/>
  <c r="BA398" i="40"/>
  <c r="BA399" i="40"/>
  <c r="BA400" i="40"/>
  <c r="BA401" i="40"/>
  <c r="BA402" i="40"/>
  <c r="BA403" i="40"/>
  <c r="BA404" i="40"/>
  <c r="BA405" i="40"/>
  <c r="BA406" i="40"/>
  <c r="BA407" i="40"/>
  <c r="BA408" i="40"/>
  <c r="BA409" i="40"/>
  <c r="BA410" i="40"/>
  <c r="BA411" i="40"/>
  <c r="BA412" i="40"/>
  <c r="BA413" i="40"/>
  <c r="BA414" i="40"/>
  <c r="BA415" i="40"/>
  <c r="BA416" i="40"/>
  <c r="BA417" i="40"/>
  <c r="BA418" i="40"/>
  <c r="BA419" i="40"/>
  <c r="BA420" i="40"/>
  <c r="BA421" i="40"/>
  <c r="BA422" i="40"/>
  <c r="BA423" i="40"/>
  <c r="BA424" i="40"/>
  <c r="BA425" i="40"/>
  <c r="BA426" i="40"/>
  <c r="BA427" i="40"/>
  <c r="BA428" i="40"/>
  <c r="BA429" i="40"/>
  <c r="BA430" i="40"/>
  <c r="BA431" i="40"/>
  <c r="BA432" i="40"/>
  <c r="BA433" i="40"/>
  <c r="BA434" i="40"/>
  <c r="BA435" i="40"/>
  <c r="BA436" i="40"/>
  <c r="BA437" i="40"/>
  <c r="BA438" i="40"/>
  <c r="BA439" i="40"/>
  <c r="BA440" i="40"/>
  <c r="BA441" i="40"/>
  <c r="BA442" i="40"/>
  <c r="BA443" i="40"/>
  <c r="BA444" i="40"/>
  <c r="BA445" i="40"/>
  <c r="BA446" i="40"/>
  <c r="BA447" i="40"/>
  <c r="BA448" i="40"/>
  <c r="BA449" i="40"/>
  <c r="BA450" i="40"/>
  <c r="BA451" i="40"/>
  <c r="BA452" i="40"/>
  <c r="BA453" i="40"/>
  <c r="BA454" i="40"/>
  <c r="BA455" i="40"/>
  <c r="BA456" i="40"/>
  <c r="BA457" i="40"/>
  <c r="BA458" i="40"/>
  <c r="BA459" i="40"/>
  <c r="BA460" i="40"/>
  <c r="BA461" i="40"/>
  <c r="BA462" i="40"/>
  <c r="BA463" i="40"/>
  <c r="BA464" i="40"/>
  <c r="BA465" i="40"/>
  <c r="BA466" i="40"/>
  <c r="BA467" i="40"/>
  <c r="BA468" i="40"/>
  <c r="BA469" i="40"/>
  <c r="BA470" i="40"/>
  <c r="BA471" i="40"/>
  <c r="BA472" i="40"/>
  <c r="BA473" i="40"/>
  <c r="BA474" i="40"/>
  <c r="BA475" i="40"/>
  <c r="BA476" i="40"/>
  <c r="BA477" i="40"/>
  <c r="BA478" i="40"/>
  <c r="BA479" i="40"/>
  <c r="BA480" i="40"/>
  <c r="BA481" i="40"/>
  <c r="BA482" i="40"/>
  <c r="BA483" i="40"/>
  <c r="BA484" i="40"/>
  <c r="BA485" i="40"/>
  <c r="BA486" i="40"/>
  <c r="BA487" i="40"/>
  <c r="BA488" i="40"/>
  <c r="BA489" i="40"/>
  <c r="BA490" i="40"/>
  <c r="BA491" i="40"/>
  <c r="BA492" i="40"/>
  <c r="BA493" i="40"/>
  <c r="BA494" i="40"/>
  <c r="BA495" i="40"/>
  <c r="BA496" i="40"/>
  <c r="BA497" i="40"/>
  <c r="BA498" i="40"/>
  <c r="BA499" i="40"/>
  <c r="BA500" i="40"/>
  <c r="BA501" i="40"/>
  <c r="BA502" i="40"/>
  <c r="BA503" i="40"/>
  <c r="BA504" i="40"/>
  <c r="BA505" i="40"/>
  <c r="BA506" i="40"/>
  <c r="BA507" i="40"/>
  <c r="BA508" i="40"/>
  <c r="BA509" i="40"/>
  <c r="BA510" i="40"/>
  <c r="BA511" i="40"/>
  <c r="BA512" i="40"/>
  <c r="BA513" i="40"/>
  <c r="BA514" i="40"/>
  <c r="BA515" i="40"/>
  <c r="BA516" i="40"/>
  <c r="BA517" i="40"/>
  <c r="BA518" i="40"/>
  <c r="BA519" i="40"/>
  <c r="BA520" i="40"/>
  <c r="BA521" i="40"/>
  <c r="BA522" i="40"/>
  <c r="BA523" i="40"/>
  <c r="BA524" i="40"/>
  <c r="BA525" i="40"/>
  <c r="BA526" i="40"/>
  <c r="BA527" i="40"/>
  <c r="BA528" i="40"/>
  <c r="BA529" i="40"/>
  <c r="BA530" i="40"/>
  <c r="BA531" i="40"/>
  <c r="BA532" i="40"/>
  <c r="BA533" i="40"/>
  <c r="BA534" i="40"/>
  <c r="BA535" i="40"/>
  <c r="BA536" i="40"/>
  <c r="BA537" i="40"/>
  <c r="BA538" i="40"/>
  <c r="BA539" i="40"/>
  <c r="BA540" i="40"/>
  <c r="BA541" i="40"/>
  <c r="BA542" i="40"/>
  <c r="BA543" i="40"/>
  <c r="BA544" i="40"/>
  <c r="BA545" i="40"/>
  <c r="BA546" i="40"/>
  <c r="BA547" i="40"/>
  <c r="BA548" i="40"/>
  <c r="BA549" i="40"/>
  <c r="BA550" i="40"/>
  <c r="BA551" i="40"/>
  <c r="BA552" i="40"/>
  <c r="BA553" i="40"/>
  <c r="BA554" i="40"/>
  <c r="BA555" i="40"/>
  <c r="BA556" i="40"/>
  <c r="BA557" i="40"/>
  <c r="BA558" i="40"/>
  <c r="BA559" i="40"/>
  <c r="BA560" i="40"/>
  <c r="BA561" i="40"/>
  <c r="BA562" i="40"/>
  <c r="BA563" i="40"/>
  <c r="BA564" i="40"/>
  <c r="BA565" i="40"/>
  <c r="BA566" i="40"/>
  <c r="BA567" i="40"/>
  <c r="BA568" i="40"/>
  <c r="BA569" i="40"/>
  <c r="BA570" i="40"/>
  <c r="BA571" i="40"/>
  <c r="BA572" i="40"/>
  <c r="BA573" i="40"/>
  <c r="BA574" i="40"/>
  <c r="BA575" i="40"/>
  <c r="BA576" i="40"/>
  <c r="BA577" i="40"/>
  <c r="BA578" i="40"/>
  <c r="BA579" i="40"/>
  <c r="BA580" i="40"/>
  <c r="BA581" i="40"/>
  <c r="BA582" i="40"/>
  <c r="BA583" i="40"/>
  <c r="BA584" i="40"/>
  <c r="BA585" i="40"/>
  <c r="BA586" i="40"/>
  <c r="BA587" i="40"/>
  <c r="BA588" i="40"/>
  <c r="BA589" i="40"/>
  <c r="BA590" i="40"/>
  <c r="BA591" i="40"/>
  <c r="BA592" i="40"/>
  <c r="BA593" i="40"/>
  <c r="BA594" i="40"/>
  <c r="BA595" i="40"/>
  <c r="BA596" i="40"/>
  <c r="BA597" i="40"/>
  <c r="BA598" i="40"/>
  <c r="BA599" i="40"/>
  <c r="BA600" i="40"/>
  <c r="BA601" i="40"/>
  <c r="BA602" i="40"/>
  <c r="BA603" i="40"/>
  <c r="BA604" i="40"/>
  <c r="BA605" i="40"/>
  <c r="BA606" i="40"/>
  <c r="BA607" i="40"/>
  <c r="BA608" i="40"/>
  <c r="BA609" i="40"/>
  <c r="BA610" i="40"/>
  <c r="BA611" i="40"/>
  <c r="BA612" i="40"/>
  <c r="BA613" i="40"/>
  <c r="BA614" i="40"/>
  <c r="BA615" i="40"/>
  <c r="BA616" i="40"/>
  <c r="BA617" i="40"/>
  <c r="BA618" i="40"/>
  <c r="BA619" i="40"/>
  <c r="BA620" i="40"/>
  <c r="BA621" i="40"/>
  <c r="BA622" i="40"/>
  <c r="BA623" i="40"/>
  <c r="BA624" i="40"/>
  <c r="BA625" i="40"/>
  <c r="BA626" i="40"/>
  <c r="BA627" i="40"/>
  <c r="BA628" i="40"/>
  <c r="BA629" i="40"/>
  <c r="BA630" i="40"/>
  <c r="BA631" i="40"/>
  <c r="BA632" i="40"/>
  <c r="BA633" i="40"/>
  <c r="BA634" i="40"/>
  <c r="BA635" i="40"/>
  <c r="BA636" i="40"/>
  <c r="BA637" i="40"/>
  <c r="BA638" i="40"/>
  <c r="BA639" i="40"/>
  <c r="BA640" i="40"/>
  <c r="BA641" i="40"/>
  <c r="BA642" i="40"/>
  <c r="BA643" i="40"/>
  <c r="BA644" i="40"/>
  <c r="BA645" i="40"/>
  <c r="BA646" i="40"/>
  <c r="BA647" i="40"/>
  <c r="BA648" i="40"/>
  <c r="BA649" i="40"/>
  <c r="BA650" i="40"/>
  <c r="BA651" i="40"/>
  <c r="BA652" i="40"/>
  <c r="BA653" i="40"/>
  <c r="BA654" i="40"/>
  <c r="BA655" i="40"/>
  <c r="BA656" i="40"/>
  <c r="BA657" i="40"/>
  <c r="BA658" i="40"/>
  <c r="BA659" i="40"/>
  <c r="BA660" i="40"/>
  <c r="BA661" i="40"/>
  <c r="BA662" i="40"/>
  <c r="BA663" i="40"/>
  <c r="BA664" i="40"/>
  <c r="BA665" i="40"/>
  <c r="BA666" i="40"/>
  <c r="BA667" i="40"/>
  <c r="BA668" i="40"/>
  <c r="BA669" i="40"/>
  <c r="BA670" i="40"/>
  <c r="BA671" i="40"/>
  <c r="BA672" i="40"/>
  <c r="BA673" i="40"/>
  <c r="BA674" i="40"/>
  <c r="BA675" i="40"/>
  <c r="BA676" i="40"/>
  <c r="BA677" i="40"/>
  <c r="BA678" i="40"/>
  <c r="BA679" i="40"/>
  <c r="BA680" i="40"/>
  <c r="BA681" i="40"/>
  <c r="BA682" i="40"/>
  <c r="BA683" i="40"/>
  <c r="BA684" i="40"/>
  <c r="BA685" i="40"/>
  <c r="BA686" i="40"/>
  <c r="BA687" i="40"/>
  <c r="BA688" i="40"/>
  <c r="BA689" i="40"/>
  <c r="BA690" i="40"/>
  <c r="BA691" i="40"/>
  <c r="BA692" i="40"/>
  <c r="BA693" i="40"/>
  <c r="BA694" i="40"/>
  <c r="BA695" i="40"/>
  <c r="BA696" i="40"/>
  <c r="BA697" i="40"/>
  <c r="BA698" i="40"/>
  <c r="BA699" i="40"/>
  <c r="BA700" i="40"/>
  <c r="BA701" i="40"/>
  <c r="BA702" i="40"/>
  <c r="BA703" i="40"/>
  <c r="BA704" i="40"/>
  <c r="BA705" i="40"/>
  <c r="BA706" i="40"/>
  <c r="BA707" i="40"/>
  <c r="BA708" i="40"/>
  <c r="BA709" i="40"/>
  <c r="BA710" i="40"/>
  <c r="BA711" i="40"/>
  <c r="BA712" i="40"/>
  <c r="BA713" i="40"/>
  <c r="BA714" i="40"/>
  <c r="BA715" i="40"/>
  <c r="BA716" i="40"/>
  <c r="BA717" i="40"/>
  <c r="BA718" i="40"/>
  <c r="BA719" i="40"/>
  <c r="BA720" i="40"/>
  <c r="BA721" i="40"/>
  <c r="BA722" i="40"/>
  <c r="BA723" i="40"/>
  <c r="BA724" i="40"/>
  <c r="BA725" i="40"/>
  <c r="BA726" i="40"/>
  <c r="BA727" i="40"/>
  <c r="BA728" i="40"/>
  <c r="BA729" i="40"/>
  <c r="BA730" i="40"/>
  <c r="BA731" i="40"/>
  <c r="BA732" i="40"/>
  <c r="BA733" i="40"/>
  <c r="BA734" i="40"/>
  <c r="BA735" i="40"/>
  <c r="BA736" i="40"/>
  <c r="BA737" i="40"/>
  <c r="BA738" i="40"/>
  <c r="BA739" i="40"/>
  <c r="BA740" i="40"/>
  <c r="BA741" i="40"/>
  <c r="BA742" i="40"/>
  <c r="BA743" i="40"/>
  <c r="BA744" i="40"/>
  <c r="BA745" i="40"/>
  <c r="BA746" i="40"/>
  <c r="BA747" i="40"/>
  <c r="BA748" i="40"/>
  <c r="BA749" i="40"/>
  <c r="BA750" i="40"/>
  <c r="BA751" i="40"/>
  <c r="BA752" i="40"/>
  <c r="BA753" i="40"/>
  <c r="BA754" i="40"/>
  <c r="BA755" i="40"/>
  <c r="BA756" i="40"/>
  <c r="BA757" i="40"/>
  <c r="BA758" i="40"/>
  <c r="BA759" i="40"/>
  <c r="BA760" i="40"/>
  <c r="BA761" i="40"/>
  <c r="BA762" i="40"/>
  <c r="BA763" i="40"/>
  <c r="BA764" i="40"/>
  <c r="BA765" i="40"/>
  <c r="BA766" i="40"/>
  <c r="BA767" i="40"/>
  <c r="BA768" i="40"/>
  <c r="BA769" i="40"/>
  <c r="BA770" i="40"/>
  <c r="BA771" i="40"/>
  <c r="BA772" i="40"/>
  <c r="BA773" i="40"/>
  <c r="BA774" i="40"/>
  <c r="BA775" i="40"/>
  <c r="BA776" i="40"/>
  <c r="BA777" i="40"/>
  <c r="BA778" i="40"/>
  <c r="BA779" i="40"/>
  <c r="BA780" i="40"/>
  <c r="BA781" i="40"/>
  <c r="BA782" i="40"/>
  <c r="BA783" i="40"/>
  <c r="BA784" i="40"/>
  <c r="BA785" i="40"/>
  <c r="BA786" i="40"/>
  <c r="BA787" i="40"/>
  <c r="BA788" i="40"/>
  <c r="BA789" i="40"/>
  <c r="BA790" i="40"/>
  <c r="BA791" i="40"/>
  <c r="BA792" i="40"/>
  <c r="BA793" i="40"/>
  <c r="BA794" i="40"/>
  <c r="BA795" i="40"/>
  <c r="BA796" i="40"/>
  <c r="BA797" i="40"/>
  <c r="BA798" i="40"/>
  <c r="BA799" i="40"/>
  <c r="BA800" i="40"/>
  <c r="BA801" i="40"/>
  <c r="BA802" i="40"/>
  <c r="BA803" i="40"/>
  <c r="BA804" i="40"/>
  <c r="BA805" i="40"/>
  <c r="BA806" i="40"/>
  <c r="BA807" i="40"/>
  <c r="BA808" i="40"/>
  <c r="BA809" i="40"/>
  <c r="BA810" i="40"/>
  <c r="BA811" i="40"/>
  <c r="BA812" i="40"/>
  <c r="BA813" i="40"/>
  <c r="BA814" i="40"/>
  <c r="BA815" i="40"/>
  <c r="BA816" i="40"/>
  <c r="BA817" i="40"/>
  <c r="BA818" i="40"/>
  <c r="BA819" i="40"/>
  <c r="BA820" i="40"/>
  <c r="BA821" i="40"/>
  <c r="BA822" i="40"/>
  <c r="BA823" i="40"/>
  <c r="BA824" i="40"/>
  <c r="BA825" i="40"/>
  <c r="BA826" i="40"/>
  <c r="BA827" i="40"/>
  <c r="BA828" i="40"/>
  <c r="BA829" i="40"/>
  <c r="BA830" i="40"/>
  <c r="BA831" i="40"/>
  <c r="BA832" i="40"/>
  <c r="BA833" i="40"/>
  <c r="BA834" i="40"/>
  <c r="BA835" i="40"/>
  <c r="BA836" i="40"/>
  <c r="BA837" i="40"/>
  <c r="BA838" i="40"/>
  <c r="BA839" i="40"/>
  <c r="BA840" i="40"/>
  <c r="BA841" i="40"/>
  <c r="BA842" i="40"/>
  <c r="BA843" i="40"/>
  <c r="BA844" i="40"/>
  <c r="BA845" i="40"/>
  <c r="BA846" i="40"/>
  <c r="BA847" i="40"/>
  <c r="BA848" i="40"/>
  <c r="BA849" i="40"/>
  <c r="BA850" i="40"/>
  <c r="BA851" i="40"/>
  <c r="BA852" i="40"/>
  <c r="BA853" i="40"/>
  <c r="BA854" i="40"/>
  <c r="BA855" i="40"/>
  <c r="BA856" i="40"/>
  <c r="BA857" i="40"/>
  <c r="BA858" i="40"/>
  <c r="BA859" i="40"/>
  <c r="BA860" i="40"/>
  <c r="BA861" i="40"/>
  <c r="BA862" i="40"/>
  <c r="BA863" i="40"/>
  <c r="BA864" i="40"/>
  <c r="BA865" i="40"/>
  <c r="BA866" i="40"/>
  <c r="BA867" i="40"/>
  <c r="BA868" i="40"/>
  <c r="BA869" i="40"/>
  <c r="BA870" i="40"/>
  <c r="BA871" i="40"/>
  <c r="BA872" i="40"/>
  <c r="BA873" i="40"/>
  <c r="BA874" i="40"/>
  <c r="BA875" i="40"/>
  <c r="BA876" i="40"/>
  <c r="BA877" i="40"/>
  <c r="BA878" i="40"/>
  <c r="BA879" i="40"/>
  <c r="BA880" i="40"/>
  <c r="BA881" i="40"/>
  <c r="BA882" i="40"/>
  <c r="BA883" i="40"/>
  <c r="BA884" i="40"/>
  <c r="BA885" i="40"/>
  <c r="BA886" i="40"/>
  <c r="BA887" i="40"/>
  <c r="BA888" i="40"/>
  <c r="BA889" i="40"/>
  <c r="BA890" i="40"/>
  <c r="BA891" i="40"/>
  <c r="BA892" i="40"/>
  <c r="BA893" i="40"/>
  <c r="BA894" i="40"/>
  <c r="BA895" i="40"/>
  <c r="BA896" i="40"/>
  <c r="BA897" i="40"/>
  <c r="BA898" i="40"/>
  <c r="BA899" i="40"/>
  <c r="BA900" i="40"/>
  <c r="BA901" i="40"/>
  <c r="BA902" i="40"/>
  <c r="BA903" i="40"/>
  <c r="BA904" i="40"/>
  <c r="BA905" i="40"/>
  <c r="BA906" i="40"/>
  <c r="BA907" i="40"/>
  <c r="BA908" i="40"/>
  <c r="BA909" i="40"/>
  <c r="BA910" i="40"/>
  <c r="BA911" i="40"/>
  <c r="BA912" i="40"/>
  <c r="BA913" i="40"/>
  <c r="BA914" i="40"/>
  <c r="BA915" i="40"/>
  <c r="BA916" i="40"/>
  <c r="BA917" i="40"/>
  <c r="BA918" i="40"/>
  <c r="BA919" i="40"/>
  <c r="BA920" i="40"/>
  <c r="BA921" i="40"/>
  <c r="BA922" i="40"/>
  <c r="BA923" i="40"/>
  <c r="BA924" i="40"/>
  <c r="BA925" i="40"/>
  <c r="BA926" i="40"/>
  <c r="BA927" i="40"/>
  <c r="BA928" i="40"/>
  <c r="BA929" i="40"/>
  <c r="BA930" i="40"/>
  <c r="BA931" i="40"/>
  <c r="BA932" i="40"/>
  <c r="BA933" i="40"/>
  <c r="BA934" i="40"/>
  <c r="BA935" i="40"/>
  <c r="BA936" i="40"/>
  <c r="BA937" i="40"/>
  <c r="BA938" i="40"/>
  <c r="BA939" i="40"/>
  <c r="BA940" i="40"/>
  <c r="BA941" i="40"/>
  <c r="BA942" i="40"/>
  <c r="BA943" i="40"/>
  <c r="BA944" i="40"/>
  <c r="BA945" i="40"/>
  <c r="BA946" i="40"/>
  <c r="BA947" i="40"/>
  <c r="BA948" i="40"/>
  <c r="BA949" i="40"/>
  <c r="BA950" i="40"/>
  <c r="BA951" i="40"/>
  <c r="BA952" i="40"/>
  <c r="BA953" i="40"/>
  <c r="BA954" i="40"/>
  <c r="BA955" i="40"/>
  <c r="BA956" i="40"/>
  <c r="BA957" i="40"/>
  <c r="BA958" i="40"/>
  <c r="BA959" i="40"/>
  <c r="BA960" i="40"/>
  <c r="BA961" i="40"/>
  <c r="BA962" i="40"/>
  <c r="BA963" i="40"/>
  <c r="BA964" i="40"/>
  <c r="BA965" i="40"/>
  <c r="BA966" i="40"/>
  <c r="BA967" i="40"/>
  <c r="BA968" i="40"/>
  <c r="BA969" i="40"/>
  <c r="BA970" i="40"/>
  <c r="BA971" i="40"/>
  <c r="BA972" i="40"/>
  <c r="BA973" i="40"/>
  <c r="BA974" i="40"/>
  <c r="BA975" i="40"/>
  <c r="BA976" i="40"/>
  <c r="BA977" i="40"/>
  <c r="BA978" i="40"/>
  <c r="BA979" i="40"/>
  <c r="BA980" i="40"/>
  <c r="BA981" i="40"/>
  <c r="BA982" i="40"/>
  <c r="BA983" i="40"/>
  <c r="BA984" i="40"/>
  <c r="BA985" i="40"/>
  <c r="BA986" i="40"/>
  <c r="BA987" i="40"/>
  <c r="BA988" i="40"/>
  <c r="BA989" i="40"/>
  <c r="BA990" i="40"/>
  <c r="BA991" i="40"/>
  <c r="BA992" i="40"/>
  <c r="BA993" i="40"/>
  <c r="BA994" i="40"/>
  <c r="BA995" i="40"/>
  <c r="BA996" i="40"/>
  <c r="BA997" i="40"/>
  <c r="BA998" i="40"/>
  <c r="BA999" i="40"/>
  <c r="BA1000" i="40"/>
  <c r="BA1001" i="40"/>
  <c r="BA3" i="40"/>
  <c r="AZ4" i="40"/>
  <c r="AZ5" i="40"/>
  <c r="AZ6" i="40"/>
  <c r="AZ7" i="40"/>
  <c r="AZ8" i="40"/>
  <c r="AZ9" i="40"/>
  <c r="AZ10" i="40"/>
  <c r="AZ11" i="40"/>
  <c r="AZ12" i="40"/>
  <c r="AZ13" i="40"/>
  <c r="AZ14" i="40"/>
  <c r="AZ15" i="40"/>
  <c r="AZ16" i="40"/>
  <c r="AZ17" i="40"/>
  <c r="AZ18" i="40"/>
  <c r="AZ19" i="40"/>
  <c r="AZ20" i="40"/>
  <c r="AZ21" i="40"/>
  <c r="AZ22" i="40"/>
  <c r="AZ23" i="40"/>
  <c r="AZ24" i="40"/>
  <c r="AZ25" i="40"/>
  <c r="AZ26" i="40"/>
  <c r="AZ27" i="40"/>
  <c r="AZ28" i="40"/>
  <c r="AZ29" i="40"/>
  <c r="AZ30" i="40"/>
  <c r="AZ31" i="40"/>
  <c r="AZ32" i="40"/>
  <c r="AZ33" i="40"/>
  <c r="AZ34" i="40"/>
  <c r="AZ35" i="40"/>
  <c r="AZ36" i="40"/>
  <c r="AZ37" i="40"/>
  <c r="AZ38" i="40"/>
  <c r="AZ39" i="40"/>
  <c r="AZ40" i="40"/>
  <c r="AZ41" i="40"/>
  <c r="AZ42" i="40"/>
  <c r="AZ43" i="40"/>
  <c r="AZ44" i="40"/>
  <c r="AZ45" i="40"/>
  <c r="AZ46" i="40"/>
  <c r="AZ47" i="40"/>
  <c r="AZ48" i="40"/>
  <c r="AZ49" i="40"/>
  <c r="AZ50" i="40"/>
  <c r="AZ51" i="40"/>
  <c r="AZ52" i="40"/>
  <c r="AZ53" i="40"/>
  <c r="AZ54" i="40"/>
  <c r="AZ55" i="40"/>
  <c r="AZ56" i="40"/>
  <c r="AZ57" i="40"/>
  <c r="AZ58" i="40"/>
  <c r="AZ59" i="40"/>
  <c r="AZ60" i="40"/>
  <c r="AZ61" i="40"/>
  <c r="AZ62" i="40"/>
  <c r="AZ63" i="40"/>
  <c r="AZ64" i="40"/>
  <c r="AZ65" i="40"/>
  <c r="AZ66" i="40"/>
  <c r="AZ67" i="40"/>
  <c r="AZ68" i="40"/>
  <c r="AZ69" i="40"/>
  <c r="AZ70" i="40"/>
  <c r="AZ71" i="40"/>
  <c r="AZ72" i="40"/>
  <c r="AZ73" i="40"/>
  <c r="AZ74" i="40"/>
  <c r="AZ75" i="40"/>
  <c r="AZ76" i="40"/>
  <c r="AZ77" i="40"/>
  <c r="AZ78" i="40"/>
  <c r="AZ79" i="40"/>
  <c r="AZ80" i="40"/>
  <c r="AZ81" i="40"/>
  <c r="AZ82" i="40"/>
  <c r="AZ83" i="40"/>
  <c r="AZ84" i="40"/>
  <c r="AZ85" i="40"/>
  <c r="AZ86" i="40"/>
  <c r="AZ87" i="40"/>
  <c r="AZ88" i="40"/>
  <c r="AZ89" i="40"/>
  <c r="AZ90" i="40"/>
  <c r="AZ91" i="40"/>
  <c r="AZ92" i="40"/>
  <c r="AZ93" i="40"/>
  <c r="AZ94" i="40"/>
  <c r="AZ95" i="40"/>
  <c r="AZ96" i="40"/>
  <c r="AZ97" i="40"/>
  <c r="AZ98" i="40"/>
  <c r="AZ99" i="40"/>
  <c r="AZ100" i="40"/>
  <c r="AZ101" i="40"/>
  <c r="AZ102" i="40"/>
  <c r="AZ103" i="40"/>
  <c r="AZ104" i="40"/>
  <c r="AZ105" i="40"/>
  <c r="AZ106" i="40"/>
  <c r="AZ107" i="40"/>
  <c r="AZ108" i="40"/>
  <c r="AZ109" i="40"/>
  <c r="AZ110" i="40"/>
  <c r="AZ111" i="40"/>
  <c r="AZ112" i="40"/>
  <c r="AZ113" i="40"/>
  <c r="AZ114" i="40"/>
  <c r="AZ115" i="40"/>
  <c r="AZ116" i="40"/>
  <c r="AZ117" i="40"/>
  <c r="AZ118" i="40"/>
  <c r="AZ119" i="40"/>
  <c r="AZ120" i="40"/>
  <c r="AZ121" i="40"/>
  <c r="AZ122" i="40"/>
  <c r="AZ123" i="40"/>
  <c r="AZ124" i="40"/>
  <c r="AZ125" i="40"/>
  <c r="AZ126" i="40"/>
  <c r="AZ127" i="40"/>
  <c r="AZ128" i="40"/>
  <c r="AZ129" i="40"/>
  <c r="AZ130" i="40"/>
  <c r="AZ131" i="40"/>
  <c r="AZ132" i="40"/>
  <c r="AZ133" i="40"/>
  <c r="AZ134" i="40"/>
  <c r="AZ135" i="40"/>
  <c r="AZ136" i="40"/>
  <c r="AZ137" i="40"/>
  <c r="AZ138" i="40"/>
  <c r="AZ139" i="40"/>
  <c r="AZ140" i="40"/>
  <c r="AZ141" i="40"/>
  <c r="AZ142" i="40"/>
  <c r="AZ143" i="40"/>
  <c r="AZ144" i="40"/>
  <c r="AZ145" i="40"/>
  <c r="AZ146" i="40"/>
  <c r="AZ147" i="40"/>
  <c r="AZ148" i="40"/>
  <c r="AZ149" i="40"/>
  <c r="AZ150" i="40"/>
  <c r="AZ151" i="40"/>
  <c r="AZ152" i="40"/>
  <c r="AZ153" i="40"/>
  <c r="AZ154" i="40"/>
  <c r="AZ155" i="40"/>
  <c r="AZ156" i="40"/>
  <c r="AZ157" i="40"/>
  <c r="AZ158" i="40"/>
  <c r="AZ159" i="40"/>
  <c r="AZ160" i="40"/>
  <c r="AZ161" i="40"/>
  <c r="AZ162" i="40"/>
  <c r="AZ163" i="40"/>
  <c r="AZ164" i="40"/>
  <c r="AZ165" i="40"/>
  <c r="AZ166" i="40"/>
  <c r="AZ167" i="40"/>
  <c r="AZ168" i="40"/>
  <c r="AZ169" i="40"/>
  <c r="AZ170" i="40"/>
  <c r="AZ171" i="40"/>
  <c r="AZ172" i="40"/>
  <c r="AZ173" i="40"/>
  <c r="AZ174" i="40"/>
  <c r="AZ175" i="40"/>
  <c r="AZ176" i="40"/>
  <c r="AZ177" i="40"/>
  <c r="AZ178" i="40"/>
  <c r="AZ179" i="40"/>
  <c r="AZ180" i="40"/>
  <c r="AZ181" i="40"/>
  <c r="AZ182" i="40"/>
  <c r="AZ183" i="40"/>
  <c r="AZ184" i="40"/>
  <c r="AZ185" i="40"/>
  <c r="AZ186" i="40"/>
  <c r="AZ187" i="40"/>
  <c r="AZ188" i="40"/>
  <c r="AZ189" i="40"/>
  <c r="AZ190" i="40"/>
  <c r="AZ191" i="40"/>
  <c r="AZ192" i="40"/>
  <c r="AZ193" i="40"/>
  <c r="AZ194" i="40"/>
  <c r="AZ195" i="40"/>
  <c r="AZ196" i="40"/>
  <c r="AZ197" i="40"/>
  <c r="AZ198" i="40"/>
  <c r="AZ199" i="40"/>
  <c r="AZ200" i="40"/>
  <c r="AZ201" i="40"/>
  <c r="AZ202" i="40"/>
  <c r="AZ203" i="40"/>
  <c r="AZ204" i="40"/>
  <c r="AZ205" i="40"/>
  <c r="AZ206" i="40"/>
  <c r="AZ207" i="40"/>
  <c r="AZ208" i="40"/>
  <c r="AZ209" i="40"/>
  <c r="AZ210" i="40"/>
  <c r="AZ211" i="40"/>
  <c r="AZ212" i="40"/>
  <c r="AZ213" i="40"/>
  <c r="AZ214" i="40"/>
  <c r="AZ215" i="40"/>
  <c r="AZ216" i="40"/>
  <c r="AZ217" i="40"/>
  <c r="AZ218" i="40"/>
  <c r="AZ219" i="40"/>
  <c r="AZ220" i="40"/>
  <c r="AZ221" i="40"/>
  <c r="AZ222" i="40"/>
  <c r="AZ223" i="40"/>
  <c r="AZ224" i="40"/>
  <c r="AZ225" i="40"/>
  <c r="AZ226" i="40"/>
  <c r="AZ227" i="40"/>
  <c r="AZ228" i="40"/>
  <c r="AZ229" i="40"/>
  <c r="AZ230" i="40"/>
  <c r="AZ231" i="40"/>
  <c r="AZ232" i="40"/>
  <c r="AZ233" i="40"/>
  <c r="AZ234" i="40"/>
  <c r="AZ235" i="40"/>
  <c r="AZ236" i="40"/>
  <c r="AZ237" i="40"/>
  <c r="AZ238" i="40"/>
  <c r="AZ239" i="40"/>
  <c r="AZ240" i="40"/>
  <c r="AZ241" i="40"/>
  <c r="AZ242" i="40"/>
  <c r="AZ243" i="40"/>
  <c r="AZ244" i="40"/>
  <c r="AZ245" i="40"/>
  <c r="AZ246" i="40"/>
  <c r="AZ247" i="40"/>
  <c r="AZ248" i="40"/>
  <c r="AZ249" i="40"/>
  <c r="AZ250" i="40"/>
  <c r="AZ251" i="40"/>
  <c r="AZ252" i="40"/>
  <c r="AZ253" i="40"/>
  <c r="AZ254" i="40"/>
  <c r="AZ255" i="40"/>
  <c r="AZ256" i="40"/>
  <c r="AZ257" i="40"/>
  <c r="AZ258" i="40"/>
  <c r="AZ259" i="40"/>
  <c r="AZ260" i="40"/>
  <c r="AZ261" i="40"/>
  <c r="AZ262" i="40"/>
  <c r="AZ263" i="40"/>
  <c r="AZ264" i="40"/>
  <c r="AZ265" i="40"/>
  <c r="AZ266" i="40"/>
  <c r="AZ267" i="40"/>
  <c r="AZ268" i="40"/>
  <c r="AZ269" i="40"/>
  <c r="AZ270" i="40"/>
  <c r="AZ271" i="40"/>
  <c r="AZ272" i="40"/>
  <c r="AZ273" i="40"/>
  <c r="AZ274" i="40"/>
  <c r="AZ275" i="40"/>
  <c r="AZ276" i="40"/>
  <c r="AZ277" i="40"/>
  <c r="AZ278" i="40"/>
  <c r="AZ279" i="40"/>
  <c r="AZ280" i="40"/>
  <c r="AZ281" i="40"/>
  <c r="AZ282" i="40"/>
  <c r="AZ283" i="40"/>
  <c r="AZ284" i="40"/>
  <c r="AZ285" i="40"/>
  <c r="AZ286" i="40"/>
  <c r="AZ287" i="40"/>
  <c r="AZ288" i="40"/>
  <c r="AZ289" i="40"/>
  <c r="AZ290" i="40"/>
  <c r="AZ291" i="40"/>
  <c r="AZ292" i="40"/>
  <c r="AZ293" i="40"/>
  <c r="AZ294" i="40"/>
  <c r="AZ295" i="40"/>
  <c r="AZ296" i="40"/>
  <c r="AZ297" i="40"/>
  <c r="AZ298" i="40"/>
  <c r="AZ299" i="40"/>
  <c r="AZ300" i="40"/>
  <c r="AZ301" i="40"/>
  <c r="AZ302" i="40"/>
  <c r="AZ303" i="40"/>
  <c r="AZ304" i="40"/>
  <c r="AZ305" i="40"/>
  <c r="AZ306" i="40"/>
  <c r="AZ307" i="40"/>
  <c r="AZ308" i="40"/>
  <c r="AZ309" i="40"/>
  <c r="AZ310" i="40"/>
  <c r="AZ311" i="40"/>
  <c r="AZ312" i="40"/>
  <c r="AZ313" i="40"/>
  <c r="AZ314" i="40"/>
  <c r="AZ315" i="40"/>
  <c r="AZ316" i="40"/>
  <c r="AZ317" i="40"/>
  <c r="AZ318" i="40"/>
  <c r="AZ319" i="40"/>
  <c r="AZ320" i="40"/>
  <c r="AZ321" i="40"/>
  <c r="AZ322" i="40"/>
  <c r="AZ323" i="40"/>
  <c r="AZ324" i="40"/>
  <c r="AZ325" i="40"/>
  <c r="AZ326" i="40"/>
  <c r="AZ327" i="40"/>
  <c r="AZ328" i="40"/>
  <c r="AZ329" i="40"/>
  <c r="AZ330" i="40"/>
  <c r="AZ331" i="40"/>
  <c r="AZ332" i="40"/>
  <c r="AZ333" i="40"/>
  <c r="AZ334" i="40"/>
  <c r="AZ335" i="40"/>
  <c r="AZ336" i="40"/>
  <c r="AZ337" i="40"/>
  <c r="AZ338" i="40"/>
  <c r="AZ339" i="40"/>
  <c r="AZ340" i="40"/>
  <c r="AZ341" i="40"/>
  <c r="AZ342" i="40"/>
  <c r="AZ343" i="40"/>
  <c r="AZ344" i="40"/>
  <c r="AZ345" i="40"/>
  <c r="AZ346" i="40"/>
  <c r="AZ347" i="40"/>
  <c r="AZ348" i="40"/>
  <c r="AZ349" i="40"/>
  <c r="AZ350" i="40"/>
  <c r="AZ351" i="40"/>
  <c r="AZ352" i="40"/>
  <c r="AZ353" i="40"/>
  <c r="AZ354" i="40"/>
  <c r="AZ355" i="40"/>
  <c r="AZ356" i="40"/>
  <c r="AZ357" i="40"/>
  <c r="AZ358" i="40"/>
  <c r="AZ359" i="40"/>
  <c r="AZ360" i="40"/>
  <c r="AZ361" i="40"/>
  <c r="AZ362" i="40"/>
  <c r="AZ363" i="40"/>
  <c r="AZ364" i="40"/>
  <c r="AZ365" i="40"/>
  <c r="AZ366" i="40"/>
  <c r="AZ367" i="40"/>
  <c r="AZ368" i="40"/>
  <c r="AZ369" i="40"/>
  <c r="AZ370" i="40"/>
  <c r="AZ371" i="40"/>
  <c r="AZ372" i="40"/>
  <c r="AZ373" i="40"/>
  <c r="AZ374" i="40"/>
  <c r="AZ375" i="40"/>
  <c r="AZ376" i="40"/>
  <c r="AZ377" i="40"/>
  <c r="AZ378" i="40"/>
  <c r="AZ379" i="40"/>
  <c r="AZ380" i="40"/>
  <c r="AZ381" i="40"/>
  <c r="AZ382" i="40"/>
  <c r="AZ383" i="40"/>
  <c r="AZ384" i="40"/>
  <c r="AZ385" i="40"/>
  <c r="AZ386" i="40"/>
  <c r="AZ387" i="40"/>
  <c r="AZ388" i="40"/>
  <c r="AZ389" i="40"/>
  <c r="AZ390" i="40"/>
  <c r="AZ391" i="40"/>
  <c r="AZ392" i="40"/>
  <c r="AZ393" i="40"/>
  <c r="AZ394" i="40"/>
  <c r="AZ395" i="40"/>
  <c r="AZ396" i="40"/>
  <c r="AZ397" i="40"/>
  <c r="AZ398" i="40"/>
  <c r="AZ399" i="40"/>
  <c r="AZ400" i="40"/>
  <c r="AZ401" i="40"/>
  <c r="AZ402" i="40"/>
  <c r="AZ403" i="40"/>
  <c r="AZ404" i="40"/>
  <c r="AZ405" i="40"/>
  <c r="AZ406" i="40"/>
  <c r="AZ407" i="40"/>
  <c r="AZ408" i="40"/>
  <c r="AZ409" i="40"/>
  <c r="AZ410" i="40"/>
  <c r="AZ411" i="40"/>
  <c r="AZ412" i="40"/>
  <c r="AZ413" i="40"/>
  <c r="AZ414" i="40"/>
  <c r="AZ415" i="40"/>
  <c r="AZ416" i="40"/>
  <c r="AZ417" i="40"/>
  <c r="AZ418" i="40"/>
  <c r="AZ419" i="40"/>
  <c r="AZ420" i="40"/>
  <c r="AZ421" i="40"/>
  <c r="AZ422" i="40"/>
  <c r="AZ423" i="40"/>
  <c r="AZ424" i="40"/>
  <c r="AZ425" i="40"/>
  <c r="AZ426" i="40"/>
  <c r="AZ427" i="40"/>
  <c r="AZ428" i="40"/>
  <c r="AZ429" i="40"/>
  <c r="AZ430" i="40"/>
  <c r="AZ431" i="40"/>
  <c r="AZ432" i="40"/>
  <c r="AZ433" i="40"/>
  <c r="AZ434" i="40"/>
  <c r="AZ435" i="40"/>
  <c r="AZ436" i="40"/>
  <c r="AZ437" i="40"/>
  <c r="AZ438" i="40"/>
  <c r="AZ439" i="40"/>
  <c r="AZ440" i="40"/>
  <c r="AZ441" i="40"/>
  <c r="AZ442" i="40"/>
  <c r="AZ443" i="40"/>
  <c r="AZ444" i="40"/>
  <c r="AZ445" i="40"/>
  <c r="AZ446" i="40"/>
  <c r="AZ447" i="40"/>
  <c r="AZ448" i="40"/>
  <c r="AZ449" i="40"/>
  <c r="AZ450" i="40"/>
  <c r="AZ451" i="40"/>
  <c r="AZ452" i="40"/>
  <c r="AZ453" i="40"/>
  <c r="AZ454" i="40"/>
  <c r="AZ455" i="40"/>
  <c r="AZ456" i="40"/>
  <c r="AZ457" i="40"/>
  <c r="AZ458" i="40"/>
  <c r="AZ459" i="40"/>
  <c r="AZ460" i="40"/>
  <c r="AZ461" i="40"/>
  <c r="AZ462" i="40"/>
  <c r="AZ463" i="40"/>
  <c r="AZ464" i="40"/>
  <c r="AZ465" i="40"/>
  <c r="AZ466" i="40"/>
  <c r="AZ467" i="40"/>
  <c r="AZ468" i="40"/>
  <c r="AZ469" i="40"/>
  <c r="AZ470" i="40"/>
  <c r="AZ471" i="40"/>
  <c r="AZ472" i="40"/>
  <c r="AZ473" i="40"/>
  <c r="AZ474" i="40"/>
  <c r="AZ475" i="40"/>
  <c r="AZ476" i="40"/>
  <c r="AZ477" i="40"/>
  <c r="AZ478" i="40"/>
  <c r="AZ479" i="40"/>
  <c r="AZ480" i="40"/>
  <c r="AZ481" i="40"/>
  <c r="AZ482" i="40"/>
  <c r="AZ483" i="40"/>
  <c r="AZ484" i="40"/>
  <c r="AZ485" i="40"/>
  <c r="AZ486" i="40"/>
  <c r="AZ487" i="40"/>
  <c r="AZ488" i="40"/>
  <c r="AZ489" i="40"/>
  <c r="AZ490" i="40"/>
  <c r="AZ491" i="40"/>
  <c r="AZ492" i="40"/>
  <c r="AZ493" i="40"/>
  <c r="AZ494" i="40"/>
  <c r="AZ495" i="40"/>
  <c r="AZ496" i="40"/>
  <c r="AZ497" i="40"/>
  <c r="AZ498" i="40"/>
  <c r="AZ499" i="40"/>
  <c r="AZ500" i="40"/>
  <c r="AZ501" i="40"/>
  <c r="AZ502" i="40"/>
  <c r="AZ503" i="40"/>
  <c r="AZ504" i="40"/>
  <c r="AZ505" i="40"/>
  <c r="AZ506" i="40"/>
  <c r="AZ507" i="40"/>
  <c r="AZ508" i="40"/>
  <c r="AZ509" i="40"/>
  <c r="AZ510" i="40"/>
  <c r="AZ511" i="40"/>
  <c r="AZ512" i="40"/>
  <c r="AZ513" i="40"/>
  <c r="AZ514" i="40"/>
  <c r="AZ515" i="40"/>
  <c r="AZ516" i="40"/>
  <c r="AZ517" i="40"/>
  <c r="AZ518" i="40"/>
  <c r="AZ519" i="40"/>
  <c r="AZ520" i="40"/>
  <c r="AZ521" i="40"/>
  <c r="AZ522" i="40"/>
  <c r="AZ523" i="40"/>
  <c r="AZ524" i="40"/>
  <c r="AZ525" i="40"/>
  <c r="AZ526" i="40"/>
  <c r="AZ527" i="40"/>
  <c r="AZ528" i="40"/>
  <c r="AZ529" i="40"/>
  <c r="AZ530" i="40"/>
  <c r="AZ531" i="40"/>
  <c r="AZ532" i="40"/>
  <c r="AZ533" i="40"/>
  <c r="AZ534" i="40"/>
  <c r="AZ535" i="40"/>
  <c r="AZ536" i="40"/>
  <c r="AZ537" i="40"/>
  <c r="AZ538" i="40"/>
  <c r="AZ539" i="40"/>
  <c r="AZ540" i="40"/>
  <c r="AZ541" i="40"/>
  <c r="AZ542" i="40"/>
  <c r="AZ543" i="40"/>
  <c r="AZ544" i="40"/>
  <c r="AZ545" i="40"/>
  <c r="AZ546" i="40"/>
  <c r="AZ547" i="40"/>
  <c r="AZ548" i="40"/>
  <c r="AZ549" i="40"/>
  <c r="AZ550" i="40"/>
  <c r="AZ551" i="40"/>
  <c r="AZ552" i="40"/>
  <c r="AZ553" i="40"/>
  <c r="AZ554" i="40"/>
  <c r="AZ555" i="40"/>
  <c r="AZ556" i="40"/>
  <c r="AZ557" i="40"/>
  <c r="AZ558" i="40"/>
  <c r="AZ559" i="40"/>
  <c r="AZ560" i="40"/>
  <c r="AZ561" i="40"/>
  <c r="AZ562" i="40"/>
  <c r="AZ563" i="40"/>
  <c r="AZ564" i="40"/>
  <c r="AZ565" i="40"/>
  <c r="AZ566" i="40"/>
  <c r="AZ567" i="40"/>
  <c r="AZ568" i="40"/>
  <c r="AZ569" i="40"/>
  <c r="AZ570" i="40"/>
  <c r="AZ571" i="40"/>
  <c r="AZ572" i="40"/>
  <c r="AZ573" i="40"/>
  <c r="AZ574" i="40"/>
  <c r="AZ575" i="40"/>
  <c r="AZ576" i="40"/>
  <c r="AZ577" i="40"/>
  <c r="AZ578" i="40"/>
  <c r="AZ579" i="40"/>
  <c r="AZ580" i="40"/>
  <c r="AZ581" i="40"/>
  <c r="AZ582" i="40"/>
  <c r="AZ583" i="40"/>
  <c r="AZ584" i="40"/>
  <c r="AZ585" i="40"/>
  <c r="AZ586" i="40"/>
  <c r="AZ587" i="40"/>
  <c r="AZ588" i="40"/>
  <c r="AZ589" i="40"/>
  <c r="AZ590" i="40"/>
  <c r="AZ591" i="40"/>
  <c r="AZ592" i="40"/>
  <c r="AZ593" i="40"/>
  <c r="AZ594" i="40"/>
  <c r="AZ595" i="40"/>
  <c r="AZ596" i="40"/>
  <c r="AZ597" i="40"/>
  <c r="AZ598" i="40"/>
  <c r="AZ599" i="40"/>
  <c r="AZ600" i="40"/>
  <c r="AZ601" i="40"/>
  <c r="AZ602" i="40"/>
  <c r="AZ603" i="40"/>
  <c r="AZ604" i="40"/>
  <c r="AZ605" i="40"/>
  <c r="AZ606" i="40"/>
  <c r="AZ607" i="40"/>
  <c r="AZ608" i="40"/>
  <c r="AZ609" i="40"/>
  <c r="AZ610" i="40"/>
  <c r="AZ611" i="40"/>
  <c r="AZ612" i="40"/>
  <c r="AZ613" i="40"/>
  <c r="AZ614" i="40"/>
  <c r="AZ615" i="40"/>
  <c r="AZ616" i="40"/>
  <c r="AZ617" i="40"/>
  <c r="AZ618" i="40"/>
  <c r="AZ619" i="40"/>
  <c r="AZ620" i="40"/>
  <c r="AZ621" i="40"/>
  <c r="AZ622" i="40"/>
  <c r="AZ623" i="40"/>
  <c r="AZ624" i="40"/>
  <c r="AZ625" i="40"/>
  <c r="AZ626" i="40"/>
  <c r="AZ627" i="40"/>
  <c r="AZ628" i="40"/>
  <c r="AZ629" i="40"/>
  <c r="AZ630" i="40"/>
  <c r="AZ631" i="40"/>
  <c r="AZ632" i="40"/>
  <c r="AZ633" i="40"/>
  <c r="AZ634" i="40"/>
  <c r="AZ635" i="40"/>
  <c r="AZ636" i="40"/>
  <c r="AZ637" i="40"/>
  <c r="AZ638" i="40"/>
  <c r="AZ639" i="40"/>
  <c r="AZ640" i="40"/>
  <c r="AZ641" i="40"/>
  <c r="AZ642" i="40"/>
  <c r="AZ643" i="40"/>
  <c r="AZ644" i="40"/>
  <c r="AZ645" i="40"/>
  <c r="AZ646" i="40"/>
  <c r="AZ647" i="40"/>
  <c r="AZ648" i="40"/>
  <c r="AZ649" i="40"/>
  <c r="AZ650" i="40"/>
  <c r="AZ651" i="40"/>
  <c r="AZ652" i="40"/>
  <c r="AZ653" i="40"/>
  <c r="AZ654" i="40"/>
  <c r="AZ655" i="40"/>
  <c r="AZ656" i="40"/>
  <c r="AZ657" i="40"/>
  <c r="AZ658" i="40"/>
  <c r="AZ659" i="40"/>
  <c r="AZ660" i="40"/>
  <c r="AZ661" i="40"/>
  <c r="AZ662" i="40"/>
  <c r="AZ663" i="40"/>
  <c r="AZ664" i="40"/>
  <c r="AZ665" i="40"/>
  <c r="AZ666" i="40"/>
  <c r="AZ667" i="40"/>
  <c r="AZ668" i="40"/>
  <c r="AZ669" i="40"/>
  <c r="AZ670" i="40"/>
  <c r="AZ671" i="40"/>
  <c r="AZ672" i="40"/>
  <c r="AZ673" i="40"/>
  <c r="AZ674" i="40"/>
  <c r="AZ675" i="40"/>
  <c r="AZ676" i="40"/>
  <c r="AZ677" i="40"/>
  <c r="AZ678" i="40"/>
  <c r="AZ679" i="40"/>
  <c r="AZ680" i="40"/>
  <c r="AZ681" i="40"/>
  <c r="AZ682" i="40"/>
  <c r="AZ683" i="40"/>
  <c r="AZ684" i="40"/>
  <c r="AZ685" i="40"/>
  <c r="AZ686" i="40"/>
  <c r="AZ687" i="40"/>
  <c r="AZ688" i="40"/>
  <c r="AZ689" i="40"/>
  <c r="AZ690" i="40"/>
  <c r="AZ691" i="40"/>
  <c r="AZ692" i="40"/>
  <c r="AZ693" i="40"/>
  <c r="AZ694" i="40"/>
  <c r="AZ695" i="40"/>
  <c r="AZ696" i="40"/>
  <c r="AZ697" i="40"/>
  <c r="AZ698" i="40"/>
  <c r="AZ699" i="40"/>
  <c r="AZ700" i="40"/>
  <c r="AZ701" i="40"/>
  <c r="AZ702" i="40"/>
  <c r="AZ703" i="40"/>
  <c r="AZ704" i="40"/>
  <c r="AZ705" i="40"/>
  <c r="AZ706" i="40"/>
  <c r="AZ707" i="40"/>
  <c r="AZ708" i="40"/>
  <c r="AZ709" i="40"/>
  <c r="AZ710" i="40"/>
  <c r="AZ711" i="40"/>
  <c r="AZ712" i="40"/>
  <c r="AZ713" i="40"/>
  <c r="AZ714" i="40"/>
  <c r="AZ715" i="40"/>
  <c r="AZ716" i="40"/>
  <c r="AZ717" i="40"/>
  <c r="AZ718" i="40"/>
  <c r="AZ719" i="40"/>
  <c r="AZ720" i="40"/>
  <c r="AZ721" i="40"/>
  <c r="AZ722" i="40"/>
  <c r="AZ723" i="40"/>
  <c r="AZ724" i="40"/>
  <c r="AZ725" i="40"/>
  <c r="AZ726" i="40"/>
  <c r="AZ727" i="40"/>
  <c r="AZ728" i="40"/>
  <c r="AZ729" i="40"/>
  <c r="AZ730" i="40"/>
  <c r="AZ731" i="40"/>
  <c r="AZ732" i="40"/>
  <c r="AZ733" i="40"/>
  <c r="AZ734" i="40"/>
  <c r="AZ735" i="40"/>
  <c r="AZ736" i="40"/>
  <c r="AZ737" i="40"/>
  <c r="AZ738" i="40"/>
  <c r="AZ739" i="40"/>
  <c r="AZ740" i="40"/>
  <c r="AZ741" i="40"/>
  <c r="AZ742" i="40"/>
  <c r="AZ743" i="40"/>
  <c r="AZ744" i="40"/>
  <c r="AZ745" i="40"/>
  <c r="AZ746" i="40"/>
  <c r="AZ747" i="40"/>
  <c r="AZ748" i="40"/>
  <c r="AZ749" i="40"/>
  <c r="AZ750" i="40"/>
  <c r="AZ751" i="40"/>
  <c r="AZ752" i="40"/>
  <c r="AZ753" i="40"/>
  <c r="AZ754" i="40"/>
  <c r="AZ755" i="40"/>
  <c r="AZ756" i="40"/>
  <c r="AZ757" i="40"/>
  <c r="AZ758" i="40"/>
  <c r="AZ759" i="40"/>
  <c r="AZ760" i="40"/>
  <c r="AZ761" i="40"/>
  <c r="AZ762" i="40"/>
  <c r="AZ763" i="40"/>
  <c r="AZ764" i="40"/>
  <c r="AZ765" i="40"/>
  <c r="AZ766" i="40"/>
  <c r="AZ767" i="40"/>
  <c r="AZ768" i="40"/>
  <c r="AZ769" i="40"/>
  <c r="AZ770" i="40"/>
  <c r="AZ771" i="40"/>
  <c r="AZ772" i="40"/>
  <c r="AZ773" i="40"/>
  <c r="AZ774" i="40"/>
  <c r="AZ775" i="40"/>
  <c r="AZ776" i="40"/>
  <c r="AZ777" i="40"/>
  <c r="AZ778" i="40"/>
  <c r="AZ779" i="40"/>
  <c r="AZ780" i="40"/>
  <c r="AZ781" i="40"/>
  <c r="AZ782" i="40"/>
  <c r="AZ783" i="40"/>
  <c r="AZ784" i="40"/>
  <c r="AZ785" i="40"/>
  <c r="AZ786" i="40"/>
  <c r="AZ787" i="40"/>
  <c r="AZ788" i="40"/>
  <c r="AZ789" i="40"/>
  <c r="AZ790" i="40"/>
  <c r="AZ791" i="40"/>
  <c r="AZ792" i="40"/>
  <c r="AZ793" i="40"/>
  <c r="AZ794" i="40"/>
  <c r="AZ795" i="40"/>
  <c r="AZ796" i="40"/>
  <c r="AZ797" i="40"/>
  <c r="AZ798" i="40"/>
  <c r="AZ799" i="40"/>
  <c r="AZ800" i="40"/>
  <c r="AZ801" i="40"/>
  <c r="AZ802" i="40"/>
  <c r="AZ803" i="40"/>
  <c r="AZ804" i="40"/>
  <c r="AZ805" i="40"/>
  <c r="AZ806" i="40"/>
  <c r="AZ807" i="40"/>
  <c r="AZ808" i="40"/>
  <c r="AZ809" i="40"/>
  <c r="AZ810" i="40"/>
  <c r="AZ811" i="40"/>
  <c r="AZ812" i="40"/>
  <c r="AZ813" i="40"/>
  <c r="AZ814" i="40"/>
  <c r="AZ815" i="40"/>
  <c r="AZ816" i="40"/>
  <c r="AZ817" i="40"/>
  <c r="AZ818" i="40"/>
  <c r="AZ819" i="40"/>
  <c r="AZ820" i="40"/>
  <c r="AZ821" i="40"/>
  <c r="AZ822" i="40"/>
  <c r="AZ823" i="40"/>
  <c r="AZ824" i="40"/>
  <c r="AZ825" i="40"/>
  <c r="AZ826" i="40"/>
  <c r="AZ827" i="40"/>
  <c r="AZ828" i="40"/>
  <c r="AZ829" i="40"/>
  <c r="AZ830" i="40"/>
  <c r="AZ831" i="40"/>
  <c r="AZ832" i="40"/>
  <c r="AZ833" i="40"/>
  <c r="AZ834" i="40"/>
  <c r="AZ835" i="40"/>
  <c r="AZ836" i="40"/>
  <c r="AZ837" i="40"/>
  <c r="AZ838" i="40"/>
  <c r="AZ839" i="40"/>
  <c r="AZ840" i="40"/>
  <c r="AZ841" i="40"/>
  <c r="AZ842" i="40"/>
  <c r="AZ843" i="40"/>
  <c r="AZ844" i="40"/>
  <c r="AZ845" i="40"/>
  <c r="AZ846" i="40"/>
  <c r="AZ847" i="40"/>
  <c r="AZ848" i="40"/>
  <c r="AZ849" i="40"/>
  <c r="AZ850" i="40"/>
  <c r="AZ851" i="40"/>
  <c r="AZ852" i="40"/>
  <c r="AZ853" i="40"/>
  <c r="AZ854" i="40"/>
  <c r="AZ855" i="40"/>
  <c r="AZ856" i="40"/>
  <c r="AZ857" i="40"/>
  <c r="AZ858" i="40"/>
  <c r="AZ859" i="40"/>
  <c r="AZ860" i="40"/>
  <c r="AZ861" i="40"/>
  <c r="AZ862" i="40"/>
  <c r="AZ863" i="40"/>
  <c r="AZ864" i="40"/>
  <c r="AZ865" i="40"/>
  <c r="AZ866" i="40"/>
  <c r="AZ867" i="40"/>
  <c r="AZ868" i="40"/>
  <c r="AZ869" i="40"/>
  <c r="AZ870" i="40"/>
  <c r="AZ871" i="40"/>
  <c r="AZ872" i="40"/>
  <c r="AZ873" i="40"/>
  <c r="AZ874" i="40"/>
  <c r="AZ875" i="40"/>
  <c r="AZ876" i="40"/>
  <c r="AZ877" i="40"/>
  <c r="AZ878" i="40"/>
  <c r="AZ879" i="40"/>
  <c r="AZ880" i="40"/>
  <c r="AZ881" i="40"/>
  <c r="AZ882" i="40"/>
  <c r="AZ883" i="40"/>
  <c r="AZ884" i="40"/>
  <c r="AZ885" i="40"/>
  <c r="AZ886" i="40"/>
  <c r="AZ887" i="40"/>
  <c r="AZ888" i="40"/>
  <c r="AZ889" i="40"/>
  <c r="AZ890" i="40"/>
  <c r="AZ891" i="40"/>
  <c r="AZ892" i="40"/>
  <c r="AZ893" i="40"/>
  <c r="AZ894" i="40"/>
  <c r="AZ895" i="40"/>
  <c r="AZ896" i="40"/>
  <c r="AZ897" i="40"/>
  <c r="AZ898" i="40"/>
  <c r="AZ899" i="40"/>
  <c r="AZ900" i="40"/>
  <c r="AZ901" i="40"/>
  <c r="AZ902" i="40"/>
  <c r="AZ903" i="40"/>
  <c r="AZ904" i="40"/>
  <c r="AZ905" i="40"/>
  <c r="AZ906" i="40"/>
  <c r="AZ907" i="40"/>
  <c r="AZ908" i="40"/>
  <c r="AZ909" i="40"/>
  <c r="AZ910" i="40"/>
  <c r="AZ911" i="40"/>
  <c r="AZ912" i="40"/>
  <c r="AZ913" i="40"/>
  <c r="AZ914" i="40"/>
  <c r="AZ915" i="40"/>
  <c r="AZ916" i="40"/>
  <c r="AZ917" i="40"/>
  <c r="AZ918" i="40"/>
  <c r="AZ919" i="40"/>
  <c r="AZ920" i="40"/>
  <c r="AZ921" i="40"/>
  <c r="AZ922" i="40"/>
  <c r="AZ923" i="40"/>
  <c r="AZ924" i="40"/>
  <c r="AZ925" i="40"/>
  <c r="AZ926" i="40"/>
  <c r="AZ927" i="40"/>
  <c r="AZ928" i="40"/>
  <c r="AZ929" i="40"/>
  <c r="AZ930" i="40"/>
  <c r="AZ931" i="40"/>
  <c r="AZ932" i="40"/>
  <c r="AZ933" i="40"/>
  <c r="AZ934" i="40"/>
  <c r="AZ935" i="40"/>
  <c r="AZ936" i="40"/>
  <c r="AZ937" i="40"/>
  <c r="AZ938" i="40"/>
  <c r="AZ939" i="40"/>
  <c r="AZ940" i="40"/>
  <c r="AZ941" i="40"/>
  <c r="AZ942" i="40"/>
  <c r="AZ943" i="40"/>
  <c r="AZ944" i="40"/>
  <c r="AZ945" i="40"/>
  <c r="AZ946" i="40"/>
  <c r="AZ947" i="40"/>
  <c r="AZ948" i="40"/>
  <c r="AZ949" i="40"/>
  <c r="AZ950" i="40"/>
  <c r="AZ951" i="40"/>
  <c r="AZ952" i="40"/>
  <c r="AZ953" i="40"/>
  <c r="AZ954" i="40"/>
  <c r="AZ955" i="40"/>
  <c r="AZ956" i="40"/>
  <c r="AZ957" i="40"/>
  <c r="AZ958" i="40"/>
  <c r="AZ959" i="40"/>
  <c r="AZ960" i="40"/>
  <c r="AZ961" i="40"/>
  <c r="AZ962" i="40"/>
  <c r="AZ963" i="40"/>
  <c r="AZ964" i="40"/>
  <c r="AZ965" i="40"/>
  <c r="AZ966" i="40"/>
  <c r="AZ967" i="40"/>
  <c r="AZ968" i="40"/>
  <c r="AZ969" i="40"/>
  <c r="AZ970" i="40"/>
  <c r="AZ971" i="40"/>
  <c r="AZ972" i="40"/>
  <c r="AZ973" i="40"/>
  <c r="AZ974" i="40"/>
  <c r="AZ975" i="40"/>
  <c r="AZ976" i="40"/>
  <c r="AZ977" i="40"/>
  <c r="AZ978" i="40"/>
  <c r="AZ979" i="40"/>
  <c r="AZ980" i="40"/>
  <c r="AZ981" i="40"/>
  <c r="AZ982" i="40"/>
  <c r="AZ983" i="40"/>
  <c r="AZ984" i="40"/>
  <c r="AZ985" i="40"/>
  <c r="AZ986" i="40"/>
  <c r="AZ987" i="40"/>
  <c r="AZ988" i="40"/>
  <c r="AZ989" i="40"/>
  <c r="AZ990" i="40"/>
  <c r="AZ991" i="40"/>
  <c r="AZ992" i="40"/>
  <c r="AZ993" i="40"/>
  <c r="AZ994" i="40"/>
  <c r="AZ995" i="40"/>
  <c r="AZ996" i="40"/>
  <c r="AZ997" i="40"/>
  <c r="AZ998" i="40"/>
  <c r="AZ999" i="40"/>
  <c r="AZ1000" i="40"/>
  <c r="AZ1001" i="40"/>
  <c r="AZ3" i="40"/>
  <c r="AY4" i="40"/>
  <c r="AY5" i="40"/>
  <c r="AY6" i="40"/>
  <c r="AY7" i="40"/>
  <c r="AY8" i="40"/>
  <c r="AY9" i="40"/>
  <c r="AY10" i="40"/>
  <c r="AY11" i="40"/>
  <c r="AY12" i="40"/>
  <c r="AY13" i="40"/>
  <c r="AY14" i="40"/>
  <c r="AY15" i="40"/>
  <c r="AY16" i="40"/>
  <c r="AY17" i="40"/>
  <c r="AY18" i="40"/>
  <c r="AY19" i="40"/>
  <c r="AY20" i="40"/>
  <c r="AY21" i="40"/>
  <c r="AY22" i="40"/>
  <c r="AY23" i="40"/>
  <c r="AY24" i="40"/>
  <c r="AY25" i="40"/>
  <c r="AY26" i="40"/>
  <c r="AY27" i="40"/>
  <c r="AY28" i="40"/>
  <c r="AY29" i="40"/>
  <c r="AY30" i="40"/>
  <c r="AY31" i="40"/>
  <c r="AY32" i="40"/>
  <c r="AY33" i="40"/>
  <c r="AY34" i="40"/>
  <c r="AY35" i="40"/>
  <c r="AY36" i="40"/>
  <c r="AY37" i="40"/>
  <c r="AY38" i="40"/>
  <c r="AY39" i="40"/>
  <c r="AY40" i="40"/>
  <c r="AY41" i="40"/>
  <c r="AY42" i="40"/>
  <c r="AY43" i="40"/>
  <c r="AY44" i="40"/>
  <c r="AY45" i="40"/>
  <c r="AY46" i="40"/>
  <c r="AY47" i="40"/>
  <c r="AY48" i="40"/>
  <c r="AY49" i="40"/>
  <c r="AY50" i="40"/>
  <c r="AY51" i="40"/>
  <c r="AY52" i="40"/>
  <c r="AY53" i="40"/>
  <c r="AY54" i="40"/>
  <c r="AY55" i="40"/>
  <c r="AY56" i="40"/>
  <c r="AY57" i="40"/>
  <c r="AY58" i="40"/>
  <c r="AY59" i="40"/>
  <c r="AY60" i="40"/>
  <c r="AY61" i="40"/>
  <c r="AY62" i="40"/>
  <c r="AY63" i="40"/>
  <c r="AY64" i="40"/>
  <c r="AY65" i="40"/>
  <c r="AY66" i="40"/>
  <c r="AY67" i="40"/>
  <c r="AY68" i="40"/>
  <c r="AY69" i="40"/>
  <c r="AY70" i="40"/>
  <c r="AY71" i="40"/>
  <c r="AY72" i="40"/>
  <c r="AY73" i="40"/>
  <c r="AY74" i="40"/>
  <c r="AY75" i="40"/>
  <c r="AY76" i="40"/>
  <c r="AY77" i="40"/>
  <c r="AY78" i="40"/>
  <c r="AY79" i="40"/>
  <c r="AY80" i="40"/>
  <c r="AY81" i="40"/>
  <c r="AY82" i="40"/>
  <c r="AY83" i="40"/>
  <c r="AY84" i="40"/>
  <c r="AY85" i="40"/>
  <c r="AY86" i="40"/>
  <c r="AY87" i="40"/>
  <c r="AY88" i="40"/>
  <c r="AY89" i="40"/>
  <c r="AY90" i="40"/>
  <c r="AY91" i="40"/>
  <c r="AY92" i="40"/>
  <c r="AY93" i="40"/>
  <c r="AY94" i="40"/>
  <c r="AY95" i="40"/>
  <c r="AY96" i="40"/>
  <c r="AY97" i="40"/>
  <c r="AY98" i="40"/>
  <c r="AY99" i="40"/>
  <c r="AY100" i="40"/>
  <c r="AY101" i="40"/>
  <c r="AY102" i="40"/>
  <c r="AY103" i="40"/>
  <c r="AY104" i="40"/>
  <c r="AY105" i="40"/>
  <c r="AY106" i="40"/>
  <c r="AY107" i="40"/>
  <c r="AY108" i="40"/>
  <c r="AY109" i="40"/>
  <c r="AY110" i="40"/>
  <c r="AY111" i="40"/>
  <c r="AY112" i="40"/>
  <c r="AY113" i="40"/>
  <c r="AY114" i="40"/>
  <c r="AY115" i="40"/>
  <c r="AY116" i="40"/>
  <c r="AY117" i="40"/>
  <c r="AY118" i="40"/>
  <c r="AY119" i="40"/>
  <c r="AY120" i="40"/>
  <c r="AY121" i="40"/>
  <c r="AY122" i="40"/>
  <c r="AY123" i="40"/>
  <c r="AY124" i="40"/>
  <c r="AY125" i="40"/>
  <c r="AY126" i="40"/>
  <c r="AY127" i="40"/>
  <c r="AY128" i="40"/>
  <c r="AY129" i="40"/>
  <c r="AY130" i="40"/>
  <c r="AY131" i="40"/>
  <c r="AY132" i="40"/>
  <c r="AY133" i="40"/>
  <c r="AY134" i="40"/>
  <c r="AY135" i="40"/>
  <c r="AY136" i="40"/>
  <c r="AY137" i="40"/>
  <c r="AY138" i="40"/>
  <c r="AY139" i="40"/>
  <c r="AY140" i="40"/>
  <c r="AY141" i="40"/>
  <c r="AY142" i="40"/>
  <c r="AY143" i="40"/>
  <c r="AY144" i="40"/>
  <c r="AY145" i="40"/>
  <c r="AY146" i="40"/>
  <c r="AY147" i="40"/>
  <c r="AY148" i="40"/>
  <c r="AY149" i="40"/>
  <c r="AY150" i="40"/>
  <c r="AY151" i="40"/>
  <c r="AY152" i="40"/>
  <c r="AY153" i="40"/>
  <c r="AY154" i="40"/>
  <c r="AY155" i="40"/>
  <c r="AY156" i="40"/>
  <c r="AY157" i="40"/>
  <c r="AY158" i="40"/>
  <c r="AY159" i="40"/>
  <c r="AY160" i="40"/>
  <c r="AY161" i="40"/>
  <c r="AY162" i="40"/>
  <c r="AY163" i="40"/>
  <c r="AY164" i="40"/>
  <c r="AY165" i="40"/>
  <c r="AY166" i="40"/>
  <c r="AY167" i="40"/>
  <c r="AY168" i="40"/>
  <c r="AY169" i="40"/>
  <c r="AY170" i="40"/>
  <c r="AY171" i="40"/>
  <c r="AY172" i="40"/>
  <c r="AY173" i="40"/>
  <c r="AY174" i="40"/>
  <c r="AY175" i="40"/>
  <c r="AY176" i="40"/>
  <c r="AY177" i="40"/>
  <c r="AY178" i="40"/>
  <c r="AY179" i="40"/>
  <c r="AY180" i="40"/>
  <c r="AY181" i="40"/>
  <c r="AY182" i="40"/>
  <c r="AY183" i="40"/>
  <c r="AY184" i="40"/>
  <c r="AY185" i="40"/>
  <c r="AY186" i="40"/>
  <c r="AY187" i="40"/>
  <c r="AY188" i="40"/>
  <c r="AY189" i="40"/>
  <c r="AY190" i="40"/>
  <c r="AY191" i="40"/>
  <c r="AY192" i="40"/>
  <c r="AY193" i="40"/>
  <c r="AY194" i="40"/>
  <c r="AY195" i="40"/>
  <c r="AY196" i="40"/>
  <c r="AY197" i="40"/>
  <c r="AY198" i="40"/>
  <c r="AY199" i="40"/>
  <c r="AY200" i="40"/>
  <c r="AY201" i="40"/>
  <c r="AY202" i="40"/>
  <c r="AY203" i="40"/>
  <c r="AY204" i="40"/>
  <c r="AY205" i="40"/>
  <c r="AY206" i="40"/>
  <c r="AY207" i="40"/>
  <c r="AY208" i="40"/>
  <c r="AY209" i="40"/>
  <c r="AY210" i="40"/>
  <c r="AY211" i="40"/>
  <c r="AY212" i="40"/>
  <c r="AY213" i="40"/>
  <c r="AY214" i="40"/>
  <c r="AY215" i="40"/>
  <c r="AY216" i="40"/>
  <c r="AY217" i="40"/>
  <c r="AY218" i="40"/>
  <c r="AY219" i="40"/>
  <c r="AY220" i="40"/>
  <c r="AY221" i="40"/>
  <c r="AY222" i="40"/>
  <c r="AY223" i="40"/>
  <c r="AY224" i="40"/>
  <c r="AY225" i="40"/>
  <c r="AY226" i="40"/>
  <c r="AY227" i="40"/>
  <c r="AY228" i="40"/>
  <c r="AY229" i="40"/>
  <c r="AY230" i="40"/>
  <c r="AY231" i="40"/>
  <c r="AY232" i="40"/>
  <c r="AY233" i="40"/>
  <c r="AY234" i="40"/>
  <c r="AY235" i="40"/>
  <c r="AY236" i="40"/>
  <c r="AY237" i="40"/>
  <c r="AY238" i="40"/>
  <c r="AY239" i="40"/>
  <c r="AY240" i="40"/>
  <c r="AY241" i="40"/>
  <c r="AY242" i="40"/>
  <c r="AY243" i="40"/>
  <c r="AY244" i="40"/>
  <c r="AY245" i="40"/>
  <c r="AY246" i="40"/>
  <c r="AY247" i="40"/>
  <c r="AY248" i="40"/>
  <c r="AY249" i="40"/>
  <c r="AY250" i="40"/>
  <c r="AY251" i="40"/>
  <c r="AY252" i="40"/>
  <c r="AY253" i="40"/>
  <c r="AY254" i="40"/>
  <c r="AY255" i="40"/>
  <c r="AY256" i="40"/>
  <c r="AY257" i="40"/>
  <c r="AY258" i="40"/>
  <c r="AY259" i="40"/>
  <c r="AY260" i="40"/>
  <c r="AY261" i="40"/>
  <c r="AY262" i="40"/>
  <c r="AY263" i="40"/>
  <c r="AY264" i="40"/>
  <c r="AY265" i="40"/>
  <c r="AY266" i="40"/>
  <c r="AY267" i="40"/>
  <c r="AY268" i="40"/>
  <c r="AY269" i="40"/>
  <c r="AY270" i="40"/>
  <c r="AY271" i="40"/>
  <c r="AY272" i="40"/>
  <c r="AY273" i="40"/>
  <c r="AY274" i="40"/>
  <c r="AY275" i="40"/>
  <c r="AY276" i="40"/>
  <c r="AY277" i="40"/>
  <c r="AY278" i="40"/>
  <c r="AY279" i="40"/>
  <c r="AY280" i="40"/>
  <c r="AY281" i="40"/>
  <c r="AY282" i="40"/>
  <c r="AY283" i="40"/>
  <c r="AY284" i="40"/>
  <c r="AY285" i="40"/>
  <c r="AY286" i="40"/>
  <c r="AY287" i="40"/>
  <c r="AY288" i="40"/>
  <c r="AY289" i="40"/>
  <c r="AY290" i="40"/>
  <c r="AY291" i="40"/>
  <c r="AY292" i="40"/>
  <c r="AY293" i="40"/>
  <c r="AY294" i="40"/>
  <c r="AY295" i="40"/>
  <c r="AY296" i="40"/>
  <c r="AY297" i="40"/>
  <c r="AY298" i="40"/>
  <c r="AY299" i="40"/>
  <c r="AY300" i="40"/>
  <c r="AY301" i="40"/>
  <c r="AY302" i="40"/>
  <c r="AY303" i="40"/>
  <c r="AY304" i="40"/>
  <c r="AY305" i="40"/>
  <c r="AY306" i="40"/>
  <c r="AY307" i="40"/>
  <c r="AY308" i="40"/>
  <c r="AY309" i="40"/>
  <c r="AY310" i="40"/>
  <c r="AY311" i="40"/>
  <c r="AY312" i="40"/>
  <c r="AY313" i="40"/>
  <c r="AY314" i="40"/>
  <c r="AY315" i="40"/>
  <c r="AY316" i="40"/>
  <c r="AY317" i="40"/>
  <c r="AY318" i="40"/>
  <c r="AY319" i="40"/>
  <c r="AY320" i="40"/>
  <c r="AY321" i="40"/>
  <c r="AY322" i="40"/>
  <c r="AY323" i="40"/>
  <c r="AY324" i="40"/>
  <c r="AY325" i="40"/>
  <c r="AY326" i="40"/>
  <c r="AY327" i="40"/>
  <c r="AY328" i="40"/>
  <c r="AY329" i="40"/>
  <c r="AY330" i="40"/>
  <c r="AY331" i="40"/>
  <c r="AY332" i="40"/>
  <c r="AY333" i="40"/>
  <c r="AY334" i="40"/>
  <c r="AY335" i="40"/>
  <c r="AY336" i="40"/>
  <c r="AY337" i="40"/>
  <c r="AY338" i="40"/>
  <c r="AY339" i="40"/>
  <c r="AY340" i="40"/>
  <c r="AY341" i="40"/>
  <c r="AY342" i="40"/>
  <c r="AY343" i="40"/>
  <c r="AY344" i="40"/>
  <c r="AY345" i="40"/>
  <c r="AY346" i="40"/>
  <c r="AY347" i="40"/>
  <c r="AY348" i="40"/>
  <c r="AY349" i="40"/>
  <c r="AY350" i="40"/>
  <c r="AY351" i="40"/>
  <c r="AY352" i="40"/>
  <c r="AY353" i="40"/>
  <c r="AY354" i="40"/>
  <c r="AY355" i="40"/>
  <c r="AY356" i="40"/>
  <c r="AY357" i="40"/>
  <c r="AY358" i="40"/>
  <c r="AY359" i="40"/>
  <c r="AY360" i="40"/>
  <c r="AY361" i="40"/>
  <c r="AY362" i="40"/>
  <c r="AY363" i="40"/>
  <c r="AY364" i="40"/>
  <c r="AY365" i="40"/>
  <c r="AY366" i="40"/>
  <c r="AY367" i="40"/>
  <c r="AY368" i="40"/>
  <c r="AY369" i="40"/>
  <c r="AY370" i="40"/>
  <c r="AY371" i="40"/>
  <c r="AY372" i="40"/>
  <c r="AY373" i="40"/>
  <c r="AY374" i="40"/>
  <c r="AY375" i="40"/>
  <c r="AY376" i="40"/>
  <c r="AY377" i="40"/>
  <c r="AY378" i="40"/>
  <c r="AY379" i="40"/>
  <c r="AY380" i="40"/>
  <c r="AY381" i="40"/>
  <c r="AY382" i="40"/>
  <c r="AY383" i="40"/>
  <c r="AY384" i="40"/>
  <c r="AY385" i="40"/>
  <c r="AY386" i="40"/>
  <c r="AY387" i="40"/>
  <c r="AY388" i="40"/>
  <c r="AY389" i="40"/>
  <c r="AY390" i="40"/>
  <c r="AY391" i="40"/>
  <c r="AY392" i="40"/>
  <c r="AY393" i="40"/>
  <c r="AY394" i="40"/>
  <c r="AY395" i="40"/>
  <c r="AY396" i="40"/>
  <c r="AY397" i="40"/>
  <c r="AY398" i="40"/>
  <c r="AY399" i="40"/>
  <c r="AY400" i="40"/>
  <c r="AY401" i="40"/>
  <c r="AY402" i="40"/>
  <c r="AY403" i="40"/>
  <c r="AY404" i="40"/>
  <c r="AY405" i="40"/>
  <c r="AY406" i="40"/>
  <c r="AY407" i="40"/>
  <c r="AY408" i="40"/>
  <c r="AY409" i="40"/>
  <c r="AY410" i="40"/>
  <c r="AY411" i="40"/>
  <c r="AY412" i="40"/>
  <c r="AY413" i="40"/>
  <c r="AY414" i="40"/>
  <c r="AY415" i="40"/>
  <c r="AY416" i="40"/>
  <c r="AY417" i="40"/>
  <c r="AY418" i="40"/>
  <c r="AY419" i="40"/>
  <c r="AY420" i="40"/>
  <c r="AY421" i="40"/>
  <c r="AY422" i="40"/>
  <c r="AY423" i="40"/>
  <c r="AY424" i="40"/>
  <c r="AY425" i="40"/>
  <c r="AY426" i="40"/>
  <c r="AY427" i="40"/>
  <c r="AY428" i="40"/>
  <c r="AY429" i="40"/>
  <c r="AY430" i="40"/>
  <c r="AY431" i="40"/>
  <c r="AY432" i="40"/>
  <c r="AY433" i="40"/>
  <c r="AY434" i="40"/>
  <c r="AY435" i="40"/>
  <c r="AY436" i="40"/>
  <c r="AY437" i="40"/>
  <c r="AY438" i="40"/>
  <c r="AY439" i="40"/>
  <c r="AY440" i="40"/>
  <c r="AY441" i="40"/>
  <c r="AY442" i="40"/>
  <c r="AY443" i="40"/>
  <c r="AY444" i="40"/>
  <c r="AY445" i="40"/>
  <c r="AY446" i="40"/>
  <c r="AY447" i="40"/>
  <c r="AY448" i="40"/>
  <c r="AY449" i="40"/>
  <c r="AY450" i="40"/>
  <c r="AY451" i="40"/>
  <c r="AY452" i="40"/>
  <c r="AY453" i="40"/>
  <c r="AY454" i="40"/>
  <c r="AY455" i="40"/>
  <c r="AY456" i="40"/>
  <c r="AY457" i="40"/>
  <c r="AY458" i="40"/>
  <c r="AY459" i="40"/>
  <c r="AY460" i="40"/>
  <c r="AY461" i="40"/>
  <c r="AY462" i="40"/>
  <c r="AY463" i="40"/>
  <c r="AY464" i="40"/>
  <c r="AY465" i="40"/>
  <c r="AY466" i="40"/>
  <c r="AY467" i="40"/>
  <c r="AY468" i="40"/>
  <c r="AY469" i="40"/>
  <c r="AY470" i="40"/>
  <c r="AY471" i="40"/>
  <c r="AY472" i="40"/>
  <c r="AY473" i="40"/>
  <c r="AY474" i="40"/>
  <c r="AY475" i="40"/>
  <c r="AY476" i="40"/>
  <c r="AY477" i="40"/>
  <c r="AY478" i="40"/>
  <c r="AY479" i="40"/>
  <c r="AY480" i="40"/>
  <c r="AY481" i="40"/>
  <c r="AY482" i="40"/>
  <c r="AY483" i="40"/>
  <c r="AY484" i="40"/>
  <c r="AY485" i="40"/>
  <c r="AY486" i="40"/>
  <c r="AY487" i="40"/>
  <c r="AY488" i="40"/>
  <c r="AY489" i="40"/>
  <c r="AY490" i="40"/>
  <c r="AY491" i="40"/>
  <c r="AY492" i="40"/>
  <c r="AY493" i="40"/>
  <c r="AY494" i="40"/>
  <c r="AY495" i="40"/>
  <c r="AY496" i="40"/>
  <c r="AY497" i="40"/>
  <c r="AY498" i="40"/>
  <c r="AY499" i="40"/>
  <c r="AY500" i="40"/>
  <c r="AY501" i="40"/>
  <c r="AY502" i="40"/>
  <c r="AY503" i="40"/>
  <c r="AY504" i="40"/>
  <c r="AY505" i="40"/>
  <c r="AY506" i="40"/>
  <c r="AY507" i="40"/>
  <c r="AY508" i="40"/>
  <c r="AY509" i="40"/>
  <c r="AY510" i="40"/>
  <c r="AY511" i="40"/>
  <c r="AY512" i="40"/>
  <c r="AY513" i="40"/>
  <c r="AY514" i="40"/>
  <c r="AY515" i="40"/>
  <c r="AY516" i="40"/>
  <c r="AY517" i="40"/>
  <c r="AY518" i="40"/>
  <c r="AY519" i="40"/>
  <c r="AY520" i="40"/>
  <c r="AY521" i="40"/>
  <c r="AY522" i="40"/>
  <c r="AY523" i="40"/>
  <c r="AY524" i="40"/>
  <c r="AY525" i="40"/>
  <c r="AY526" i="40"/>
  <c r="AY527" i="40"/>
  <c r="AY528" i="40"/>
  <c r="AY529" i="40"/>
  <c r="AY530" i="40"/>
  <c r="AY531" i="40"/>
  <c r="AY532" i="40"/>
  <c r="AY533" i="40"/>
  <c r="AY534" i="40"/>
  <c r="AY535" i="40"/>
  <c r="AY536" i="40"/>
  <c r="AY537" i="40"/>
  <c r="AY538" i="40"/>
  <c r="AY539" i="40"/>
  <c r="AY540" i="40"/>
  <c r="AY541" i="40"/>
  <c r="AY542" i="40"/>
  <c r="AY543" i="40"/>
  <c r="AY544" i="40"/>
  <c r="AY545" i="40"/>
  <c r="AY546" i="40"/>
  <c r="AY547" i="40"/>
  <c r="AY548" i="40"/>
  <c r="AY549" i="40"/>
  <c r="AY550" i="40"/>
  <c r="AY551" i="40"/>
  <c r="AY552" i="40"/>
  <c r="AY553" i="40"/>
  <c r="AY554" i="40"/>
  <c r="AY555" i="40"/>
  <c r="AY556" i="40"/>
  <c r="AY557" i="40"/>
  <c r="AY558" i="40"/>
  <c r="AY559" i="40"/>
  <c r="AY560" i="40"/>
  <c r="AY561" i="40"/>
  <c r="AY562" i="40"/>
  <c r="AY563" i="40"/>
  <c r="AY564" i="40"/>
  <c r="AY565" i="40"/>
  <c r="AY566" i="40"/>
  <c r="AY567" i="40"/>
  <c r="AY568" i="40"/>
  <c r="AY569" i="40"/>
  <c r="AY570" i="40"/>
  <c r="AY571" i="40"/>
  <c r="AY572" i="40"/>
  <c r="AY573" i="40"/>
  <c r="AY574" i="40"/>
  <c r="AY575" i="40"/>
  <c r="AY576" i="40"/>
  <c r="AY577" i="40"/>
  <c r="AY578" i="40"/>
  <c r="AY579" i="40"/>
  <c r="AY580" i="40"/>
  <c r="AY581" i="40"/>
  <c r="AY582" i="40"/>
  <c r="AY583" i="40"/>
  <c r="AY584" i="40"/>
  <c r="AY585" i="40"/>
  <c r="AY586" i="40"/>
  <c r="AY587" i="40"/>
  <c r="AY588" i="40"/>
  <c r="AY589" i="40"/>
  <c r="AY590" i="40"/>
  <c r="AY591" i="40"/>
  <c r="AY592" i="40"/>
  <c r="AY593" i="40"/>
  <c r="AY594" i="40"/>
  <c r="AY595" i="40"/>
  <c r="AY596" i="40"/>
  <c r="AY597" i="40"/>
  <c r="AY598" i="40"/>
  <c r="AY599" i="40"/>
  <c r="AY600" i="40"/>
  <c r="AY601" i="40"/>
  <c r="AY602" i="40"/>
  <c r="AY603" i="40"/>
  <c r="AY604" i="40"/>
  <c r="AY605" i="40"/>
  <c r="AY606" i="40"/>
  <c r="AY607" i="40"/>
  <c r="AY608" i="40"/>
  <c r="AY609" i="40"/>
  <c r="AY610" i="40"/>
  <c r="AY611" i="40"/>
  <c r="AY612" i="40"/>
  <c r="AY613" i="40"/>
  <c r="AY614" i="40"/>
  <c r="AY615" i="40"/>
  <c r="AY616" i="40"/>
  <c r="AY617" i="40"/>
  <c r="AY618" i="40"/>
  <c r="AY619" i="40"/>
  <c r="AY620" i="40"/>
  <c r="AY621" i="40"/>
  <c r="AY622" i="40"/>
  <c r="AY623" i="40"/>
  <c r="AY624" i="40"/>
  <c r="AY625" i="40"/>
  <c r="AY626" i="40"/>
  <c r="AY627" i="40"/>
  <c r="AY628" i="40"/>
  <c r="AY629" i="40"/>
  <c r="AY630" i="40"/>
  <c r="AY631" i="40"/>
  <c r="AY632" i="40"/>
  <c r="AY633" i="40"/>
  <c r="AY634" i="40"/>
  <c r="AY635" i="40"/>
  <c r="AY636" i="40"/>
  <c r="AY637" i="40"/>
  <c r="AY638" i="40"/>
  <c r="AY639" i="40"/>
  <c r="AY640" i="40"/>
  <c r="AY641" i="40"/>
  <c r="AY642" i="40"/>
  <c r="AY643" i="40"/>
  <c r="AY644" i="40"/>
  <c r="AY645" i="40"/>
  <c r="AY646" i="40"/>
  <c r="AY647" i="40"/>
  <c r="AY648" i="40"/>
  <c r="AY649" i="40"/>
  <c r="AY650" i="40"/>
  <c r="AY651" i="40"/>
  <c r="AY652" i="40"/>
  <c r="AY653" i="40"/>
  <c r="AY654" i="40"/>
  <c r="AY655" i="40"/>
  <c r="AY656" i="40"/>
  <c r="AY657" i="40"/>
  <c r="AY658" i="40"/>
  <c r="AY659" i="40"/>
  <c r="AY660" i="40"/>
  <c r="AY661" i="40"/>
  <c r="AY662" i="40"/>
  <c r="AY663" i="40"/>
  <c r="AY664" i="40"/>
  <c r="AY665" i="40"/>
  <c r="AY666" i="40"/>
  <c r="AY667" i="40"/>
  <c r="AY668" i="40"/>
  <c r="AY669" i="40"/>
  <c r="AY670" i="40"/>
  <c r="AY671" i="40"/>
  <c r="AY672" i="40"/>
  <c r="AY673" i="40"/>
  <c r="AY674" i="40"/>
  <c r="AY675" i="40"/>
  <c r="AY676" i="40"/>
  <c r="AY677" i="40"/>
  <c r="AY678" i="40"/>
  <c r="AY679" i="40"/>
  <c r="AY680" i="40"/>
  <c r="AY681" i="40"/>
  <c r="AY682" i="40"/>
  <c r="AY683" i="40"/>
  <c r="AY684" i="40"/>
  <c r="AY685" i="40"/>
  <c r="AY686" i="40"/>
  <c r="AY687" i="40"/>
  <c r="AY688" i="40"/>
  <c r="AY689" i="40"/>
  <c r="AY690" i="40"/>
  <c r="AY691" i="40"/>
  <c r="AY692" i="40"/>
  <c r="AY693" i="40"/>
  <c r="AY694" i="40"/>
  <c r="AY695" i="40"/>
  <c r="AY696" i="40"/>
  <c r="AY697" i="40"/>
  <c r="AY698" i="40"/>
  <c r="AY699" i="40"/>
  <c r="AY700" i="40"/>
  <c r="AY701" i="40"/>
  <c r="AY702" i="40"/>
  <c r="AY703" i="40"/>
  <c r="AY704" i="40"/>
  <c r="AY705" i="40"/>
  <c r="AY706" i="40"/>
  <c r="AY707" i="40"/>
  <c r="AY708" i="40"/>
  <c r="AY709" i="40"/>
  <c r="AY710" i="40"/>
  <c r="AY711" i="40"/>
  <c r="AY712" i="40"/>
  <c r="AY713" i="40"/>
  <c r="AY714" i="40"/>
  <c r="AY715" i="40"/>
  <c r="AY716" i="40"/>
  <c r="AY717" i="40"/>
  <c r="AY718" i="40"/>
  <c r="AY719" i="40"/>
  <c r="AY720" i="40"/>
  <c r="AY721" i="40"/>
  <c r="AY722" i="40"/>
  <c r="AY723" i="40"/>
  <c r="AY724" i="40"/>
  <c r="AY725" i="40"/>
  <c r="AY726" i="40"/>
  <c r="AY727" i="40"/>
  <c r="AY728" i="40"/>
  <c r="AY729" i="40"/>
  <c r="AY730" i="40"/>
  <c r="AY731" i="40"/>
  <c r="AY732" i="40"/>
  <c r="AY733" i="40"/>
  <c r="AY734" i="40"/>
  <c r="AY735" i="40"/>
  <c r="AY736" i="40"/>
  <c r="AY737" i="40"/>
  <c r="AY738" i="40"/>
  <c r="AY739" i="40"/>
  <c r="AY740" i="40"/>
  <c r="AY741" i="40"/>
  <c r="AY742" i="40"/>
  <c r="AY743" i="40"/>
  <c r="AY744" i="40"/>
  <c r="AY745" i="40"/>
  <c r="AY746" i="40"/>
  <c r="AY747" i="40"/>
  <c r="AY748" i="40"/>
  <c r="AY749" i="40"/>
  <c r="AY750" i="40"/>
  <c r="AY751" i="40"/>
  <c r="AY752" i="40"/>
  <c r="AY753" i="40"/>
  <c r="AY754" i="40"/>
  <c r="AY755" i="40"/>
  <c r="AY756" i="40"/>
  <c r="AY757" i="40"/>
  <c r="AY758" i="40"/>
  <c r="AY759" i="40"/>
  <c r="AY760" i="40"/>
  <c r="AY761" i="40"/>
  <c r="AY762" i="40"/>
  <c r="AY763" i="40"/>
  <c r="AY764" i="40"/>
  <c r="AY765" i="40"/>
  <c r="AY766" i="40"/>
  <c r="AY767" i="40"/>
  <c r="AY768" i="40"/>
  <c r="AY769" i="40"/>
  <c r="AY770" i="40"/>
  <c r="AY771" i="40"/>
  <c r="AY772" i="40"/>
  <c r="AY773" i="40"/>
  <c r="AY774" i="40"/>
  <c r="AY775" i="40"/>
  <c r="AY776" i="40"/>
  <c r="AY777" i="40"/>
  <c r="AY778" i="40"/>
  <c r="AY779" i="40"/>
  <c r="AY780" i="40"/>
  <c r="AY781" i="40"/>
  <c r="AY782" i="40"/>
  <c r="AY783" i="40"/>
  <c r="AY784" i="40"/>
  <c r="AY785" i="40"/>
  <c r="AY786" i="40"/>
  <c r="AY787" i="40"/>
  <c r="AY788" i="40"/>
  <c r="AY789" i="40"/>
  <c r="AY790" i="40"/>
  <c r="AY791" i="40"/>
  <c r="AY792" i="40"/>
  <c r="AY793" i="40"/>
  <c r="AY794" i="40"/>
  <c r="AY795" i="40"/>
  <c r="AY796" i="40"/>
  <c r="AY797" i="40"/>
  <c r="AY798" i="40"/>
  <c r="AY799" i="40"/>
  <c r="AY800" i="40"/>
  <c r="AY801" i="40"/>
  <c r="AY802" i="40"/>
  <c r="AY803" i="40"/>
  <c r="AY804" i="40"/>
  <c r="AY805" i="40"/>
  <c r="AY806" i="40"/>
  <c r="AY807" i="40"/>
  <c r="AY808" i="40"/>
  <c r="AY809" i="40"/>
  <c r="AY810" i="40"/>
  <c r="AY811" i="40"/>
  <c r="AY812" i="40"/>
  <c r="AY813" i="40"/>
  <c r="AY814" i="40"/>
  <c r="AY815" i="40"/>
  <c r="AY816" i="40"/>
  <c r="AY817" i="40"/>
  <c r="AY818" i="40"/>
  <c r="AY819" i="40"/>
  <c r="AY820" i="40"/>
  <c r="AY821" i="40"/>
  <c r="AY822" i="40"/>
  <c r="AY823" i="40"/>
  <c r="AY824" i="40"/>
  <c r="AY825" i="40"/>
  <c r="AY826" i="40"/>
  <c r="AY827" i="40"/>
  <c r="AY828" i="40"/>
  <c r="AY829" i="40"/>
  <c r="AY830" i="40"/>
  <c r="AY831" i="40"/>
  <c r="AY832" i="40"/>
  <c r="AY833" i="40"/>
  <c r="AY834" i="40"/>
  <c r="AY835" i="40"/>
  <c r="AY836" i="40"/>
  <c r="AY837" i="40"/>
  <c r="AY838" i="40"/>
  <c r="AY839" i="40"/>
  <c r="AY840" i="40"/>
  <c r="AY841" i="40"/>
  <c r="AY842" i="40"/>
  <c r="AY843" i="40"/>
  <c r="AY844" i="40"/>
  <c r="AY845" i="40"/>
  <c r="AY846" i="40"/>
  <c r="AY847" i="40"/>
  <c r="AY848" i="40"/>
  <c r="AY849" i="40"/>
  <c r="AY850" i="40"/>
  <c r="AY851" i="40"/>
  <c r="AY852" i="40"/>
  <c r="AY853" i="40"/>
  <c r="AY854" i="40"/>
  <c r="AY855" i="40"/>
  <c r="AY856" i="40"/>
  <c r="AY857" i="40"/>
  <c r="AY858" i="40"/>
  <c r="AY859" i="40"/>
  <c r="AY860" i="40"/>
  <c r="AY861" i="40"/>
  <c r="AY862" i="40"/>
  <c r="AY863" i="40"/>
  <c r="AY864" i="40"/>
  <c r="AY865" i="40"/>
  <c r="AY866" i="40"/>
  <c r="AY867" i="40"/>
  <c r="AY868" i="40"/>
  <c r="AY869" i="40"/>
  <c r="AY870" i="40"/>
  <c r="AY871" i="40"/>
  <c r="AY872" i="40"/>
  <c r="AY873" i="40"/>
  <c r="AY874" i="40"/>
  <c r="AY875" i="40"/>
  <c r="AY876" i="40"/>
  <c r="AY877" i="40"/>
  <c r="AY878" i="40"/>
  <c r="AY879" i="40"/>
  <c r="AY880" i="40"/>
  <c r="AY881" i="40"/>
  <c r="AY882" i="40"/>
  <c r="AY883" i="40"/>
  <c r="AY884" i="40"/>
  <c r="AY885" i="40"/>
  <c r="AY886" i="40"/>
  <c r="AY887" i="40"/>
  <c r="AY888" i="40"/>
  <c r="AY889" i="40"/>
  <c r="AY890" i="40"/>
  <c r="AY891" i="40"/>
  <c r="AY892" i="40"/>
  <c r="AY893" i="40"/>
  <c r="AY894" i="40"/>
  <c r="AY895" i="40"/>
  <c r="AY896" i="40"/>
  <c r="AY897" i="40"/>
  <c r="AY898" i="40"/>
  <c r="AY899" i="40"/>
  <c r="AY900" i="40"/>
  <c r="AY901" i="40"/>
  <c r="AY902" i="40"/>
  <c r="AY903" i="40"/>
  <c r="AY904" i="40"/>
  <c r="AY905" i="40"/>
  <c r="AY906" i="40"/>
  <c r="AY907" i="40"/>
  <c r="AY908" i="40"/>
  <c r="AY909" i="40"/>
  <c r="AY910" i="40"/>
  <c r="AY911" i="40"/>
  <c r="AY912" i="40"/>
  <c r="AY913" i="40"/>
  <c r="AY914" i="40"/>
  <c r="AY915" i="40"/>
  <c r="AY916" i="40"/>
  <c r="AY917" i="40"/>
  <c r="AY918" i="40"/>
  <c r="AY919" i="40"/>
  <c r="AY920" i="40"/>
  <c r="AY921" i="40"/>
  <c r="AY922" i="40"/>
  <c r="AY923" i="40"/>
  <c r="AY924" i="40"/>
  <c r="AY925" i="40"/>
  <c r="AY926" i="40"/>
  <c r="AY927" i="40"/>
  <c r="AY928" i="40"/>
  <c r="AY929" i="40"/>
  <c r="AY930" i="40"/>
  <c r="AY931" i="40"/>
  <c r="AY932" i="40"/>
  <c r="AY933" i="40"/>
  <c r="AY934" i="40"/>
  <c r="AY935" i="40"/>
  <c r="AY936" i="40"/>
  <c r="AY937" i="40"/>
  <c r="AY938" i="40"/>
  <c r="AY939" i="40"/>
  <c r="AY940" i="40"/>
  <c r="AY941" i="40"/>
  <c r="AY942" i="40"/>
  <c r="AY943" i="40"/>
  <c r="AY944" i="40"/>
  <c r="AY945" i="40"/>
  <c r="AY946" i="40"/>
  <c r="AY947" i="40"/>
  <c r="AY948" i="40"/>
  <c r="AY949" i="40"/>
  <c r="AY950" i="40"/>
  <c r="AY951" i="40"/>
  <c r="AY952" i="40"/>
  <c r="AY953" i="40"/>
  <c r="AY954" i="40"/>
  <c r="AY955" i="40"/>
  <c r="AY956" i="40"/>
  <c r="AY957" i="40"/>
  <c r="AY958" i="40"/>
  <c r="AY959" i="40"/>
  <c r="AY960" i="40"/>
  <c r="AY961" i="40"/>
  <c r="AY962" i="40"/>
  <c r="AY963" i="40"/>
  <c r="AY964" i="40"/>
  <c r="AY965" i="40"/>
  <c r="AY966" i="40"/>
  <c r="AY967" i="40"/>
  <c r="AY968" i="40"/>
  <c r="AY969" i="40"/>
  <c r="AY970" i="40"/>
  <c r="AY971" i="40"/>
  <c r="AY972" i="40"/>
  <c r="AY973" i="40"/>
  <c r="AY974" i="40"/>
  <c r="AY975" i="40"/>
  <c r="AY976" i="40"/>
  <c r="AY977" i="40"/>
  <c r="AY978" i="40"/>
  <c r="AY979" i="40"/>
  <c r="AY980" i="40"/>
  <c r="AY981" i="40"/>
  <c r="AY982" i="40"/>
  <c r="AY983" i="40"/>
  <c r="AY984" i="40"/>
  <c r="AY985" i="40"/>
  <c r="AY986" i="40"/>
  <c r="AY987" i="40"/>
  <c r="AY988" i="40"/>
  <c r="AY989" i="40"/>
  <c r="AY990" i="40"/>
  <c r="AY991" i="40"/>
  <c r="AY992" i="40"/>
  <c r="AY993" i="40"/>
  <c r="AY994" i="40"/>
  <c r="AY995" i="40"/>
  <c r="AY996" i="40"/>
  <c r="AY997" i="40"/>
  <c r="AY998" i="40"/>
  <c r="AY999" i="40"/>
  <c r="AY1000" i="40"/>
  <c r="AY1001" i="40"/>
  <c r="AY3" i="40"/>
  <c r="AX4" i="40"/>
  <c r="AX5" i="40"/>
  <c r="AX6" i="40"/>
  <c r="AX7" i="40"/>
  <c r="AX8" i="40"/>
  <c r="AX9" i="40"/>
  <c r="AX10" i="40"/>
  <c r="AX11" i="40"/>
  <c r="AX12" i="40"/>
  <c r="AX13" i="40"/>
  <c r="AX14" i="40"/>
  <c r="AX15" i="40"/>
  <c r="AX16" i="40"/>
  <c r="AX17" i="40"/>
  <c r="AX18" i="40"/>
  <c r="AX19" i="40"/>
  <c r="AX20" i="40"/>
  <c r="AX21" i="40"/>
  <c r="AX22" i="40"/>
  <c r="AX23" i="40"/>
  <c r="AX24" i="40"/>
  <c r="AX25" i="40"/>
  <c r="AX26" i="40"/>
  <c r="AX27" i="40"/>
  <c r="AX28" i="40"/>
  <c r="AX29" i="40"/>
  <c r="AX30" i="40"/>
  <c r="AX31" i="40"/>
  <c r="AX32" i="40"/>
  <c r="AX33" i="40"/>
  <c r="AX34" i="40"/>
  <c r="AX35" i="40"/>
  <c r="AX36" i="40"/>
  <c r="AX37" i="40"/>
  <c r="AX38" i="40"/>
  <c r="AX39" i="40"/>
  <c r="AX40" i="40"/>
  <c r="AX41" i="40"/>
  <c r="AX42" i="40"/>
  <c r="AX43" i="40"/>
  <c r="AX44" i="40"/>
  <c r="AX45" i="40"/>
  <c r="AX46" i="40"/>
  <c r="AX47" i="40"/>
  <c r="AX48" i="40"/>
  <c r="AX49" i="40"/>
  <c r="AX50" i="40"/>
  <c r="AX51" i="40"/>
  <c r="AX52" i="40"/>
  <c r="AX53" i="40"/>
  <c r="AX54" i="40"/>
  <c r="AX55" i="40"/>
  <c r="AX56" i="40"/>
  <c r="AX57" i="40"/>
  <c r="AX58" i="40"/>
  <c r="AX59" i="40"/>
  <c r="AX60" i="40"/>
  <c r="AX61" i="40"/>
  <c r="AX62" i="40"/>
  <c r="AX63" i="40"/>
  <c r="AX64" i="40"/>
  <c r="AX65" i="40"/>
  <c r="AX66" i="40"/>
  <c r="AX67" i="40"/>
  <c r="AX68" i="40"/>
  <c r="AX69" i="40"/>
  <c r="AX70" i="40"/>
  <c r="AX71" i="40"/>
  <c r="AX72" i="40"/>
  <c r="AX73" i="40"/>
  <c r="AX74" i="40"/>
  <c r="AX75" i="40"/>
  <c r="AX76" i="40"/>
  <c r="AX77" i="40"/>
  <c r="AX78" i="40"/>
  <c r="AX79" i="40"/>
  <c r="AX80" i="40"/>
  <c r="AX81" i="40"/>
  <c r="AX82" i="40"/>
  <c r="AX83" i="40"/>
  <c r="AX84" i="40"/>
  <c r="AX85" i="40"/>
  <c r="AX86" i="40"/>
  <c r="AX87" i="40"/>
  <c r="AX88" i="40"/>
  <c r="AX89" i="40"/>
  <c r="AX90" i="40"/>
  <c r="AX91" i="40"/>
  <c r="AX92" i="40"/>
  <c r="AX93" i="40"/>
  <c r="AX94" i="40"/>
  <c r="AX95" i="40"/>
  <c r="AX96" i="40"/>
  <c r="AX97" i="40"/>
  <c r="AX98" i="40"/>
  <c r="AX99" i="40"/>
  <c r="AX100" i="40"/>
  <c r="AX101" i="40"/>
  <c r="AX102" i="40"/>
  <c r="AX103" i="40"/>
  <c r="AX104" i="40"/>
  <c r="AX105" i="40"/>
  <c r="AX106" i="40"/>
  <c r="AX107" i="40"/>
  <c r="AX108" i="40"/>
  <c r="AX109" i="40"/>
  <c r="AX110" i="40"/>
  <c r="AX111" i="40"/>
  <c r="AX112" i="40"/>
  <c r="AX113" i="40"/>
  <c r="AX114" i="40"/>
  <c r="AX115" i="40"/>
  <c r="AX116" i="40"/>
  <c r="AX117" i="40"/>
  <c r="AX118" i="40"/>
  <c r="AX119" i="40"/>
  <c r="AX120" i="40"/>
  <c r="AX121" i="40"/>
  <c r="AX122" i="40"/>
  <c r="AX123" i="40"/>
  <c r="AX124" i="40"/>
  <c r="AX125" i="40"/>
  <c r="AX126" i="40"/>
  <c r="AX127" i="40"/>
  <c r="AX128" i="40"/>
  <c r="AX129" i="40"/>
  <c r="AX130" i="40"/>
  <c r="AX131" i="40"/>
  <c r="AX132" i="40"/>
  <c r="AX133" i="40"/>
  <c r="AX134" i="40"/>
  <c r="AX135" i="40"/>
  <c r="AX136" i="40"/>
  <c r="AX137" i="40"/>
  <c r="AX138" i="40"/>
  <c r="AX139" i="40"/>
  <c r="AX140" i="40"/>
  <c r="AX141" i="40"/>
  <c r="AX142" i="40"/>
  <c r="AX143" i="40"/>
  <c r="AX144" i="40"/>
  <c r="AX145" i="40"/>
  <c r="AX146" i="40"/>
  <c r="AX147" i="40"/>
  <c r="AX148" i="40"/>
  <c r="AX149" i="40"/>
  <c r="AX150" i="40"/>
  <c r="AX151" i="40"/>
  <c r="AX152" i="40"/>
  <c r="AX153" i="40"/>
  <c r="AX154" i="40"/>
  <c r="AX155" i="40"/>
  <c r="AX156" i="40"/>
  <c r="AX157" i="40"/>
  <c r="AX158" i="40"/>
  <c r="AX159" i="40"/>
  <c r="AX160" i="40"/>
  <c r="AX161" i="40"/>
  <c r="AX162" i="40"/>
  <c r="AX163" i="40"/>
  <c r="AX164" i="40"/>
  <c r="AX165" i="40"/>
  <c r="AX166" i="40"/>
  <c r="AX167" i="40"/>
  <c r="AX168" i="40"/>
  <c r="AX169" i="40"/>
  <c r="AX170" i="40"/>
  <c r="AX171" i="40"/>
  <c r="AX172" i="40"/>
  <c r="AX173" i="40"/>
  <c r="AX174" i="40"/>
  <c r="AX175" i="40"/>
  <c r="AX176" i="40"/>
  <c r="AX177" i="40"/>
  <c r="AX178" i="40"/>
  <c r="AX179" i="40"/>
  <c r="AX180" i="40"/>
  <c r="AX181" i="40"/>
  <c r="AX182" i="40"/>
  <c r="AX183" i="40"/>
  <c r="AX184" i="40"/>
  <c r="AX185" i="40"/>
  <c r="AX186" i="40"/>
  <c r="AX187" i="40"/>
  <c r="AX188" i="40"/>
  <c r="AX189" i="40"/>
  <c r="AX190" i="40"/>
  <c r="AX191" i="40"/>
  <c r="AX192" i="40"/>
  <c r="AX193" i="40"/>
  <c r="AX194" i="40"/>
  <c r="AX195" i="40"/>
  <c r="AX196" i="40"/>
  <c r="AX197" i="40"/>
  <c r="AX198" i="40"/>
  <c r="AX199" i="40"/>
  <c r="AX200" i="40"/>
  <c r="AX201" i="40"/>
  <c r="AX202" i="40"/>
  <c r="AX203" i="40"/>
  <c r="AX204" i="40"/>
  <c r="AX205" i="40"/>
  <c r="AX206" i="40"/>
  <c r="AX207" i="40"/>
  <c r="AX208" i="40"/>
  <c r="AX209" i="40"/>
  <c r="AX210" i="40"/>
  <c r="AX211" i="40"/>
  <c r="AX212" i="40"/>
  <c r="AX213" i="40"/>
  <c r="AX214" i="40"/>
  <c r="AX215" i="40"/>
  <c r="AX216" i="40"/>
  <c r="AX217" i="40"/>
  <c r="AX218" i="40"/>
  <c r="AX219" i="40"/>
  <c r="AX220" i="40"/>
  <c r="AX221" i="40"/>
  <c r="AX222" i="40"/>
  <c r="AX223" i="40"/>
  <c r="AX224" i="40"/>
  <c r="AX225" i="40"/>
  <c r="AX226" i="40"/>
  <c r="AX227" i="40"/>
  <c r="AX228" i="40"/>
  <c r="AX229" i="40"/>
  <c r="AX230" i="40"/>
  <c r="AX231" i="40"/>
  <c r="AX232" i="40"/>
  <c r="AX233" i="40"/>
  <c r="AX234" i="40"/>
  <c r="AX235" i="40"/>
  <c r="AX236" i="40"/>
  <c r="AX237" i="40"/>
  <c r="AX238" i="40"/>
  <c r="AX239" i="40"/>
  <c r="AX240" i="40"/>
  <c r="AX241" i="40"/>
  <c r="AX242" i="40"/>
  <c r="AX243" i="40"/>
  <c r="AX244" i="40"/>
  <c r="AX245" i="40"/>
  <c r="AX246" i="40"/>
  <c r="AX247" i="40"/>
  <c r="AX248" i="40"/>
  <c r="AX249" i="40"/>
  <c r="AX250" i="40"/>
  <c r="AX251" i="40"/>
  <c r="AX252" i="40"/>
  <c r="AX253" i="40"/>
  <c r="AX254" i="40"/>
  <c r="AX255" i="40"/>
  <c r="AX256" i="40"/>
  <c r="AX257" i="40"/>
  <c r="AX258" i="40"/>
  <c r="AX259" i="40"/>
  <c r="AX260" i="40"/>
  <c r="AX261" i="40"/>
  <c r="AX262" i="40"/>
  <c r="AX263" i="40"/>
  <c r="AX264" i="40"/>
  <c r="AX265" i="40"/>
  <c r="AX266" i="40"/>
  <c r="AX267" i="40"/>
  <c r="AX268" i="40"/>
  <c r="AX269" i="40"/>
  <c r="AX270" i="40"/>
  <c r="AX271" i="40"/>
  <c r="AX272" i="40"/>
  <c r="AX273" i="40"/>
  <c r="AX274" i="40"/>
  <c r="AX275" i="40"/>
  <c r="AX276" i="40"/>
  <c r="AX277" i="40"/>
  <c r="AX278" i="40"/>
  <c r="AX279" i="40"/>
  <c r="AX280" i="40"/>
  <c r="AX281" i="40"/>
  <c r="AX282" i="40"/>
  <c r="AX283" i="40"/>
  <c r="AX284" i="40"/>
  <c r="AX285" i="40"/>
  <c r="AX286" i="40"/>
  <c r="AX287" i="40"/>
  <c r="AX288" i="40"/>
  <c r="AX289" i="40"/>
  <c r="AX290" i="40"/>
  <c r="AX291" i="40"/>
  <c r="AX292" i="40"/>
  <c r="AX293" i="40"/>
  <c r="AX294" i="40"/>
  <c r="AX295" i="40"/>
  <c r="AX296" i="40"/>
  <c r="AX297" i="40"/>
  <c r="AX298" i="40"/>
  <c r="AX299" i="40"/>
  <c r="AX300" i="40"/>
  <c r="AX301" i="40"/>
  <c r="AX302" i="40"/>
  <c r="AX303" i="40"/>
  <c r="AX304" i="40"/>
  <c r="AX305" i="40"/>
  <c r="AX306" i="40"/>
  <c r="AX307" i="40"/>
  <c r="AX308" i="40"/>
  <c r="AX309" i="40"/>
  <c r="AX310" i="40"/>
  <c r="AX311" i="40"/>
  <c r="AX312" i="40"/>
  <c r="AX313" i="40"/>
  <c r="AX314" i="40"/>
  <c r="AX315" i="40"/>
  <c r="AX316" i="40"/>
  <c r="AX317" i="40"/>
  <c r="AX318" i="40"/>
  <c r="AX319" i="40"/>
  <c r="AX320" i="40"/>
  <c r="AX321" i="40"/>
  <c r="AX322" i="40"/>
  <c r="AX323" i="40"/>
  <c r="AX324" i="40"/>
  <c r="AX325" i="40"/>
  <c r="AX326" i="40"/>
  <c r="AX327" i="40"/>
  <c r="AX328" i="40"/>
  <c r="AX329" i="40"/>
  <c r="AX330" i="40"/>
  <c r="AX331" i="40"/>
  <c r="AX332" i="40"/>
  <c r="AX333" i="40"/>
  <c r="AX334" i="40"/>
  <c r="AX335" i="40"/>
  <c r="AX336" i="40"/>
  <c r="AX337" i="40"/>
  <c r="AX338" i="40"/>
  <c r="AX339" i="40"/>
  <c r="AX340" i="40"/>
  <c r="AX341" i="40"/>
  <c r="AX342" i="40"/>
  <c r="AX343" i="40"/>
  <c r="AX344" i="40"/>
  <c r="AX345" i="40"/>
  <c r="AX346" i="40"/>
  <c r="AX347" i="40"/>
  <c r="AX348" i="40"/>
  <c r="AX349" i="40"/>
  <c r="AX350" i="40"/>
  <c r="AX351" i="40"/>
  <c r="AX352" i="40"/>
  <c r="AX353" i="40"/>
  <c r="AX354" i="40"/>
  <c r="AX355" i="40"/>
  <c r="AX356" i="40"/>
  <c r="AX357" i="40"/>
  <c r="AX358" i="40"/>
  <c r="AX359" i="40"/>
  <c r="AX360" i="40"/>
  <c r="AX361" i="40"/>
  <c r="AX362" i="40"/>
  <c r="AX363" i="40"/>
  <c r="AX364" i="40"/>
  <c r="AX365" i="40"/>
  <c r="AX366" i="40"/>
  <c r="AX367" i="40"/>
  <c r="AX368" i="40"/>
  <c r="AX369" i="40"/>
  <c r="AX370" i="40"/>
  <c r="AX371" i="40"/>
  <c r="AX372" i="40"/>
  <c r="AX373" i="40"/>
  <c r="AX374" i="40"/>
  <c r="AX375" i="40"/>
  <c r="AX376" i="40"/>
  <c r="AX377" i="40"/>
  <c r="AX378" i="40"/>
  <c r="AX379" i="40"/>
  <c r="AX380" i="40"/>
  <c r="AX381" i="40"/>
  <c r="AX382" i="40"/>
  <c r="AX383" i="40"/>
  <c r="AX384" i="40"/>
  <c r="AX385" i="40"/>
  <c r="AX386" i="40"/>
  <c r="AX387" i="40"/>
  <c r="AX388" i="40"/>
  <c r="AX389" i="40"/>
  <c r="AX390" i="40"/>
  <c r="AX391" i="40"/>
  <c r="AX392" i="40"/>
  <c r="AX393" i="40"/>
  <c r="AX394" i="40"/>
  <c r="AX395" i="40"/>
  <c r="AX396" i="40"/>
  <c r="AX397" i="40"/>
  <c r="AX398" i="40"/>
  <c r="AX399" i="40"/>
  <c r="AX400" i="40"/>
  <c r="AX401" i="40"/>
  <c r="AX402" i="40"/>
  <c r="AX403" i="40"/>
  <c r="AX404" i="40"/>
  <c r="AX405" i="40"/>
  <c r="AX406" i="40"/>
  <c r="AX407" i="40"/>
  <c r="AX408" i="40"/>
  <c r="AX409" i="40"/>
  <c r="AX410" i="40"/>
  <c r="AX411" i="40"/>
  <c r="AX412" i="40"/>
  <c r="AX413" i="40"/>
  <c r="AX414" i="40"/>
  <c r="AX415" i="40"/>
  <c r="AX416" i="40"/>
  <c r="AX417" i="40"/>
  <c r="AX418" i="40"/>
  <c r="AX419" i="40"/>
  <c r="AX420" i="40"/>
  <c r="AX421" i="40"/>
  <c r="AX422" i="40"/>
  <c r="AX423" i="40"/>
  <c r="AX424" i="40"/>
  <c r="AX425" i="40"/>
  <c r="AX426" i="40"/>
  <c r="AX427" i="40"/>
  <c r="AX428" i="40"/>
  <c r="AX429" i="40"/>
  <c r="AX430" i="40"/>
  <c r="AX431" i="40"/>
  <c r="AX432" i="40"/>
  <c r="AX433" i="40"/>
  <c r="AX434" i="40"/>
  <c r="AX435" i="40"/>
  <c r="AX436" i="40"/>
  <c r="AX437" i="40"/>
  <c r="AX438" i="40"/>
  <c r="AX439" i="40"/>
  <c r="AX440" i="40"/>
  <c r="AX441" i="40"/>
  <c r="AX442" i="40"/>
  <c r="AX443" i="40"/>
  <c r="AX444" i="40"/>
  <c r="AX445" i="40"/>
  <c r="AX446" i="40"/>
  <c r="AX447" i="40"/>
  <c r="AX448" i="40"/>
  <c r="AX449" i="40"/>
  <c r="AX450" i="40"/>
  <c r="AX451" i="40"/>
  <c r="AX452" i="40"/>
  <c r="AX453" i="40"/>
  <c r="AX454" i="40"/>
  <c r="AX455" i="40"/>
  <c r="AX456" i="40"/>
  <c r="AX457" i="40"/>
  <c r="AX458" i="40"/>
  <c r="AX459" i="40"/>
  <c r="AX460" i="40"/>
  <c r="AX461" i="40"/>
  <c r="AX462" i="40"/>
  <c r="AX463" i="40"/>
  <c r="AX464" i="40"/>
  <c r="AX465" i="40"/>
  <c r="AX466" i="40"/>
  <c r="AX467" i="40"/>
  <c r="AX468" i="40"/>
  <c r="AX469" i="40"/>
  <c r="AX470" i="40"/>
  <c r="AX471" i="40"/>
  <c r="AX472" i="40"/>
  <c r="AX473" i="40"/>
  <c r="AX474" i="40"/>
  <c r="AX475" i="40"/>
  <c r="AX476" i="40"/>
  <c r="AX477" i="40"/>
  <c r="AX478" i="40"/>
  <c r="AX479" i="40"/>
  <c r="AX480" i="40"/>
  <c r="AX481" i="40"/>
  <c r="AX482" i="40"/>
  <c r="AX483" i="40"/>
  <c r="AX484" i="40"/>
  <c r="AX485" i="40"/>
  <c r="AX486" i="40"/>
  <c r="AX487" i="40"/>
  <c r="AX488" i="40"/>
  <c r="AX489" i="40"/>
  <c r="AX490" i="40"/>
  <c r="AX491" i="40"/>
  <c r="AX492" i="40"/>
  <c r="AX493" i="40"/>
  <c r="AX494" i="40"/>
  <c r="AX495" i="40"/>
  <c r="AX496" i="40"/>
  <c r="AX497" i="40"/>
  <c r="AX498" i="40"/>
  <c r="AX499" i="40"/>
  <c r="AX500" i="40"/>
  <c r="AX501" i="40"/>
  <c r="AX502" i="40"/>
  <c r="AX503" i="40"/>
  <c r="AX504" i="40"/>
  <c r="AX505" i="40"/>
  <c r="AX506" i="40"/>
  <c r="AX507" i="40"/>
  <c r="AX508" i="40"/>
  <c r="AX509" i="40"/>
  <c r="AX510" i="40"/>
  <c r="AX511" i="40"/>
  <c r="AX512" i="40"/>
  <c r="AX513" i="40"/>
  <c r="AX514" i="40"/>
  <c r="AX515" i="40"/>
  <c r="AX516" i="40"/>
  <c r="AX517" i="40"/>
  <c r="AX518" i="40"/>
  <c r="AX519" i="40"/>
  <c r="AX520" i="40"/>
  <c r="AX521" i="40"/>
  <c r="AX522" i="40"/>
  <c r="AX523" i="40"/>
  <c r="AX524" i="40"/>
  <c r="AX525" i="40"/>
  <c r="AX526" i="40"/>
  <c r="AX527" i="40"/>
  <c r="AX528" i="40"/>
  <c r="AX529" i="40"/>
  <c r="AX530" i="40"/>
  <c r="AX531" i="40"/>
  <c r="AX532" i="40"/>
  <c r="AX533" i="40"/>
  <c r="AX534" i="40"/>
  <c r="AX535" i="40"/>
  <c r="AX536" i="40"/>
  <c r="AX537" i="40"/>
  <c r="AX538" i="40"/>
  <c r="AX539" i="40"/>
  <c r="AX540" i="40"/>
  <c r="AX541" i="40"/>
  <c r="AX542" i="40"/>
  <c r="AX543" i="40"/>
  <c r="AX544" i="40"/>
  <c r="AX545" i="40"/>
  <c r="AX546" i="40"/>
  <c r="AX547" i="40"/>
  <c r="AX548" i="40"/>
  <c r="AX549" i="40"/>
  <c r="AX550" i="40"/>
  <c r="AX551" i="40"/>
  <c r="AX552" i="40"/>
  <c r="AX553" i="40"/>
  <c r="AX554" i="40"/>
  <c r="AX555" i="40"/>
  <c r="AX556" i="40"/>
  <c r="AX557" i="40"/>
  <c r="AX558" i="40"/>
  <c r="AX559" i="40"/>
  <c r="AX560" i="40"/>
  <c r="AX561" i="40"/>
  <c r="AX562" i="40"/>
  <c r="AX563" i="40"/>
  <c r="AX564" i="40"/>
  <c r="AX565" i="40"/>
  <c r="AX566" i="40"/>
  <c r="AX567" i="40"/>
  <c r="AX568" i="40"/>
  <c r="AX569" i="40"/>
  <c r="AX570" i="40"/>
  <c r="AX571" i="40"/>
  <c r="AX572" i="40"/>
  <c r="AX573" i="40"/>
  <c r="AX574" i="40"/>
  <c r="AX575" i="40"/>
  <c r="AX576" i="40"/>
  <c r="AX577" i="40"/>
  <c r="AX578" i="40"/>
  <c r="AX579" i="40"/>
  <c r="AX580" i="40"/>
  <c r="AX581" i="40"/>
  <c r="AX582" i="40"/>
  <c r="AX583" i="40"/>
  <c r="AX584" i="40"/>
  <c r="AX585" i="40"/>
  <c r="AX586" i="40"/>
  <c r="AX587" i="40"/>
  <c r="AX588" i="40"/>
  <c r="AX589" i="40"/>
  <c r="AX590" i="40"/>
  <c r="AX591" i="40"/>
  <c r="AX592" i="40"/>
  <c r="AX593" i="40"/>
  <c r="AX594" i="40"/>
  <c r="AX595" i="40"/>
  <c r="AX596" i="40"/>
  <c r="AX597" i="40"/>
  <c r="AX598" i="40"/>
  <c r="AX599" i="40"/>
  <c r="AX600" i="40"/>
  <c r="AX601" i="40"/>
  <c r="AX602" i="40"/>
  <c r="AX603" i="40"/>
  <c r="AX604" i="40"/>
  <c r="AX605" i="40"/>
  <c r="AX606" i="40"/>
  <c r="AX607" i="40"/>
  <c r="AX608" i="40"/>
  <c r="AX609" i="40"/>
  <c r="AX610" i="40"/>
  <c r="AX611" i="40"/>
  <c r="AX612" i="40"/>
  <c r="AX613" i="40"/>
  <c r="AX614" i="40"/>
  <c r="AX615" i="40"/>
  <c r="AX616" i="40"/>
  <c r="AX617" i="40"/>
  <c r="AX618" i="40"/>
  <c r="AX619" i="40"/>
  <c r="AX620" i="40"/>
  <c r="AX621" i="40"/>
  <c r="AX622" i="40"/>
  <c r="AX623" i="40"/>
  <c r="AX624" i="40"/>
  <c r="AX625" i="40"/>
  <c r="AX626" i="40"/>
  <c r="AX627" i="40"/>
  <c r="AX628" i="40"/>
  <c r="AX629" i="40"/>
  <c r="AX630" i="40"/>
  <c r="AX631" i="40"/>
  <c r="AX632" i="40"/>
  <c r="AX633" i="40"/>
  <c r="AX634" i="40"/>
  <c r="AX635" i="40"/>
  <c r="AX636" i="40"/>
  <c r="AX637" i="40"/>
  <c r="AX638" i="40"/>
  <c r="AX639" i="40"/>
  <c r="AX640" i="40"/>
  <c r="AX641" i="40"/>
  <c r="AX642" i="40"/>
  <c r="AX643" i="40"/>
  <c r="AX644" i="40"/>
  <c r="AX645" i="40"/>
  <c r="AX646" i="40"/>
  <c r="AX647" i="40"/>
  <c r="AX648" i="40"/>
  <c r="AX649" i="40"/>
  <c r="AX650" i="40"/>
  <c r="AX651" i="40"/>
  <c r="AX652" i="40"/>
  <c r="AX653" i="40"/>
  <c r="AX654" i="40"/>
  <c r="AX655" i="40"/>
  <c r="AX656" i="40"/>
  <c r="AX657" i="40"/>
  <c r="AX658" i="40"/>
  <c r="AX659" i="40"/>
  <c r="AX660" i="40"/>
  <c r="AX661" i="40"/>
  <c r="AX662" i="40"/>
  <c r="AX663" i="40"/>
  <c r="AX664" i="40"/>
  <c r="AX665" i="40"/>
  <c r="AX666" i="40"/>
  <c r="AX667" i="40"/>
  <c r="AX668" i="40"/>
  <c r="AX669" i="40"/>
  <c r="AX670" i="40"/>
  <c r="AX671" i="40"/>
  <c r="AX672" i="40"/>
  <c r="AX673" i="40"/>
  <c r="AX674" i="40"/>
  <c r="AX675" i="40"/>
  <c r="AX676" i="40"/>
  <c r="AX677" i="40"/>
  <c r="AX678" i="40"/>
  <c r="AX679" i="40"/>
  <c r="AX680" i="40"/>
  <c r="AX681" i="40"/>
  <c r="AX682" i="40"/>
  <c r="AX683" i="40"/>
  <c r="AX684" i="40"/>
  <c r="AX685" i="40"/>
  <c r="AX686" i="40"/>
  <c r="AX687" i="40"/>
  <c r="AX688" i="40"/>
  <c r="AX689" i="40"/>
  <c r="AX690" i="40"/>
  <c r="AX691" i="40"/>
  <c r="AX692" i="40"/>
  <c r="AX693" i="40"/>
  <c r="AX694" i="40"/>
  <c r="AX695" i="40"/>
  <c r="AX696" i="40"/>
  <c r="AX697" i="40"/>
  <c r="AX698" i="40"/>
  <c r="AX699" i="40"/>
  <c r="AX700" i="40"/>
  <c r="AX701" i="40"/>
  <c r="AX702" i="40"/>
  <c r="AX703" i="40"/>
  <c r="AX704" i="40"/>
  <c r="AX705" i="40"/>
  <c r="AX706" i="40"/>
  <c r="AX707" i="40"/>
  <c r="AX708" i="40"/>
  <c r="AX709" i="40"/>
  <c r="AX710" i="40"/>
  <c r="AX711" i="40"/>
  <c r="AX712" i="40"/>
  <c r="AX713" i="40"/>
  <c r="AX714" i="40"/>
  <c r="AX715" i="40"/>
  <c r="AX716" i="40"/>
  <c r="AX717" i="40"/>
  <c r="AX718" i="40"/>
  <c r="AX719" i="40"/>
  <c r="AX720" i="40"/>
  <c r="AX721" i="40"/>
  <c r="AX722" i="40"/>
  <c r="AX723" i="40"/>
  <c r="AX724" i="40"/>
  <c r="AX725" i="40"/>
  <c r="AX726" i="40"/>
  <c r="AX727" i="40"/>
  <c r="AX728" i="40"/>
  <c r="AX729" i="40"/>
  <c r="AX730" i="40"/>
  <c r="AX731" i="40"/>
  <c r="AX732" i="40"/>
  <c r="AX733" i="40"/>
  <c r="AX734" i="40"/>
  <c r="AX735" i="40"/>
  <c r="AX736" i="40"/>
  <c r="AX737" i="40"/>
  <c r="AX738" i="40"/>
  <c r="AX739" i="40"/>
  <c r="AX740" i="40"/>
  <c r="AX741" i="40"/>
  <c r="AX742" i="40"/>
  <c r="AX743" i="40"/>
  <c r="AX744" i="40"/>
  <c r="AX745" i="40"/>
  <c r="AX746" i="40"/>
  <c r="AX747" i="40"/>
  <c r="AX748" i="40"/>
  <c r="AX749" i="40"/>
  <c r="AX750" i="40"/>
  <c r="AX751" i="40"/>
  <c r="AX752" i="40"/>
  <c r="AX753" i="40"/>
  <c r="AX754" i="40"/>
  <c r="AX755" i="40"/>
  <c r="AX756" i="40"/>
  <c r="AX757" i="40"/>
  <c r="AX758" i="40"/>
  <c r="AX759" i="40"/>
  <c r="AX760" i="40"/>
  <c r="AX761" i="40"/>
  <c r="AX762" i="40"/>
  <c r="AX763" i="40"/>
  <c r="AX764" i="40"/>
  <c r="AX765" i="40"/>
  <c r="AX766" i="40"/>
  <c r="AX767" i="40"/>
  <c r="AX768" i="40"/>
  <c r="AX769" i="40"/>
  <c r="AX770" i="40"/>
  <c r="AX771" i="40"/>
  <c r="AX772" i="40"/>
  <c r="AX773" i="40"/>
  <c r="AX774" i="40"/>
  <c r="AX775" i="40"/>
  <c r="AX776" i="40"/>
  <c r="AX777" i="40"/>
  <c r="AX778" i="40"/>
  <c r="AX779" i="40"/>
  <c r="AX780" i="40"/>
  <c r="AX781" i="40"/>
  <c r="AX782" i="40"/>
  <c r="AX783" i="40"/>
  <c r="AX784" i="40"/>
  <c r="AX785" i="40"/>
  <c r="AX786" i="40"/>
  <c r="AX787" i="40"/>
  <c r="AX788" i="40"/>
  <c r="AX789" i="40"/>
  <c r="AX790" i="40"/>
  <c r="AX791" i="40"/>
  <c r="AX792" i="40"/>
  <c r="AX793" i="40"/>
  <c r="AX794" i="40"/>
  <c r="AX795" i="40"/>
  <c r="AX796" i="40"/>
  <c r="AX797" i="40"/>
  <c r="AX798" i="40"/>
  <c r="AX799" i="40"/>
  <c r="AX800" i="40"/>
  <c r="AX801" i="40"/>
  <c r="AX802" i="40"/>
  <c r="AX803" i="40"/>
  <c r="AX804" i="40"/>
  <c r="AX805" i="40"/>
  <c r="AX806" i="40"/>
  <c r="AX807" i="40"/>
  <c r="AX808" i="40"/>
  <c r="AX809" i="40"/>
  <c r="AX810" i="40"/>
  <c r="AX811" i="40"/>
  <c r="AX812" i="40"/>
  <c r="AX813" i="40"/>
  <c r="AX814" i="40"/>
  <c r="AX815" i="40"/>
  <c r="AX816" i="40"/>
  <c r="AX817" i="40"/>
  <c r="AX818" i="40"/>
  <c r="AX819" i="40"/>
  <c r="AX820" i="40"/>
  <c r="AX821" i="40"/>
  <c r="AX822" i="40"/>
  <c r="AX823" i="40"/>
  <c r="AX824" i="40"/>
  <c r="AX825" i="40"/>
  <c r="AX826" i="40"/>
  <c r="AX827" i="40"/>
  <c r="AX828" i="40"/>
  <c r="AX829" i="40"/>
  <c r="AX830" i="40"/>
  <c r="AX831" i="40"/>
  <c r="AX832" i="40"/>
  <c r="AX833" i="40"/>
  <c r="AX834" i="40"/>
  <c r="AX835" i="40"/>
  <c r="AX836" i="40"/>
  <c r="AX837" i="40"/>
  <c r="AX838" i="40"/>
  <c r="AX839" i="40"/>
  <c r="AX840" i="40"/>
  <c r="AX841" i="40"/>
  <c r="AX842" i="40"/>
  <c r="AX843" i="40"/>
  <c r="AX844" i="40"/>
  <c r="AX845" i="40"/>
  <c r="AX846" i="40"/>
  <c r="AX847" i="40"/>
  <c r="AX848" i="40"/>
  <c r="AX849" i="40"/>
  <c r="AX850" i="40"/>
  <c r="AX851" i="40"/>
  <c r="AX852" i="40"/>
  <c r="AX853" i="40"/>
  <c r="AX854" i="40"/>
  <c r="AX855" i="40"/>
  <c r="AX856" i="40"/>
  <c r="AX857" i="40"/>
  <c r="AX858" i="40"/>
  <c r="AX859" i="40"/>
  <c r="AX860" i="40"/>
  <c r="AX861" i="40"/>
  <c r="AX862" i="40"/>
  <c r="AX863" i="40"/>
  <c r="AX864" i="40"/>
  <c r="AX865" i="40"/>
  <c r="AX866" i="40"/>
  <c r="AX867" i="40"/>
  <c r="AX868" i="40"/>
  <c r="AX869" i="40"/>
  <c r="AX870" i="40"/>
  <c r="AX871" i="40"/>
  <c r="AX872" i="40"/>
  <c r="AX873" i="40"/>
  <c r="AX874" i="40"/>
  <c r="AX875" i="40"/>
  <c r="AX876" i="40"/>
  <c r="AX877" i="40"/>
  <c r="AX878" i="40"/>
  <c r="AX879" i="40"/>
  <c r="AX880" i="40"/>
  <c r="AX881" i="40"/>
  <c r="AX882" i="40"/>
  <c r="AX883" i="40"/>
  <c r="AX884" i="40"/>
  <c r="AX885" i="40"/>
  <c r="AX886" i="40"/>
  <c r="AX887" i="40"/>
  <c r="AX888" i="40"/>
  <c r="AX889" i="40"/>
  <c r="AX890" i="40"/>
  <c r="AX891" i="40"/>
  <c r="AX892" i="40"/>
  <c r="AX893" i="40"/>
  <c r="AX894" i="40"/>
  <c r="AX895" i="40"/>
  <c r="AX896" i="40"/>
  <c r="AX897" i="40"/>
  <c r="AX898" i="40"/>
  <c r="AX899" i="40"/>
  <c r="AX900" i="40"/>
  <c r="AX901" i="40"/>
  <c r="AX902" i="40"/>
  <c r="AX903" i="40"/>
  <c r="AX904" i="40"/>
  <c r="AX905" i="40"/>
  <c r="AX906" i="40"/>
  <c r="AX907" i="40"/>
  <c r="AX908" i="40"/>
  <c r="AX909" i="40"/>
  <c r="AX910" i="40"/>
  <c r="AX911" i="40"/>
  <c r="AX912" i="40"/>
  <c r="AX913" i="40"/>
  <c r="AX914" i="40"/>
  <c r="AX915" i="40"/>
  <c r="AX916" i="40"/>
  <c r="AX917" i="40"/>
  <c r="AX918" i="40"/>
  <c r="AX919" i="40"/>
  <c r="AX920" i="40"/>
  <c r="AX921" i="40"/>
  <c r="AX922" i="40"/>
  <c r="AX923" i="40"/>
  <c r="AX924" i="40"/>
  <c r="AX925" i="40"/>
  <c r="AX926" i="40"/>
  <c r="AX927" i="40"/>
  <c r="AX928" i="40"/>
  <c r="AX929" i="40"/>
  <c r="AX930" i="40"/>
  <c r="AX931" i="40"/>
  <c r="AX932" i="40"/>
  <c r="AX933" i="40"/>
  <c r="AX934" i="40"/>
  <c r="AX935" i="40"/>
  <c r="AX936" i="40"/>
  <c r="AX937" i="40"/>
  <c r="AX938" i="40"/>
  <c r="AX939" i="40"/>
  <c r="AX940" i="40"/>
  <c r="AX941" i="40"/>
  <c r="AX942" i="40"/>
  <c r="AX943" i="40"/>
  <c r="AX944" i="40"/>
  <c r="AX945" i="40"/>
  <c r="AX946" i="40"/>
  <c r="AX947" i="40"/>
  <c r="AX948" i="40"/>
  <c r="AX949" i="40"/>
  <c r="AX950" i="40"/>
  <c r="AX951" i="40"/>
  <c r="AX952" i="40"/>
  <c r="AX953" i="40"/>
  <c r="AX954" i="40"/>
  <c r="AX955" i="40"/>
  <c r="AX956" i="40"/>
  <c r="AX957" i="40"/>
  <c r="AX958" i="40"/>
  <c r="AX959" i="40"/>
  <c r="AX960" i="40"/>
  <c r="AX961" i="40"/>
  <c r="AX962" i="40"/>
  <c r="AX963" i="40"/>
  <c r="AX964" i="40"/>
  <c r="AX965" i="40"/>
  <c r="AX966" i="40"/>
  <c r="AX967" i="40"/>
  <c r="AX968" i="40"/>
  <c r="AX969" i="40"/>
  <c r="AX970" i="40"/>
  <c r="AX971" i="40"/>
  <c r="AX972" i="40"/>
  <c r="AX973" i="40"/>
  <c r="AX974" i="40"/>
  <c r="AX975" i="40"/>
  <c r="AX976" i="40"/>
  <c r="AX977" i="40"/>
  <c r="AX978" i="40"/>
  <c r="AX979" i="40"/>
  <c r="AX980" i="40"/>
  <c r="AX981" i="40"/>
  <c r="AX982" i="40"/>
  <c r="AX983" i="40"/>
  <c r="AX984" i="40"/>
  <c r="AX985" i="40"/>
  <c r="AX986" i="40"/>
  <c r="AX987" i="40"/>
  <c r="AX988" i="40"/>
  <c r="AX989" i="40"/>
  <c r="AX990" i="40"/>
  <c r="AX991" i="40"/>
  <c r="AX992" i="40"/>
  <c r="AX993" i="40"/>
  <c r="AX994" i="40"/>
  <c r="AX995" i="40"/>
  <c r="AX996" i="40"/>
  <c r="AX997" i="40"/>
  <c r="AX998" i="40"/>
  <c r="AX999" i="40"/>
  <c r="AX1000" i="40"/>
  <c r="AX1001" i="40"/>
  <c r="AX3" i="40"/>
  <c r="AW1001" i="40"/>
  <c r="AV1001" i="40"/>
  <c r="AU1001" i="40"/>
  <c r="AT1001" i="40"/>
  <c r="AS1001" i="40"/>
  <c r="AR1001" i="40"/>
  <c r="AQ1001" i="40"/>
  <c r="AP1001" i="40"/>
  <c r="AO1001" i="40"/>
  <c r="AN1001" i="40"/>
  <c r="AW1000" i="40"/>
  <c r="AV1000" i="40"/>
  <c r="AU1000" i="40"/>
  <c r="AT1000" i="40"/>
  <c r="AS1000" i="40"/>
  <c r="AR1000" i="40"/>
  <c r="AQ1000" i="40"/>
  <c r="AP1000" i="40"/>
  <c r="AO1000" i="40"/>
  <c r="AN1000" i="40"/>
  <c r="AW999" i="40"/>
  <c r="AV999" i="40"/>
  <c r="AU999" i="40"/>
  <c r="AT999" i="40"/>
  <c r="AS999" i="40"/>
  <c r="AR999" i="40"/>
  <c r="AQ999" i="40"/>
  <c r="AP999" i="40"/>
  <c r="AO999" i="40"/>
  <c r="AN999" i="40"/>
  <c r="AW998" i="40"/>
  <c r="AV998" i="40"/>
  <c r="AU998" i="40"/>
  <c r="AT998" i="40"/>
  <c r="AS998" i="40"/>
  <c r="AR998" i="40"/>
  <c r="AQ998" i="40"/>
  <c r="AP998" i="40"/>
  <c r="AO998" i="40"/>
  <c r="AN998" i="40"/>
  <c r="AW997" i="40"/>
  <c r="AV997" i="40"/>
  <c r="AU997" i="40"/>
  <c r="AT997" i="40"/>
  <c r="AS997" i="40"/>
  <c r="AR997" i="40"/>
  <c r="AQ997" i="40"/>
  <c r="AP997" i="40"/>
  <c r="AO997" i="40"/>
  <c r="AN997" i="40"/>
  <c r="AW996" i="40"/>
  <c r="AV996" i="40"/>
  <c r="AU996" i="40"/>
  <c r="AT996" i="40"/>
  <c r="AS996" i="40"/>
  <c r="AR996" i="40"/>
  <c r="AQ996" i="40"/>
  <c r="AP996" i="40"/>
  <c r="AO996" i="40"/>
  <c r="AN996" i="40"/>
  <c r="AW995" i="40"/>
  <c r="AV995" i="40"/>
  <c r="AU995" i="40"/>
  <c r="AT995" i="40"/>
  <c r="AS995" i="40"/>
  <c r="AR995" i="40"/>
  <c r="AQ995" i="40"/>
  <c r="AP995" i="40"/>
  <c r="AO995" i="40"/>
  <c r="AN995" i="40"/>
  <c r="AW994" i="40"/>
  <c r="AV994" i="40"/>
  <c r="AU994" i="40"/>
  <c r="AT994" i="40"/>
  <c r="AS994" i="40"/>
  <c r="AR994" i="40"/>
  <c r="AQ994" i="40"/>
  <c r="AP994" i="40"/>
  <c r="AO994" i="40"/>
  <c r="AN994" i="40"/>
  <c r="AW993" i="40"/>
  <c r="AV993" i="40"/>
  <c r="AU993" i="40"/>
  <c r="AT993" i="40"/>
  <c r="AS993" i="40"/>
  <c r="AR993" i="40"/>
  <c r="AQ993" i="40"/>
  <c r="AP993" i="40"/>
  <c r="AO993" i="40"/>
  <c r="AN993" i="40"/>
  <c r="AW992" i="40"/>
  <c r="AV992" i="40"/>
  <c r="AU992" i="40"/>
  <c r="AT992" i="40"/>
  <c r="AS992" i="40"/>
  <c r="AR992" i="40"/>
  <c r="AQ992" i="40"/>
  <c r="AP992" i="40"/>
  <c r="AO992" i="40"/>
  <c r="AN992" i="40"/>
  <c r="AW991" i="40"/>
  <c r="AV991" i="40"/>
  <c r="AU991" i="40"/>
  <c r="AT991" i="40"/>
  <c r="AS991" i="40"/>
  <c r="AR991" i="40"/>
  <c r="AQ991" i="40"/>
  <c r="AP991" i="40"/>
  <c r="AO991" i="40"/>
  <c r="AN991" i="40"/>
  <c r="AW990" i="40"/>
  <c r="AV990" i="40"/>
  <c r="AU990" i="40"/>
  <c r="AT990" i="40"/>
  <c r="AS990" i="40"/>
  <c r="AR990" i="40"/>
  <c r="AQ990" i="40"/>
  <c r="AP990" i="40"/>
  <c r="AO990" i="40"/>
  <c r="AN990" i="40"/>
  <c r="AW989" i="40"/>
  <c r="AV989" i="40"/>
  <c r="AU989" i="40"/>
  <c r="AT989" i="40"/>
  <c r="AS989" i="40"/>
  <c r="AR989" i="40"/>
  <c r="AQ989" i="40"/>
  <c r="AP989" i="40"/>
  <c r="AO989" i="40"/>
  <c r="AN989" i="40"/>
  <c r="AW988" i="40"/>
  <c r="AV988" i="40"/>
  <c r="AU988" i="40"/>
  <c r="AT988" i="40"/>
  <c r="AS988" i="40"/>
  <c r="AR988" i="40"/>
  <c r="AQ988" i="40"/>
  <c r="AP988" i="40"/>
  <c r="AO988" i="40"/>
  <c r="AN988" i="40"/>
  <c r="AW987" i="40"/>
  <c r="AV987" i="40"/>
  <c r="AU987" i="40"/>
  <c r="AT987" i="40"/>
  <c r="AS987" i="40"/>
  <c r="AR987" i="40"/>
  <c r="AQ987" i="40"/>
  <c r="AP987" i="40"/>
  <c r="AO987" i="40"/>
  <c r="AN987" i="40"/>
  <c r="AW986" i="40"/>
  <c r="AV986" i="40"/>
  <c r="AU986" i="40"/>
  <c r="AT986" i="40"/>
  <c r="AS986" i="40"/>
  <c r="AR986" i="40"/>
  <c r="AQ986" i="40"/>
  <c r="AP986" i="40"/>
  <c r="AO986" i="40"/>
  <c r="AN986" i="40"/>
  <c r="AW985" i="40"/>
  <c r="AV985" i="40"/>
  <c r="AU985" i="40"/>
  <c r="AT985" i="40"/>
  <c r="AS985" i="40"/>
  <c r="AR985" i="40"/>
  <c r="AQ985" i="40"/>
  <c r="AP985" i="40"/>
  <c r="AO985" i="40"/>
  <c r="AN985" i="40"/>
  <c r="AW984" i="40"/>
  <c r="AV984" i="40"/>
  <c r="AU984" i="40"/>
  <c r="AT984" i="40"/>
  <c r="AS984" i="40"/>
  <c r="AR984" i="40"/>
  <c r="AQ984" i="40"/>
  <c r="AP984" i="40"/>
  <c r="AO984" i="40"/>
  <c r="AN984" i="40"/>
  <c r="AW983" i="40"/>
  <c r="AV983" i="40"/>
  <c r="AU983" i="40"/>
  <c r="AT983" i="40"/>
  <c r="AS983" i="40"/>
  <c r="AR983" i="40"/>
  <c r="AQ983" i="40"/>
  <c r="AP983" i="40"/>
  <c r="AO983" i="40"/>
  <c r="AN983" i="40"/>
  <c r="AW982" i="40"/>
  <c r="AV982" i="40"/>
  <c r="AU982" i="40"/>
  <c r="AT982" i="40"/>
  <c r="AS982" i="40"/>
  <c r="AR982" i="40"/>
  <c r="AQ982" i="40"/>
  <c r="AP982" i="40"/>
  <c r="AO982" i="40"/>
  <c r="AN982" i="40"/>
  <c r="AW981" i="40"/>
  <c r="AV981" i="40"/>
  <c r="AU981" i="40"/>
  <c r="AT981" i="40"/>
  <c r="AS981" i="40"/>
  <c r="AR981" i="40"/>
  <c r="AQ981" i="40"/>
  <c r="AP981" i="40"/>
  <c r="AO981" i="40"/>
  <c r="AN981" i="40"/>
  <c r="AW980" i="40"/>
  <c r="AV980" i="40"/>
  <c r="AU980" i="40"/>
  <c r="AT980" i="40"/>
  <c r="AS980" i="40"/>
  <c r="AR980" i="40"/>
  <c r="AQ980" i="40"/>
  <c r="AP980" i="40"/>
  <c r="AO980" i="40"/>
  <c r="AN980" i="40"/>
  <c r="AW979" i="40"/>
  <c r="AV979" i="40"/>
  <c r="AU979" i="40"/>
  <c r="AT979" i="40"/>
  <c r="AS979" i="40"/>
  <c r="AR979" i="40"/>
  <c r="AQ979" i="40"/>
  <c r="AP979" i="40"/>
  <c r="AO979" i="40"/>
  <c r="AN979" i="40"/>
  <c r="AW978" i="40"/>
  <c r="AV978" i="40"/>
  <c r="AU978" i="40"/>
  <c r="AT978" i="40"/>
  <c r="AS978" i="40"/>
  <c r="AR978" i="40"/>
  <c r="AQ978" i="40"/>
  <c r="AP978" i="40"/>
  <c r="AO978" i="40"/>
  <c r="AN978" i="40"/>
  <c r="AW977" i="40"/>
  <c r="AV977" i="40"/>
  <c r="AU977" i="40"/>
  <c r="AT977" i="40"/>
  <c r="AS977" i="40"/>
  <c r="AR977" i="40"/>
  <c r="AQ977" i="40"/>
  <c r="AP977" i="40"/>
  <c r="AO977" i="40"/>
  <c r="AN977" i="40"/>
  <c r="AW976" i="40"/>
  <c r="AV976" i="40"/>
  <c r="AU976" i="40"/>
  <c r="AT976" i="40"/>
  <c r="AS976" i="40"/>
  <c r="AR976" i="40"/>
  <c r="AQ976" i="40"/>
  <c r="AP976" i="40"/>
  <c r="AO976" i="40"/>
  <c r="AN976" i="40"/>
  <c r="AW975" i="40"/>
  <c r="AV975" i="40"/>
  <c r="AU975" i="40"/>
  <c r="AT975" i="40"/>
  <c r="AS975" i="40"/>
  <c r="AR975" i="40"/>
  <c r="AQ975" i="40"/>
  <c r="AP975" i="40"/>
  <c r="AO975" i="40"/>
  <c r="AN975" i="40"/>
  <c r="AW974" i="40"/>
  <c r="AV974" i="40"/>
  <c r="AU974" i="40"/>
  <c r="AT974" i="40"/>
  <c r="AS974" i="40"/>
  <c r="AR974" i="40"/>
  <c r="AQ974" i="40"/>
  <c r="AP974" i="40"/>
  <c r="AO974" i="40"/>
  <c r="AN974" i="40"/>
  <c r="AW973" i="40"/>
  <c r="AV973" i="40"/>
  <c r="AU973" i="40"/>
  <c r="AT973" i="40"/>
  <c r="AS973" i="40"/>
  <c r="AR973" i="40"/>
  <c r="AQ973" i="40"/>
  <c r="AP973" i="40"/>
  <c r="AO973" i="40"/>
  <c r="AN973" i="40"/>
  <c r="AW972" i="40"/>
  <c r="AV972" i="40"/>
  <c r="AU972" i="40"/>
  <c r="AT972" i="40"/>
  <c r="AS972" i="40"/>
  <c r="AR972" i="40"/>
  <c r="AQ972" i="40"/>
  <c r="AP972" i="40"/>
  <c r="AO972" i="40"/>
  <c r="AN972" i="40"/>
  <c r="AW971" i="40"/>
  <c r="AV971" i="40"/>
  <c r="AU971" i="40"/>
  <c r="AT971" i="40"/>
  <c r="AS971" i="40"/>
  <c r="AR971" i="40"/>
  <c r="AQ971" i="40"/>
  <c r="AP971" i="40"/>
  <c r="AO971" i="40"/>
  <c r="AN971" i="40"/>
  <c r="AW970" i="40"/>
  <c r="AV970" i="40"/>
  <c r="AU970" i="40"/>
  <c r="AT970" i="40"/>
  <c r="AS970" i="40"/>
  <c r="AR970" i="40"/>
  <c r="AQ970" i="40"/>
  <c r="AP970" i="40"/>
  <c r="AO970" i="40"/>
  <c r="AN970" i="40"/>
  <c r="AW969" i="40"/>
  <c r="AV969" i="40"/>
  <c r="AU969" i="40"/>
  <c r="AT969" i="40"/>
  <c r="AS969" i="40"/>
  <c r="AR969" i="40"/>
  <c r="AQ969" i="40"/>
  <c r="AP969" i="40"/>
  <c r="AO969" i="40"/>
  <c r="AN969" i="40"/>
  <c r="AW968" i="40"/>
  <c r="AV968" i="40"/>
  <c r="AU968" i="40"/>
  <c r="AT968" i="40"/>
  <c r="AS968" i="40"/>
  <c r="AR968" i="40"/>
  <c r="AQ968" i="40"/>
  <c r="AP968" i="40"/>
  <c r="AO968" i="40"/>
  <c r="AN968" i="40"/>
  <c r="AW967" i="40"/>
  <c r="AV967" i="40"/>
  <c r="AU967" i="40"/>
  <c r="AT967" i="40"/>
  <c r="AS967" i="40"/>
  <c r="AR967" i="40"/>
  <c r="AQ967" i="40"/>
  <c r="AP967" i="40"/>
  <c r="AO967" i="40"/>
  <c r="AN967" i="40"/>
  <c r="AW966" i="40"/>
  <c r="AV966" i="40"/>
  <c r="AU966" i="40"/>
  <c r="AT966" i="40"/>
  <c r="AS966" i="40"/>
  <c r="AR966" i="40"/>
  <c r="AQ966" i="40"/>
  <c r="AP966" i="40"/>
  <c r="AO966" i="40"/>
  <c r="AN966" i="40"/>
  <c r="AW965" i="40"/>
  <c r="AV965" i="40"/>
  <c r="AU965" i="40"/>
  <c r="AT965" i="40"/>
  <c r="AS965" i="40"/>
  <c r="AR965" i="40"/>
  <c r="AQ965" i="40"/>
  <c r="AP965" i="40"/>
  <c r="AO965" i="40"/>
  <c r="AN965" i="40"/>
  <c r="AW964" i="40"/>
  <c r="AV964" i="40"/>
  <c r="AU964" i="40"/>
  <c r="AT964" i="40"/>
  <c r="AS964" i="40"/>
  <c r="AR964" i="40"/>
  <c r="AQ964" i="40"/>
  <c r="AP964" i="40"/>
  <c r="AO964" i="40"/>
  <c r="AN964" i="40"/>
  <c r="AW963" i="40"/>
  <c r="AV963" i="40"/>
  <c r="AU963" i="40"/>
  <c r="AT963" i="40"/>
  <c r="AS963" i="40"/>
  <c r="AR963" i="40"/>
  <c r="AQ963" i="40"/>
  <c r="AP963" i="40"/>
  <c r="AO963" i="40"/>
  <c r="AN963" i="40"/>
  <c r="AW962" i="40"/>
  <c r="AV962" i="40"/>
  <c r="AU962" i="40"/>
  <c r="AT962" i="40"/>
  <c r="AS962" i="40"/>
  <c r="AR962" i="40"/>
  <c r="AQ962" i="40"/>
  <c r="AP962" i="40"/>
  <c r="AO962" i="40"/>
  <c r="AN962" i="40"/>
  <c r="AW961" i="40"/>
  <c r="AV961" i="40"/>
  <c r="AU961" i="40"/>
  <c r="AT961" i="40"/>
  <c r="AS961" i="40"/>
  <c r="AR961" i="40"/>
  <c r="AQ961" i="40"/>
  <c r="AP961" i="40"/>
  <c r="AO961" i="40"/>
  <c r="AN961" i="40"/>
  <c r="AW960" i="40"/>
  <c r="AV960" i="40"/>
  <c r="AU960" i="40"/>
  <c r="AT960" i="40"/>
  <c r="AS960" i="40"/>
  <c r="AR960" i="40"/>
  <c r="AQ960" i="40"/>
  <c r="AP960" i="40"/>
  <c r="AO960" i="40"/>
  <c r="AN960" i="40"/>
  <c r="AW959" i="40"/>
  <c r="AV959" i="40"/>
  <c r="AU959" i="40"/>
  <c r="AT959" i="40"/>
  <c r="AS959" i="40"/>
  <c r="AR959" i="40"/>
  <c r="AQ959" i="40"/>
  <c r="AP959" i="40"/>
  <c r="AO959" i="40"/>
  <c r="AN959" i="40"/>
  <c r="AW958" i="40"/>
  <c r="AV958" i="40"/>
  <c r="AU958" i="40"/>
  <c r="AT958" i="40"/>
  <c r="AS958" i="40"/>
  <c r="AR958" i="40"/>
  <c r="AQ958" i="40"/>
  <c r="AP958" i="40"/>
  <c r="AO958" i="40"/>
  <c r="AN958" i="40"/>
  <c r="AW957" i="40"/>
  <c r="AV957" i="40"/>
  <c r="AU957" i="40"/>
  <c r="AT957" i="40"/>
  <c r="AS957" i="40"/>
  <c r="AR957" i="40"/>
  <c r="AQ957" i="40"/>
  <c r="AP957" i="40"/>
  <c r="AO957" i="40"/>
  <c r="AN957" i="40"/>
  <c r="AW956" i="40"/>
  <c r="AV956" i="40"/>
  <c r="AU956" i="40"/>
  <c r="AT956" i="40"/>
  <c r="AS956" i="40"/>
  <c r="AR956" i="40"/>
  <c r="AQ956" i="40"/>
  <c r="AP956" i="40"/>
  <c r="AO956" i="40"/>
  <c r="AN956" i="40"/>
  <c r="AW955" i="40"/>
  <c r="AV955" i="40"/>
  <c r="AU955" i="40"/>
  <c r="AT955" i="40"/>
  <c r="AS955" i="40"/>
  <c r="AR955" i="40"/>
  <c r="AQ955" i="40"/>
  <c r="AP955" i="40"/>
  <c r="AO955" i="40"/>
  <c r="AN955" i="40"/>
  <c r="AW954" i="40"/>
  <c r="AV954" i="40"/>
  <c r="AU954" i="40"/>
  <c r="AT954" i="40"/>
  <c r="AS954" i="40"/>
  <c r="AR954" i="40"/>
  <c r="AQ954" i="40"/>
  <c r="AP954" i="40"/>
  <c r="AO954" i="40"/>
  <c r="AN954" i="40"/>
  <c r="AW953" i="40"/>
  <c r="AV953" i="40"/>
  <c r="AU953" i="40"/>
  <c r="AT953" i="40"/>
  <c r="AS953" i="40"/>
  <c r="AR953" i="40"/>
  <c r="AQ953" i="40"/>
  <c r="AP953" i="40"/>
  <c r="AO953" i="40"/>
  <c r="AN953" i="40"/>
  <c r="AW952" i="40"/>
  <c r="AV952" i="40"/>
  <c r="AU952" i="40"/>
  <c r="AT952" i="40"/>
  <c r="AS952" i="40"/>
  <c r="AR952" i="40"/>
  <c r="AQ952" i="40"/>
  <c r="AP952" i="40"/>
  <c r="AO952" i="40"/>
  <c r="AN952" i="40"/>
  <c r="AW951" i="40"/>
  <c r="AV951" i="40"/>
  <c r="AU951" i="40"/>
  <c r="AT951" i="40"/>
  <c r="AS951" i="40"/>
  <c r="AR951" i="40"/>
  <c r="AQ951" i="40"/>
  <c r="AP951" i="40"/>
  <c r="AO951" i="40"/>
  <c r="AN951" i="40"/>
  <c r="AW950" i="40"/>
  <c r="AV950" i="40"/>
  <c r="AU950" i="40"/>
  <c r="AT950" i="40"/>
  <c r="AS950" i="40"/>
  <c r="AR950" i="40"/>
  <c r="AQ950" i="40"/>
  <c r="AP950" i="40"/>
  <c r="AO950" i="40"/>
  <c r="AN950" i="40"/>
  <c r="AW949" i="40"/>
  <c r="AV949" i="40"/>
  <c r="AU949" i="40"/>
  <c r="AT949" i="40"/>
  <c r="AS949" i="40"/>
  <c r="AR949" i="40"/>
  <c r="AQ949" i="40"/>
  <c r="AP949" i="40"/>
  <c r="AO949" i="40"/>
  <c r="AN949" i="40"/>
  <c r="AW948" i="40"/>
  <c r="AV948" i="40"/>
  <c r="AU948" i="40"/>
  <c r="AT948" i="40"/>
  <c r="AS948" i="40"/>
  <c r="AR948" i="40"/>
  <c r="AQ948" i="40"/>
  <c r="AP948" i="40"/>
  <c r="AO948" i="40"/>
  <c r="AN948" i="40"/>
  <c r="AW947" i="40"/>
  <c r="AV947" i="40"/>
  <c r="AU947" i="40"/>
  <c r="AT947" i="40"/>
  <c r="AS947" i="40"/>
  <c r="AR947" i="40"/>
  <c r="AQ947" i="40"/>
  <c r="AP947" i="40"/>
  <c r="AO947" i="40"/>
  <c r="AN947" i="40"/>
  <c r="AW946" i="40"/>
  <c r="AV946" i="40"/>
  <c r="AU946" i="40"/>
  <c r="AT946" i="40"/>
  <c r="AS946" i="40"/>
  <c r="AR946" i="40"/>
  <c r="AQ946" i="40"/>
  <c r="AP946" i="40"/>
  <c r="AO946" i="40"/>
  <c r="AN946" i="40"/>
  <c r="AW945" i="40"/>
  <c r="AV945" i="40"/>
  <c r="AU945" i="40"/>
  <c r="AT945" i="40"/>
  <c r="AS945" i="40"/>
  <c r="AR945" i="40"/>
  <c r="AQ945" i="40"/>
  <c r="AP945" i="40"/>
  <c r="AO945" i="40"/>
  <c r="AN945" i="40"/>
  <c r="AW944" i="40"/>
  <c r="AV944" i="40"/>
  <c r="AU944" i="40"/>
  <c r="AT944" i="40"/>
  <c r="AS944" i="40"/>
  <c r="AR944" i="40"/>
  <c r="AQ944" i="40"/>
  <c r="AP944" i="40"/>
  <c r="AO944" i="40"/>
  <c r="AN944" i="40"/>
  <c r="AW943" i="40"/>
  <c r="AV943" i="40"/>
  <c r="AU943" i="40"/>
  <c r="AT943" i="40"/>
  <c r="AS943" i="40"/>
  <c r="AR943" i="40"/>
  <c r="AQ943" i="40"/>
  <c r="AP943" i="40"/>
  <c r="AO943" i="40"/>
  <c r="AN943" i="40"/>
  <c r="AW942" i="40"/>
  <c r="AV942" i="40"/>
  <c r="AU942" i="40"/>
  <c r="AT942" i="40"/>
  <c r="AS942" i="40"/>
  <c r="AR942" i="40"/>
  <c r="AQ942" i="40"/>
  <c r="AP942" i="40"/>
  <c r="AO942" i="40"/>
  <c r="AN942" i="40"/>
  <c r="AW941" i="40"/>
  <c r="AV941" i="40"/>
  <c r="AU941" i="40"/>
  <c r="AT941" i="40"/>
  <c r="AS941" i="40"/>
  <c r="AR941" i="40"/>
  <c r="AQ941" i="40"/>
  <c r="AP941" i="40"/>
  <c r="AO941" i="40"/>
  <c r="AN941" i="40"/>
  <c r="AW940" i="40"/>
  <c r="AV940" i="40"/>
  <c r="AU940" i="40"/>
  <c r="AT940" i="40"/>
  <c r="AS940" i="40"/>
  <c r="AR940" i="40"/>
  <c r="AQ940" i="40"/>
  <c r="AP940" i="40"/>
  <c r="AO940" i="40"/>
  <c r="AN940" i="40"/>
  <c r="AW939" i="40"/>
  <c r="AV939" i="40"/>
  <c r="AU939" i="40"/>
  <c r="AT939" i="40"/>
  <c r="AS939" i="40"/>
  <c r="AR939" i="40"/>
  <c r="AQ939" i="40"/>
  <c r="AP939" i="40"/>
  <c r="AO939" i="40"/>
  <c r="AN939" i="40"/>
  <c r="AW938" i="40"/>
  <c r="AV938" i="40"/>
  <c r="AU938" i="40"/>
  <c r="AT938" i="40"/>
  <c r="AS938" i="40"/>
  <c r="AR938" i="40"/>
  <c r="AQ938" i="40"/>
  <c r="AP938" i="40"/>
  <c r="AO938" i="40"/>
  <c r="AN938" i="40"/>
  <c r="AW937" i="40"/>
  <c r="AV937" i="40"/>
  <c r="AU937" i="40"/>
  <c r="AT937" i="40"/>
  <c r="AS937" i="40"/>
  <c r="AR937" i="40"/>
  <c r="AQ937" i="40"/>
  <c r="AP937" i="40"/>
  <c r="AO937" i="40"/>
  <c r="AN937" i="40"/>
  <c r="AW936" i="40"/>
  <c r="AV936" i="40"/>
  <c r="AU936" i="40"/>
  <c r="AT936" i="40"/>
  <c r="AS936" i="40"/>
  <c r="AR936" i="40"/>
  <c r="AQ936" i="40"/>
  <c r="AP936" i="40"/>
  <c r="AO936" i="40"/>
  <c r="AN936" i="40"/>
  <c r="AW935" i="40"/>
  <c r="AV935" i="40"/>
  <c r="AU935" i="40"/>
  <c r="AT935" i="40"/>
  <c r="AS935" i="40"/>
  <c r="AR935" i="40"/>
  <c r="AQ935" i="40"/>
  <c r="AP935" i="40"/>
  <c r="AO935" i="40"/>
  <c r="AN935" i="40"/>
  <c r="AW934" i="40"/>
  <c r="AV934" i="40"/>
  <c r="AU934" i="40"/>
  <c r="AT934" i="40"/>
  <c r="AS934" i="40"/>
  <c r="AR934" i="40"/>
  <c r="AQ934" i="40"/>
  <c r="AP934" i="40"/>
  <c r="AO934" i="40"/>
  <c r="AN934" i="40"/>
  <c r="AW933" i="40"/>
  <c r="AV933" i="40"/>
  <c r="AU933" i="40"/>
  <c r="AT933" i="40"/>
  <c r="AS933" i="40"/>
  <c r="AR933" i="40"/>
  <c r="AQ933" i="40"/>
  <c r="AP933" i="40"/>
  <c r="AO933" i="40"/>
  <c r="AN933" i="40"/>
  <c r="AW932" i="40"/>
  <c r="AV932" i="40"/>
  <c r="AU932" i="40"/>
  <c r="AT932" i="40"/>
  <c r="AS932" i="40"/>
  <c r="AR932" i="40"/>
  <c r="AQ932" i="40"/>
  <c r="AP932" i="40"/>
  <c r="AO932" i="40"/>
  <c r="AN932" i="40"/>
  <c r="AW931" i="40"/>
  <c r="AV931" i="40"/>
  <c r="AU931" i="40"/>
  <c r="AT931" i="40"/>
  <c r="AS931" i="40"/>
  <c r="AR931" i="40"/>
  <c r="AQ931" i="40"/>
  <c r="AP931" i="40"/>
  <c r="AO931" i="40"/>
  <c r="AN931" i="40"/>
  <c r="AW930" i="40"/>
  <c r="AV930" i="40"/>
  <c r="AU930" i="40"/>
  <c r="AT930" i="40"/>
  <c r="AS930" i="40"/>
  <c r="AR930" i="40"/>
  <c r="AQ930" i="40"/>
  <c r="AP930" i="40"/>
  <c r="AO930" i="40"/>
  <c r="AN930" i="40"/>
  <c r="AW929" i="40"/>
  <c r="AV929" i="40"/>
  <c r="AU929" i="40"/>
  <c r="AT929" i="40"/>
  <c r="AS929" i="40"/>
  <c r="AR929" i="40"/>
  <c r="AQ929" i="40"/>
  <c r="AP929" i="40"/>
  <c r="AO929" i="40"/>
  <c r="AN929" i="40"/>
  <c r="AW928" i="40"/>
  <c r="AV928" i="40"/>
  <c r="AU928" i="40"/>
  <c r="AT928" i="40"/>
  <c r="AS928" i="40"/>
  <c r="AR928" i="40"/>
  <c r="AQ928" i="40"/>
  <c r="AP928" i="40"/>
  <c r="AO928" i="40"/>
  <c r="AN928" i="40"/>
  <c r="AW927" i="40"/>
  <c r="AV927" i="40"/>
  <c r="AU927" i="40"/>
  <c r="AT927" i="40"/>
  <c r="AS927" i="40"/>
  <c r="AR927" i="40"/>
  <c r="AQ927" i="40"/>
  <c r="AP927" i="40"/>
  <c r="AO927" i="40"/>
  <c r="AN927" i="40"/>
  <c r="AW926" i="40"/>
  <c r="AV926" i="40"/>
  <c r="AU926" i="40"/>
  <c r="AT926" i="40"/>
  <c r="AS926" i="40"/>
  <c r="AR926" i="40"/>
  <c r="AQ926" i="40"/>
  <c r="AP926" i="40"/>
  <c r="AO926" i="40"/>
  <c r="AN926" i="40"/>
  <c r="AW925" i="40"/>
  <c r="AV925" i="40"/>
  <c r="AU925" i="40"/>
  <c r="AT925" i="40"/>
  <c r="AS925" i="40"/>
  <c r="AR925" i="40"/>
  <c r="AQ925" i="40"/>
  <c r="AP925" i="40"/>
  <c r="AO925" i="40"/>
  <c r="AN925" i="40"/>
  <c r="AW924" i="40"/>
  <c r="AV924" i="40"/>
  <c r="AU924" i="40"/>
  <c r="AT924" i="40"/>
  <c r="AS924" i="40"/>
  <c r="AR924" i="40"/>
  <c r="AQ924" i="40"/>
  <c r="AP924" i="40"/>
  <c r="AO924" i="40"/>
  <c r="AN924" i="40"/>
  <c r="AW923" i="40"/>
  <c r="AV923" i="40"/>
  <c r="AU923" i="40"/>
  <c r="AT923" i="40"/>
  <c r="AS923" i="40"/>
  <c r="AR923" i="40"/>
  <c r="AQ923" i="40"/>
  <c r="AP923" i="40"/>
  <c r="AO923" i="40"/>
  <c r="AN923" i="40"/>
  <c r="AW922" i="40"/>
  <c r="AV922" i="40"/>
  <c r="AU922" i="40"/>
  <c r="AT922" i="40"/>
  <c r="AS922" i="40"/>
  <c r="AR922" i="40"/>
  <c r="AQ922" i="40"/>
  <c r="AP922" i="40"/>
  <c r="AO922" i="40"/>
  <c r="AN922" i="40"/>
  <c r="AW921" i="40"/>
  <c r="AV921" i="40"/>
  <c r="AU921" i="40"/>
  <c r="AT921" i="40"/>
  <c r="AS921" i="40"/>
  <c r="AR921" i="40"/>
  <c r="AQ921" i="40"/>
  <c r="AP921" i="40"/>
  <c r="AO921" i="40"/>
  <c r="AN921" i="40"/>
  <c r="AW920" i="40"/>
  <c r="AV920" i="40"/>
  <c r="AU920" i="40"/>
  <c r="AT920" i="40"/>
  <c r="AS920" i="40"/>
  <c r="AR920" i="40"/>
  <c r="AQ920" i="40"/>
  <c r="AP920" i="40"/>
  <c r="AO920" i="40"/>
  <c r="AN920" i="40"/>
  <c r="AW919" i="40"/>
  <c r="AV919" i="40"/>
  <c r="AU919" i="40"/>
  <c r="AT919" i="40"/>
  <c r="AS919" i="40"/>
  <c r="AR919" i="40"/>
  <c r="AQ919" i="40"/>
  <c r="AP919" i="40"/>
  <c r="AO919" i="40"/>
  <c r="AN919" i="40"/>
  <c r="AW918" i="40"/>
  <c r="AV918" i="40"/>
  <c r="AU918" i="40"/>
  <c r="AT918" i="40"/>
  <c r="AS918" i="40"/>
  <c r="AR918" i="40"/>
  <c r="AQ918" i="40"/>
  <c r="AP918" i="40"/>
  <c r="AO918" i="40"/>
  <c r="AN918" i="40"/>
  <c r="AW917" i="40"/>
  <c r="AV917" i="40"/>
  <c r="AU917" i="40"/>
  <c r="AT917" i="40"/>
  <c r="AS917" i="40"/>
  <c r="AR917" i="40"/>
  <c r="AQ917" i="40"/>
  <c r="AP917" i="40"/>
  <c r="AO917" i="40"/>
  <c r="AN917" i="40"/>
  <c r="AW916" i="40"/>
  <c r="AV916" i="40"/>
  <c r="AU916" i="40"/>
  <c r="AT916" i="40"/>
  <c r="AS916" i="40"/>
  <c r="AR916" i="40"/>
  <c r="AQ916" i="40"/>
  <c r="AP916" i="40"/>
  <c r="AO916" i="40"/>
  <c r="AN916" i="40"/>
  <c r="AW915" i="40"/>
  <c r="AV915" i="40"/>
  <c r="AU915" i="40"/>
  <c r="AT915" i="40"/>
  <c r="AS915" i="40"/>
  <c r="AR915" i="40"/>
  <c r="AQ915" i="40"/>
  <c r="AP915" i="40"/>
  <c r="AO915" i="40"/>
  <c r="AN915" i="40"/>
  <c r="AW914" i="40"/>
  <c r="AV914" i="40"/>
  <c r="AU914" i="40"/>
  <c r="AT914" i="40"/>
  <c r="AS914" i="40"/>
  <c r="AR914" i="40"/>
  <c r="AQ914" i="40"/>
  <c r="AP914" i="40"/>
  <c r="AO914" i="40"/>
  <c r="AN914" i="40"/>
  <c r="AW913" i="40"/>
  <c r="AV913" i="40"/>
  <c r="AU913" i="40"/>
  <c r="AT913" i="40"/>
  <c r="AS913" i="40"/>
  <c r="AR913" i="40"/>
  <c r="AQ913" i="40"/>
  <c r="AP913" i="40"/>
  <c r="AO913" i="40"/>
  <c r="AN913" i="40"/>
  <c r="AW912" i="40"/>
  <c r="AV912" i="40"/>
  <c r="AU912" i="40"/>
  <c r="AT912" i="40"/>
  <c r="AS912" i="40"/>
  <c r="AR912" i="40"/>
  <c r="AQ912" i="40"/>
  <c r="AP912" i="40"/>
  <c r="AO912" i="40"/>
  <c r="AN912" i="40"/>
  <c r="AW911" i="40"/>
  <c r="AV911" i="40"/>
  <c r="AU911" i="40"/>
  <c r="AT911" i="40"/>
  <c r="AS911" i="40"/>
  <c r="AR911" i="40"/>
  <c r="AQ911" i="40"/>
  <c r="AP911" i="40"/>
  <c r="AO911" i="40"/>
  <c r="AN911" i="40"/>
  <c r="AW910" i="40"/>
  <c r="AV910" i="40"/>
  <c r="AU910" i="40"/>
  <c r="AT910" i="40"/>
  <c r="AS910" i="40"/>
  <c r="AR910" i="40"/>
  <c r="AQ910" i="40"/>
  <c r="AP910" i="40"/>
  <c r="AO910" i="40"/>
  <c r="AN910" i="40"/>
  <c r="AW909" i="40"/>
  <c r="AV909" i="40"/>
  <c r="AU909" i="40"/>
  <c r="AT909" i="40"/>
  <c r="AS909" i="40"/>
  <c r="AR909" i="40"/>
  <c r="AQ909" i="40"/>
  <c r="AP909" i="40"/>
  <c r="AO909" i="40"/>
  <c r="AN909" i="40"/>
  <c r="AW908" i="40"/>
  <c r="AV908" i="40"/>
  <c r="AU908" i="40"/>
  <c r="AT908" i="40"/>
  <c r="AS908" i="40"/>
  <c r="AR908" i="40"/>
  <c r="AQ908" i="40"/>
  <c r="AP908" i="40"/>
  <c r="AO908" i="40"/>
  <c r="AN908" i="40"/>
  <c r="AW907" i="40"/>
  <c r="AV907" i="40"/>
  <c r="AU907" i="40"/>
  <c r="AT907" i="40"/>
  <c r="AS907" i="40"/>
  <c r="AR907" i="40"/>
  <c r="AQ907" i="40"/>
  <c r="AP907" i="40"/>
  <c r="AO907" i="40"/>
  <c r="AN907" i="40"/>
  <c r="AW906" i="40"/>
  <c r="AV906" i="40"/>
  <c r="AU906" i="40"/>
  <c r="AT906" i="40"/>
  <c r="AS906" i="40"/>
  <c r="AR906" i="40"/>
  <c r="AQ906" i="40"/>
  <c r="AP906" i="40"/>
  <c r="AO906" i="40"/>
  <c r="AN906" i="40"/>
  <c r="AW905" i="40"/>
  <c r="AV905" i="40"/>
  <c r="AU905" i="40"/>
  <c r="AT905" i="40"/>
  <c r="AS905" i="40"/>
  <c r="AR905" i="40"/>
  <c r="AQ905" i="40"/>
  <c r="AP905" i="40"/>
  <c r="AO905" i="40"/>
  <c r="AN905" i="40"/>
  <c r="AW904" i="40"/>
  <c r="AV904" i="40"/>
  <c r="AU904" i="40"/>
  <c r="AT904" i="40"/>
  <c r="AS904" i="40"/>
  <c r="AR904" i="40"/>
  <c r="AQ904" i="40"/>
  <c r="AP904" i="40"/>
  <c r="AO904" i="40"/>
  <c r="AN904" i="40"/>
  <c r="AW903" i="40"/>
  <c r="AV903" i="40"/>
  <c r="AU903" i="40"/>
  <c r="AT903" i="40"/>
  <c r="AS903" i="40"/>
  <c r="AR903" i="40"/>
  <c r="AQ903" i="40"/>
  <c r="AP903" i="40"/>
  <c r="AO903" i="40"/>
  <c r="AN903" i="40"/>
  <c r="AW902" i="40"/>
  <c r="AV902" i="40"/>
  <c r="AU902" i="40"/>
  <c r="AT902" i="40"/>
  <c r="AS902" i="40"/>
  <c r="AR902" i="40"/>
  <c r="AQ902" i="40"/>
  <c r="AP902" i="40"/>
  <c r="AO902" i="40"/>
  <c r="AN902" i="40"/>
  <c r="AW901" i="40"/>
  <c r="AV901" i="40"/>
  <c r="AU901" i="40"/>
  <c r="AT901" i="40"/>
  <c r="AS901" i="40"/>
  <c r="AR901" i="40"/>
  <c r="AQ901" i="40"/>
  <c r="AP901" i="40"/>
  <c r="AO901" i="40"/>
  <c r="AN901" i="40"/>
  <c r="AW900" i="40"/>
  <c r="AV900" i="40"/>
  <c r="AU900" i="40"/>
  <c r="AT900" i="40"/>
  <c r="AS900" i="40"/>
  <c r="AR900" i="40"/>
  <c r="AQ900" i="40"/>
  <c r="AP900" i="40"/>
  <c r="AO900" i="40"/>
  <c r="AN900" i="40"/>
  <c r="AW899" i="40"/>
  <c r="AV899" i="40"/>
  <c r="AU899" i="40"/>
  <c r="AT899" i="40"/>
  <c r="AS899" i="40"/>
  <c r="AR899" i="40"/>
  <c r="AQ899" i="40"/>
  <c r="AP899" i="40"/>
  <c r="AO899" i="40"/>
  <c r="AN899" i="40"/>
  <c r="AW898" i="40"/>
  <c r="AV898" i="40"/>
  <c r="AU898" i="40"/>
  <c r="AT898" i="40"/>
  <c r="AS898" i="40"/>
  <c r="AR898" i="40"/>
  <c r="AQ898" i="40"/>
  <c r="AP898" i="40"/>
  <c r="AO898" i="40"/>
  <c r="AN898" i="40"/>
  <c r="AW897" i="40"/>
  <c r="AV897" i="40"/>
  <c r="AU897" i="40"/>
  <c r="AT897" i="40"/>
  <c r="AS897" i="40"/>
  <c r="AR897" i="40"/>
  <c r="AQ897" i="40"/>
  <c r="AP897" i="40"/>
  <c r="AO897" i="40"/>
  <c r="AN897" i="40"/>
  <c r="AW896" i="40"/>
  <c r="AV896" i="40"/>
  <c r="AU896" i="40"/>
  <c r="AT896" i="40"/>
  <c r="AS896" i="40"/>
  <c r="AR896" i="40"/>
  <c r="AQ896" i="40"/>
  <c r="AP896" i="40"/>
  <c r="AO896" i="40"/>
  <c r="AN896" i="40"/>
  <c r="AW895" i="40"/>
  <c r="AV895" i="40"/>
  <c r="AU895" i="40"/>
  <c r="AT895" i="40"/>
  <c r="AS895" i="40"/>
  <c r="AR895" i="40"/>
  <c r="AQ895" i="40"/>
  <c r="AP895" i="40"/>
  <c r="AO895" i="40"/>
  <c r="AN895" i="40"/>
  <c r="AW894" i="40"/>
  <c r="AV894" i="40"/>
  <c r="AU894" i="40"/>
  <c r="AT894" i="40"/>
  <c r="AS894" i="40"/>
  <c r="AR894" i="40"/>
  <c r="AQ894" i="40"/>
  <c r="AP894" i="40"/>
  <c r="AO894" i="40"/>
  <c r="AN894" i="40"/>
  <c r="AW893" i="40"/>
  <c r="AV893" i="40"/>
  <c r="AU893" i="40"/>
  <c r="AT893" i="40"/>
  <c r="AS893" i="40"/>
  <c r="AR893" i="40"/>
  <c r="AQ893" i="40"/>
  <c r="AP893" i="40"/>
  <c r="AO893" i="40"/>
  <c r="AN893" i="40"/>
  <c r="AW892" i="40"/>
  <c r="AV892" i="40"/>
  <c r="AU892" i="40"/>
  <c r="AT892" i="40"/>
  <c r="AS892" i="40"/>
  <c r="AR892" i="40"/>
  <c r="AQ892" i="40"/>
  <c r="AP892" i="40"/>
  <c r="AO892" i="40"/>
  <c r="AN892" i="40"/>
  <c r="AW891" i="40"/>
  <c r="AV891" i="40"/>
  <c r="AU891" i="40"/>
  <c r="AT891" i="40"/>
  <c r="AS891" i="40"/>
  <c r="AR891" i="40"/>
  <c r="AQ891" i="40"/>
  <c r="AP891" i="40"/>
  <c r="AO891" i="40"/>
  <c r="AN891" i="40"/>
  <c r="AW890" i="40"/>
  <c r="AV890" i="40"/>
  <c r="AU890" i="40"/>
  <c r="AT890" i="40"/>
  <c r="AS890" i="40"/>
  <c r="AR890" i="40"/>
  <c r="AQ890" i="40"/>
  <c r="AP890" i="40"/>
  <c r="AO890" i="40"/>
  <c r="AN890" i="40"/>
  <c r="AW889" i="40"/>
  <c r="AV889" i="40"/>
  <c r="AU889" i="40"/>
  <c r="AT889" i="40"/>
  <c r="AS889" i="40"/>
  <c r="AR889" i="40"/>
  <c r="AQ889" i="40"/>
  <c r="AP889" i="40"/>
  <c r="AO889" i="40"/>
  <c r="AN889" i="40"/>
  <c r="AW888" i="40"/>
  <c r="AV888" i="40"/>
  <c r="AU888" i="40"/>
  <c r="AT888" i="40"/>
  <c r="AS888" i="40"/>
  <c r="AR888" i="40"/>
  <c r="AQ888" i="40"/>
  <c r="AP888" i="40"/>
  <c r="AO888" i="40"/>
  <c r="AN888" i="40"/>
  <c r="AW887" i="40"/>
  <c r="AV887" i="40"/>
  <c r="AU887" i="40"/>
  <c r="AT887" i="40"/>
  <c r="AS887" i="40"/>
  <c r="AR887" i="40"/>
  <c r="AQ887" i="40"/>
  <c r="AP887" i="40"/>
  <c r="AO887" i="40"/>
  <c r="AN887" i="40"/>
  <c r="AW886" i="40"/>
  <c r="AV886" i="40"/>
  <c r="AU886" i="40"/>
  <c r="AT886" i="40"/>
  <c r="AS886" i="40"/>
  <c r="AR886" i="40"/>
  <c r="AQ886" i="40"/>
  <c r="AP886" i="40"/>
  <c r="AO886" i="40"/>
  <c r="AN886" i="40"/>
  <c r="AW885" i="40"/>
  <c r="AV885" i="40"/>
  <c r="AU885" i="40"/>
  <c r="AT885" i="40"/>
  <c r="AS885" i="40"/>
  <c r="AR885" i="40"/>
  <c r="AQ885" i="40"/>
  <c r="AP885" i="40"/>
  <c r="AO885" i="40"/>
  <c r="AN885" i="40"/>
  <c r="AW884" i="40"/>
  <c r="AV884" i="40"/>
  <c r="AU884" i="40"/>
  <c r="AT884" i="40"/>
  <c r="AS884" i="40"/>
  <c r="AR884" i="40"/>
  <c r="AQ884" i="40"/>
  <c r="AP884" i="40"/>
  <c r="AO884" i="40"/>
  <c r="AN884" i="40"/>
  <c r="AW883" i="40"/>
  <c r="AV883" i="40"/>
  <c r="AU883" i="40"/>
  <c r="AT883" i="40"/>
  <c r="AS883" i="40"/>
  <c r="AR883" i="40"/>
  <c r="AQ883" i="40"/>
  <c r="AP883" i="40"/>
  <c r="AO883" i="40"/>
  <c r="AN883" i="40"/>
  <c r="AW882" i="40"/>
  <c r="AV882" i="40"/>
  <c r="AU882" i="40"/>
  <c r="AT882" i="40"/>
  <c r="AS882" i="40"/>
  <c r="AR882" i="40"/>
  <c r="AQ882" i="40"/>
  <c r="AP882" i="40"/>
  <c r="AO882" i="40"/>
  <c r="AN882" i="40"/>
  <c r="AW881" i="40"/>
  <c r="AV881" i="40"/>
  <c r="AU881" i="40"/>
  <c r="AT881" i="40"/>
  <c r="AS881" i="40"/>
  <c r="AR881" i="40"/>
  <c r="AQ881" i="40"/>
  <c r="AP881" i="40"/>
  <c r="AO881" i="40"/>
  <c r="AN881" i="40"/>
  <c r="AW880" i="40"/>
  <c r="AV880" i="40"/>
  <c r="AU880" i="40"/>
  <c r="AT880" i="40"/>
  <c r="AS880" i="40"/>
  <c r="AR880" i="40"/>
  <c r="AQ880" i="40"/>
  <c r="AP880" i="40"/>
  <c r="AO880" i="40"/>
  <c r="AN880" i="40"/>
  <c r="AW879" i="40"/>
  <c r="AV879" i="40"/>
  <c r="AU879" i="40"/>
  <c r="AT879" i="40"/>
  <c r="AS879" i="40"/>
  <c r="AR879" i="40"/>
  <c r="AQ879" i="40"/>
  <c r="AP879" i="40"/>
  <c r="AO879" i="40"/>
  <c r="AN879" i="40"/>
  <c r="AW878" i="40"/>
  <c r="AV878" i="40"/>
  <c r="AU878" i="40"/>
  <c r="AT878" i="40"/>
  <c r="AS878" i="40"/>
  <c r="AR878" i="40"/>
  <c r="AQ878" i="40"/>
  <c r="AP878" i="40"/>
  <c r="AO878" i="40"/>
  <c r="AN878" i="40"/>
  <c r="AW877" i="40"/>
  <c r="AV877" i="40"/>
  <c r="AU877" i="40"/>
  <c r="AT877" i="40"/>
  <c r="AS877" i="40"/>
  <c r="AR877" i="40"/>
  <c r="AQ877" i="40"/>
  <c r="AP877" i="40"/>
  <c r="AO877" i="40"/>
  <c r="AN877" i="40"/>
  <c r="AW876" i="40"/>
  <c r="AV876" i="40"/>
  <c r="AU876" i="40"/>
  <c r="AT876" i="40"/>
  <c r="AS876" i="40"/>
  <c r="AR876" i="40"/>
  <c r="AQ876" i="40"/>
  <c r="AP876" i="40"/>
  <c r="AO876" i="40"/>
  <c r="AN876" i="40"/>
  <c r="AW875" i="40"/>
  <c r="AV875" i="40"/>
  <c r="AU875" i="40"/>
  <c r="AT875" i="40"/>
  <c r="AS875" i="40"/>
  <c r="AR875" i="40"/>
  <c r="AQ875" i="40"/>
  <c r="AP875" i="40"/>
  <c r="AO875" i="40"/>
  <c r="AN875" i="40"/>
  <c r="AW874" i="40"/>
  <c r="AV874" i="40"/>
  <c r="AU874" i="40"/>
  <c r="AT874" i="40"/>
  <c r="AS874" i="40"/>
  <c r="AR874" i="40"/>
  <c r="AQ874" i="40"/>
  <c r="AP874" i="40"/>
  <c r="AO874" i="40"/>
  <c r="AN874" i="40"/>
  <c r="AW873" i="40"/>
  <c r="AV873" i="40"/>
  <c r="AU873" i="40"/>
  <c r="AT873" i="40"/>
  <c r="AS873" i="40"/>
  <c r="AR873" i="40"/>
  <c r="AQ873" i="40"/>
  <c r="AP873" i="40"/>
  <c r="AO873" i="40"/>
  <c r="AN873" i="40"/>
  <c r="AW872" i="40"/>
  <c r="AV872" i="40"/>
  <c r="AU872" i="40"/>
  <c r="AT872" i="40"/>
  <c r="AS872" i="40"/>
  <c r="AR872" i="40"/>
  <c r="AQ872" i="40"/>
  <c r="AP872" i="40"/>
  <c r="AO872" i="40"/>
  <c r="AN872" i="40"/>
  <c r="AW871" i="40"/>
  <c r="AV871" i="40"/>
  <c r="AU871" i="40"/>
  <c r="AT871" i="40"/>
  <c r="AS871" i="40"/>
  <c r="AR871" i="40"/>
  <c r="AQ871" i="40"/>
  <c r="AP871" i="40"/>
  <c r="AO871" i="40"/>
  <c r="AN871" i="40"/>
  <c r="AW870" i="40"/>
  <c r="AV870" i="40"/>
  <c r="AU870" i="40"/>
  <c r="AT870" i="40"/>
  <c r="AS870" i="40"/>
  <c r="AR870" i="40"/>
  <c r="AQ870" i="40"/>
  <c r="AP870" i="40"/>
  <c r="AO870" i="40"/>
  <c r="AN870" i="40"/>
  <c r="AW869" i="40"/>
  <c r="AV869" i="40"/>
  <c r="AU869" i="40"/>
  <c r="AT869" i="40"/>
  <c r="AS869" i="40"/>
  <c r="AR869" i="40"/>
  <c r="AQ869" i="40"/>
  <c r="AP869" i="40"/>
  <c r="AO869" i="40"/>
  <c r="AN869" i="40"/>
  <c r="AW868" i="40"/>
  <c r="AV868" i="40"/>
  <c r="AU868" i="40"/>
  <c r="AT868" i="40"/>
  <c r="AS868" i="40"/>
  <c r="AR868" i="40"/>
  <c r="AQ868" i="40"/>
  <c r="AP868" i="40"/>
  <c r="AO868" i="40"/>
  <c r="AN868" i="40"/>
  <c r="AW867" i="40"/>
  <c r="AV867" i="40"/>
  <c r="AU867" i="40"/>
  <c r="AT867" i="40"/>
  <c r="AS867" i="40"/>
  <c r="AR867" i="40"/>
  <c r="AQ867" i="40"/>
  <c r="AP867" i="40"/>
  <c r="AO867" i="40"/>
  <c r="AN867" i="40"/>
  <c r="AW866" i="40"/>
  <c r="AV866" i="40"/>
  <c r="AU866" i="40"/>
  <c r="AT866" i="40"/>
  <c r="AS866" i="40"/>
  <c r="AR866" i="40"/>
  <c r="AQ866" i="40"/>
  <c r="AP866" i="40"/>
  <c r="AO866" i="40"/>
  <c r="AN866" i="40"/>
  <c r="AW865" i="40"/>
  <c r="AV865" i="40"/>
  <c r="AU865" i="40"/>
  <c r="AT865" i="40"/>
  <c r="AS865" i="40"/>
  <c r="AR865" i="40"/>
  <c r="AQ865" i="40"/>
  <c r="AP865" i="40"/>
  <c r="AO865" i="40"/>
  <c r="AN865" i="40"/>
  <c r="AW864" i="40"/>
  <c r="AV864" i="40"/>
  <c r="AU864" i="40"/>
  <c r="AT864" i="40"/>
  <c r="AS864" i="40"/>
  <c r="AR864" i="40"/>
  <c r="AQ864" i="40"/>
  <c r="AP864" i="40"/>
  <c r="AO864" i="40"/>
  <c r="AN864" i="40"/>
  <c r="AW863" i="40"/>
  <c r="AV863" i="40"/>
  <c r="AU863" i="40"/>
  <c r="AT863" i="40"/>
  <c r="AS863" i="40"/>
  <c r="AR863" i="40"/>
  <c r="AQ863" i="40"/>
  <c r="AP863" i="40"/>
  <c r="AO863" i="40"/>
  <c r="AN863" i="40"/>
  <c r="AW862" i="40"/>
  <c r="AV862" i="40"/>
  <c r="AU862" i="40"/>
  <c r="AT862" i="40"/>
  <c r="AS862" i="40"/>
  <c r="AR862" i="40"/>
  <c r="AQ862" i="40"/>
  <c r="AP862" i="40"/>
  <c r="AO862" i="40"/>
  <c r="AN862" i="40"/>
  <c r="AW861" i="40"/>
  <c r="AV861" i="40"/>
  <c r="AU861" i="40"/>
  <c r="AT861" i="40"/>
  <c r="AS861" i="40"/>
  <c r="AR861" i="40"/>
  <c r="AQ861" i="40"/>
  <c r="AP861" i="40"/>
  <c r="AO861" i="40"/>
  <c r="AN861" i="40"/>
  <c r="AW860" i="40"/>
  <c r="AV860" i="40"/>
  <c r="AU860" i="40"/>
  <c r="AT860" i="40"/>
  <c r="AS860" i="40"/>
  <c r="AR860" i="40"/>
  <c r="AQ860" i="40"/>
  <c r="AP860" i="40"/>
  <c r="AO860" i="40"/>
  <c r="AN860" i="40"/>
  <c r="AW859" i="40"/>
  <c r="AV859" i="40"/>
  <c r="AU859" i="40"/>
  <c r="AT859" i="40"/>
  <c r="AS859" i="40"/>
  <c r="AR859" i="40"/>
  <c r="AQ859" i="40"/>
  <c r="AP859" i="40"/>
  <c r="AO859" i="40"/>
  <c r="AN859" i="40"/>
  <c r="AW858" i="40"/>
  <c r="AV858" i="40"/>
  <c r="AU858" i="40"/>
  <c r="AT858" i="40"/>
  <c r="AS858" i="40"/>
  <c r="AR858" i="40"/>
  <c r="AQ858" i="40"/>
  <c r="AP858" i="40"/>
  <c r="AO858" i="40"/>
  <c r="AN858" i="40"/>
  <c r="AW857" i="40"/>
  <c r="AV857" i="40"/>
  <c r="AU857" i="40"/>
  <c r="AT857" i="40"/>
  <c r="AS857" i="40"/>
  <c r="AR857" i="40"/>
  <c r="AQ857" i="40"/>
  <c r="AP857" i="40"/>
  <c r="AO857" i="40"/>
  <c r="AN857" i="40"/>
  <c r="AW856" i="40"/>
  <c r="AV856" i="40"/>
  <c r="AU856" i="40"/>
  <c r="AT856" i="40"/>
  <c r="AS856" i="40"/>
  <c r="AR856" i="40"/>
  <c r="AQ856" i="40"/>
  <c r="AP856" i="40"/>
  <c r="AO856" i="40"/>
  <c r="AN856" i="40"/>
  <c r="AW855" i="40"/>
  <c r="AV855" i="40"/>
  <c r="AU855" i="40"/>
  <c r="AT855" i="40"/>
  <c r="AS855" i="40"/>
  <c r="AR855" i="40"/>
  <c r="AQ855" i="40"/>
  <c r="AP855" i="40"/>
  <c r="AO855" i="40"/>
  <c r="AN855" i="40"/>
  <c r="AW854" i="40"/>
  <c r="AV854" i="40"/>
  <c r="AU854" i="40"/>
  <c r="AT854" i="40"/>
  <c r="AS854" i="40"/>
  <c r="AR854" i="40"/>
  <c r="AQ854" i="40"/>
  <c r="AP854" i="40"/>
  <c r="AO854" i="40"/>
  <c r="AN854" i="40"/>
  <c r="AW853" i="40"/>
  <c r="AV853" i="40"/>
  <c r="AU853" i="40"/>
  <c r="AT853" i="40"/>
  <c r="AS853" i="40"/>
  <c r="AR853" i="40"/>
  <c r="AQ853" i="40"/>
  <c r="AP853" i="40"/>
  <c r="AO853" i="40"/>
  <c r="AN853" i="40"/>
  <c r="AW852" i="40"/>
  <c r="AV852" i="40"/>
  <c r="AU852" i="40"/>
  <c r="AT852" i="40"/>
  <c r="AS852" i="40"/>
  <c r="AR852" i="40"/>
  <c r="AQ852" i="40"/>
  <c r="AP852" i="40"/>
  <c r="AO852" i="40"/>
  <c r="AN852" i="40"/>
  <c r="AW851" i="40"/>
  <c r="AV851" i="40"/>
  <c r="AU851" i="40"/>
  <c r="AT851" i="40"/>
  <c r="AS851" i="40"/>
  <c r="AR851" i="40"/>
  <c r="AQ851" i="40"/>
  <c r="AP851" i="40"/>
  <c r="AO851" i="40"/>
  <c r="AN851" i="40"/>
  <c r="AW850" i="40"/>
  <c r="AV850" i="40"/>
  <c r="AU850" i="40"/>
  <c r="AT850" i="40"/>
  <c r="AS850" i="40"/>
  <c r="AR850" i="40"/>
  <c r="AQ850" i="40"/>
  <c r="AP850" i="40"/>
  <c r="AO850" i="40"/>
  <c r="AN850" i="40"/>
  <c r="AW849" i="40"/>
  <c r="AV849" i="40"/>
  <c r="AU849" i="40"/>
  <c r="AT849" i="40"/>
  <c r="AS849" i="40"/>
  <c r="AR849" i="40"/>
  <c r="AQ849" i="40"/>
  <c r="AP849" i="40"/>
  <c r="AO849" i="40"/>
  <c r="AN849" i="40"/>
  <c r="AW848" i="40"/>
  <c r="AV848" i="40"/>
  <c r="AU848" i="40"/>
  <c r="AT848" i="40"/>
  <c r="AS848" i="40"/>
  <c r="AR848" i="40"/>
  <c r="AQ848" i="40"/>
  <c r="AP848" i="40"/>
  <c r="AO848" i="40"/>
  <c r="AN848" i="40"/>
  <c r="AW847" i="40"/>
  <c r="AV847" i="40"/>
  <c r="AU847" i="40"/>
  <c r="AT847" i="40"/>
  <c r="AS847" i="40"/>
  <c r="AR847" i="40"/>
  <c r="AQ847" i="40"/>
  <c r="AP847" i="40"/>
  <c r="AO847" i="40"/>
  <c r="AN847" i="40"/>
  <c r="AW846" i="40"/>
  <c r="AV846" i="40"/>
  <c r="AU846" i="40"/>
  <c r="AT846" i="40"/>
  <c r="AS846" i="40"/>
  <c r="AR846" i="40"/>
  <c r="AQ846" i="40"/>
  <c r="AP846" i="40"/>
  <c r="AO846" i="40"/>
  <c r="AN846" i="40"/>
  <c r="AW845" i="40"/>
  <c r="AV845" i="40"/>
  <c r="AU845" i="40"/>
  <c r="AT845" i="40"/>
  <c r="AS845" i="40"/>
  <c r="AR845" i="40"/>
  <c r="AQ845" i="40"/>
  <c r="AP845" i="40"/>
  <c r="AO845" i="40"/>
  <c r="AN845" i="40"/>
  <c r="AW844" i="40"/>
  <c r="AV844" i="40"/>
  <c r="AU844" i="40"/>
  <c r="AT844" i="40"/>
  <c r="AS844" i="40"/>
  <c r="AR844" i="40"/>
  <c r="AQ844" i="40"/>
  <c r="AP844" i="40"/>
  <c r="AO844" i="40"/>
  <c r="AN844" i="40"/>
  <c r="AW843" i="40"/>
  <c r="AV843" i="40"/>
  <c r="AU843" i="40"/>
  <c r="AT843" i="40"/>
  <c r="AS843" i="40"/>
  <c r="AR843" i="40"/>
  <c r="AQ843" i="40"/>
  <c r="AP843" i="40"/>
  <c r="AO843" i="40"/>
  <c r="AN843" i="40"/>
  <c r="AW842" i="40"/>
  <c r="AV842" i="40"/>
  <c r="AU842" i="40"/>
  <c r="AT842" i="40"/>
  <c r="AS842" i="40"/>
  <c r="AR842" i="40"/>
  <c r="AQ842" i="40"/>
  <c r="AP842" i="40"/>
  <c r="AO842" i="40"/>
  <c r="AN842" i="40"/>
  <c r="AW841" i="40"/>
  <c r="AV841" i="40"/>
  <c r="AU841" i="40"/>
  <c r="AT841" i="40"/>
  <c r="AS841" i="40"/>
  <c r="AR841" i="40"/>
  <c r="AQ841" i="40"/>
  <c r="AP841" i="40"/>
  <c r="AO841" i="40"/>
  <c r="AN841" i="40"/>
  <c r="AW840" i="40"/>
  <c r="AV840" i="40"/>
  <c r="AU840" i="40"/>
  <c r="AT840" i="40"/>
  <c r="AS840" i="40"/>
  <c r="AR840" i="40"/>
  <c r="AQ840" i="40"/>
  <c r="AP840" i="40"/>
  <c r="AO840" i="40"/>
  <c r="AN840" i="40"/>
  <c r="AW839" i="40"/>
  <c r="AV839" i="40"/>
  <c r="AU839" i="40"/>
  <c r="AT839" i="40"/>
  <c r="AS839" i="40"/>
  <c r="AR839" i="40"/>
  <c r="AQ839" i="40"/>
  <c r="AP839" i="40"/>
  <c r="AO839" i="40"/>
  <c r="AN839" i="40"/>
  <c r="AW838" i="40"/>
  <c r="AV838" i="40"/>
  <c r="AU838" i="40"/>
  <c r="AT838" i="40"/>
  <c r="AS838" i="40"/>
  <c r="AR838" i="40"/>
  <c r="AQ838" i="40"/>
  <c r="AP838" i="40"/>
  <c r="AO838" i="40"/>
  <c r="AN838" i="40"/>
  <c r="AW837" i="40"/>
  <c r="AV837" i="40"/>
  <c r="AU837" i="40"/>
  <c r="AT837" i="40"/>
  <c r="AS837" i="40"/>
  <c r="AR837" i="40"/>
  <c r="AQ837" i="40"/>
  <c r="AP837" i="40"/>
  <c r="AO837" i="40"/>
  <c r="AN837" i="40"/>
  <c r="AW836" i="40"/>
  <c r="AV836" i="40"/>
  <c r="AU836" i="40"/>
  <c r="AT836" i="40"/>
  <c r="AS836" i="40"/>
  <c r="AR836" i="40"/>
  <c r="AQ836" i="40"/>
  <c r="AP836" i="40"/>
  <c r="AO836" i="40"/>
  <c r="AN836" i="40"/>
  <c r="AW835" i="40"/>
  <c r="AV835" i="40"/>
  <c r="AU835" i="40"/>
  <c r="AT835" i="40"/>
  <c r="AS835" i="40"/>
  <c r="AR835" i="40"/>
  <c r="AQ835" i="40"/>
  <c r="AP835" i="40"/>
  <c r="AO835" i="40"/>
  <c r="AN835" i="40"/>
  <c r="AW834" i="40"/>
  <c r="AV834" i="40"/>
  <c r="AU834" i="40"/>
  <c r="AT834" i="40"/>
  <c r="AS834" i="40"/>
  <c r="AR834" i="40"/>
  <c r="AQ834" i="40"/>
  <c r="AP834" i="40"/>
  <c r="AO834" i="40"/>
  <c r="AN834" i="40"/>
  <c r="AW833" i="40"/>
  <c r="AV833" i="40"/>
  <c r="AU833" i="40"/>
  <c r="AT833" i="40"/>
  <c r="AS833" i="40"/>
  <c r="AR833" i="40"/>
  <c r="AQ833" i="40"/>
  <c r="AP833" i="40"/>
  <c r="AO833" i="40"/>
  <c r="AN833" i="40"/>
  <c r="AW832" i="40"/>
  <c r="AV832" i="40"/>
  <c r="AU832" i="40"/>
  <c r="AT832" i="40"/>
  <c r="AS832" i="40"/>
  <c r="AR832" i="40"/>
  <c r="AQ832" i="40"/>
  <c r="AP832" i="40"/>
  <c r="AO832" i="40"/>
  <c r="AN832" i="40"/>
  <c r="AW831" i="40"/>
  <c r="AV831" i="40"/>
  <c r="AU831" i="40"/>
  <c r="AT831" i="40"/>
  <c r="AS831" i="40"/>
  <c r="AR831" i="40"/>
  <c r="AQ831" i="40"/>
  <c r="AP831" i="40"/>
  <c r="AO831" i="40"/>
  <c r="AN831" i="40"/>
  <c r="AW830" i="40"/>
  <c r="AV830" i="40"/>
  <c r="AU830" i="40"/>
  <c r="AT830" i="40"/>
  <c r="AS830" i="40"/>
  <c r="AR830" i="40"/>
  <c r="AQ830" i="40"/>
  <c r="AP830" i="40"/>
  <c r="AO830" i="40"/>
  <c r="AN830" i="40"/>
  <c r="AW829" i="40"/>
  <c r="AV829" i="40"/>
  <c r="AU829" i="40"/>
  <c r="AT829" i="40"/>
  <c r="AS829" i="40"/>
  <c r="AR829" i="40"/>
  <c r="AQ829" i="40"/>
  <c r="AP829" i="40"/>
  <c r="AO829" i="40"/>
  <c r="AN829" i="40"/>
  <c r="AW828" i="40"/>
  <c r="AV828" i="40"/>
  <c r="AU828" i="40"/>
  <c r="AT828" i="40"/>
  <c r="AS828" i="40"/>
  <c r="AR828" i="40"/>
  <c r="AQ828" i="40"/>
  <c r="AP828" i="40"/>
  <c r="AO828" i="40"/>
  <c r="AN828" i="40"/>
  <c r="AW827" i="40"/>
  <c r="AV827" i="40"/>
  <c r="AU827" i="40"/>
  <c r="AT827" i="40"/>
  <c r="AS827" i="40"/>
  <c r="AR827" i="40"/>
  <c r="AQ827" i="40"/>
  <c r="AP827" i="40"/>
  <c r="AO827" i="40"/>
  <c r="AN827" i="40"/>
  <c r="AW826" i="40"/>
  <c r="AV826" i="40"/>
  <c r="AU826" i="40"/>
  <c r="AT826" i="40"/>
  <c r="AS826" i="40"/>
  <c r="AR826" i="40"/>
  <c r="AQ826" i="40"/>
  <c r="AP826" i="40"/>
  <c r="AO826" i="40"/>
  <c r="AN826" i="40"/>
  <c r="AW825" i="40"/>
  <c r="AV825" i="40"/>
  <c r="AU825" i="40"/>
  <c r="AT825" i="40"/>
  <c r="AS825" i="40"/>
  <c r="AR825" i="40"/>
  <c r="AQ825" i="40"/>
  <c r="AP825" i="40"/>
  <c r="AO825" i="40"/>
  <c r="AN825" i="40"/>
  <c r="AW824" i="40"/>
  <c r="AV824" i="40"/>
  <c r="AU824" i="40"/>
  <c r="AT824" i="40"/>
  <c r="AS824" i="40"/>
  <c r="AR824" i="40"/>
  <c r="AQ824" i="40"/>
  <c r="AP824" i="40"/>
  <c r="AO824" i="40"/>
  <c r="AN824" i="40"/>
  <c r="AW823" i="40"/>
  <c r="AV823" i="40"/>
  <c r="AU823" i="40"/>
  <c r="AT823" i="40"/>
  <c r="AS823" i="40"/>
  <c r="AR823" i="40"/>
  <c r="AQ823" i="40"/>
  <c r="AP823" i="40"/>
  <c r="AO823" i="40"/>
  <c r="AN823" i="40"/>
  <c r="AW822" i="40"/>
  <c r="AV822" i="40"/>
  <c r="AU822" i="40"/>
  <c r="AT822" i="40"/>
  <c r="AS822" i="40"/>
  <c r="AR822" i="40"/>
  <c r="AQ822" i="40"/>
  <c r="AP822" i="40"/>
  <c r="AO822" i="40"/>
  <c r="AN822" i="40"/>
  <c r="AW821" i="40"/>
  <c r="AV821" i="40"/>
  <c r="AU821" i="40"/>
  <c r="AT821" i="40"/>
  <c r="AS821" i="40"/>
  <c r="AR821" i="40"/>
  <c r="AQ821" i="40"/>
  <c r="AP821" i="40"/>
  <c r="AO821" i="40"/>
  <c r="AN821" i="40"/>
  <c r="AW820" i="40"/>
  <c r="AV820" i="40"/>
  <c r="AU820" i="40"/>
  <c r="AT820" i="40"/>
  <c r="AS820" i="40"/>
  <c r="AR820" i="40"/>
  <c r="AQ820" i="40"/>
  <c r="AP820" i="40"/>
  <c r="AO820" i="40"/>
  <c r="AN820" i="40"/>
  <c r="AW819" i="40"/>
  <c r="AV819" i="40"/>
  <c r="AU819" i="40"/>
  <c r="AT819" i="40"/>
  <c r="AS819" i="40"/>
  <c r="AR819" i="40"/>
  <c r="AQ819" i="40"/>
  <c r="AP819" i="40"/>
  <c r="AO819" i="40"/>
  <c r="AN819" i="40"/>
  <c r="AW818" i="40"/>
  <c r="AV818" i="40"/>
  <c r="AU818" i="40"/>
  <c r="AT818" i="40"/>
  <c r="AS818" i="40"/>
  <c r="AR818" i="40"/>
  <c r="AQ818" i="40"/>
  <c r="AP818" i="40"/>
  <c r="AO818" i="40"/>
  <c r="AN818" i="40"/>
  <c r="AW817" i="40"/>
  <c r="AV817" i="40"/>
  <c r="AU817" i="40"/>
  <c r="AT817" i="40"/>
  <c r="AS817" i="40"/>
  <c r="AR817" i="40"/>
  <c r="AQ817" i="40"/>
  <c r="AP817" i="40"/>
  <c r="AO817" i="40"/>
  <c r="AN817" i="40"/>
  <c r="AW816" i="40"/>
  <c r="AV816" i="40"/>
  <c r="AU816" i="40"/>
  <c r="AT816" i="40"/>
  <c r="AS816" i="40"/>
  <c r="AR816" i="40"/>
  <c r="AQ816" i="40"/>
  <c r="AP816" i="40"/>
  <c r="AO816" i="40"/>
  <c r="AN816" i="40"/>
  <c r="AW815" i="40"/>
  <c r="AV815" i="40"/>
  <c r="AU815" i="40"/>
  <c r="AT815" i="40"/>
  <c r="AS815" i="40"/>
  <c r="AR815" i="40"/>
  <c r="AQ815" i="40"/>
  <c r="AP815" i="40"/>
  <c r="AO815" i="40"/>
  <c r="AN815" i="40"/>
  <c r="AW814" i="40"/>
  <c r="AV814" i="40"/>
  <c r="AU814" i="40"/>
  <c r="AT814" i="40"/>
  <c r="AS814" i="40"/>
  <c r="AR814" i="40"/>
  <c r="AQ814" i="40"/>
  <c r="AP814" i="40"/>
  <c r="AO814" i="40"/>
  <c r="AN814" i="40"/>
  <c r="AW813" i="40"/>
  <c r="AV813" i="40"/>
  <c r="AU813" i="40"/>
  <c r="AT813" i="40"/>
  <c r="AS813" i="40"/>
  <c r="AR813" i="40"/>
  <c r="AQ813" i="40"/>
  <c r="AP813" i="40"/>
  <c r="AO813" i="40"/>
  <c r="AN813" i="40"/>
  <c r="AW812" i="40"/>
  <c r="AV812" i="40"/>
  <c r="AU812" i="40"/>
  <c r="AT812" i="40"/>
  <c r="AS812" i="40"/>
  <c r="AR812" i="40"/>
  <c r="AQ812" i="40"/>
  <c r="AP812" i="40"/>
  <c r="AO812" i="40"/>
  <c r="AN812" i="40"/>
  <c r="AW811" i="40"/>
  <c r="AV811" i="40"/>
  <c r="AU811" i="40"/>
  <c r="AT811" i="40"/>
  <c r="AS811" i="40"/>
  <c r="AR811" i="40"/>
  <c r="AQ811" i="40"/>
  <c r="AP811" i="40"/>
  <c r="AO811" i="40"/>
  <c r="AN811" i="40"/>
  <c r="AW810" i="40"/>
  <c r="AV810" i="40"/>
  <c r="AU810" i="40"/>
  <c r="AT810" i="40"/>
  <c r="AS810" i="40"/>
  <c r="AR810" i="40"/>
  <c r="AQ810" i="40"/>
  <c r="AP810" i="40"/>
  <c r="AO810" i="40"/>
  <c r="AN810" i="40"/>
  <c r="AW809" i="40"/>
  <c r="AV809" i="40"/>
  <c r="AU809" i="40"/>
  <c r="AT809" i="40"/>
  <c r="AS809" i="40"/>
  <c r="AR809" i="40"/>
  <c r="AQ809" i="40"/>
  <c r="AP809" i="40"/>
  <c r="AO809" i="40"/>
  <c r="AN809" i="40"/>
  <c r="AW808" i="40"/>
  <c r="AV808" i="40"/>
  <c r="AU808" i="40"/>
  <c r="AT808" i="40"/>
  <c r="AS808" i="40"/>
  <c r="AR808" i="40"/>
  <c r="AQ808" i="40"/>
  <c r="AP808" i="40"/>
  <c r="AO808" i="40"/>
  <c r="AN808" i="40"/>
  <c r="AW807" i="40"/>
  <c r="AV807" i="40"/>
  <c r="AU807" i="40"/>
  <c r="AT807" i="40"/>
  <c r="AS807" i="40"/>
  <c r="AR807" i="40"/>
  <c r="AQ807" i="40"/>
  <c r="AP807" i="40"/>
  <c r="AO807" i="40"/>
  <c r="AN807" i="40"/>
  <c r="AW806" i="40"/>
  <c r="AV806" i="40"/>
  <c r="AU806" i="40"/>
  <c r="AT806" i="40"/>
  <c r="AS806" i="40"/>
  <c r="AR806" i="40"/>
  <c r="AQ806" i="40"/>
  <c r="AP806" i="40"/>
  <c r="AO806" i="40"/>
  <c r="AN806" i="40"/>
  <c r="AW805" i="40"/>
  <c r="AV805" i="40"/>
  <c r="AU805" i="40"/>
  <c r="AT805" i="40"/>
  <c r="AS805" i="40"/>
  <c r="AR805" i="40"/>
  <c r="AQ805" i="40"/>
  <c r="AP805" i="40"/>
  <c r="AO805" i="40"/>
  <c r="AN805" i="40"/>
  <c r="AW804" i="40"/>
  <c r="AV804" i="40"/>
  <c r="AU804" i="40"/>
  <c r="AT804" i="40"/>
  <c r="AS804" i="40"/>
  <c r="AR804" i="40"/>
  <c r="AQ804" i="40"/>
  <c r="AP804" i="40"/>
  <c r="AO804" i="40"/>
  <c r="AN804" i="40"/>
  <c r="AW803" i="40"/>
  <c r="AV803" i="40"/>
  <c r="AU803" i="40"/>
  <c r="AT803" i="40"/>
  <c r="AS803" i="40"/>
  <c r="AR803" i="40"/>
  <c r="AQ803" i="40"/>
  <c r="AP803" i="40"/>
  <c r="AO803" i="40"/>
  <c r="AN803" i="40"/>
  <c r="AW802" i="40"/>
  <c r="AV802" i="40"/>
  <c r="AU802" i="40"/>
  <c r="AT802" i="40"/>
  <c r="AS802" i="40"/>
  <c r="AR802" i="40"/>
  <c r="AQ802" i="40"/>
  <c r="AP802" i="40"/>
  <c r="AO802" i="40"/>
  <c r="AN802" i="40"/>
  <c r="AW801" i="40"/>
  <c r="AV801" i="40"/>
  <c r="AU801" i="40"/>
  <c r="AT801" i="40"/>
  <c r="AS801" i="40"/>
  <c r="AR801" i="40"/>
  <c r="AQ801" i="40"/>
  <c r="AP801" i="40"/>
  <c r="AO801" i="40"/>
  <c r="AN801" i="40"/>
  <c r="AW800" i="40"/>
  <c r="AV800" i="40"/>
  <c r="AU800" i="40"/>
  <c r="AT800" i="40"/>
  <c r="AS800" i="40"/>
  <c r="AR800" i="40"/>
  <c r="AQ800" i="40"/>
  <c r="AP800" i="40"/>
  <c r="AO800" i="40"/>
  <c r="AN800" i="40"/>
  <c r="AW799" i="40"/>
  <c r="AV799" i="40"/>
  <c r="AU799" i="40"/>
  <c r="AT799" i="40"/>
  <c r="AS799" i="40"/>
  <c r="AR799" i="40"/>
  <c r="AQ799" i="40"/>
  <c r="AP799" i="40"/>
  <c r="AO799" i="40"/>
  <c r="AN799" i="40"/>
  <c r="AW798" i="40"/>
  <c r="AV798" i="40"/>
  <c r="AU798" i="40"/>
  <c r="AT798" i="40"/>
  <c r="AS798" i="40"/>
  <c r="AR798" i="40"/>
  <c r="AQ798" i="40"/>
  <c r="AP798" i="40"/>
  <c r="AO798" i="40"/>
  <c r="AN798" i="40"/>
  <c r="AW797" i="40"/>
  <c r="AV797" i="40"/>
  <c r="AU797" i="40"/>
  <c r="AT797" i="40"/>
  <c r="AS797" i="40"/>
  <c r="AR797" i="40"/>
  <c r="AQ797" i="40"/>
  <c r="AP797" i="40"/>
  <c r="AO797" i="40"/>
  <c r="AN797" i="40"/>
  <c r="AW796" i="40"/>
  <c r="AV796" i="40"/>
  <c r="AU796" i="40"/>
  <c r="AT796" i="40"/>
  <c r="AS796" i="40"/>
  <c r="AR796" i="40"/>
  <c r="AQ796" i="40"/>
  <c r="AP796" i="40"/>
  <c r="AO796" i="40"/>
  <c r="AN796" i="40"/>
  <c r="AW795" i="40"/>
  <c r="AV795" i="40"/>
  <c r="AU795" i="40"/>
  <c r="AT795" i="40"/>
  <c r="AS795" i="40"/>
  <c r="AR795" i="40"/>
  <c r="AQ795" i="40"/>
  <c r="AP795" i="40"/>
  <c r="AO795" i="40"/>
  <c r="AN795" i="40"/>
  <c r="AW794" i="40"/>
  <c r="AV794" i="40"/>
  <c r="AU794" i="40"/>
  <c r="AT794" i="40"/>
  <c r="AS794" i="40"/>
  <c r="AR794" i="40"/>
  <c r="AQ794" i="40"/>
  <c r="AP794" i="40"/>
  <c r="AO794" i="40"/>
  <c r="AN794" i="40"/>
  <c r="AW793" i="40"/>
  <c r="AV793" i="40"/>
  <c r="AU793" i="40"/>
  <c r="AT793" i="40"/>
  <c r="AS793" i="40"/>
  <c r="AR793" i="40"/>
  <c r="AQ793" i="40"/>
  <c r="AP793" i="40"/>
  <c r="AO793" i="40"/>
  <c r="AN793" i="40"/>
  <c r="AW792" i="40"/>
  <c r="AV792" i="40"/>
  <c r="AU792" i="40"/>
  <c r="AT792" i="40"/>
  <c r="AS792" i="40"/>
  <c r="AR792" i="40"/>
  <c r="AQ792" i="40"/>
  <c r="AP792" i="40"/>
  <c r="AO792" i="40"/>
  <c r="AN792" i="40"/>
  <c r="AW791" i="40"/>
  <c r="AV791" i="40"/>
  <c r="AU791" i="40"/>
  <c r="AT791" i="40"/>
  <c r="AS791" i="40"/>
  <c r="AR791" i="40"/>
  <c r="AQ791" i="40"/>
  <c r="AP791" i="40"/>
  <c r="AO791" i="40"/>
  <c r="AN791" i="40"/>
  <c r="AW790" i="40"/>
  <c r="AV790" i="40"/>
  <c r="AU790" i="40"/>
  <c r="AT790" i="40"/>
  <c r="AS790" i="40"/>
  <c r="AR790" i="40"/>
  <c r="AQ790" i="40"/>
  <c r="AP790" i="40"/>
  <c r="AO790" i="40"/>
  <c r="AN790" i="40"/>
  <c r="AW789" i="40"/>
  <c r="AV789" i="40"/>
  <c r="AU789" i="40"/>
  <c r="AT789" i="40"/>
  <c r="AS789" i="40"/>
  <c r="AR789" i="40"/>
  <c r="AQ789" i="40"/>
  <c r="AP789" i="40"/>
  <c r="AO789" i="40"/>
  <c r="AN789" i="40"/>
  <c r="AW788" i="40"/>
  <c r="AV788" i="40"/>
  <c r="AU788" i="40"/>
  <c r="AT788" i="40"/>
  <c r="AS788" i="40"/>
  <c r="AR788" i="40"/>
  <c r="AQ788" i="40"/>
  <c r="AP788" i="40"/>
  <c r="AO788" i="40"/>
  <c r="AN788" i="40"/>
  <c r="AW787" i="40"/>
  <c r="AV787" i="40"/>
  <c r="AU787" i="40"/>
  <c r="AT787" i="40"/>
  <c r="AS787" i="40"/>
  <c r="AR787" i="40"/>
  <c r="AQ787" i="40"/>
  <c r="AP787" i="40"/>
  <c r="AO787" i="40"/>
  <c r="AN787" i="40"/>
  <c r="AW786" i="40"/>
  <c r="AV786" i="40"/>
  <c r="AU786" i="40"/>
  <c r="AT786" i="40"/>
  <c r="AS786" i="40"/>
  <c r="AR786" i="40"/>
  <c r="AQ786" i="40"/>
  <c r="AP786" i="40"/>
  <c r="AO786" i="40"/>
  <c r="AN786" i="40"/>
  <c r="AW785" i="40"/>
  <c r="AV785" i="40"/>
  <c r="AU785" i="40"/>
  <c r="AT785" i="40"/>
  <c r="AS785" i="40"/>
  <c r="AR785" i="40"/>
  <c r="AQ785" i="40"/>
  <c r="AP785" i="40"/>
  <c r="AO785" i="40"/>
  <c r="AN785" i="40"/>
  <c r="AW784" i="40"/>
  <c r="AV784" i="40"/>
  <c r="AU784" i="40"/>
  <c r="AT784" i="40"/>
  <c r="AS784" i="40"/>
  <c r="AR784" i="40"/>
  <c r="AQ784" i="40"/>
  <c r="AP784" i="40"/>
  <c r="AO784" i="40"/>
  <c r="AN784" i="40"/>
  <c r="AW783" i="40"/>
  <c r="AV783" i="40"/>
  <c r="AU783" i="40"/>
  <c r="AT783" i="40"/>
  <c r="AS783" i="40"/>
  <c r="AR783" i="40"/>
  <c r="AQ783" i="40"/>
  <c r="AP783" i="40"/>
  <c r="AO783" i="40"/>
  <c r="AN783" i="40"/>
  <c r="AW782" i="40"/>
  <c r="AV782" i="40"/>
  <c r="AU782" i="40"/>
  <c r="AT782" i="40"/>
  <c r="AS782" i="40"/>
  <c r="AR782" i="40"/>
  <c r="AQ782" i="40"/>
  <c r="AP782" i="40"/>
  <c r="AO782" i="40"/>
  <c r="AN782" i="40"/>
  <c r="AW781" i="40"/>
  <c r="AV781" i="40"/>
  <c r="AU781" i="40"/>
  <c r="AT781" i="40"/>
  <c r="AS781" i="40"/>
  <c r="AR781" i="40"/>
  <c r="AQ781" i="40"/>
  <c r="AP781" i="40"/>
  <c r="AO781" i="40"/>
  <c r="AN781" i="40"/>
  <c r="AW780" i="40"/>
  <c r="AV780" i="40"/>
  <c r="AU780" i="40"/>
  <c r="AT780" i="40"/>
  <c r="AS780" i="40"/>
  <c r="AR780" i="40"/>
  <c r="AQ780" i="40"/>
  <c r="AP780" i="40"/>
  <c r="AO780" i="40"/>
  <c r="AN780" i="40"/>
  <c r="AW779" i="40"/>
  <c r="AV779" i="40"/>
  <c r="AU779" i="40"/>
  <c r="AT779" i="40"/>
  <c r="AS779" i="40"/>
  <c r="AR779" i="40"/>
  <c r="AQ779" i="40"/>
  <c r="AP779" i="40"/>
  <c r="AO779" i="40"/>
  <c r="AN779" i="40"/>
  <c r="AW778" i="40"/>
  <c r="AV778" i="40"/>
  <c r="AU778" i="40"/>
  <c r="AT778" i="40"/>
  <c r="AS778" i="40"/>
  <c r="AR778" i="40"/>
  <c r="AQ778" i="40"/>
  <c r="AP778" i="40"/>
  <c r="AO778" i="40"/>
  <c r="AN778" i="40"/>
  <c r="AW777" i="40"/>
  <c r="AV777" i="40"/>
  <c r="AU777" i="40"/>
  <c r="AT777" i="40"/>
  <c r="AS777" i="40"/>
  <c r="AR777" i="40"/>
  <c r="AQ777" i="40"/>
  <c r="AP777" i="40"/>
  <c r="AO777" i="40"/>
  <c r="AN777" i="40"/>
  <c r="AW776" i="40"/>
  <c r="AV776" i="40"/>
  <c r="AU776" i="40"/>
  <c r="AT776" i="40"/>
  <c r="AS776" i="40"/>
  <c r="AR776" i="40"/>
  <c r="AQ776" i="40"/>
  <c r="AP776" i="40"/>
  <c r="AO776" i="40"/>
  <c r="AN776" i="40"/>
  <c r="AW775" i="40"/>
  <c r="AV775" i="40"/>
  <c r="AU775" i="40"/>
  <c r="AT775" i="40"/>
  <c r="AS775" i="40"/>
  <c r="AR775" i="40"/>
  <c r="AQ775" i="40"/>
  <c r="AP775" i="40"/>
  <c r="AO775" i="40"/>
  <c r="AN775" i="40"/>
  <c r="AW774" i="40"/>
  <c r="AV774" i="40"/>
  <c r="AU774" i="40"/>
  <c r="AT774" i="40"/>
  <c r="AS774" i="40"/>
  <c r="AR774" i="40"/>
  <c r="AQ774" i="40"/>
  <c r="AP774" i="40"/>
  <c r="AO774" i="40"/>
  <c r="AN774" i="40"/>
  <c r="AW773" i="40"/>
  <c r="AV773" i="40"/>
  <c r="AU773" i="40"/>
  <c r="AT773" i="40"/>
  <c r="AS773" i="40"/>
  <c r="AR773" i="40"/>
  <c r="AQ773" i="40"/>
  <c r="AP773" i="40"/>
  <c r="AO773" i="40"/>
  <c r="AN773" i="40"/>
  <c r="AW772" i="40"/>
  <c r="AV772" i="40"/>
  <c r="AU772" i="40"/>
  <c r="AT772" i="40"/>
  <c r="AS772" i="40"/>
  <c r="AR772" i="40"/>
  <c r="AQ772" i="40"/>
  <c r="AP772" i="40"/>
  <c r="AO772" i="40"/>
  <c r="AN772" i="40"/>
  <c r="AW771" i="40"/>
  <c r="AV771" i="40"/>
  <c r="AU771" i="40"/>
  <c r="AT771" i="40"/>
  <c r="AS771" i="40"/>
  <c r="AR771" i="40"/>
  <c r="AQ771" i="40"/>
  <c r="AP771" i="40"/>
  <c r="AO771" i="40"/>
  <c r="AN771" i="40"/>
  <c r="AW770" i="40"/>
  <c r="AV770" i="40"/>
  <c r="AU770" i="40"/>
  <c r="AT770" i="40"/>
  <c r="AS770" i="40"/>
  <c r="AR770" i="40"/>
  <c r="AQ770" i="40"/>
  <c r="AP770" i="40"/>
  <c r="AO770" i="40"/>
  <c r="AN770" i="40"/>
  <c r="AW769" i="40"/>
  <c r="AV769" i="40"/>
  <c r="AU769" i="40"/>
  <c r="AT769" i="40"/>
  <c r="AS769" i="40"/>
  <c r="AR769" i="40"/>
  <c r="AQ769" i="40"/>
  <c r="AP769" i="40"/>
  <c r="AO769" i="40"/>
  <c r="AN769" i="40"/>
  <c r="AW768" i="40"/>
  <c r="AV768" i="40"/>
  <c r="AU768" i="40"/>
  <c r="AT768" i="40"/>
  <c r="AS768" i="40"/>
  <c r="AR768" i="40"/>
  <c r="AQ768" i="40"/>
  <c r="AP768" i="40"/>
  <c r="AO768" i="40"/>
  <c r="AN768" i="40"/>
  <c r="AW767" i="40"/>
  <c r="AV767" i="40"/>
  <c r="AU767" i="40"/>
  <c r="AT767" i="40"/>
  <c r="AS767" i="40"/>
  <c r="AR767" i="40"/>
  <c r="AQ767" i="40"/>
  <c r="AP767" i="40"/>
  <c r="AO767" i="40"/>
  <c r="AN767" i="40"/>
  <c r="AW766" i="40"/>
  <c r="AV766" i="40"/>
  <c r="AU766" i="40"/>
  <c r="AT766" i="40"/>
  <c r="AS766" i="40"/>
  <c r="AR766" i="40"/>
  <c r="AQ766" i="40"/>
  <c r="AP766" i="40"/>
  <c r="AO766" i="40"/>
  <c r="AN766" i="40"/>
  <c r="AW765" i="40"/>
  <c r="AV765" i="40"/>
  <c r="AU765" i="40"/>
  <c r="AT765" i="40"/>
  <c r="AS765" i="40"/>
  <c r="AR765" i="40"/>
  <c r="AQ765" i="40"/>
  <c r="AP765" i="40"/>
  <c r="AO765" i="40"/>
  <c r="AN765" i="40"/>
  <c r="AW764" i="40"/>
  <c r="AV764" i="40"/>
  <c r="AU764" i="40"/>
  <c r="AT764" i="40"/>
  <c r="AS764" i="40"/>
  <c r="AR764" i="40"/>
  <c r="AQ764" i="40"/>
  <c r="AP764" i="40"/>
  <c r="AO764" i="40"/>
  <c r="AN764" i="40"/>
  <c r="AW763" i="40"/>
  <c r="AV763" i="40"/>
  <c r="AU763" i="40"/>
  <c r="AT763" i="40"/>
  <c r="AS763" i="40"/>
  <c r="AR763" i="40"/>
  <c r="AQ763" i="40"/>
  <c r="AP763" i="40"/>
  <c r="AO763" i="40"/>
  <c r="AN763" i="40"/>
  <c r="AW762" i="40"/>
  <c r="AV762" i="40"/>
  <c r="AU762" i="40"/>
  <c r="AT762" i="40"/>
  <c r="AS762" i="40"/>
  <c r="AR762" i="40"/>
  <c r="AQ762" i="40"/>
  <c r="AP762" i="40"/>
  <c r="AO762" i="40"/>
  <c r="AN762" i="40"/>
  <c r="AW761" i="40"/>
  <c r="AV761" i="40"/>
  <c r="AU761" i="40"/>
  <c r="AT761" i="40"/>
  <c r="AS761" i="40"/>
  <c r="AR761" i="40"/>
  <c r="AQ761" i="40"/>
  <c r="AP761" i="40"/>
  <c r="AO761" i="40"/>
  <c r="AN761" i="40"/>
  <c r="AW760" i="40"/>
  <c r="AV760" i="40"/>
  <c r="AU760" i="40"/>
  <c r="AT760" i="40"/>
  <c r="AS760" i="40"/>
  <c r="AR760" i="40"/>
  <c r="AQ760" i="40"/>
  <c r="AP760" i="40"/>
  <c r="AO760" i="40"/>
  <c r="AN760" i="40"/>
  <c r="AW759" i="40"/>
  <c r="AV759" i="40"/>
  <c r="AU759" i="40"/>
  <c r="AT759" i="40"/>
  <c r="AS759" i="40"/>
  <c r="AR759" i="40"/>
  <c r="AQ759" i="40"/>
  <c r="AP759" i="40"/>
  <c r="AO759" i="40"/>
  <c r="AN759" i="40"/>
  <c r="AW758" i="40"/>
  <c r="AV758" i="40"/>
  <c r="AU758" i="40"/>
  <c r="AT758" i="40"/>
  <c r="AS758" i="40"/>
  <c r="AR758" i="40"/>
  <c r="AQ758" i="40"/>
  <c r="AP758" i="40"/>
  <c r="AO758" i="40"/>
  <c r="AN758" i="40"/>
  <c r="AW757" i="40"/>
  <c r="AV757" i="40"/>
  <c r="AU757" i="40"/>
  <c r="AT757" i="40"/>
  <c r="AS757" i="40"/>
  <c r="AR757" i="40"/>
  <c r="AQ757" i="40"/>
  <c r="AP757" i="40"/>
  <c r="AO757" i="40"/>
  <c r="AN757" i="40"/>
  <c r="AW756" i="40"/>
  <c r="AV756" i="40"/>
  <c r="AU756" i="40"/>
  <c r="AT756" i="40"/>
  <c r="AS756" i="40"/>
  <c r="AR756" i="40"/>
  <c r="AQ756" i="40"/>
  <c r="AP756" i="40"/>
  <c r="AO756" i="40"/>
  <c r="AN756" i="40"/>
  <c r="AW755" i="40"/>
  <c r="AV755" i="40"/>
  <c r="AU755" i="40"/>
  <c r="AT755" i="40"/>
  <c r="AS755" i="40"/>
  <c r="AR755" i="40"/>
  <c r="AQ755" i="40"/>
  <c r="AP755" i="40"/>
  <c r="AO755" i="40"/>
  <c r="AN755" i="40"/>
  <c r="AW754" i="40"/>
  <c r="AV754" i="40"/>
  <c r="AU754" i="40"/>
  <c r="AT754" i="40"/>
  <c r="AS754" i="40"/>
  <c r="AR754" i="40"/>
  <c r="AQ754" i="40"/>
  <c r="AP754" i="40"/>
  <c r="AO754" i="40"/>
  <c r="AN754" i="40"/>
  <c r="AW753" i="40"/>
  <c r="AV753" i="40"/>
  <c r="AU753" i="40"/>
  <c r="AT753" i="40"/>
  <c r="AS753" i="40"/>
  <c r="AR753" i="40"/>
  <c r="AQ753" i="40"/>
  <c r="AP753" i="40"/>
  <c r="AO753" i="40"/>
  <c r="AN753" i="40"/>
  <c r="AW752" i="40"/>
  <c r="AV752" i="40"/>
  <c r="AU752" i="40"/>
  <c r="AT752" i="40"/>
  <c r="AS752" i="40"/>
  <c r="AR752" i="40"/>
  <c r="AQ752" i="40"/>
  <c r="AP752" i="40"/>
  <c r="AO752" i="40"/>
  <c r="AN752" i="40"/>
  <c r="AW751" i="40"/>
  <c r="AV751" i="40"/>
  <c r="AU751" i="40"/>
  <c r="AT751" i="40"/>
  <c r="AS751" i="40"/>
  <c r="AR751" i="40"/>
  <c r="AQ751" i="40"/>
  <c r="AP751" i="40"/>
  <c r="AO751" i="40"/>
  <c r="AN751" i="40"/>
  <c r="AW750" i="40"/>
  <c r="AV750" i="40"/>
  <c r="AU750" i="40"/>
  <c r="AT750" i="40"/>
  <c r="AS750" i="40"/>
  <c r="AR750" i="40"/>
  <c r="AQ750" i="40"/>
  <c r="AP750" i="40"/>
  <c r="AO750" i="40"/>
  <c r="AN750" i="40"/>
  <c r="AW749" i="40"/>
  <c r="AV749" i="40"/>
  <c r="AU749" i="40"/>
  <c r="AT749" i="40"/>
  <c r="AS749" i="40"/>
  <c r="AR749" i="40"/>
  <c r="AQ749" i="40"/>
  <c r="AP749" i="40"/>
  <c r="AO749" i="40"/>
  <c r="AN749" i="40"/>
  <c r="AW748" i="40"/>
  <c r="AV748" i="40"/>
  <c r="AU748" i="40"/>
  <c r="AT748" i="40"/>
  <c r="AS748" i="40"/>
  <c r="AR748" i="40"/>
  <c r="AQ748" i="40"/>
  <c r="AP748" i="40"/>
  <c r="AO748" i="40"/>
  <c r="AN748" i="40"/>
  <c r="AW747" i="40"/>
  <c r="AV747" i="40"/>
  <c r="AU747" i="40"/>
  <c r="AT747" i="40"/>
  <c r="AS747" i="40"/>
  <c r="AR747" i="40"/>
  <c r="AQ747" i="40"/>
  <c r="AP747" i="40"/>
  <c r="AO747" i="40"/>
  <c r="AN747" i="40"/>
  <c r="AW746" i="40"/>
  <c r="AV746" i="40"/>
  <c r="AU746" i="40"/>
  <c r="AT746" i="40"/>
  <c r="AS746" i="40"/>
  <c r="AR746" i="40"/>
  <c r="AQ746" i="40"/>
  <c r="AP746" i="40"/>
  <c r="AO746" i="40"/>
  <c r="AN746" i="40"/>
  <c r="AW745" i="40"/>
  <c r="AV745" i="40"/>
  <c r="AU745" i="40"/>
  <c r="AT745" i="40"/>
  <c r="AS745" i="40"/>
  <c r="AR745" i="40"/>
  <c r="AQ745" i="40"/>
  <c r="AP745" i="40"/>
  <c r="AO745" i="40"/>
  <c r="AN745" i="40"/>
  <c r="AW744" i="40"/>
  <c r="AV744" i="40"/>
  <c r="AU744" i="40"/>
  <c r="AT744" i="40"/>
  <c r="AS744" i="40"/>
  <c r="AR744" i="40"/>
  <c r="AQ744" i="40"/>
  <c r="AP744" i="40"/>
  <c r="AO744" i="40"/>
  <c r="AN744" i="40"/>
  <c r="AW743" i="40"/>
  <c r="AV743" i="40"/>
  <c r="AU743" i="40"/>
  <c r="AT743" i="40"/>
  <c r="AS743" i="40"/>
  <c r="AR743" i="40"/>
  <c r="AQ743" i="40"/>
  <c r="AP743" i="40"/>
  <c r="AO743" i="40"/>
  <c r="AN743" i="40"/>
  <c r="AW742" i="40"/>
  <c r="AV742" i="40"/>
  <c r="AU742" i="40"/>
  <c r="AT742" i="40"/>
  <c r="AS742" i="40"/>
  <c r="AR742" i="40"/>
  <c r="AQ742" i="40"/>
  <c r="AP742" i="40"/>
  <c r="AO742" i="40"/>
  <c r="AN742" i="40"/>
  <c r="AW741" i="40"/>
  <c r="AV741" i="40"/>
  <c r="AU741" i="40"/>
  <c r="AT741" i="40"/>
  <c r="AS741" i="40"/>
  <c r="AR741" i="40"/>
  <c r="AQ741" i="40"/>
  <c r="AP741" i="40"/>
  <c r="AO741" i="40"/>
  <c r="AN741" i="40"/>
  <c r="AW740" i="40"/>
  <c r="AV740" i="40"/>
  <c r="AU740" i="40"/>
  <c r="AT740" i="40"/>
  <c r="AS740" i="40"/>
  <c r="AR740" i="40"/>
  <c r="AQ740" i="40"/>
  <c r="AP740" i="40"/>
  <c r="AO740" i="40"/>
  <c r="AN740" i="40"/>
  <c r="AW739" i="40"/>
  <c r="AV739" i="40"/>
  <c r="AU739" i="40"/>
  <c r="AT739" i="40"/>
  <c r="AS739" i="40"/>
  <c r="AR739" i="40"/>
  <c r="AQ739" i="40"/>
  <c r="AP739" i="40"/>
  <c r="AO739" i="40"/>
  <c r="AN739" i="40"/>
  <c r="AW738" i="40"/>
  <c r="AV738" i="40"/>
  <c r="AU738" i="40"/>
  <c r="AT738" i="40"/>
  <c r="AS738" i="40"/>
  <c r="AR738" i="40"/>
  <c r="AQ738" i="40"/>
  <c r="AP738" i="40"/>
  <c r="AO738" i="40"/>
  <c r="AN738" i="40"/>
  <c r="AW737" i="40"/>
  <c r="AV737" i="40"/>
  <c r="AU737" i="40"/>
  <c r="AT737" i="40"/>
  <c r="AS737" i="40"/>
  <c r="AR737" i="40"/>
  <c r="AQ737" i="40"/>
  <c r="AP737" i="40"/>
  <c r="AO737" i="40"/>
  <c r="AN737" i="40"/>
  <c r="AW736" i="40"/>
  <c r="AV736" i="40"/>
  <c r="AU736" i="40"/>
  <c r="AT736" i="40"/>
  <c r="AS736" i="40"/>
  <c r="AR736" i="40"/>
  <c r="AQ736" i="40"/>
  <c r="AP736" i="40"/>
  <c r="AO736" i="40"/>
  <c r="AN736" i="40"/>
  <c r="AW735" i="40"/>
  <c r="AV735" i="40"/>
  <c r="AU735" i="40"/>
  <c r="AT735" i="40"/>
  <c r="AS735" i="40"/>
  <c r="AR735" i="40"/>
  <c r="AQ735" i="40"/>
  <c r="AP735" i="40"/>
  <c r="AO735" i="40"/>
  <c r="AN735" i="40"/>
  <c r="AW734" i="40"/>
  <c r="AV734" i="40"/>
  <c r="AU734" i="40"/>
  <c r="AT734" i="40"/>
  <c r="AS734" i="40"/>
  <c r="AR734" i="40"/>
  <c r="AQ734" i="40"/>
  <c r="AP734" i="40"/>
  <c r="AO734" i="40"/>
  <c r="AN734" i="40"/>
  <c r="AW733" i="40"/>
  <c r="AV733" i="40"/>
  <c r="AU733" i="40"/>
  <c r="AT733" i="40"/>
  <c r="AS733" i="40"/>
  <c r="AR733" i="40"/>
  <c r="AQ733" i="40"/>
  <c r="AP733" i="40"/>
  <c r="AO733" i="40"/>
  <c r="AN733" i="40"/>
  <c r="AW732" i="40"/>
  <c r="AV732" i="40"/>
  <c r="AU732" i="40"/>
  <c r="AT732" i="40"/>
  <c r="AS732" i="40"/>
  <c r="AR732" i="40"/>
  <c r="AQ732" i="40"/>
  <c r="AP732" i="40"/>
  <c r="AO732" i="40"/>
  <c r="AN732" i="40"/>
  <c r="AW731" i="40"/>
  <c r="AV731" i="40"/>
  <c r="AU731" i="40"/>
  <c r="AT731" i="40"/>
  <c r="AS731" i="40"/>
  <c r="AR731" i="40"/>
  <c r="AQ731" i="40"/>
  <c r="AP731" i="40"/>
  <c r="AO731" i="40"/>
  <c r="AN731" i="40"/>
  <c r="AW730" i="40"/>
  <c r="AV730" i="40"/>
  <c r="AU730" i="40"/>
  <c r="AT730" i="40"/>
  <c r="AS730" i="40"/>
  <c r="AR730" i="40"/>
  <c r="AQ730" i="40"/>
  <c r="AP730" i="40"/>
  <c r="AO730" i="40"/>
  <c r="AN730" i="40"/>
  <c r="AW729" i="40"/>
  <c r="AV729" i="40"/>
  <c r="AU729" i="40"/>
  <c r="AT729" i="40"/>
  <c r="AS729" i="40"/>
  <c r="AR729" i="40"/>
  <c r="AQ729" i="40"/>
  <c r="AP729" i="40"/>
  <c r="AO729" i="40"/>
  <c r="AN729" i="40"/>
  <c r="AW728" i="40"/>
  <c r="AV728" i="40"/>
  <c r="AU728" i="40"/>
  <c r="AT728" i="40"/>
  <c r="AS728" i="40"/>
  <c r="AR728" i="40"/>
  <c r="AQ728" i="40"/>
  <c r="AP728" i="40"/>
  <c r="AO728" i="40"/>
  <c r="AN728" i="40"/>
  <c r="AW727" i="40"/>
  <c r="AV727" i="40"/>
  <c r="AU727" i="40"/>
  <c r="AT727" i="40"/>
  <c r="AS727" i="40"/>
  <c r="AR727" i="40"/>
  <c r="AQ727" i="40"/>
  <c r="AP727" i="40"/>
  <c r="AO727" i="40"/>
  <c r="AN727" i="40"/>
  <c r="AW726" i="40"/>
  <c r="AV726" i="40"/>
  <c r="AU726" i="40"/>
  <c r="AT726" i="40"/>
  <c r="AS726" i="40"/>
  <c r="AR726" i="40"/>
  <c r="AQ726" i="40"/>
  <c r="AP726" i="40"/>
  <c r="AO726" i="40"/>
  <c r="AN726" i="40"/>
  <c r="AW725" i="40"/>
  <c r="AV725" i="40"/>
  <c r="AU725" i="40"/>
  <c r="AT725" i="40"/>
  <c r="AS725" i="40"/>
  <c r="AR725" i="40"/>
  <c r="AQ725" i="40"/>
  <c r="AP725" i="40"/>
  <c r="AO725" i="40"/>
  <c r="AN725" i="40"/>
  <c r="AW724" i="40"/>
  <c r="AV724" i="40"/>
  <c r="AU724" i="40"/>
  <c r="AT724" i="40"/>
  <c r="AS724" i="40"/>
  <c r="AR724" i="40"/>
  <c r="AQ724" i="40"/>
  <c r="AP724" i="40"/>
  <c r="AO724" i="40"/>
  <c r="AN724" i="40"/>
  <c r="AW723" i="40"/>
  <c r="AV723" i="40"/>
  <c r="AU723" i="40"/>
  <c r="AT723" i="40"/>
  <c r="AS723" i="40"/>
  <c r="AR723" i="40"/>
  <c r="AQ723" i="40"/>
  <c r="AP723" i="40"/>
  <c r="AO723" i="40"/>
  <c r="AN723" i="40"/>
  <c r="AW722" i="40"/>
  <c r="AV722" i="40"/>
  <c r="AU722" i="40"/>
  <c r="AT722" i="40"/>
  <c r="AS722" i="40"/>
  <c r="AR722" i="40"/>
  <c r="AQ722" i="40"/>
  <c r="AP722" i="40"/>
  <c r="AO722" i="40"/>
  <c r="AN722" i="40"/>
  <c r="AW721" i="40"/>
  <c r="AV721" i="40"/>
  <c r="AU721" i="40"/>
  <c r="AT721" i="40"/>
  <c r="AS721" i="40"/>
  <c r="AR721" i="40"/>
  <c r="AQ721" i="40"/>
  <c r="AP721" i="40"/>
  <c r="AO721" i="40"/>
  <c r="AN721" i="40"/>
  <c r="AW720" i="40"/>
  <c r="AV720" i="40"/>
  <c r="AU720" i="40"/>
  <c r="AT720" i="40"/>
  <c r="AS720" i="40"/>
  <c r="AR720" i="40"/>
  <c r="AQ720" i="40"/>
  <c r="AP720" i="40"/>
  <c r="AO720" i="40"/>
  <c r="AN720" i="40"/>
  <c r="AW719" i="40"/>
  <c r="AV719" i="40"/>
  <c r="AU719" i="40"/>
  <c r="AT719" i="40"/>
  <c r="AS719" i="40"/>
  <c r="AR719" i="40"/>
  <c r="AQ719" i="40"/>
  <c r="AP719" i="40"/>
  <c r="AO719" i="40"/>
  <c r="AN719" i="40"/>
  <c r="AW718" i="40"/>
  <c r="AV718" i="40"/>
  <c r="AU718" i="40"/>
  <c r="AT718" i="40"/>
  <c r="AS718" i="40"/>
  <c r="AR718" i="40"/>
  <c r="AQ718" i="40"/>
  <c r="AP718" i="40"/>
  <c r="AO718" i="40"/>
  <c r="AN718" i="40"/>
  <c r="AW717" i="40"/>
  <c r="AV717" i="40"/>
  <c r="AU717" i="40"/>
  <c r="AT717" i="40"/>
  <c r="AS717" i="40"/>
  <c r="AR717" i="40"/>
  <c r="AQ717" i="40"/>
  <c r="AP717" i="40"/>
  <c r="AO717" i="40"/>
  <c r="AN717" i="40"/>
  <c r="AW716" i="40"/>
  <c r="AV716" i="40"/>
  <c r="AU716" i="40"/>
  <c r="AT716" i="40"/>
  <c r="AS716" i="40"/>
  <c r="AR716" i="40"/>
  <c r="AQ716" i="40"/>
  <c r="AP716" i="40"/>
  <c r="AO716" i="40"/>
  <c r="AN716" i="40"/>
  <c r="AW715" i="40"/>
  <c r="AV715" i="40"/>
  <c r="AU715" i="40"/>
  <c r="AT715" i="40"/>
  <c r="AS715" i="40"/>
  <c r="AR715" i="40"/>
  <c r="AQ715" i="40"/>
  <c r="AP715" i="40"/>
  <c r="AO715" i="40"/>
  <c r="AN715" i="40"/>
  <c r="AW714" i="40"/>
  <c r="AV714" i="40"/>
  <c r="AU714" i="40"/>
  <c r="AT714" i="40"/>
  <c r="AS714" i="40"/>
  <c r="AR714" i="40"/>
  <c r="AQ714" i="40"/>
  <c r="AP714" i="40"/>
  <c r="AO714" i="40"/>
  <c r="AN714" i="40"/>
  <c r="AW713" i="40"/>
  <c r="AV713" i="40"/>
  <c r="AU713" i="40"/>
  <c r="AT713" i="40"/>
  <c r="AS713" i="40"/>
  <c r="AR713" i="40"/>
  <c r="AQ713" i="40"/>
  <c r="AP713" i="40"/>
  <c r="AO713" i="40"/>
  <c r="AN713" i="40"/>
  <c r="AW712" i="40"/>
  <c r="AV712" i="40"/>
  <c r="AU712" i="40"/>
  <c r="AT712" i="40"/>
  <c r="AS712" i="40"/>
  <c r="AR712" i="40"/>
  <c r="AQ712" i="40"/>
  <c r="AP712" i="40"/>
  <c r="AO712" i="40"/>
  <c r="AN712" i="40"/>
  <c r="AW711" i="40"/>
  <c r="AV711" i="40"/>
  <c r="AU711" i="40"/>
  <c r="AT711" i="40"/>
  <c r="AS711" i="40"/>
  <c r="AR711" i="40"/>
  <c r="AQ711" i="40"/>
  <c r="AP711" i="40"/>
  <c r="AO711" i="40"/>
  <c r="AN711" i="40"/>
  <c r="AW710" i="40"/>
  <c r="AV710" i="40"/>
  <c r="AU710" i="40"/>
  <c r="AT710" i="40"/>
  <c r="AS710" i="40"/>
  <c r="AR710" i="40"/>
  <c r="AQ710" i="40"/>
  <c r="AP710" i="40"/>
  <c r="AO710" i="40"/>
  <c r="AN710" i="40"/>
  <c r="AW709" i="40"/>
  <c r="AV709" i="40"/>
  <c r="AU709" i="40"/>
  <c r="AT709" i="40"/>
  <c r="AS709" i="40"/>
  <c r="AR709" i="40"/>
  <c r="AQ709" i="40"/>
  <c r="AP709" i="40"/>
  <c r="AO709" i="40"/>
  <c r="AN709" i="40"/>
  <c r="AW708" i="40"/>
  <c r="AV708" i="40"/>
  <c r="AU708" i="40"/>
  <c r="AT708" i="40"/>
  <c r="AS708" i="40"/>
  <c r="AR708" i="40"/>
  <c r="AQ708" i="40"/>
  <c r="AP708" i="40"/>
  <c r="AO708" i="40"/>
  <c r="AN708" i="40"/>
  <c r="AW707" i="40"/>
  <c r="AV707" i="40"/>
  <c r="AU707" i="40"/>
  <c r="AT707" i="40"/>
  <c r="AS707" i="40"/>
  <c r="AR707" i="40"/>
  <c r="AQ707" i="40"/>
  <c r="AP707" i="40"/>
  <c r="AO707" i="40"/>
  <c r="AN707" i="40"/>
  <c r="AW706" i="40"/>
  <c r="AV706" i="40"/>
  <c r="AU706" i="40"/>
  <c r="AT706" i="40"/>
  <c r="AS706" i="40"/>
  <c r="AR706" i="40"/>
  <c r="AQ706" i="40"/>
  <c r="AP706" i="40"/>
  <c r="AO706" i="40"/>
  <c r="AN706" i="40"/>
  <c r="AW705" i="40"/>
  <c r="AV705" i="40"/>
  <c r="AU705" i="40"/>
  <c r="AT705" i="40"/>
  <c r="AS705" i="40"/>
  <c r="AR705" i="40"/>
  <c r="AQ705" i="40"/>
  <c r="AP705" i="40"/>
  <c r="AO705" i="40"/>
  <c r="AN705" i="40"/>
  <c r="AW704" i="40"/>
  <c r="AV704" i="40"/>
  <c r="AU704" i="40"/>
  <c r="AT704" i="40"/>
  <c r="AS704" i="40"/>
  <c r="AR704" i="40"/>
  <c r="AQ704" i="40"/>
  <c r="AP704" i="40"/>
  <c r="AO704" i="40"/>
  <c r="AN704" i="40"/>
  <c r="AW703" i="40"/>
  <c r="AV703" i="40"/>
  <c r="AU703" i="40"/>
  <c r="AT703" i="40"/>
  <c r="AS703" i="40"/>
  <c r="AR703" i="40"/>
  <c r="AQ703" i="40"/>
  <c r="AP703" i="40"/>
  <c r="AO703" i="40"/>
  <c r="AN703" i="40"/>
  <c r="AW702" i="40"/>
  <c r="AV702" i="40"/>
  <c r="AU702" i="40"/>
  <c r="AT702" i="40"/>
  <c r="AS702" i="40"/>
  <c r="AR702" i="40"/>
  <c r="AQ702" i="40"/>
  <c r="AP702" i="40"/>
  <c r="AO702" i="40"/>
  <c r="AN702" i="40"/>
  <c r="AW701" i="40"/>
  <c r="AV701" i="40"/>
  <c r="AU701" i="40"/>
  <c r="AT701" i="40"/>
  <c r="AS701" i="40"/>
  <c r="AR701" i="40"/>
  <c r="AQ701" i="40"/>
  <c r="AP701" i="40"/>
  <c r="AO701" i="40"/>
  <c r="AN701" i="40"/>
  <c r="AW700" i="40"/>
  <c r="AV700" i="40"/>
  <c r="AU700" i="40"/>
  <c r="AT700" i="40"/>
  <c r="AS700" i="40"/>
  <c r="AR700" i="40"/>
  <c r="AQ700" i="40"/>
  <c r="AP700" i="40"/>
  <c r="AO700" i="40"/>
  <c r="AN700" i="40"/>
  <c r="AW699" i="40"/>
  <c r="AV699" i="40"/>
  <c r="AU699" i="40"/>
  <c r="AT699" i="40"/>
  <c r="AS699" i="40"/>
  <c r="AR699" i="40"/>
  <c r="AQ699" i="40"/>
  <c r="AP699" i="40"/>
  <c r="AO699" i="40"/>
  <c r="AN699" i="40"/>
  <c r="AW698" i="40"/>
  <c r="AV698" i="40"/>
  <c r="AU698" i="40"/>
  <c r="AT698" i="40"/>
  <c r="AS698" i="40"/>
  <c r="AR698" i="40"/>
  <c r="AQ698" i="40"/>
  <c r="AP698" i="40"/>
  <c r="AO698" i="40"/>
  <c r="AN698" i="40"/>
  <c r="AW697" i="40"/>
  <c r="AV697" i="40"/>
  <c r="AU697" i="40"/>
  <c r="AT697" i="40"/>
  <c r="AS697" i="40"/>
  <c r="AR697" i="40"/>
  <c r="AQ697" i="40"/>
  <c r="AP697" i="40"/>
  <c r="AO697" i="40"/>
  <c r="AN697" i="40"/>
  <c r="AW696" i="40"/>
  <c r="AV696" i="40"/>
  <c r="AU696" i="40"/>
  <c r="AT696" i="40"/>
  <c r="AS696" i="40"/>
  <c r="AR696" i="40"/>
  <c r="AQ696" i="40"/>
  <c r="AP696" i="40"/>
  <c r="AO696" i="40"/>
  <c r="AN696" i="40"/>
  <c r="AW695" i="40"/>
  <c r="AV695" i="40"/>
  <c r="AU695" i="40"/>
  <c r="AT695" i="40"/>
  <c r="AS695" i="40"/>
  <c r="AR695" i="40"/>
  <c r="AQ695" i="40"/>
  <c r="AP695" i="40"/>
  <c r="AO695" i="40"/>
  <c r="AN695" i="40"/>
  <c r="AW694" i="40"/>
  <c r="AV694" i="40"/>
  <c r="AU694" i="40"/>
  <c r="AT694" i="40"/>
  <c r="AS694" i="40"/>
  <c r="AR694" i="40"/>
  <c r="AQ694" i="40"/>
  <c r="AP694" i="40"/>
  <c r="AO694" i="40"/>
  <c r="AN694" i="40"/>
  <c r="AW693" i="40"/>
  <c r="AV693" i="40"/>
  <c r="AU693" i="40"/>
  <c r="AT693" i="40"/>
  <c r="AS693" i="40"/>
  <c r="AR693" i="40"/>
  <c r="AQ693" i="40"/>
  <c r="AP693" i="40"/>
  <c r="AO693" i="40"/>
  <c r="AN693" i="40"/>
  <c r="AW692" i="40"/>
  <c r="AV692" i="40"/>
  <c r="AU692" i="40"/>
  <c r="AT692" i="40"/>
  <c r="AS692" i="40"/>
  <c r="AR692" i="40"/>
  <c r="AQ692" i="40"/>
  <c r="AP692" i="40"/>
  <c r="AO692" i="40"/>
  <c r="AN692" i="40"/>
  <c r="AW691" i="40"/>
  <c r="AV691" i="40"/>
  <c r="AU691" i="40"/>
  <c r="AT691" i="40"/>
  <c r="AS691" i="40"/>
  <c r="AR691" i="40"/>
  <c r="AQ691" i="40"/>
  <c r="AP691" i="40"/>
  <c r="AO691" i="40"/>
  <c r="AN691" i="40"/>
  <c r="AW690" i="40"/>
  <c r="AV690" i="40"/>
  <c r="AU690" i="40"/>
  <c r="AT690" i="40"/>
  <c r="AS690" i="40"/>
  <c r="AR690" i="40"/>
  <c r="AQ690" i="40"/>
  <c r="AP690" i="40"/>
  <c r="AO690" i="40"/>
  <c r="AN690" i="40"/>
  <c r="AW689" i="40"/>
  <c r="AV689" i="40"/>
  <c r="AU689" i="40"/>
  <c r="AT689" i="40"/>
  <c r="AS689" i="40"/>
  <c r="AR689" i="40"/>
  <c r="AQ689" i="40"/>
  <c r="AP689" i="40"/>
  <c r="AO689" i="40"/>
  <c r="AN689" i="40"/>
  <c r="AW688" i="40"/>
  <c r="AV688" i="40"/>
  <c r="AU688" i="40"/>
  <c r="AT688" i="40"/>
  <c r="AS688" i="40"/>
  <c r="AR688" i="40"/>
  <c r="AQ688" i="40"/>
  <c r="AP688" i="40"/>
  <c r="AO688" i="40"/>
  <c r="AN688" i="40"/>
  <c r="AW687" i="40"/>
  <c r="AV687" i="40"/>
  <c r="AU687" i="40"/>
  <c r="AT687" i="40"/>
  <c r="AS687" i="40"/>
  <c r="AR687" i="40"/>
  <c r="AQ687" i="40"/>
  <c r="AP687" i="40"/>
  <c r="AO687" i="40"/>
  <c r="AN687" i="40"/>
  <c r="AW686" i="40"/>
  <c r="AV686" i="40"/>
  <c r="AU686" i="40"/>
  <c r="AT686" i="40"/>
  <c r="AS686" i="40"/>
  <c r="AR686" i="40"/>
  <c r="AQ686" i="40"/>
  <c r="AP686" i="40"/>
  <c r="AO686" i="40"/>
  <c r="AN686" i="40"/>
  <c r="AW685" i="40"/>
  <c r="AV685" i="40"/>
  <c r="AU685" i="40"/>
  <c r="AT685" i="40"/>
  <c r="AS685" i="40"/>
  <c r="AR685" i="40"/>
  <c r="AQ685" i="40"/>
  <c r="AP685" i="40"/>
  <c r="AO685" i="40"/>
  <c r="AN685" i="40"/>
  <c r="AW684" i="40"/>
  <c r="AV684" i="40"/>
  <c r="AU684" i="40"/>
  <c r="AT684" i="40"/>
  <c r="AS684" i="40"/>
  <c r="AR684" i="40"/>
  <c r="AQ684" i="40"/>
  <c r="AP684" i="40"/>
  <c r="AO684" i="40"/>
  <c r="AN684" i="40"/>
  <c r="AW683" i="40"/>
  <c r="AV683" i="40"/>
  <c r="AU683" i="40"/>
  <c r="AT683" i="40"/>
  <c r="AS683" i="40"/>
  <c r="AR683" i="40"/>
  <c r="AQ683" i="40"/>
  <c r="AP683" i="40"/>
  <c r="AO683" i="40"/>
  <c r="AN683" i="40"/>
  <c r="AW682" i="40"/>
  <c r="AV682" i="40"/>
  <c r="AU682" i="40"/>
  <c r="AT682" i="40"/>
  <c r="AS682" i="40"/>
  <c r="AR682" i="40"/>
  <c r="AQ682" i="40"/>
  <c r="AP682" i="40"/>
  <c r="AO682" i="40"/>
  <c r="AN682" i="40"/>
  <c r="AW681" i="40"/>
  <c r="AV681" i="40"/>
  <c r="AU681" i="40"/>
  <c r="AT681" i="40"/>
  <c r="AS681" i="40"/>
  <c r="AR681" i="40"/>
  <c r="AQ681" i="40"/>
  <c r="AP681" i="40"/>
  <c r="AO681" i="40"/>
  <c r="AN681" i="40"/>
  <c r="AW680" i="40"/>
  <c r="AV680" i="40"/>
  <c r="AU680" i="40"/>
  <c r="AT680" i="40"/>
  <c r="AS680" i="40"/>
  <c r="AR680" i="40"/>
  <c r="AQ680" i="40"/>
  <c r="AP680" i="40"/>
  <c r="AO680" i="40"/>
  <c r="AN680" i="40"/>
  <c r="AW679" i="40"/>
  <c r="AV679" i="40"/>
  <c r="AU679" i="40"/>
  <c r="AT679" i="40"/>
  <c r="AS679" i="40"/>
  <c r="AR679" i="40"/>
  <c r="AQ679" i="40"/>
  <c r="AP679" i="40"/>
  <c r="AO679" i="40"/>
  <c r="AN679" i="40"/>
  <c r="AW678" i="40"/>
  <c r="AV678" i="40"/>
  <c r="AU678" i="40"/>
  <c r="AT678" i="40"/>
  <c r="AS678" i="40"/>
  <c r="AR678" i="40"/>
  <c r="AQ678" i="40"/>
  <c r="AP678" i="40"/>
  <c r="AO678" i="40"/>
  <c r="AN678" i="40"/>
  <c r="AW677" i="40"/>
  <c r="AV677" i="40"/>
  <c r="AU677" i="40"/>
  <c r="AT677" i="40"/>
  <c r="AS677" i="40"/>
  <c r="AR677" i="40"/>
  <c r="AQ677" i="40"/>
  <c r="AP677" i="40"/>
  <c r="AO677" i="40"/>
  <c r="AN677" i="40"/>
  <c r="AW676" i="40"/>
  <c r="AV676" i="40"/>
  <c r="AU676" i="40"/>
  <c r="AT676" i="40"/>
  <c r="AS676" i="40"/>
  <c r="AR676" i="40"/>
  <c r="AQ676" i="40"/>
  <c r="AP676" i="40"/>
  <c r="AO676" i="40"/>
  <c r="AN676" i="40"/>
  <c r="AW675" i="40"/>
  <c r="AV675" i="40"/>
  <c r="AU675" i="40"/>
  <c r="AT675" i="40"/>
  <c r="AS675" i="40"/>
  <c r="AR675" i="40"/>
  <c r="AQ675" i="40"/>
  <c r="AP675" i="40"/>
  <c r="AO675" i="40"/>
  <c r="AN675" i="40"/>
  <c r="AW674" i="40"/>
  <c r="AV674" i="40"/>
  <c r="AU674" i="40"/>
  <c r="AT674" i="40"/>
  <c r="AS674" i="40"/>
  <c r="AR674" i="40"/>
  <c r="AQ674" i="40"/>
  <c r="AP674" i="40"/>
  <c r="AO674" i="40"/>
  <c r="AN674" i="40"/>
  <c r="AW673" i="40"/>
  <c r="AV673" i="40"/>
  <c r="AU673" i="40"/>
  <c r="AT673" i="40"/>
  <c r="AS673" i="40"/>
  <c r="AR673" i="40"/>
  <c r="AQ673" i="40"/>
  <c r="AP673" i="40"/>
  <c r="AO673" i="40"/>
  <c r="AN673" i="40"/>
  <c r="AW672" i="40"/>
  <c r="AV672" i="40"/>
  <c r="AU672" i="40"/>
  <c r="AT672" i="40"/>
  <c r="AS672" i="40"/>
  <c r="AR672" i="40"/>
  <c r="AQ672" i="40"/>
  <c r="AP672" i="40"/>
  <c r="AO672" i="40"/>
  <c r="AN672" i="40"/>
  <c r="AW671" i="40"/>
  <c r="AV671" i="40"/>
  <c r="AU671" i="40"/>
  <c r="AT671" i="40"/>
  <c r="AS671" i="40"/>
  <c r="AR671" i="40"/>
  <c r="AQ671" i="40"/>
  <c r="AP671" i="40"/>
  <c r="AO671" i="40"/>
  <c r="AN671" i="40"/>
  <c r="AW670" i="40"/>
  <c r="AV670" i="40"/>
  <c r="AU670" i="40"/>
  <c r="AT670" i="40"/>
  <c r="AS670" i="40"/>
  <c r="AR670" i="40"/>
  <c r="AQ670" i="40"/>
  <c r="AP670" i="40"/>
  <c r="AO670" i="40"/>
  <c r="AN670" i="40"/>
  <c r="AW669" i="40"/>
  <c r="AV669" i="40"/>
  <c r="AU669" i="40"/>
  <c r="AT669" i="40"/>
  <c r="AS669" i="40"/>
  <c r="AR669" i="40"/>
  <c r="AQ669" i="40"/>
  <c r="AP669" i="40"/>
  <c r="AO669" i="40"/>
  <c r="AN669" i="40"/>
  <c r="AW668" i="40"/>
  <c r="AV668" i="40"/>
  <c r="AU668" i="40"/>
  <c r="AT668" i="40"/>
  <c r="AS668" i="40"/>
  <c r="AR668" i="40"/>
  <c r="AQ668" i="40"/>
  <c r="AP668" i="40"/>
  <c r="AO668" i="40"/>
  <c r="AN668" i="40"/>
  <c r="AW667" i="40"/>
  <c r="AV667" i="40"/>
  <c r="AU667" i="40"/>
  <c r="AT667" i="40"/>
  <c r="AS667" i="40"/>
  <c r="AR667" i="40"/>
  <c r="AQ667" i="40"/>
  <c r="AP667" i="40"/>
  <c r="AO667" i="40"/>
  <c r="AN667" i="40"/>
  <c r="AW666" i="40"/>
  <c r="AV666" i="40"/>
  <c r="AU666" i="40"/>
  <c r="AT666" i="40"/>
  <c r="AS666" i="40"/>
  <c r="AR666" i="40"/>
  <c r="AQ666" i="40"/>
  <c r="AP666" i="40"/>
  <c r="AO666" i="40"/>
  <c r="AN666" i="40"/>
  <c r="AW665" i="40"/>
  <c r="AV665" i="40"/>
  <c r="AU665" i="40"/>
  <c r="AT665" i="40"/>
  <c r="AS665" i="40"/>
  <c r="AR665" i="40"/>
  <c r="AQ665" i="40"/>
  <c r="AP665" i="40"/>
  <c r="AO665" i="40"/>
  <c r="AN665" i="40"/>
  <c r="AW664" i="40"/>
  <c r="AV664" i="40"/>
  <c r="AU664" i="40"/>
  <c r="AT664" i="40"/>
  <c r="AS664" i="40"/>
  <c r="AR664" i="40"/>
  <c r="AQ664" i="40"/>
  <c r="AP664" i="40"/>
  <c r="AO664" i="40"/>
  <c r="AN664" i="40"/>
  <c r="AW663" i="40"/>
  <c r="AV663" i="40"/>
  <c r="AU663" i="40"/>
  <c r="AT663" i="40"/>
  <c r="AS663" i="40"/>
  <c r="AR663" i="40"/>
  <c r="AQ663" i="40"/>
  <c r="AP663" i="40"/>
  <c r="AO663" i="40"/>
  <c r="AN663" i="40"/>
  <c r="AW662" i="40"/>
  <c r="AV662" i="40"/>
  <c r="AU662" i="40"/>
  <c r="AT662" i="40"/>
  <c r="AS662" i="40"/>
  <c r="AR662" i="40"/>
  <c r="AQ662" i="40"/>
  <c r="AP662" i="40"/>
  <c r="AO662" i="40"/>
  <c r="AN662" i="40"/>
  <c r="AW661" i="40"/>
  <c r="AV661" i="40"/>
  <c r="AU661" i="40"/>
  <c r="AT661" i="40"/>
  <c r="AS661" i="40"/>
  <c r="AR661" i="40"/>
  <c r="AQ661" i="40"/>
  <c r="AP661" i="40"/>
  <c r="AO661" i="40"/>
  <c r="AN661" i="40"/>
  <c r="AW660" i="40"/>
  <c r="AV660" i="40"/>
  <c r="AU660" i="40"/>
  <c r="AT660" i="40"/>
  <c r="AS660" i="40"/>
  <c r="AR660" i="40"/>
  <c r="AQ660" i="40"/>
  <c r="AP660" i="40"/>
  <c r="AO660" i="40"/>
  <c r="AN660" i="40"/>
  <c r="AW659" i="40"/>
  <c r="AV659" i="40"/>
  <c r="AU659" i="40"/>
  <c r="AT659" i="40"/>
  <c r="AS659" i="40"/>
  <c r="AR659" i="40"/>
  <c r="AQ659" i="40"/>
  <c r="AP659" i="40"/>
  <c r="AO659" i="40"/>
  <c r="AN659" i="40"/>
  <c r="AW658" i="40"/>
  <c r="AV658" i="40"/>
  <c r="AU658" i="40"/>
  <c r="AT658" i="40"/>
  <c r="AS658" i="40"/>
  <c r="AR658" i="40"/>
  <c r="AQ658" i="40"/>
  <c r="AP658" i="40"/>
  <c r="AO658" i="40"/>
  <c r="AN658" i="40"/>
  <c r="AW657" i="40"/>
  <c r="AV657" i="40"/>
  <c r="AU657" i="40"/>
  <c r="AT657" i="40"/>
  <c r="AS657" i="40"/>
  <c r="AR657" i="40"/>
  <c r="AQ657" i="40"/>
  <c r="AP657" i="40"/>
  <c r="AO657" i="40"/>
  <c r="AN657" i="40"/>
  <c r="AW656" i="40"/>
  <c r="AV656" i="40"/>
  <c r="AU656" i="40"/>
  <c r="AT656" i="40"/>
  <c r="AS656" i="40"/>
  <c r="AR656" i="40"/>
  <c r="AQ656" i="40"/>
  <c r="AP656" i="40"/>
  <c r="AO656" i="40"/>
  <c r="AN656" i="40"/>
  <c r="AW655" i="40"/>
  <c r="AV655" i="40"/>
  <c r="AU655" i="40"/>
  <c r="AT655" i="40"/>
  <c r="AS655" i="40"/>
  <c r="AR655" i="40"/>
  <c r="AQ655" i="40"/>
  <c r="AP655" i="40"/>
  <c r="AO655" i="40"/>
  <c r="AN655" i="40"/>
  <c r="AW654" i="40"/>
  <c r="AV654" i="40"/>
  <c r="AU654" i="40"/>
  <c r="AT654" i="40"/>
  <c r="AS654" i="40"/>
  <c r="AR654" i="40"/>
  <c r="AQ654" i="40"/>
  <c r="AP654" i="40"/>
  <c r="AO654" i="40"/>
  <c r="AN654" i="40"/>
  <c r="AW653" i="40"/>
  <c r="AV653" i="40"/>
  <c r="AU653" i="40"/>
  <c r="AT653" i="40"/>
  <c r="AS653" i="40"/>
  <c r="AR653" i="40"/>
  <c r="AQ653" i="40"/>
  <c r="AP653" i="40"/>
  <c r="AO653" i="40"/>
  <c r="AN653" i="40"/>
  <c r="AW652" i="40"/>
  <c r="AV652" i="40"/>
  <c r="AU652" i="40"/>
  <c r="AT652" i="40"/>
  <c r="AS652" i="40"/>
  <c r="AR652" i="40"/>
  <c r="AQ652" i="40"/>
  <c r="AP652" i="40"/>
  <c r="AO652" i="40"/>
  <c r="AN652" i="40"/>
  <c r="AW651" i="40"/>
  <c r="AV651" i="40"/>
  <c r="AU651" i="40"/>
  <c r="AT651" i="40"/>
  <c r="AS651" i="40"/>
  <c r="AR651" i="40"/>
  <c r="AQ651" i="40"/>
  <c r="AP651" i="40"/>
  <c r="AO651" i="40"/>
  <c r="AN651" i="40"/>
  <c r="AW650" i="40"/>
  <c r="AV650" i="40"/>
  <c r="AU650" i="40"/>
  <c r="AT650" i="40"/>
  <c r="AS650" i="40"/>
  <c r="AR650" i="40"/>
  <c r="AQ650" i="40"/>
  <c r="AP650" i="40"/>
  <c r="AO650" i="40"/>
  <c r="AN650" i="40"/>
  <c r="AW649" i="40"/>
  <c r="AV649" i="40"/>
  <c r="AU649" i="40"/>
  <c r="AT649" i="40"/>
  <c r="AS649" i="40"/>
  <c r="AR649" i="40"/>
  <c r="AQ649" i="40"/>
  <c r="AP649" i="40"/>
  <c r="AO649" i="40"/>
  <c r="AN649" i="40"/>
  <c r="AW648" i="40"/>
  <c r="AV648" i="40"/>
  <c r="AU648" i="40"/>
  <c r="AT648" i="40"/>
  <c r="AS648" i="40"/>
  <c r="AR648" i="40"/>
  <c r="AQ648" i="40"/>
  <c r="AP648" i="40"/>
  <c r="AO648" i="40"/>
  <c r="AN648" i="40"/>
  <c r="AW647" i="40"/>
  <c r="AV647" i="40"/>
  <c r="AU647" i="40"/>
  <c r="AT647" i="40"/>
  <c r="AS647" i="40"/>
  <c r="AR647" i="40"/>
  <c r="AQ647" i="40"/>
  <c r="AP647" i="40"/>
  <c r="AO647" i="40"/>
  <c r="AN647" i="40"/>
  <c r="AW646" i="40"/>
  <c r="AV646" i="40"/>
  <c r="AU646" i="40"/>
  <c r="AT646" i="40"/>
  <c r="AS646" i="40"/>
  <c r="AR646" i="40"/>
  <c r="AQ646" i="40"/>
  <c r="AP646" i="40"/>
  <c r="AO646" i="40"/>
  <c r="AN646" i="40"/>
  <c r="AW645" i="40"/>
  <c r="AV645" i="40"/>
  <c r="AU645" i="40"/>
  <c r="AT645" i="40"/>
  <c r="AS645" i="40"/>
  <c r="AR645" i="40"/>
  <c r="AQ645" i="40"/>
  <c r="AP645" i="40"/>
  <c r="AO645" i="40"/>
  <c r="AN645" i="40"/>
  <c r="AW644" i="40"/>
  <c r="AV644" i="40"/>
  <c r="AU644" i="40"/>
  <c r="AT644" i="40"/>
  <c r="AS644" i="40"/>
  <c r="AR644" i="40"/>
  <c r="AQ644" i="40"/>
  <c r="AP644" i="40"/>
  <c r="AO644" i="40"/>
  <c r="AN644" i="40"/>
  <c r="AW643" i="40"/>
  <c r="AV643" i="40"/>
  <c r="AU643" i="40"/>
  <c r="AT643" i="40"/>
  <c r="AS643" i="40"/>
  <c r="AR643" i="40"/>
  <c r="AQ643" i="40"/>
  <c r="AP643" i="40"/>
  <c r="AO643" i="40"/>
  <c r="AN643" i="40"/>
  <c r="AW642" i="40"/>
  <c r="AV642" i="40"/>
  <c r="AU642" i="40"/>
  <c r="AT642" i="40"/>
  <c r="AS642" i="40"/>
  <c r="AR642" i="40"/>
  <c r="AQ642" i="40"/>
  <c r="AP642" i="40"/>
  <c r="AO642" i="40"/>
  <c r="AN642" i="40"/>
  <c r="AW641" i="40"/>
  <c r="AV641" i="40"/>
  <c r="AU641" i="40"/>
  <c r="AT641" i="40"/>
  <c r="AS641" i="40"/>
  <c r="AR641" i="40"/>
  <c r="AQ641" i="40"/>
  <c r="AP641" i="40"/>
  <c r="AO641" i="40"/>
  <c r="AN641" i="40"/>
  <c r="AW640" i="40"/>
  <c r="AV640" i="40"/>
  <c r="AU640" i="40"/>
  <c r="AT640" i="40"/>
  <c r="AS640" i="40"/>
  <c r="AR640" i="40"/>
  <c r="AQ640" i="40"/>
  <c r="AP640" i="40"/>
  <c r="AO640" i="40"/>
  <c r="AN640" i="40"/>
  <c r="AW639" i="40"/>
  <c r="AV639" i="40"/>
  <c r="AU639" i="40"/>
  <c r="AT639" i="40"/>
  <c r="AS639" i="40"/>
  <c r="AR639" i="40"/>
  <c r="AQ639" i="40"/>
  <c r="AP639" i="40"/>
  <c r="AO639" i="40"/>
  <c r="AN639" i="40"/>
  <c r="AW638" i="40"/>
  <c r="AV638" i="40"/>
  <c r="AU638" i="40"/>
  <c r="AT638" i="40"/>
  <c r="AS638" i="40"/>
  <c r="AR638" i="40"/>
  <c r="AQ638" i="40"/>
  <c r="AP638" i="40"/>
  <c r="AO638" i="40"/>
  <c r="AN638" i="40"/>
  <c r="AW637" i="40"/>
  <c r="AV637" i="40"/>
  <c r="AU637" i="40"/>
  <c r="AT637" i="40"/>
  <c r="AS637" i="40"/>
  <c r="AR637" i="40"/>
  <c r="AQ637" i="40"/>
  <c r="AP637" i="40"/>
  <c r="AO637" i="40"/>
  <c r="AN637" i="40"/>
  <c r="AW636" i="40"/>
  <c r="AV636" i="40"/>
  <c r="AU636" i="40"/>
  <c r="AT636" i="40"/>
  <c r="AS636" i="40"/>
  <c r="AR636" i="40"/>
  <c r="AQ636" i="40"/>
  <c r="AP636" i="40"/>
  <c r="AO636" i="40"/>
  <c r="AN636" i="40"/>
  <c r="AW635" i="40"/>
  <c r="AV635" i="40"/>
  <c r="AU635" i="40"/>
  <c r="AT635" i="40"/>
  <c r="AS635" i="40"/>
  <c r="AR635" i="40"/>
  <c r="AQ635" i="40"/>
  <c r="AP635" i="40"/>
  <c r="AO635" i="40"/>
  <c r="AN635" i="40"/>
  <c r="AW634" i="40"/>
  <c r="AV634" i="40"/>
  <c r="AU634" i="40"/>
  <c r="AT634" i="40"/>
  <c r="AS634" i="40"/>
  <c r="AR634" i="40"/>
  <c r="AQ634" i="40"/>
  <c r="AP634" i="40"/>
  <c r="AO634" i="40"/>
  <c r="AN634" i="40"/>
  <c r="AW633" i="40"/>
  <c r="AV633" i="40"/>
  <c r="AU633" i="40"/>
  <c r="AT633" i="40"/>
  <c r="AS633" i="40"/>
  <c r="AR633" i="40"/>
  <c r="AQ633" i="40"/>
  <c r="AP633" i="40"/>
  <c r="AO633" i="40"/>
  <c r="AN633" i="40"/>
  <c r="AW632" i="40"/>
  <c r="AV632" i="40"/>
  <c r="AU632" i="40"/>
  <c r="AT632" i="40"/>
  <c r="AS632" i="40"/>
  <c r="AR632" i="40"/>
  <c r="AQ632" i="40"/>
  <c r="AP632" i="40"/>
  <c r="AO632" i="40"/>
  <c r="AN632" i="40"/>
  <c r="AW631" i="40"/>
  <c r="AV631" i="40"/>
  <c r="AU631" i="40"/>
  <c r="AT631" i="40"/>
  <c r="AS631" i="40"/>
  <c r="AR631" i="40"/>
  <c r="AQ631" i="40"/>
  <c r="AP631" i="40"/>
  <c r="AO631" i="40"/>
  <c r="AN631" i="40"/>
  <c r="AW630" i="40"/>
  <c r="AV630" i="40"/>
  <c r="AU630" i="40"/>
  <c r="AT630" i="40"/>
  <c r="AS630" i="40"/>
  <c r="AR630" i="40"/>
  <c r="AQ630" i="40"/>
  <c r="AP630" i="40"/>
  <c r="AO630" i="40"/>
  <c r="AN630" i="40"/>
  <c r="AW629" i="40"/>
  <c r="AV629" i="40"/>
  <c r="AU629" i="40"/>
  <c r="AT629" i="40"/>
  <c r="AS629" i="40"/>
  <c r="AR629" i="40"/>
  <c r="AQ629" i="40"/>
  <c r="AP629" i="40"/>
  <c r="AO629" i="40"/>
  <c r="AN629" i="40"/>
  <c r="AW628" i="40"/>
  <c r="AV628" i="40"/>
  <c r="AU628" i="40"/>
  <c r="AT628" i="40"/>
  <c r="AS628" i="40"/>
  <c r="AR628" i="40"/>
  <c r="AQ628" i="40"/>
  <c r="AP628" i="40"/>
  <c r="AO628" i="40"/>
  <c r="AN628" i="40"/>
  <c r="AW627" i="40"/>
  <c r="AV627" i="40"/>
  <c r="AU627" i="40"/>
  <c r="AT627" i="40"/>
  <c r="AS627" i="40"/>
  <c r="AR627" i="40"/>
  <c r="AQ627" i="40"/>
  <c r="AP627" i="40"/>
  <c r="AO627" i="40"/>
  <c r="AN627" i="40"/>
  <c r="AW626" i="40"/>
  <c r="AV626" i="40"/>
  <c r="AU626" i="40"/>
  <c r="AT626" i="40"/>
  <c r="AS626" i="40"/>
  <c r="AR626" i="40"/>
  <c r="AQ626" i="40"/>
  <c r="AP626" i="40"/>
  <c r="AO626" i="40"/>
  <c r="AN626" i="40"/>
  <c r="AW625" i="40"/>
  <c r="AV625" i="40"/>
  <c r="AU625" i="40"/>
  <c r="AT625" i="40"/>
  <c r="AS625" i="40"/>
  <c r="AR625" i="40"/>
  <c r="AQ625" i="40"/>
  <c r="AP625" i="40"/>
  <c r="AO625" i="40"/>
  <c r="AN625" i="40"/>
  <c r="AW624" i="40"/>
  <c r="AV624" i="40"/>
  <c r="AU624" i="40"/>
  <c r="AT624" i="40"/>
  <c r="AS624" i="40"/>
  <c r="AR624" i="40"/>
  <c r="AQ624" i="40"/>
  <c r="AP624" i="40"/>
  <c r="AO624" i="40"/>
  <c r="AN624" i="40"/>
  <c r="AW623" i="40"/>
  <c r="AV623" i="40"/>
  <c r="AU623" i="40"/>
  <c r="AT623" i="40"/>
  <c r="AS623" i="40"/>
  <c r="AR623" i="40"/>
  <c r="AQ623" i="40"/>
  <c r="AP623" i="40"/>
  <c r="AO623" i="40"/>
  <c r="AN623" i="40"/>
  <c r="AW622" i="40"/>
  <c r="AV622" i="40"/>
  <c r="AU622" i="40"/>
  <c r="AT622" i="40"/>
  <c r="AS622" i="40"/>
  <c r="AR622" i="40"/>
  <c r="AQ622" i="40"/>
  <c r="AP622" i="40"/>
  <c r="AO622" i="40"/>
  <c r="AN622" i="40"/>
  <c r="AW621" i="40"/>
  <c r="AV621" i="40"/>
  <c r="AU621" i="40"/>
  <c r="AT621" i="40"/>
  <c r="AS621" i="40"/>
  <c r="AR621" i="40"/>
  <c r="AQ621" i="40"/>
  <c r="AP621" i="40"/>
  <c r="AO621" i="40"/>
  <c r="AN621" i="40"/>
  <c r="AW620" i="40"/>
  <c r="AV620" i="40"/>
  <c r="AU620" i="40"/>
  <c r="AT620" i="40"/>
  <c r="AS620" i="40"/>
  <c r="AR620" i="40"/>
  <c r="AQ620" i="40"/>
  <c r="AP620" i="40"/>
  <c r="AO620" i="40"/>
  <c r="AN620" i="40"/>
  <c r="AW619" i="40"/>
  <c r="AV619" i="40"/>
  <c r="AU619" i="40"/>
  <c r="AT619" i="40"/>
  <c r="AS619" i="40"/>
  <c r="AR619" i="40"/>
  <c r="AQ619" i="40"/>
  <c r="AP619" i="40"/>
  <c r="AO619" i="40"/>
  <c r="AN619" i="40"/>
  <c r="AW618" i="40"/>
  <c r="AV618" i="40"/>
  <c r="AU618" i="40"/>
  <c r="AT618" i="40"/>
  <c r="AS618" i="40"/>
  <c r="AR618" i="40"/>
  <c r="AQ618" i="40"/>
  <c r="AP618" i="40"/>
  <c r="AO618" i="40"/>
  <c r="AN618" i="40"/>
  <c r="AW617" i="40"/>
  <c r="AV617" i="40"/>
  <c r="AU617" i="40"/>
  <c r="AT617" i="40"/>
  <c r="AS617" i="40"/>
  <c r="AR617" i="40"/>
  <c r="AQ617" i="40"/>
  <c r="AP617" i="40"/>
  <c r="AO617" i="40"/>
  <c r="AN617" i="40"/>
  <c r="AW616" i="40"/>
  <c r="AV616" i="40"/>
  <c r="AU616" i="40"/>
  <c r="AT616" i="40"/>
  <c r="AS616" i="40"/>
  <c r="AR616" i="40"/>
  <c r="AQ616" i="40"/>
  <c r="AP616" i="40"/>
  <c r="AO616" i="40"/>
  <c r="AN616" i="40"/>
  <c r="AW615" i="40"/>
  <c r="AV615" i="40"/>
  <c r="AU615" i="40"/>
  <c r="AT615" i="40"/>
  <c r="AS615" i="40"/>
  <c r="AR615" i="40"/>
  <c r="AQ615" i="40"/>
  <c r="AP615" i="40"/>
  <c r="AO615" i="40"/>
  <c r="AN615" i="40"/>
  <c r="AW614" i="40"/>
  <c r="AV614" i="40"/>
  <c r="AU614" i="40"/>
  <c r="AT614" i="40"/>
  <c r="AS614" i="40"/>
  <c r="AR614" i="40"/>
  <c r="AQ614" i="40"/>
  <c r="AP614" i="40"/>
  <c r="AO614" i="40"/>
  <c r="AN614" i="40"/>
  <c r="AW613" i="40"/>
  <c r="AV613" i="40"/>
  <c r="AU613" i="40"/>
  <c r="AT613" i="40"/>
  <c r="AS613" i="40"/>
  <c r="AR613" i="40"/>
  <c r="AQ613" i="40"/>
  <c r="AP613" i="40"/>
  <c r="AO613" i="40"/>
  <c r="AN613" i="40"/>
  <c r="AW612" i="40"/>
  <c r="AV612" i="40"/>
  <c r="AU612" i="40"/>
  <c r="AT612" i="40"/>
  <c r="AS612" i="40"/>
  <c r="AR612" i="40"/>
  <c r="AQ612" i="40"/>
  <c r="AP612" i="40"/>
  <c r="AO612" i="40"/>
  <c r="AN612" i="40"/>
  <c r="AW611" i="40"/>
  <c r="AV611" i="40"/>
  <c r="AU611" i="40"/>
  <c r="AT611" i="40"/>
  <c r="AS611" i="40"/>
  <c r="AR611" i="40"/>
  <c r="AQ611" i="40"/>
  <c r="AP611" i="40"/>
  <c r="AO611" i="40"/>
  <c r="AN611" i="40"/>
  <c r="AW610" i="40"/>
  <c r="AV610" i="40"/>
  <c r="AU610" i="40"/>
  <c r="AT610" i="40"/>
  <c r="AS610" i="40"/>
  <c r="AR610" i="40"/>
  <c r="AQ610" i="40"/>
  <c r="AP610" i="40"/>
  <c r="AO610" i="40"/>
  <c r="AN610" i="40"/>
  <c r="AW609" i="40"/>
  <c r="AV609" i="40"/>
  <c r="AU609" i="40"/>
  <c r="AT609" i="40"/>
  <c r="AS609" i="40"/>
  <c r="AR609" i="40"/>
  <c r="AQ609" i="40"/>
  <c r="AP609" i="40"/>
  <c r="AO609" i="40"/>
  <c r="AN609" i="40"/>
  <c r="AW608" i="40"/>
  <c r="AV608" i="40"/>
  <c r="AU608" i="40"/>
  <c r="AT608" i="40"/>
  <c r="AS608" i="40"/>
  <c r="AR608" i="40"/>
  <c r="AQ608" i="40"/>
  <c r="AP608" i="40"/>
  <c r="AO608" i="40"/>
  <c r="AN608" i="40"/>
  <c r="AW607" i="40"/>
  <c r="AV607" i="40"/>
  <c r="AU607" i="40"/>
  <c r="AT607" i="40"/>
  <c r="AS607" i="40"/>
  <c r="AR607" i="40"/>
  <c r="AQ607" i="40"/>
  <c r="AP607" i="40"/>
  <c r="AO607" i="40"/>
  <c r="AN607" i="40"/>
  <c r="AW606" i="40"/>
  <c r="AV606" i="40"/>
  <c r="AU606" i="40"/>
  <c r="AT606" i="40"/>
  <c r="AS606" i="40"/>
  <c r="AR606" i="40"/>
  <c r="AQ606" i="40"/>
  <c r="AP606" i="40"/>
  <c r="AO606" i="40"/>
  <c r="AN606" i="40"/>
  <c r="AW605" i="40"/>
  <c r="AV605" i="40"/>
  <c r="AU605" i="40"/>
  <c r="AT605" i="40"/>
  <c r="AS605" i="40"/>
  <c r="AR605" i="40"/>
  <c r="AQ605" i="40"/>
  <c r="AP605" i="40"/>
  <c r="AO605" i="40"/>
  <c r="AN605" i="40"/>
  <c r="AW604" i="40"/>
  <c r="AV604" i="40"/>
  <c r="AU604" i="40"/>
  <c r="AT604" i="40"/>
  <c r="AS604" i="40"/>
  <c r="AR604" i="40"/>
  <c r="AQ604" i="40"/>
  <c r="AP604" i="40"/>
  <c r="AO604" i="40"/>
  <c r="AN604" i="40"/>
  <c r="AW603" i="40"/>
  <c r="AV603" i="40"/>
  <c r="AU603" i="40"/>
  <c r="AT603" i="40"/>
  <c r="AS603" i="40"/>
  <c r="AR603" i="40"/>
  <c r="AQ603" i="40"/>
  <c r="AP603" i="40"/>
  <c r="AO603" i="40"/>
  <c r="AN603" i="40"/>
  <c r="AW602" i="40"/>
  <c r="AV602" i="40"/>
  <c r="AU602" i="40"/>
  <c r="AT602" i="40"/>
  <c r="AS602" i="40"/>
  <c r="AR602" i="40"/>
  <c r="AQ602" i="40"/>
  <c r="AP602" i="40"/>
  <c r="AO602" i="40"/>
  <c r="AN602" i="40"/>
  <c r="AW601" i="40"/>
  <c r="AV601" i="40"/>
  <c r="AU601" i="40"/>
  <c r="AT601" i="40"/>
  <c r="AS601" i="40"/>
  <c r="AR601" i="40"/>
  <c r="AQ601" i="40"/>
  <c r="AP601" i="40"/>
  <c r="AO601" i="40"/>
  <c r="AN601" i="40"/>
  <c r="AW600" i="40"/>
  <c r="AV600" i="40"/>
  <c r="AU600" i="40"/>
  <c r="AT600" i="40"/>
  <c r="AS600" i="40"/>
  <c r="AR600" i="40"/>
  <c r="AQ600" i="40"/>
  <c r="AP600" i="40"/>
  <c r="AO600" i="40"/>
  <c r="AN600" i="40"/>
  <c r="AW599" i="40"/>
  <c r="AV599" i="40"/>
  <c r="AU599" i="40"/>
  <c r="AT599" i="40"/>
  <c r="AS599" i="40"/>
  <c r="AR599" i="40"/>
  <c r="AQ599" i="40"/>
  <c r="AP599" i="40"/>
  <c r="AO599" i="40"/>
  <c r="AN599" i="40"/>
  <c r="AW598" i="40"/>
  <c r="AV598" i="40"/>
  <c r="AU598" i="40"/>
  <c r="AT598" i="40"/>
  <c r="AS598" i="40"/>
  <c r="AR598" i="40"/>
  <c r="AQ598" i="40"/>
  <c r="AP598" i="40"/>
  <c r="AO598" i="40"/>
  <c r="AN598" i="40"/>
  <c r="AW597" i="40"/>
  <c r="AV597" i="40"/>
  <c r="AU597" i="40"/>
  <c r="AT597" i="40"/>
  <c r="AS597" i="40"/>
  <c r="AR597" i="40"/>
  <c r="AQ597" i="40"/>
  <c r="AP597" i="40"/>
  <c r="AO597" i="40"/>
  <c r="AN597" i="40"/>
  <c r="AW596" i="40"/>
  <c r="AV596" i="40"/>
  <c r="AU596" i="40"/>
  <c r="AT596" i="40"/>
  <c r="AS596" i="40"/>
  <c r="AR596" i="40"/>
  <c r="AQ596" i="40"/>
  <c r="AP596" i="40"/>
  <c r="AO596" i="40"/>
  <c r="AN596" i="40"/>
  <c r="AW595" i="40"/>
  <c r="AV595" i="40"/>
  <c r="AU595" i="40"/>
  <c r="AT595" i="40"/>
  <c r="AS595" i="40"/>
  <c r="AR595" i="40"/>
  <c r="AQ595" i="40"/>
  <c r="AP595" i="40"/>
  <c r="AO595" i="40"/>
  <c r="AN595" i="40"/>
  <c r="AW594" i="40"/>
  <c r="AV594" i="40"/>
  <c r="AU594" i="40"/>
  <c r="AT594" i="40"/>
  <c r="AS594" i="40"/>
  <c r="AR594" i="40"/>
  <c r="AQ594" i="40"/>
  <c r="AP594" i="40"/>
  <c r="AO594" i="40"/>
  <c r="AN594" i="40"/>
  <c r="AW593" i="40"/>
  <c r="AV593" i="40"/>
  <c r="AU593" i="40"/>
  <c r="AT593" i="40"/>
  <c r="AS593" i="40"/>
  <c r="AR593" i="40"/>
  <c r="AQ593" i="40"/>
  <c r="AP593" i="40"/>
  <c r="AO593" i="40"/>
  <c r="AN593" i="40"/>
  <c r="AW592" i="40"/>
  <c r="AV592" i="40"/>
  <c r="AU592" i="40"/>
  <c r="AT592" i="40"/>
  <c r="AS592" i="40"/>
  <c r="AR592" i="40"/>
  <c r="AQ592" i="40"/>
  <c r="AP592" i="40"/>
  <c r="AO592" i="40"/>
  <c r="AN592" i="40"/>
  <c r="AW591" i="40"/>
  <c r="AV591" i="40"/>
  <c r="AU591" i="40"/>
  <c r="AT591" i="40"/>
  <c r="AS591" i="40"/>
  <c r="AR591" i="40"/>
  <c r="AQ591" i="40"/>
  <c r="AP591" i="40"/>
  <c r="AO591" i="40"/>
  <c r="AN591" i="40"/>
  <c r="AW590" i="40"/>
  <c r="AV590" i="40"/>
  <c r="AU590" i="40"/>
  <c r="AT590" i="40"/>
  <c r="AS590" i="40"/>
  <c r="AR590" i="40"/>
  <c r="AQ590" i="40"/>
  <c r="AP590" i="40"/>
  <c r="AO590" i="40"/>
  <c r="AN590" i="40"/>
  <c r="AW589" i="40"/>
  <c r="AV589" i="40"/>
  <c r="AU589" i="40"/>
  <c r="AT589" i="40"/>
  <c r="AS589" i="40"/>
  <c r="AR589" i="40"/>
  <c r="AQ589" i="40"/>
  <c r="AP589" i="40"/>
  <c r="AO589" i="40"/>
  <c r="AN589" i="40"/>
  <c r="AW588" i="40"/>
  <c r="AV588" i="40"/>
  <c r="AU588" i="40"/>
  <c r="AT588" i="40"/>
  <c r="AS588" i="40"/>
  <c r="AR588" i="40"/>
  <c r="AQ588" i="40"/>
  <c r="AP588" i="40"/>
  <c r="AO588" i="40"/>
  <c r="AN588" i="40"/>
  <c r="AW587" i="40"/>
  <c r="AV587" i="40"/>
  <c r="AU587" i="40"/>
  <c r="AT587" i="40"/>
  <c r="AS587" i="40"/>
  <c r="AR587" i="40"/>
  <c r="AQ587" i="40"/>
  <c r="AP587" i="40"/>
  <c r="AO587" i="40"/>
  <c r="AN587" i="40"/>
  <c r="AW586" i="40"/>
  <c r="AV586" i="40"/>
  <c r="AU586" i="40"/>
  <c r="AT586" i="40"/>
  <c r="AS586" i="40"/>
  <c r="AR586" i="40"/>
  <c r="AQ586" i="40"/>
  <c r="AP586" i="40"/>
  <c r="AO586" i="40"/>
  <c r="AN586" i="40"/>
  <c r="AW585" i="40"/>
  <c r="AV585" i="40"/>
  <c r="AU585" i="40"/>
  <c r="AT585" i="40"/>
  <c r="AS585" i="40"/>
  <c r="AR585" i="40"/>
  <c r="AQ585" i="40"/>
  <c r="AP585" i="40"/>
  <c r="AO585" i="40"/>
  <c r="AN585" i="40"/>
  <c r="AW584" i="40"/>
  <c r="AV584" i="40"/>
  <c r="AU584" i="40"/>
  <c r="AT584" i="40"/>
  <c r="AS584" i="40"/>
  <c r="AR584" i="40"/>
  <c r="AQ584" i="40"/>
  <c r="AP584" i="40"/>
  <c r="AO584" i="40"/>
  <c r="AN584" i="40"/>
  <c r="AW583" i="40"/>
  <c r="AV583" i="40"/>
  <c r="AU583" i="40"/>
  <c r="AT583" i="40"/>
  <c r="AS583" i="40"/>
  <c r="AR583" i="40"/>
  <c r="AQ583" i="40"/>
  <c r="AP583" i="40"/>
  <c r="AO583" i="40"/>
  <c r="AN583" i="40"/>
  <c r="AW582" i="40"/>
  <c r="AV582" i="40"/>
  <c r="AU582" i="40"/>
  <c r="AT582" i="40"/>
  <c r="AS582" i="40"/>
  <c r="AR582" i="40"/>
  <c r="AQ582" i="40"/>
  <c r="AP582" i="40"/>
  <c r="AO582" i="40"/>
  <c r="AN582" i="40"/>
  <c r="AW581" i="40"/>
  <c r="AV581" i="40"/>
  <c r="AU581" i="40"/>
  <c r="AT581" i="40"/>
  <c r="AS581" i="40"/>
  <c r="AR581" i="40"/>
  <c r="AQ581" i="40"/>
  <c r="AP581" i="40"/>
  <c r="AO581" i="40"/>
  <c r="AN581" i="40"/>
  <c r="AW580" i="40"/>
  <c r="AV580" i="40"/>
  <c r="AU580" i="40"/>
  <c r="AT580" i="40"/>
  <c r="AS580" i="40"/>
  <c r="AR580" i="40"/>
  <c r="AQ580" i="40"/>
  <c r="AP580" i="40"/>
  <c r="AO580" i="40"/>
  <c r="AN580" i="40"/>
  <c r="AW579" i="40"/>
  <c r="AV579" i="40"/>
  <c r="AU579" i="40"/>
  <c r="AT579" i="40"/>
  <c r="AS579" i="40"/>
  <c r="AR579" i="40"/>
  <c r="AQ579" i="40"/>
  <c r="AP579" i="40"/>
  <c r="AO579" i="40"/>
  <c r="AN579" i="40"/>
  <c r="AW578" i="40"/>
  <c r="AV578" i="40"/>
  <c r="AU578" i="40"/>
  <c r="AT578" i="40"/>
  <c r="AS578" i="40"/>
  <c r="AR578" i="40"/>
  <c r="AQ578" i="40"/>
  <c r="AP578" i="40"/>
  <c r="AO578" i="40"/>
  <c r="AN578" i="40"/>
  <c r="AW577" i="40"/>
  <c r="AV577" i="40"/>
  <c r="AU577" i="40"/>
  <c r="AT577" i="40"/>
  <c r="AS577" i="40"/>
  <c r="AR577" i="40"/>
  <c r="AQ577" i="40"/>
  <c r="AP577" i="40"/>
  <c r="AO577" i="40"/>
  <c r="AN577" i="40"/>
  <c r="AW576" i="40"/>
  <c r="AV576" i="40"/>
  <c r="AU576" i="40"/>
  <c r="AT576" i="40"/>
  <c r="AS576" i="40"/>
  <c r="AR576" i="40"/>
  <c r="AQ576" i="40"/>
  <c r="AP576" i="40"/>
  <c r="AO576" i="40"/>
  <c r="AN576" i="40"/>
  <c r="AW575" i="40"/>
  <c r="AV575" i="40"/>
  <c r="AU575" i="40"/>
  <c r="AT575" i="40"/>
  <c r="AS575" i="40"/>
  <c r="AR575" i="40"/>
  <c r="AQ575" i="40"/>
  <c r="AP575" i="40"/>
  <c r="AO575" i="40"/>
  <c r="AN575" i="40"/>
  <c r="AW574" i="40"/>
  <c r="AV574" i="40"/>
  <c r="AU574" i="40"/>
  <c r="AT574" i="40"/>
  <c r="AS574" i="40"/>
  <c r="AR574" i="40"/>
  <c r="AQ574" i="40"/>
  <c r="AP574" i="40"/>
  <c r="AO574" i="40"/>
  <c r="AN574" i="40"/>
  <c r="AW573" i="40"/>
  <c r="AV573" i="40"/>
  <c r="AU573" i="40"/>
  <c r="AT573" i="40"/>
  <c r="AS573" i="40"/>
  <c r="AR573" i="40"/>
  <c r="AQ573" i="40"/>
  <c r="AP573" i="40"/>
  <c r="AO573" i="40"/>
  <c r="AN573" i="40"/>
  <c r="AW572" i="40"/>
  <c r="AV572" i="40"/>
  <c r="AU572" i="40"/>
  <c r="AT572" i="40"/>
  <c r="AS572" i="40"/>
  <c r="AR572" i="40"/>
  <c r="AQ572" i="40"/>
  <c r="AP572" i="40"/>
  <c r="AO572" i="40"/>
  <c r="AN572" i="40"/>
  <c r="AW571" i="40"/>
  <c r="AV571" i="40"/>
  <c r="AU571" i="40"/>
  <c r="AT571" i="40"/>
  <c r="AS571" i="40"/>
  <c r="AR571" i="40"/>
  <c r="AQ571" i="40"/>
  <c r="AP571" i="40"/>
  <c r="AO571" i="40"/>
  <c r="AN571" i="40"/>
  <c r="AW570" i="40"/>
  <c r="AV570" i="40"/>
  <c r="AU570" i="40"/>
  <c r="AT570" i="40"/>
  <c r="AS570" i="40"/>
  <c r="AR570" i="40"/>
  <c r="AQ570" i="40"/>
  <c r="AP570" i="40"/>
  <c r="AO570" i="40"/>
  <c r="AN570" i="40"/>
  <c r="AW569" i="40"/>
  <c r="AV569" i="40"/>
  <c r="AU569" i="40"/>
  <c r="AT569" i="40"/>
  <c r="AS569" i="40"/>
  <c r="AR569" i="40"/>
  <c r="AQ569" i="40"/>
  <c r="AP569" i="40"/>
  <c r="AO569" i="40"/>
  <c r="AN569" i="40"/>
  <c r="AW568" i="40"/>
  <c r="AV568" i="40"/>
  <c r="AU568" i="40"/>
  <c r="AT568" i="40"/>
  <c r="AS568" i="40"/>
  <c r="AR568" i="40"/>
  <c r="AQ568" i="40"/>
  <c r="AP568" i="40"/>
  <c r="AO568" i="40"/>
  <c r="AN568" i="40"/>
  <c r="AW567" i="40"/>
  <c r="AV567" i="40"/>
  <c r="AU567" i="40"/>
  <c r="AT567" i="40"/>
  <c r="AS567" i="40"/>
  <c r="AR567" i="40"/>
  <c r="AQ567" i="40"/>
  <c r="AP567" i="40"/>
  <c r="AO567" i="40"/>
  <c r="AN567" i="40"/>
  <c r="AW566" i="40"/>
  <c r="AV566" i="40"/>
  <c r="AU566" i="40"/>
  <c r="AT566" i="40"/>
  <c r="AS566" i="40"/>
  <c r="AR566" i="40"/>
  <c r="AQ566" i="40"/>
  <c r="AP566" i="40"/>
  <c r="AO566" i="40"/>
  <c r="AN566" i="40"/>
  <c r="AW565" i="40"/>
  <c r="AV565" i="40"/>
  <c r="AU565" i="40"/>
  <c r="AT565" i="40"/>
  <c r="AS565" i="40"/>
  <c r="AR565" i="40"/>
  <c r="AQ565" i="40"/>
  <c r="AP565" i="40"/>
  <c r="AO565" i="40"/>
  <c r="AN565" i="40"/>
  <c r="AW564" i="40"/>
  <c r="AV564" i="40"/>
  <c r="AU564" i="40"/>
  <c r="AT564" i="40"/>
  <c r="AS564" i="40"/>
  <c r="AR564" i="40"/>
  <c r="AQ564" i="40"/>
  <c r="AP564" i="40"/>
  <c r="AO564" i="40"/>
  <c r="AN564" i="40"/>
  <c r="AW563" i="40"/>
  <c r="AV563" i="40"/>
  <c r="AU563" i="40"/>
  <c r="AT563" i="40"/>
  <c r="AS563" i="40"/>
  <c r="AR563" i="40"/>
  <c r="AQ563" i="40"/>
  <c r="AP563" i="40"/>
  <c r="AO563" i="40"/>
  <c r="AN563" i="40"/>
  <c r="AW562" i="40"/>
  <c r="AV562" i="40"/>
  <c r="AU562" i="40"/>
  <c r="AT562" i="40"/>
  <c r="AS562" i="40"/>
  <c r="AR562" i="40"/>
  <c r="AQ562" i="40"/>
  <c r="AP562" i="40"/>
  <c r="AO562" i="40"/>
  <c r="AN562" i="40"/>
  <c r="AW561" i="40"/>
  <c r="AV561" i="40"/>
  <c r="AU561" i="40"/>
  <c r="AT561" i="40"/>
  <c r="AS561" i="40"/>
  <c r="AR561" i="40"/>
  <c r="AQ561" i="40"/>
  <c r="AP561" i="40"/>
  <c r="AO561" i="40"/>
  <c r="AN561" i="40"/>
  <c r="AW560" i="40"/>
  <c r="AV560" i="40"/>
  <c r="AU560" i="40"/>
  <c r="AT560" i="40"/>
  <c r="AS560" i="40"/>
  <c r="AR560" i="40"/>
  <c r="AQ560" i="40"/>
  <c r="AP560" i="40"/>
  <c r="AO560" i="40"/>
  <c r="AN560" i="40"/>
  <c r="AW559" i="40"/>
  <c r="AV559" i="40"/>
  <c r="AU559" i="40"/>
  <c r="AT559" i="40"/>
  <c r="AS559" i="40"/>
  <c r="AR559" i="40"/>
  <c r="AQ559" i="40"/>
  <c r="AP559" i="40"/>
  <c r="AO559" i="40"/>
  <c r="AN559" i="40"/>
  <c r="AW558" i="40"/>
  <c r="AV558" i="40"/>
  <c r="AU558" i="40"/>
  <c r="AT558" i="40"/>
  <c r="AS558" i="40"/>
  <c r="AR558" i="40"/>
  <c r="AQ558" i="40"/>
  <c r="AP558" i="40"/>
  <c r="AO558" i="40"/>
  <c r="AN558" i="40"/>
  <c r="AW557" i="40"/>
  <c r="AV557" i="40"/>
  <c r="AU557" i="40"/>
  <c r="AT557" i="40"/>
  <c r="AS557" i="40"/>
  <c r="AR557" i="40"/>
  <c r="AQ557" i="40"/>
  <c r="AP557" i="40"/>
  <c r="AO557" i="40"/>
  <c r="AN557" i="40"/>
  <c r="AW556" i="40"/>
  <c r="AV556" i="40"/>
  <c r="AU556" i="40"/>
  <c r="AT556" i="40"/>
  <c r="AS556" i="40"/>
  <c r="AR556" i="40"/>
  <c r="AQ556" i="40"/>
  <c r="AP556" i="40"/>
  <c r="AO556" i="40"/>
  <c r="AN556" i="40"/>
  <c r="AW555" i="40"/>
  <c r="AV555" i="40"/>
  <c r="AU555" i="40"/>
  <c r="AT555" i="40"/>
  <c r="AS555" i="40"/>
  <c r="AR555" i="40"/>
  <c r="AQ555" i="40"/>
  <c r="AP555" i="40"/>
  <c r="AO555" i="40"/>
  <c r="AN555" i="40"/>
  <c r="AW554" i="40"/>
  <c r="AV554" i="40"/>
  <c r="AU554" i="40"/>
  <c r="AT554" i="40"/>
  <c r="AS554" i="40"/>
  <c r="AR554" i="40"/>
  <c r="AQ554" i="40"/>
  <c r="AP554" i="40"/>
  <c r="AO554" i="40"/>
  <c r="AN554" i="40"/>
  <c r="AW553" i="40"/>
  <c r="AV553" i="40"/>
  <c r="AU553" i="40"/>
  <c r="AT553" i="40"/>
  <c r="AS553" i="40"/>
  <c r="AR553" i="40"/>
  <c r="AQ553" i="40"/>
  <c r="AP553" i="40"/>
  <c r="AO553" i="40"/>
  <c r="AN553" i="40"/>
  <c r="AW552" i="40"/>
  <c r="AV552" i="40"/>
  <c r="AU552" i="40"/>
  <c r="AT552" i="40"/>
  <c r="AS552" i="40"/>
  <c r="AR552" i="40"/>
  <c r="AQ552" i="40"/>
  <c r="AP552" i="40"/>
  <c r="AO552" i="40"/>
  <c r="AN552" i="40"/>
  <c r="AW551" i="40"/>
  <c r="AV551" i="40"/>
  <c r="AU551" i="40"/>
  <c r="AT551" i="40"/>
  <c r="AS551" i="40"/>
  <c r="AR551" i="40"/>
  <c r="AQ551" i="40"/>
  <c r="AP551" i="40"/>
  <c r="AO551" i="40"/>
  <c r="AN551" i="40"/>
  <c r="AW550" i="40"/>
  <c r="AV550" i="40"/>
  <c r="AU550" i="40"/>
  <c r="AT550" i="40"/>
  <c r="AS550" i="40"/>
  <c r="AR550" i="40"/>
  <c r="AQ550" i="40"/>
  <c r="AP550" i="40"/>
  <c r="AO550" i="40"/>
  <c r="AN550" i="40"/>
  <c r="AW549" i="40"/>
  <c r="AV549" i="40"/>
  <c r="AU549" i="40"/>
  <c r="AT549" i="40"/>
  <c r="AS549" i="40"/>
  <c r="AR549" i="40"/>
  <c r="AQ549" i="40"/>
  <c r="AP549" i="40"/>
  <c r="AO549" i="40"/>
  <c r="AN549" i="40"/>
  <c r="AW548" i="40"/>
  <c r="AV548" i="40"/>
  <c r="AU548" i="40"/>
  <c r="AT548" i="40"/>
  <c r="AS548" i="40"/>
  <c r="AR548" i="40"/>
  <c r="AQ548" i="40"/>
  <c r="AP548" i="40"/>
  <c r="AO548" i="40"/>
  <c r="AN548" i="40"/>
  <c r="AW547" i="40"/>
  <c r="AV547" i="40"/>
  <c r="AU547" i="40"/>
  <c r="AT547" i="40"/>
  <c r="AS547" i="40"/>
  <c r="AR547" i="40"/>
  <c r="AQ547" i="40"/>
  <c r="AP547" i="40"/>
  <c r="AO547" i="40"/>
  <c r="AN547" i="40"/>
  <c r="AW546" i="40"/>
  <c r="AV546" i="40"/>
  <c r="AU546" i="40"/>
  <c r="AT546" i="40"/>
  <c r="AS546" i="40"/>
  <c r="AR546" i="40"/>
  <c r="AQ546" i="40"/>
  <c r="AP546" i="40"/>
  <c r="AO546" i="40"/>
  <c r="AN546" i="40"/>
  <c r="AW545" i="40"/>
  <c r="AV545" i="40"/>
  <c r="AU545" i="40"/>
  <c r="AT545" i="40"/>
  <c r="AS545" i="40"/>
  <c r="AR545" i="40"/>
  <c r="AQ545" i="40"/>
  <c r="AP545" i="40"/>
  <c r="AO545" i="40"/>
  <c r="AN545" i="40"/>
  <c r="AW544" i="40"/>
  <c r="AV544" i="40"/>
  <c r="AU544" i="40"/>
  <c r="AT544" i="40"/>
  <c r="AS544" i="40"/>
  <c r="AR544" i="40"/>
  <c r="AQ544" i="40"/>
  <c r="AP544" i="40"/>
  <c r="AO544" i="40"/>
  <c r="AN544" i="40"/>
  <c r="AW543" i="40"/>
  <c r="AV543" i="40"/>
  <c r="AU543" i="40"/>
  <c r="AT543" i="40"/>
  <c r="AS543" i="40"/>
  <c r="AR543" i="40"/>
  <c r="AQ543" i="40"/>
  <c r="AP543" i="40"/>
  <c r="AO543" i="40"/>
  <c r="AN543" i="40"/>
  <c r="AW542" i="40"/>
  <c r="AV542" i="40"/>
  <c r="AU542" i="40"/>
  <c r="AT542" i="40"/>
  <c r="AS542" i="40"/>
  <c r="AR542" i="40"/>
  <c r="AQ542" i="40"/>
  <c r="AP542" i="40"/>
  <c r="AO542" i="40"/>
  <c r="AN542" i="40"/>
  <c r="AW541" i="40"/>
  <c r="AV541" i="40"/>
  <c r="AU541" i="40"/>
  <c r="AT541" i="40"/>
  <c r="AS541" i="40"/>
  <c r="AR541" i="40"/>
  <c r="AQ541" i="40"/>
  <c r="AP541" i="40"/>
  <c r="AO541" i="40"/>
  <c r="AN541" i="40"/>
  <c r="AW540" i="40"/>
  <c r="AV540" i="40"/>
  <c r="AU540" i="40"/>
  <c r="AT540" i="40"/>
  <c r="AS540" i="40"/>
  <c r="AR540" i="40"/>
  <c r="AQ540" i="40"/>
  <c r="AP540" i="40"/>
  <c r="AO540" i="40"/>
  <c r="AN540" i="40"/>
  <c r="AW539" i="40"/>
  <c r="AV539" i="40"/>
  <c r="AU539" i="40"/>
  <c r="AT539" i="40"/>
  <c r="AS539" i="40"/>
  <c r="AR539" i="40"/>
  <c r="AQ539" i="40"/>
  <c r="AP539" i="40"/>
  <c r="AO539" i="40"/>
  <c r="AN539" i="40"/>
  <c r="AW538" i="40"/>
  <c r="AV538" i="40"/>
  <c r="AU538" i="40"/>
  <c r="AT538" i="40"/>
  <c r="AS538" i="40"/>
  <c r="AR538" i="40"/>
  <c r="AQ538" i="40"/>
  <c r="AP538" i="40"/>
  <c r="AO538" i="40"/>
  <c r="AN538" i="40"/>
  <c r="AW537" i="40"/>
  <c r="AV537" i="40"/>
  <c r="AU537" i="40"/>
  <c r="AT537" i="40"/>
  <c r="AS537" i="40"/>
  <c r="AR537" i="40"/>
  <c r="AQ537" i="40"/>
  <c r="AP537" i="40"/>
  <c r="AO537" i="40"/>
  <c r="AN537" i="40"/>
  <c r="AW536" i="40"/>
  <c r="AV536" i="40"/>
  <c r="AU536" i="40"/>
  <c r="AT536" i="40"/>
  <c r="AS536" i="40"/>
  <c r="AR536" i="40"/>
  <c r="AQ536" i="40"/>
  <c r="AP536" i="40"/>
  <c r="AO536" i="40"/>
  <c r="AN536" i="40"/>
  <c r="AW535" i="40"/>
  <c r="AV535" i="40"/>
  <c r="AU535" i="40"/>
  <c r="AT535" i="40"/>
  <c r="AS535" i="40"/>
  <c r="AR535" i="40"/>
  <c r="AQ535" i="40"/>
  <c r="AP535" i="40"/>
  <c r="AO535" i="40"/>
  <c r="AN535" i="40"/>
  <c r="AW534" i="40"/>
  <c r="AV534" i="40"/>
  <c r="AU534" i="40"/>
  <c r="AT534" i="40"/>
  <c r="AS534" i="40"/>
  <c r="AR534" i="40"/>
  <c r="AQ534" i="40"/>
  <c r="AP534" i="40"/>
  <c r="AO534" i="40"/>
  <c r="AN534" i="40"/>
  <c r="AW533" i="40"/>
  <c r="AV533" i="40"/>
  <c r="AU533" i="40"/>
  <c r="AT533" i="40"/>
  <c r="AS533" i="40"/>
  <c r="AR533" i="40"/>
  <c r="AQ533" i="40"/>
  <c r="AP533" i="40"/>
  <c r="AO533" i="40"/>
  <c r="AN533" i="40"/>
  <c r="AW532" i="40"/>
  <c r="AV532" i="40"/>
  <c r="AU532" i="40"/>
  <c r="AT532" i="40"/>
  <c r="AS532" i="40"/>
  <c r="AR532" i="40"/>
  <c r="AQ532" i="40"/>
  <c r="AP532" i="40"/>
  <c r="AO532" i="40"/>
  <c r="AN532" i="40"/>
  <c r="AW531" i="40"/>
  <c r="AV531" i="40"/>
  <c r="AU531" i="40"/>
  <c r="AT531" i="40"/>
  <c r="AS531" i="40"/>
  <c r="AR531" i="40"/>
  <c r="AQ531" i="40"/>
  <c r="AP531" i="40"/>
  <c r="AO531" i="40"/>
  <c r="AN531" i="40"/>
  <c r="AW530" i="40"/>
  <c r="AV530" i="40"/>
  <c r="AU530" i="40"/>
  <c r="AT530" i="40"/>
  <c r="AS530" i="40"/>
  <c r="AR530" i="40"/>
  <c r="AQ530" i="40"/>
  <c r="AP530" i="40"/>
  <c r="AO530" i="40"/>
  <c r="AN530" i="40"/>
  <c r="AW529" i="40"/>
  <c r="AV529" i="40"/>
  <c r="AU529" i="40"/>
  <c r="AT529" i="40"/>
  <c r="AS529" i="40"/>
  <c r="AR529" i="40"/>
  <c r="AQ529" i="40"/>
  <c r="AP529" i="40"/>
  <c r="AO529" i="40"/>
  <c r="AN529" i="40"/>
  <c r="AW528" i="40"/>
  <c r="AV528" i="40"/>
  <c r="AU528" i="40"/>
  <c r="AT528" i="40"/>
  <c r="AS528" i="40"/>
  <c r="AR528" i="40"/>
  <c r="AQ528" i="40"/>
  <c r="AP528" i="40"/>
  <c r="AO528" i="40"/>
  <c r="AN528" i="40"/>
  <c r="AW527" i="40"/>
  <c r="AV527" i="40"/>
  <c r="AU527" i="40"/>
  <c r="AT527" i="40"/>
  <c r="AS527" i="40"/>
  <c r="AR527" i="40"/>
  <c r="AQ527" i="40"/>
  <c r="AP527" i="40"/>
  <c r="AO527" i="40"/>
  <c r="AN527" i="40"/>
  <c r="AW526" i="40"/>
  <c r="AV526" i="40"/>
  <c r="AU526" i="40"/>
  <c r="AT526" i="40"/>
  <c r="AS526" i="40"/>
  <c r="AR526" i="40"/>
  <c r="AQ526" i="40"/>
  <c r="AP526" i="40"/>
  <c r="AO526" i="40"/>
  <c r="AN526" i="40"/>
  <c r="AW525" i="40"/>
  <c r="AV525" i="40"/>
  <c r="AU525" i="40"/>
  <c r="AT525" i="40"/>
  <c r="AS525" i="40"/>
  <c r="AR525" i="40"/>
  <c r="AQ525" i="40"/>
  <c r="AP525" i="40"/>
  <c r="AO525" i="40"/>
  <c r="AN525" i="40"/>
  <c r="AW524" i="40"/>
  <c r="AV524" i="40"/>
  <c r="AU524" i="40"/>
  <c r="AT524" i="40"/>
  <c r="AS524" i="40"/>
  <c r="AR524" i="40"/>
  <c r="AQ524" i="40"/>
  <c r="AP524" i="40"/>
  <c r="AO524" i="40"/>
  <c r="AN524" i="40"/>
  <c r="AW523" i="40"/>
  <c r="AV523" i="40"/>
  <c r="AU523" i="40"/>
  <c r="AT523" i="40"/>
  <c r="AS523" i="40"/>
  <c r="AR523" i="40"/>
  <c r="AQ523" i="40"/>
  <c r="AP523" i="40"/>
  <c r="AO523" i="40"/>
  <c r="AN523" i="40"/>
  <c r="AW522" i="40"/>
  <c r="AV522" i="40"/>
  <c r="AU522" i="40"/>
  <c r="AT522" i="40"/>
  <c r="AS522" i="40"/>
  <c r="AR522" i="40"/>
  <c r="AQ522" i="40"/>
  <c r="AP522" i="40"/>
  <c r="AO522" i="40"/>
  <c r="AN522" i="40"/>
  <c r="AW521" i="40"/>
  <c r="AV521" i="40"/>
  <c r="AU521" i="40"/>
  <c r="AT521" i="40"/>
  <c r="AS521" i="40"/>
  <c r="AR521" i="40"/>
  <c r="AQ521" i="40"/>
  <c r="AP521" i="40"/>
  <c r="AO521" i="40"/>
  <c r="AN521" i="40"/>
  <c r="AW520" i="40"/>
  <c r="AV520" i="40"/>
  <c r="AU520" i="40"/>
  <c r="AT520" i="40"/>
  <c r="AS520" i="40"/>
  <c r="AR520" i="40"/>
  <c r="AQ520" i="40"/>
  <c r="AP520" i="40"/>
  <c r="AO520" i="40"/>
  <c r="AN520" i="40"/>
  <c r="AW519" i="40"/>
  <c r="AV519" i="40"/>
  <c r="AU519" i="40"/>
  <c r="AT519" i="40"/>
  <c r="AS519" i="40"/>
  <c r="AR519" i="40"/>
  <c r="AQ519" i="40"/>
  <c r="AP519" i="40"/>
  <c r="AO519" i="40"/>
  <c r="AN519" i="40"/>
  <c r="AW518" i="40"/>
  <c r="AV518" i="40"/>
  <c r="AU518" i="40"/>
  <c r="AT518" i="40"/>
  <c r="AS518" i="40"/>
  <c r="AR518" i="40"/>
  <c r="AQ518" i="40"/>
  <c r="AP518" i="40"/>
  <c r="AO518" i="40"/>
  <c r="AN518" i="40"/>
  <c r="AW517" i="40"/>
  <c r="AV517" i="40"/>
  <c r="AU517" i="40"/>
  <c r="AT517" i="40"/>
  <c r="AS517" i="40"/>
  <c r="AR517" i="40"/>
  <c r="AQ517" i="40"/>
  <c r="AP517" i="40"/>
  <c r="AO517" i="40"/>
  <c r="AN517" i="40"/>
  <c r="AW516" i="40"/>
  <c r="AV516" i="40"/>
  <c r="AU516" i="40"/>
  <c r="AT516" i="40"/>
  <c r="AS516" i="40"/>
  <c r="AR516" i="40"/>
  <c r="AQ516" i="40"/>
  <c r="AP516" i="40"/>
  <c r="AO516" i="40"/>
  <c r="AN516" i="40"/>
  <c r="AW515" i="40"/>
  <c r="AV515" i="40"/>
  <c r="AU515" i="40"/>
  <c r="AT515" i="40"/>
  <c r="AS515" i="40"/>
  <c r="AR515" i="40"/>
  <c r="AQ515" i="40"/>
  <c r="AP515" i="40"/>
  <c r="AO515" i="40"/>
  <c r="AN515" i="40"/>
  <c r="AW514" i="40"/>
  <c r="AV514" i="40"/>
  <c r="AU514" i="40"/>
  <c r="AT514" i="40"/>
  <c r="AS514" i="40"/>
  <c r="AR514" i="40"/>
  <c r="AQ514" i="40"/>
  <c r="AP514" i="40"/>
  <c r="AO514" i="40"/>
  <c r="AN514" i="40"/>
  <c r="AW513" i="40"/>
  <c r="AV513" i="40"/>
  <c r="AU513" i="40"/>
  <c r="AT513" i="40"/>
  <c r="AS513" i="40"/>
  <c r="AR513" i="40"/>
  <c r="AQ513" i="40"/>
  <c r="AP513" i="40"/>
  <c r="AO513" i="40"/>
  <c r="AN513" i="40"/>
  <c r="AW512" i="40"/>
  <c r="AV512" i="40"/>
  <c r="AU512" i="40"/>
  <c r="AT512" i="40"/>
  <c r="AS512" i="40"/>
  <c r="AR512" i="40"/>
  <c r="AQ512" i="40"/>
  <c r="AP512" i="40"/>
  <c r="AO512" i="40"/>
  <c r="AN512" i="40"/>
  <c r="AW511" i="40"/>
  <c r="AV511" i="40"/>
  <c r="AU511" i="40"/>
  <c r="AT511" i="40"/>
  <c r="AS511" i="40"/>
  <c r="AR511" i="40"/>
  <c r="AQ511" i="40"/>
  <c r="AP511" i="40"/>
  <c r="AO511" i="40"/>
  <c r="AN511" i="40"/>
  <c r="AW510" i="40"/>
  <c r="AV510" i="40"/>
  <c r="AU510" i="40"/>
  <c r="AT510" i="40"/>
  <c r="AS510" i="40"/>
  <c r="AR510" i="40"/>
  <c r="AQ510" i="40"/>
  <c r="AP510" i="40"/>
  <c r="AO510" i="40"/>
  <c r="AN510" i="40"/>
  <c r="AW509" i="40"/>
  <c r="AV509" i="40"/>
  <c r="AU509" i="40"/>
  <c r="AT509" i="40"/>
  <c r="AS509" i="40"/>
  <c r="AR509" i="40"/>
  <c r="AQ509" i="40"/>
  <c r="AP509" i="40"/>
  <c r="AO509" i="40"/>
  <c r="AN509" i="40"/>
  <c r="AW508" i="40"/>
  <c r="AV508" i="40"/>
  <c r="AU508" i="40"/>
  <c r="AT508" i="40"/>
  <c r="AS508" i="40"/>
  <c r="AR508" i="40"/>
  <c r="AQ508" i="40"/>
  <c r="AP508" i="40"/>
  <c r="AO508" i="40"/>
  <c r="AN508" i="40"/>
  <c r="AW507" i="40"/>
  <c r="AV507" i="40"/>
  <c r="AU507" i="40"/>
  <c r="AT507" i="40"/>
  <c r="AS507" i="40"/>
  <c r="AR507" i="40"/>
  <c r="AQ507" i="40"/>
  <c r="AP507" i="40"/>
  <c r="AO507" i="40"/>
  <c r="AN507" i="40"/>
  <c r="AW506" i="40"/>
  <c r="AV506" i="40"/>
  <c r="AU506" i="40"/>
  <c r="AT506" i="40"/>
  <c r="AS506" i="40"/>
  <c r="AR506" i="40"/>
  <c r="AQ506" i="40"/>
  <c r="AP506" i="40"/>
  <c r="AO506" i="40"/>
  <c r="AN506" i="40"/>
  <c r="AW505" i="40"/>
  <c r="AV505" i="40"/>
  <c r="AU505" i="40"/>
  <c r="AT505" i="40"/>
  <c r="AS505" i="40"/>
  <c r="AR505" i="40"/>
  <c r="AQ505" i="40"/>
  <c r="AP505" i="40"/>
  <c r="AO505" i="40"/>
  <c r="AN505" i="40"/>
  <c r="AW504" i="40"/>
  <c r="AV504" i="40"/>
  <c r="AU504" i="40"/>
  <c r="AT504" i="40"/>
  <c r="AS504" i="40"/>
  <c r="AR504" i="40"/>
  <c r="AQ504" i="40"/>
  <c r="AP504" i="40"/>
  <c r="AO504" i="40"/>
  <c r="AN504" i="40"/>
  <c r="AW503" i="40"/>
  <c r="AV503" i="40"/>
  <c r="AU503" i="40"/>
  <c r="AT503" i="40"/>
  <c r="AS503" i="40"/>
  <c r="AR503" i="40"/>
  <c r="AQ503" i="40"/>
  <c r="AP503" i="40"/>
  <c r="AO503" i="40"/>
  <c r="AN503" i="40"/>
  <c r="AW502" i="40"/>
  <c r="AV502" i="40"/>
  <c r="AU502" i="40"/>
  <c r="AT502" i="40"/>
  <c r="AS502" i="40"/>
  <c r="AR502" i="40"/>
  <c r="AQ502" i="40"/>
  <c r="AP502" i="40"/>
  <c r="AO502" i="40"/>
  <c r="AN502" i="40"/>
  <c r="AW501" i="40"/>
  <c r="AV501" i="40"/>
  <c r="AU501" i="40"/>
  <c r="AT501" i="40"/>
  <c r="AS501" i="40"/>
  <c r="AR501" i="40"/>
  <c r="AQ501" i="40"/>
  <c r="AP501" i="40"/>
  <c r="AO501" i="40"/>
  <c r="AN501" i="40"/>
  <c r="AW500" i="40"/>
  <c r="AV500" i="40"/>
  <c r="AU500" i="40"/>
  <c r="AT500" i="40"/>
  <c r="AS500" i="40"/>
  <c r="AR500" i="40"/>
  <c r="AQ500" i="40"/>
  <c r="AP500" i="40"/>
  <c r="AO500" i="40"/>
  <c r="AN500" i="40"/>
  <c r="AW499" i="40"/>
  <c r="AV499" i="40"/>
  <c r="AU499" i="40"/>
  <c r="AT499" i="40"/>
  <c r="AS499" i="40"/>
  <c r="AR499" i="40"/>
  <c r="AQ499" i="40"/>
  <c r="AP499" i="40"/>
  <c r="AO499" i="40"/>
  <c r="AN499" i="40"/>
  <c r="AW498" i="40"/>
  <c r="AV498" i="40"/>
  <c r="AU498" i="40"/>
  <c r="AT498" i="40"/>
  <c r="AS498" i="40"/>
  <c r="AR498" i="40"/>
  <c r="AQ498" i="40"/>
  <c r="AP498" i="40"/>
  <c r="AO498" i="40"/>
  <c r="AN498" i="40"/>
  <c r="AW497" i="40"/>
  <c r="AV497" i="40"/>
  <c r="AU497" i="40"/>
  <c r="AT497" i="40"/>
  <c r="AS497" i="40"/>
  <c r="AR497" i="40"/>
  <c r="AQ497" i="40"/>
  <c r="AP497" i="40"/>
  <c r="AO497" i="40"/>
  <c r="AN497" i="40"/>
  <c r="AW496" i="40"/>
  <c r="AV496" i="40"/>
  <c r="AU496" i="40"/>
  <c r="AT496" i="40"/>
  <c r="AS496" i="40"/>
  <c r="AR496" i="40"/>
  <c r="AQ496" i="40"/>
  <c r="AP496" i="40"/>
  <c r="AO496" i="40"/>
  <c r="AN496" i="40"/>
  <c r="AW495" i="40"/>
  <c r="AV495" i="40"/>
  <c r="AU495" i="40"/>
  <c r="AT495" i="40"/>
  <c r="AS495" i="40"/>
  <c r="AR495" i="40"/>
  <c r="AQ495" i="40"/>
  <c r="AP495" i="40"/>
  <c r="AO495" i="40"/>
  <c r="AN495" i="40"/>
  <c r="AW494" i="40"/>
  <c r="AV494" i="40"/>
  <c r="AU494" i="40"/>
  <c r="AT494" i="40"/>
  <c r="AS494" i="40"/>
  <c r="AR494" i="40"/>
  <c r="AQ494" i="40"/>
  <c r="AP494" i="40"/>
  <c r="AO494" i="40"/>
  <c r="AN494" i="40"/>
  <c r="AW493" i="40"/>
  <c r="AV493" i="40"/>
  <c r="AU493" i="40"/>
  <c r="AT493" i="40"/>
  <c r="AS493" i="40"/>
  <c r="AR493" i="40"/>
  <c r="AQ493" i="40"/>
  <c r="AP493" i="40"/>
  <c r="AO493" i="40"/>
  <c r="AN493" i="40"/>
  <c r="AW492" i="40"/>
  <c r="AV492" i="40"/>
  <c r="AU492" i="40"/>
  <c r="AT492" i="40"/>
  <c r="AS492" i="40"/>
  <c r="AR492" i="40"/>
  <c r="AQ492" i="40"/>
  <c r="AP492" i="40"/>
  <c r="AO492" i="40"/>
  <c r="AN492" i="40"/>
  <c r="AW491" i="40"/>
  <c r="AV491" i="40"/>
  <c r="AU491" i="40"/>
  <c r="AT491" i="40"/>
  <c r="AS491" i="40"/>
  <c r="AR491" i="40"/>
  <c r="AQ491" i="40"/>
  <c r="AP491" i="40"/>
  <c r="AO491" i="40"/>
  <c r="AN491" i="40"/>
  <c r="AW490" i="40"/>
  <c r="AV490" i="40"/>
  <c r="AU490" i="40"/>
  <c r="AT490" i="40"/>
  <c r="AS490" i="40"/>
  <c r="AR490" i="40"/>
  <c r="AQ490" i="40"/>
  <c r="AP490" i="40"/>
  <c r="AO490" i="40"/>
  <c r="AN490" i="40"/>
  <c r="AW489" i="40"/>
  <c r="AV489" i="40"/>
  <c r="AU489" i="40"/>
  <c r="AT489" i="40"/>
  <c r="AS489" i="40"/>
  <c r="AR489" i="40"/>
  <c r="AQ489" i="40"/>
  <c r="AP489" i="40"/>
  <c r="AO489" i="40"/>
  <c r="AN489" i="40"/>
  <c r="AW488" i="40"/>
  <c r="AV488" i="40"/>
  <c r="AU488" i="40"/>
  <c r="AT488" i="40"/>
  <c r="AS488" i="40"/>
  <c r="AR488" i="40"/>
  <c r="AQ488" i="40"/>
  <c r="AP488" i="40"/>
  <c r="AO488" i="40"/>
  <c r="AN488" i="40"/>
  <c r="AW487" i="40"/>
  <c r="AV487" i="40"/>
  <c r="AU487" i="40"/>
  <c r="AT487" i="40"/>
  <c r="AS487" i="40"/>
  <c r="AR487" i="40"/>
  <c r="AQ487" i="40"/>
  <c r="AP487" i="40"/>
  <c r="AO487" i="40"/>
  <c r="AN487" i="40"/>
  <c r="AW486" i="40"/>
  <c r="AV486" i="40"/>
  <c r="AU486" i="40"/>
  <c r="AT486" i="40"/>
  <c r="AS486" i="40"/>
  <c r="AR486" i="40"/>
  <c r="AQ486" i="40"/>
  <c r="AP486" i="40"/>
  <c r="AO486" i="40"/>
  <c r="AN486" i="40"/>
  <c r="AW485" i="40"/>
  <c r="AV485" i="40"/>
  <c r="AU485" i="40"/>
  <c r="AT485" i="40"/>
  <c r="AS485" i="40"/>
  <c r="AR485" i="40"/>
  <c r="AQ485" i="40"/>
  <c r="AP485" i="40"/>
  <c r="AO485" i="40"/>
  <c r="AN485" i="40"/>
  <c r="AW484" i="40"/>
  <c r="AV484" i="40"/>
  <c r="AU484" i="40"/>
  <c r="AT484" i="40"/>
  <c r="AS484" i="40"/>
  <c r="AR484" i="40"/>
  <c r="AQ484" i="40"/>
  <c r="AP484" i="40"/>
  <c r="AO484" i="40"/>
  <c r="AN484" i="40"/>
  <c r="AW483" i="40"/>
  <c r="AV483" i="40"/>
  <c r="AU483" i="40"/>
  <c r="AT483" i="40"/>
  <c r="AS483" i="40"/>
  <c r="AR483" i="40"/>
  <c r="AQ483" i="40"/>
  <c r="AP483" i="40"/>
  <c r="AO483" i="40"/>
  <c r="AN483" i="40"/>
  <c r="AW482" i="40"/>
  <c r="AV482" i="40"/>
  <c r="AU482" i="40"/>
  <c r="AT482" i="40"/>
  <c r="AS482" i="40"/>
  <c r="AR482" i="40"/>
  <c r="AQ482" i="40"/>
  <c r="AP482" i="40"/>
  <c r="AO482" i="40"/>
  <c r="AN482" i="40"/>
  <c r="AW481" i="40"/>
  <c r="AV481" i="40"/>
  <c r="AU481" i="40"/>
  <c r="AT481" i="40"/>
  <c r="AS481" i="40"/>
  <c r="AR481" i="40"/>
  <c r="AQ481" i="40"/>
  <c r="AP481" i="40"/>
  <c r="AO481" i="40"/>
  <c r="AN481" i="40"/>
  <c r="AW480" i="40"/>
  <c r="AV480" i="40"/>
  <c r="AU480" i="40"/>
  <c r="AT480" i="40"/>
  <c r="AS480" i="40"/>
  <c r="AR480" i="40"/>
  <c r="AQ480" i="40"/>
  <c r="AP480" i="40"/>
  <c r="AO480" i="40"/>
  <c r="AN480" i="40"/>
  <c r="AW479" i="40"/>
  <c r="AV479" i="40"/>
  <c r="AU479" i="40"/>
  <c r="AT479" i="40"/>
  <c r="AS479" i="40"/>
  <c r="AR479" i="40"/>
  <c r="AQ479" i="40"/>
  <c r="AP479" i="40"/>
  <c r="AO479" i="40"/>
  <c r="AN479" i="40"/>
  <c r="AW478" i="40"/>
  <c r="AV478" i="40"/>
  <c r="AU478" i="40"/>
  <c r="AT478" i="40"/>
  <c r="AS478" i="40"/>
  <c r="AR478" i="40"/>
  <c r="AQ478" i="40"/>
  <c r="AP478" i="40"/>
  <c r="AO478" i="40"/>
  <c r="AN478" i="40"/>
  <c r="AW477" i="40"/>
  <c r="AV477" i="40"/>
  <c r="AU477" i="40"/>
  <c r="AT477" i="40"/>
  <c r="AS477" i="40"/>
  <c r="AR477" i="40"/>
  <c r="AQ477" i="40"/>
  <c r="AP477" i="40"/>
  <c r="AO477" i="40"/>
  <c r="AN477" i="40"/>
  <c r="AW476" i="40"/>
  <c r="AV476" i="40"/>
  <c r="AU476" i="40"/>
  <c r="AT476" i="40"/>
  <c r="AS476" i="40"/>
  <c r="AR476" i="40"/>
  <c r="AQ476" i="40"/>
  <c r="AP476" i="40"/>
  <c r="AO476" i="40"/>
  <c r="AN476" i="40"/>
  <c r="AW475" i="40"/>
  <c r="AV475" i="40"/>
  <c r="AU475" i="40"/>
  <c r="AT475" i="40"/>
  <c r="AS475" i="40"/>
  <c r="AR475" i="40"/>
  <c r="AQ475" i="40"/>
  <c r="AP475" i="40"/>
  <c r="AO475" i="40"/>
  <c r="AN475" i="40"/>
  <c r="AW474" i="40"/>
  <c r="AV474" i="40"/>
  <c r="AU474" i="40"/>
  <c r="AT474" i="40"/>
  <c r="AS474" i="40"/>
  <c r="AR474" i="40"/>
  <c r="AQ474" i="40"/>
  <c r="AP474" i="40"/>
  <c r="AO474" i="40"/>
  <c r="AN474" i="40"/>
  <c r="AW473" i="40"/>
  <c r="AV473" i="40"/>
  <c r="AU473" i="40"/>
  <c r="AT473" i="40"/>
  <c r="AS473" i="40"/>
  <c r="AR473" i="40"/>
  <c r="AQ473" i="40"/>
  <c r="AP473" i="40"/>
  <c r="AO473" i="40"/>
  <c r="AN473" i="40"/>
  <c r="AW472" i="40"/>
  <c r="AV472" i="40"/>
  <c r="AU472" i="40"/>
  <c r="AT472" i="40"/>
  <c r="AS472" i="40"/>
  <c r="AR472" i="40"/>
  <c r="AQ472" i="40"/>
  <c r="AP472" i="40"/>
  <c r="AO472" i="40"/>
  <c r="AN472" i="40"/>
  <c r="AW471" i="40"/>
  <c r="AV471" i="40"/>
  <c r="AU471" i="40"/>
  <c r="AT471" i="40"/>
  <c r="AS471" i="40"/>
  <c r="AR471" i="40"/>
  <c r="AQ471" i="40"/>
  <c r="AP471" i="40"/>
  <c r="AO471" i="40"/>
  <c r="AN471" i="40"/>
  <c r="AW470" i="40"/>
  <c r="AV470" i="40"/>
  <c r="AU470" i="40"/>
  <c r="AT470" i="40"/>
  <c r="AS470" i="40"/>
  <c r="AR470" i="40"/>
  <c r="AQ470" i="40"/>
  <c r="AP470" i="40"/>
  <c r="AO470" i="40"/>
  <c r="AN470" i="40"/>
  <c r="AW469" i="40"/>
  <c r="AV469" i="40"/>
  <c r="AU469" i="40"/>
  <c r="AT469" i="40"/>
  <c r="AS469" i="40"/>
  <c r="AR469" i="40"/>
  <c r="AQ469" i="40"/>
  <c r="AP469" i="40"/>
  <c r="AO469" i="40"/>
  <c r="AN469" i="40"/>
  <c r="AW468" i="40"/>
  <c r="AV468" i="40"/>
  <c r="AU468" i="40"/>
  <c r="AT468" i="40"/>
  <c r="AS468" i="40"/>
  <c r="AR468" i="40"/>
  <c r="AQ468" i="40"/>
  <c r="AP468" i="40"/>
  <c r="AO468" i="40"/>
  <c r="AN468" i="40"/>
  <c r="AW467" i="40"/>
  <c r="AV467" i="40"/>
  <c r="AU467" i="40"/>
  <c r="AT467" i="40"/>
  <c r="AS467" i="40"/>
  <c r="AR467" i="40"/>
  <c r="AQ467" i="40"/>
  <c r="AP467" i="40"/>
  <c r="AO467" i="40"/>
  <c r="AN467" i="40"/>
  <c r="AW466" i="40"/>
  <c r="AV466" i="40"/>
  <c r="AU466" i="40"/>
  <c r="AT466" i="40"/>
  <c r="AS466" i="40"/>
  <c r="AR466" i="40"/>
  <c r="AQ466" i="40"/>
  <c r="AP466" i="40"/>
  <c r="AO466" i="40"/>
  <c r="AN466" i="40"/>
  <c r="AW465" i="40"/>
  <c r="AV465" i="40"/>
  <c r="AU465" i="40"/>
  <c r="AT465" i="40"/>
  <c r="AS465" i="40"/>
  <c r="AR465" i="40"/>
  <c r="AQ465" i="40"/>
  <c r="AP465" i="40"/>
  <c r="AO465" i="40"/>
  <c r="AN465" i="40"/>
  <c r="AW464" i="40"/>
  <c r="AV464" i="40"/>
  <c r="AU464" i="40"/>
  <c r="AT464" i="40"/>
  <c r="AS464" i="40"/>
  <c r="AR464" i="40"/>
  <c r="AQ464" i="40"/>
  <c r="AP464" i="40"/>
  <c r="AO464" i="40"/>
  <c r="AN464" i="40"/>
  <c r="AW463" i="40"/>
  <c r="AV463" i="40"/>
  <c r="AU463" i="40"/>
  <c r="AT463" i="40"/>
  <c r="AS463" i="40"/>
  <c r="AR463" i="40"/>
  <c r="AQ463" i="40"/>
  <c r="AP463" i="40"/>
  <c r="AO463" i="40"/>
  <c r="AN463" i="40"/>
  <c r="AW462" i="40"/>
  <c r="AV462" i="40"/>
  <c r="AU462" i="40"/>
  <c r="AT462" i="40"/>
  <c r="AS462" i="40"/>
  <c r="AR462" i="40"/>
  <c r="AQ462" i="40"/>
  <c r="AP462" i="40"/>
  <c r="AO462" i="40"/>
  <c r="AN462" i="40"/>
  <c r="AW461" i="40"/>
  <c r="AV461" i="40"/>
  <c r="AU461" i="40"/>
  <c r="AT461" i="40"/>
  <c r="AS461" i="40"/>
  <c r="AR461" i="40"/>
  <c r="AQ461" i="40"/>
  <c r="AP461" i="40"/>
  <c r="AO461" i="40"/>
  <c r="AN461" i="40"/>
  <c r="AW460" i="40"/>
  <c r="AV460" i="40"/>
  <c r="AU460" i="40"/>
  <c r="AT460" i="40"/>
  <c r="AS460" i="40"/>
  <c r="AR460" i="40"/>
  <c r="AQ460" i="40"/>
  <c r="AP460" i="40"/>
  <c r="AO460" i="40"/>
  <c r="AN460" i="40"/>
  <c r="AW459" i="40"/>
  <c r="AV459" i="40"/>
  <c r="AU459" i="40"/>
  <c r="AT459" i="40"/>
  <c r="AS459" i="40"/>
  <c r="AR459" i="40"/>
  <c r="AQ459" i="40"/>
  <c r="AP459" i="40"/>
  <c r="AO459" i="40"/>
  <c r="AN459" i="40"/>
  <c r="AW458" i="40"/>
  <c r="AV458" i="40"/>
  <c r="AU458" i="40"/>
  <c r="AT458" i="40"/>
  <c r="AS458" i="40"/>
  <c r="AR458" i="40"/>
  <c r="AQ458" i="40"/>
  <c r="AP458" i="40"/>
  <c r="AO458" i="40"/>
  <c r="AN458" i="40"/>
  <c r="AW457" i="40"/>
  <c r="AV457" i="40"/>
  <c r="AU457" i="40"/>
  <c r="AT457" i="40"/>
  <c r="AS457" i="40"/>
  <c r="AR457" i="40"/>
  <c r="AQ457" i="40"/>
  <c r="AP457" i="40"/>
  <c r="AO457" i="40"/>
  <c r="AN457" i="40"/>
  <c r="AW456" i="40"/>
  <c r="AV456" i="40"/>
  <c r="AU456" i="40"/>
  <c r="AT456" i="40"/>
  <c r="AS456" i="40"/>
  <c r="AR456" i="40"/>
  <c r="AQ456" i="40"/>
  <c r="AP456" i="40"/>
  <c r="AO456" i="40"/>
  <c r="AN456" i="40"/>
  <c r="AW455" i="40"/>
  <c r="AV455" i="40"/>
  <c r="AU455" i="40"/>
  <c r="AT455" i="40"/>
  <c r="AS455" i="40"/>
  <c r="AR455" i="40"/>
  <c r="AQ455" i="40"/>
  <c r="AP455" i="40"/>
  <c r="AO455" i="40"/>
  <c r="AN455" i="40"/>
  <c r="AW454" i="40"/>
  <c r="AV454" i="40"/>
  <c r="AU454" i="40"/>
  <c r="AT454" i="40"/>
  <c r="AS454" i="40"/>
  <c r="AR454" i="40"/>
  <c r="AQ454" i="40"/>
  <c r="AP454" i="40"/>
  <c r="AO454" i="40"/>
  <c r="AN454" i="40"/>
  <c r="AW453" i="40"/>
  <c r="AV453" i="40"/>
  <c r="AU453" i="40"/>
  <c r="AT453" i="40"/>
  <c r="AS453" i="40"/>
  <c r="AR453" i="40"/>
  <c r="AQ453" i="40"/>
  <c r="AP453" i="40"/>
  <c r="AO453" i="40"/>
  <c r="AN453" i="40"/>
  <c r="AW452" i="40"/>
  <c r="AV452" i="40"/>
  <c r="AU452" i="40"/>
  <c r="AT452" i="40"/>
  <c r="AS452" i="40"/>
  <c r="AR452" i="40"/>
  <c r="AQ452" i="40"/>
  <c r="AP452" i="40"/>
  <c r="AO452" i="40"/>
  <c r="AN452" i="40"/>
  <c r="AW451" i="40"/>
  <c r="AV451" i="40"/>
  <c r="AU451" i="40"/>
  <c r="AT451" i="40"/>
  <c r="AS451" i="40"/>
  <c r="AR451" i="40"/>
  <c r="AQ451" i="40"/>
  <c r="AP451" i="40"/>
  <c r="AO451" i="40"/>
  <c r="AN451" i="40"/>
  <c r="AW450" i="40"/>
  <c r="AV450" i="40"/>
  <c r="AU450" i="40"/>
  <c r="AT450" i="40"/>
  <c r="AS450" i="40"/>
  <c r="AR450" i="40"/>
  <c r="AQ450" i="40"/>
  <c r="AP450" i="40"/>
  <c r="AO450" i="40"/>
  <c r="AN450" i="40"/>
  <c r="AW449" i="40"/>
  <c r="AV449" i="40"/>
  <c r="AU449" i="40"/>
  <c r="AT449" i="40"/>
  <c r="AS449" i="40"/>
  <c r="AR449" i="40"/>
  <c r="AQ449" i="40"/>
  <c r="AP449" i="40"/>
  <c r="AO449" i="40"/>
  <c r="AN449" i="40"/>
  <c r="AW448" i="40"/>
  <c r="AV448" i="40"/>
  <c r="AU448" i="40"/>
  <c r="AT448" i="40"/>
  <c r="AS448" i="40"/>
  <c r="AR448" i="40"/>
  <c r="AQ448" i="40"/>
  <c r="AP448" i="40"/>
  <c r="AO448" i="40"/>
  <c r="AN448" i="40"/>
  <c r="AW447" i="40"/>
  <c r="AV447" i="40"/>
  <c r="AU447" i="40"/>
  <c r="AT447" i="40"/>
  <c r="AS447" i="40"/>
  <c r="AR447" i="40"/>
  <c r="AQ447" i="40"/>
  <c r="AP447" i="40"/>
  <c r="AO447" i="40"/>
  <c r="AN447" i="40"/>
  <c r="AW446" i="40"/>
  <c r="AV446" i="40"/>
  <c r="AU446" i="40"/>
  <c r="AT446" i="40"/>
  <c r="AS446" i="40"/>
  <c r="AR446" i="40"/>
  <c r="AQ446" i="40"/>
  <c r="AP446" i="40"/>
  <c r="AO446" i="40"/>
  <c r="AN446" i="40"/>
  <c r="AW445" i="40"/>
  <c r="AV445" i="40"/>
  <c r="AU445" i="40"/>
  <c r="AT445" i="40"/>
  <c r="AS445" i="40"/>
  <c r="AR445" i="40"/>
  <c r="AQ445" i="40"/>
  <c r="AP445" i="40"/>
  <c r="AO445" i="40"/>
  <c r="AN445" i="40"/>
  <c r="AW444" i="40"/>
  <c r="AV444" i="40"/>
  <c r="AU444" i="40"/>
  <c r="AT444" i="40"/>
  <c r="AS444" i="40"/>
  <c r="AR444" i="40"/>
  <c r="AQ444" i="40"/>
  <c r="AP444" i="40"/>
  <c r="AO444" i="40"/>
  <c r="AN444" i="40"/>
  <c r="AW443" i="40"/>
  <c r="AV443" i="40"/>
  <c r="AU443" i="40"/>
  <c r="AT443" i="40"/>
  <c r="AS443" i="40"/>
  <c r="AR443" i="40"/>
  <c r="AQ443" i="40"/>
  <c r="AP443" i="40"/>
  <c r="AO443" i="40"/>
  <c r="AN443" i="40"/>
  <c r="AW442" i="40"/>
  <c r="AV442" i="40"/>
  <c r="AU442" i="40"/>
  <c r="AT442" i="40"/>
  <c r="AS442" i="40"/>
  <c r="AR442" i="40"/>
  <c r="AQ442" i="40"/>
  <c r="AP442" i="40"/>
  <c r="AO442" i="40"/>
  <c r="AN442" i="40"/>
  <c r="AW441" i="40"/>
  <c r="AV441" i="40"/>
  <c r="AU441" i="40"/>
  <c r="AT441" i="40"/>
  <c r="AS441" i="40"/>
  <c r="AR441" i="40"/>
  <c r="AQ441" i="40"/>
  <c r="AP441" i="40"/>
  <c r="AO441" i="40"/>
  <c r="AN441" i="40"/>
  <c r="AW440" i="40"/>
  <c r="AV440" i="40"/>
  <c r="AU440" i="40"/>
  <c r="AT440" i="40"/>
  <c r="AS440" i="40"/>
  <c r="AR440" i="40"/>
  <c r="AQ440" i="40"/>
  <c r="AP440" i="40"/>
  <c r="AO440" i="40"/>
  <c r="AN440" i="40"/>
  <c r="AW439" i="40"/>
  <c r="AV439" i="40"/>
  <c r="AU439" i="40"/>
  <c r="AT439" i="40"/>
  <c r="AS439" i="40"/>
  <c r="AR439" i="40"/>
  <c r="AQ439" i="40"/>
  <c r="AP439" i="40"/>
  <c r="AO439" i="40"/>
  <c r="AN439" i="40"/>
  <c r="AW438" i="40"/>
  <c r="AV438" i="40"/>
  <c r="AU438" i="40"/>
  <c r="AT438" i="40"/>
  <c r="AS438" i="40"/>
  <c r="AR438" i="40"/>
  <c r="AQ438" i="40"/>
  <c r="AP438" i="40"/>
  <c r="AO438" i="40"/>
  <c r="AN438" i="40"/>
  <c r="AW437" i="40"/>
  <c r="AV437" i="40"/>
  <c r="AU437" i="40"/>
  <c r="AT437" i="40"/>
  <c r="AS437" i="40"/>
  <c r="AR437" i="40"/>
  <c r="AQ437" i="40"/>
  <c r="AP437" i="40"/>
  <c r="AO437" i="40"/>
  <c r="AN437" i="40"/>
  <c r="AW436" i="40"/>
  <c r="AV436" i="40"/>
  <c r="AU436" i="40"/>
  <c r="AT436" i="40"/>
  <c r="AS436" i="40"/>
  <c r="AR436" i="40"/>
  <c r="AQ436" i="40"/>
  <c r="AP436" i="40"/>
  <c r="AO436" i="40"/>
  <c r="AN436" i="40"/>
  <c r="AW435" i="40"/>
  <c r="AV435" i="40"/>
  <c r="AU435" i="40"/>
  <c r="AT435" i="40"/>
  <c r="AS435" i="40"/>
  <c r="AR435" i="40"/>
  <c r="AQ435" i="40"/>
  <c r="AP435" i="40"/>
  <c r="AO435" i="40"/>
  <c r="AN435" i="40"/>
  <c r="AW434" i="40"/>
  <c r="AV434" i="40"/>
  <c r="AU434" i="40"/>
  <c r="AT434" i="40"/>
  <c r="AS434" i="40"/>
  <c r="AR434" i="40"/>
  <c r="AQ434" i="40"/>
  <c r="AP434" i="40"/>
  <c r="AO434" i="40"/>
  <c r="AN434" i="40"/>
  <c r="AW433" i="40"/>
  <c r="AV433" i="40"/>
  <c r="AU433" i="40"/>
  <c r="AT433" i="40"/>
  <c r="AS433" i="40"/>
  <c r="AR433" i="40"/>
  <c r="AQ433" i="40"/>
  <c r="AP433" i="40"/>
  <c r="AO433" i="40"/>
  <c r="AN433" i="40"/>
  <c r="AW432" i="40"/>
  <c r="AV432" i="40"/>
  <c r="AU432" i="40"/>
  <c r="AT432" i="40"/>
  <c r="AS432" i="40"/>
  <c r="AR432" i="40"/>
  <c r="AQ432" i="40"/>
  <c r="AP432" i="40"/>
  <c r="AO432" i="40"/>
  <c r="AN432" i="40"/>
  <c r="AW431" i="40"/>
  <c r="AV431" i="40"/>
  <c r="AU431" i="40"/>
  <c r="AT431" i="40"/>
  <c r="AS431" i="40"/>
  <c r="AR431" i="40"/>
  <c r="AQ431" i="40"/>
  <c r="AP431" i="40"/>
  <c r="AO431" i="40"/>
  <c r="AN431" i="40"/>
  <c r="AW430" i="40"/>
  <c r="AV430" i="40"/>
  <c r="AU430" i="40"/>
  <c r="AT430" i="40"/>
  <c r="AS430" i="40"/>
  <c r="AR430" i="40"/>
  <c r="AQ430" i="40"/>
  <c r="AP430" i="40"/>
  <c r="AO430" i="40"/>
  <c r="AN430" i="40"/>
  <c r="AW429" i="40"/>
  <c r="AV429" i="40"/>
  <c r="AU429" i="40"/>
  <c r="AT429" i="40"/>
  <c r="AS429" i="40"/>
  <c r="AR429" i="40"/>
  <c r="AQ429" i="40"/>
  <c r="AP429" i="40"/>
  <c r="AO429" i="40"/>
  <c r="AN429" i="40"/>
  <c r="AW428" i="40"/>
  <c r="AV428" i="40"/>
  <c r="AU428" i="40"/>
  <c r="AT428" i="40"/>
  <c r="AS428" i="40"/>
  <c r="AR428" i="40"/>
  <c r="AQ428" i="40"/>
  <c r="AP428" i="40"/>
  <c r="AO428" i="40"/>
  <c r="AN428" i="40"/>
  <c r="AW427" i="40"/>
  <c r="AV427" i="40"/>
  <c r="AU427" i="40"/>
  <c r="AT427" i="40"/>
  <c r="AS427" i="40"/>
  <c r="AR427" i="40"/>
  <c r="AQ427" i="40"/>
  <c r="AP427" i="40"/>
  <c r="AO427" i="40"/>
  <c r="AN427" i="40"/>
  <c r="AW426" i="40"/>
  <c r="AV426" i="40"/>
  <c r="AU426" i="40"/>
  <c r="AT426" i="40"/>
  <c r="AS426" i="40"/>
  <c r="AR426" i="40"/>
  <c r="AQ426" i="40"/>
  <c r="AP426" i="40"/>
  <c r="AO426" i="40"/>
  <c r="AN426" i="40"/>
  <c r="AW425" i="40"/>
  <c r="AV425" i="40"/>
  <c r="AU425" i="40"/>
  <c r="AT425" i="40"/>
  <c r="AS425" i="40"/>
  <c r="AR425" i="40"/>
  <c r="AQ425" i="40"/>
  <c r="AP425" i="40"/>
  <c r="AO425" i="40"/>
  <c r="AN425" i="40"/>
  <c r="AW424" i="40"/>
  <c r="AV424" i="40"/>
  <c r="AU424" i="40"/>
  <c r="AT424" i="40"/>
  <c r="AS424" i="40"/>
  <c r="AR424" i="40"/>
  <c r="AQ424" i="40"/>
  <c r="AP424" i="40"/>
  <c r="AO424" i="40"/>
  <c r="AN424" i="40"/>
  <c r="AW423" i="40"/>
  <c r="AV423" i="40"/>
  <c r="AU423" i="40"/>
  <c r="AT423" i="40"/>
  <c r="AS423" i="40"/>
  <c r="AR423" i="40"/>
  <c r="AQ423" i="40"/>
  <c r="AP423" i="40"/>
  <c r="AO423" i="40"/>
  <c r="AN423" i="40"/>
  <c r="AW422" i="40"/>
  <c r="AV422" i="40"/>
  <c r="AU422" i="40"/>
  <c r="AT422" i="40"/>
  <c r="AS422" i="40"/>
  <c r="AR422" i="40"/>
  <c r="AQ422" i="40"/>
  <c r="AP422" i="40"/>
  <c r="AO422" i="40"/>
  <c r="AN422" i="40"/>
  <c r="AW421" i="40"/>
  <c r="AV421" i="40"/>
  <c r="AU421" i="40"/>
  <c r="AT421" i="40"/>
  <c r="AS421" i="40"/>
  <c r="AR421" i="40"/>
  <c r="AQ421" i="40"/>
  <c r="AP421" i="40"/>
  <c r="AO421" i="40"/>
  <c r="AN421" i="40"/>
  <c r="AW420" i="40"/>
  <c r="AV420" i="40"/>
  <c r="AU420" i="40"/>
  <c r="AT420" i="40"/>
  <c r="AS420" i="40"/>
  <c r="AR420" i="40"/>
  <c r="AQ420" i="40"/>
  <c r="AP420" i="40"/>
  <c r="AO420" i="40"/>
  <c r="AN420" i="40"/>
  <c r="AW419" i="40"/>
  <c r="AV419" i="40"/>
  <c r="AU419" i="40"/>
  <c r="AT419" i="40"/>
  <c r="AS419" i="40"/>
  <c r="AR419" i="40"/>
  <c r="AQ419" i="40"/>
  <c r="AP419" i="40"/>
  <c r="AO419" i="40"/>
  <c r="AN419" i="40"/>
  <c r="AW418" i="40"/>
  <c r="AV418" i="40"/>
  <c r="AU418" i="40"/>
  <c r="AT418" i="40"/>
  <c r="AS418" i="40"/>
  <c r="AR418" i="40"/>
  <c r="AQ418" i="40"/>
  <c r="AP418" i="40"/>
  <c r="AO418" i="40"/>
  <c r="AN418" i="40"/>
  <c r="AW417" i="40"/>
  <c r="AV417" i="40"/>
  <c r="AU417" i="40"/>
  <c r="AT417" i="40"/>
  <c r="AS417" i="40"/>
  <c r="AR417" i="40"/>
  <c r="AQ417" i="40"/>
  <c r="AP417" i="40"/>
  <c r="AO417" i="40"/>
  <c r="AN417" i="40"/>
  <c r="AW416" i="40"/>
  <c r="AV416" i="40"/>
  <c r="AU416" i="40"/>
  <c r="AT416" i="40"/>
  <c r="AS416" i="40"/>
  <c r="AR416" i="40"/>
  <c r="AQ416" i="40"/>
  <c r="AP416" i="40"/>
  <c r="AO416" i="40"/>
  <c r="AN416" i="40"/>
  <c r="AW415" i="40"/>
  <c r="AV415" i="40"/>
  <c r="AU415" i="40"/>
  <c r="AT415" i="40"/>
  <c r="AS415" i="40"/>
  <c r="AR415" i="40"/>
  <c r="AQ415" i="40"/>
  <c r="AP415" i="40"/>
  <c r="AO415" i="40"/>
  <c r="AN415" i="40"/>
  <c r="AW414" i="40"/>
  <c r="AV414" i="40"/>
  <c r="AU414" i="40"/>
  <c r="AT414" i="40"/>
  <c r="AS414" i="40"/>
  <c r="AR414" i="40"/>
  <c r="AQ414" i="40"/>
  <c r="AP414" i="40"/>
  <c r="AO414" i="40"/>
  <c r="AN414" i="40"/>
  <c r="AW413" i="40"/>
  <c r="AV413" i="40"/>
  <c r="AU413" i="40"/>
  <c r="AT413" i="40"/>
  <c r="AS413" i="40"/>
  <c r="AR413" i="40"/>
  <c r="AQ413" i="40"/>
  <c r="AP413" i="40"/>
  <c r="AO413" i="40"/>
  <c r="AN413" i="40"/>
  <c r="AW412" i="40"/>
  <c r="AV412" i="40"/>
  <c r="AU412" i="40"/>
  <c r="AT412" i="40"/>
  <c r="AS412" i="40"/>
  <c r="AR412" i="40"/>
  <c r="AQ412" i="40"/>
  <c r="AP412" i="40"/>
  <c r="AO412" i="40"/>
  <c r="AN412" i="40"/>
  <c r="AW411" i="40"/>
  <c r="AV411" i="40"/>
  <c r="AU411" i="40"/>
  <c r="AT411" i="40"/>
  <c r="AS411" i="40"/>
  <c r="AR411" i="40"/>
  <c r="AQ411" i="40"/>
  <c r="AP411" i="40"/>
  <c r="AO411" i="40"/>
  <c r="AN411" i="40"/>
  <c r="AW410" i="40"/>
  <c r="AV410" i="40"/>
  <c r="AU410" i="40"/>
  <c r="AT410" i="40"/>
  <c r="AS410" i="40"/>
  <c r="AR410" i="40"/>
  <c r="AQ410" i="40"/>
  <c r="AP410" i="40"/>
  <c r="AO410" i="40"/>
  <c r="AN410" i="40"/>
  <c r="AW409" i="40"/>
  <c r="AV409" i="40"/>
  <c r="AU409" i="40"/>
  <c r="AT409" i="40"/>
  <c r="AS409" i="40"/>
  <c r="AR409" i="40"/>
  <c r="AQ409" i="40"/>
  <c r="AP409" i="40"/>
  <c r="AO409" i="40"/>
  <c r="AN409" i="40"/>
  <c r="AW408" i="40"/>
  <c r="AV408" i="40"/>
  <c r="AU408" i="40"/>
  <c r="AT408" i="40"/>
  <c r="AS408" i="40"/>
  <c r="AR408" i="40"/>
  <c r="AQ408" i="40"/>
  <c r="AP408" i="40"/>
  <c r="AO408" i="40"/>
  <c r="AN408" i="40"/>
  <c r="AW407" i="40"/>
  <c r="AV407" i="40"/>
  <c r="AU407" i="40"/>
  <c r="AT407" i="40"/>
  <c r="AS407" i="40"/>
  <c r="AR407" i="40"/>
  <c r="AQ407" i="40"/>
  <c r="AP407" i="40"/>
  <c r="AO407" i="40"/>
  <c r="AN407" i="40"/>
  <c r="AW406" i="40"/>
  <c r="AV406" i="40"/>
  <c r="AU406" i="40"/>
  <c r="AT406" i="40"/>
  <c r="AS406" i="40"/>
  <c r="AR406" i="40"/>
  <c r="AQ406" i="40"/>
  <c r="AP406" i="40"/>
  <c r="AO406" i="40"/>
  <c r="AN406" i="40"/>
  <c r="AW405" i="40"/>
  <c r="AV405" i="40"/>
  <c r="AU405" i="40"/>
  <c r="AT405" i="40"/>
  <c r="AS405" i="40"/>
  <c r="AR405" i="40"/>
  <c r="AQ405" i="40"/>
  <c r="AP405" i="40"/>
  <c r="AO405" i="40"/>
  <c r="AN405" i="40"/>
  <c r="AW404" i="40"/>
  <c r="AV404" i="40"/>
  <c r="AU404" i="40"/>
  <c r="AT404" i="40"/>
  <c r="AS404" i="40"/>
  <c r="AR404" i="40"/>
  <c r="AQ404" i="40"/>
  <c r="AP404" i="40"/>
  <c r="AO404" i="40"/>
  <c r="AN404" i="40"/>
  <c r="AW403" i="40"/>
  <c r="AV403" i="40"/>
  <c r="AU403" i="40"/>
  <c r="AT403" i="40"/>
  <c r="AS403" i="40"/>
  <c r="AR403" i="40"/>
  <c r="AQ403" i="40"/>
  <c r="AP403" i="40"/>
  <c r="AO403" i="40"/>
  <c r="AN403" i="40"/>
  <c r="AW402" i="40"/>
  <c r="AV402" i="40"/>
  <c r="AU402" i="40"/>
  <c r="AT402" i="40"/>
  <c r="AS402" i="40"/>
  <c r="AR402" i="40"/>
  <c r="AQ402" i="40"/>
  <c r="AP402" i="40"/>
  <c r="AO402" i="40"/>
  <c r="AN402" i="40"/>
  <c r="AW401" i="40"/>
  <c r="AV401" i="40"/>
  <c r="AU401" i="40"/>
  <c r="AT401" i="40"/>
  <c r="AS401" i="40"/>
  <c r="AR401" i="40"/>
  <c r="AQ401" i="40"/>
  <c r="AP401" i="40"/>
  <c r="AO401" i="40"/>
  <c r="AN401" i="40"/>
  <c r="AW400" i="40"/>
  <c r="AV400" i="40"/>
  <c r="AU400" i="40"/>
  <c r="AT400" i="40"/>
  <c r="AS400" i="40"/>
  <c r="AR400" i="40"/>
  <c r="AQ400" i="40"/>
  <c r="AP400" i="40"/>
  <c r="AO400" i="40"/>
  <c r="AN400" i="40"/>
  <c r="AW399" i="40"/>
  <c r="AV399" i="40"/>
  <c r="AU399" i="40"/>
  <c r="AT399" i="40"/>
  <c r="AS399" i="40"/>
  <c r="AR399" i="40"/>
  <c r="AQ399" i="40"/>
  <c r="AP399" i="40"/>
  <c r="AO399" i="40"/>
  <c r="AN399" i="40"/>
  <c r="AW398" i="40"/>
  <c r="AV398" i="40"/>
  <c r="AU398" i="40"/>
  <c r="AT398" i="40"/>
  <c r="AS398" i="40"/>
  <c r="AR398" i="40"/>
  <c r="AQ398" i="40"/>
  <c r="AP398" i="40"/>
  <c r="AO398" i="40"/>
  <c r="AN398" i="40"/>
  <c r="AW397" i="40"/>
  <c r="AV397" i="40"/>
  <c r="AU397" i="40"/>
  <c r="AT397" i="40"/>
  <c r="AS397" i="40"/>
  <c r="AR397" i="40"/>
  <c r="AQ397" i="40"/>
  <c r="AP397" i="40"/>
  <c r="AO397" i="40"/>
  <c r="AN397" i="40"/>
  <c r="AW396" i="40"/>
  <c r="AV396" i="40"/>
  <c r="AU396" i="40"/>
  <c r="AT396" i="40"/>
  <c r="AS396" i="40"/>
  <c r="AR396" i="40"/>
  <c r="AQ396" i="40"/>
  <c r="AP396" i="40"/>
  <c r="AO396" i="40"/>
  <c r="AN396" i="40"/>
  <c r="AW395" i="40"/>
  <c r="AV395" i="40"/>
  <c r="AU395" i="40"/>
  <c r="AT395" i="40"/>
  <c r="AS395" i="40"/>
  <c r="AR395" i="40"/>
  <c r="AQ395" i="40"/>
  <c r="AP395" i="40"/>
  <c r="AO395" i="40"/>
  <c r="AN395" i="40"/>
  <c r="AW394" i="40"/>
  <c r="AV394" i="40"/>
  <c r="AU394" i="40"/>
  <c r="AT394" i="40"/>
  <c r="AS394" i="40"/>
  <c r="AR394" i="40"/>
  <c r="AQ394" i="40"/>
  <c r="AP394" i="40"/>
  <c r="AO394" i="40"/>
  <c r="AN394" i="40"/>
  <c r="AW393" i="40"/>
  <c r="AV393" i="40"/>
  <c r="AU393" i="40"/>
  <c r="AT393" i="40"/>
  <c r="AS393" i="40"/>
  <c r="AR393" i="40"/>
  <c r="AQ393" i="40"/>
  <c r="AP393" i="40"/>
  <c r="AO393" i="40"/>
  <c r="AN393" i="40"/>
  <c r="AW392" i="40"/>
  <c r="AV392" i="40"/>
  <c r="AU392" i="40"/>
  <c r="AT392" i="40"/>
  <c r="AS392" i="40"/>
  <c r="AR392" i="40"/>
  <c r="AQ392" i="40"/>
  <c r="AP392" i="40"/>
  <c r="AO392" i="40"/>
  <c r="AN392" i="40"/>
  <c r="AW391" i="40"/>
  <c r="AV391" i="40"/>
  <c r="AU391" i="40"/>
  <c r="AT391" i="40"/>
  <c r="AS391" i="40"/>
  <c r="AR391" i="40"/>
  <c r="AQ391" i="40"/>
  <c r="AP391" i="40"/>
  <c r="AO391" i="40"/>
  <c r="AN391" i="40"/>
  <c r="AW390" i="40"/>
  <c r="AV390" i="40"/>
  <c r="AU390" i="40"/>
  <c r="AT390" i="40"/>
  <c r="AS390" i="40"/>
  <c r="AR390" i="40"/>
  <c r="AQ390" i="40"/>
  <c r="AP390" i="40"/>
  <c r="AO390" i="40"/>
  <c r="AN390" i="40"/>
  <c r="AW389" i="40"/>
  <c r="AV389" i="40"/>
  <c r="AU389" i="40"/>
  <c r="AT389" i="40"/>
  <c r="AS389" i="40"/>
  <c r="AR389" i="40"/>
  <c r="AQ389" i="40"/>
  <c r="AP389" i="40"/>
  <c r="AO389" i="40"/>
  <c r="AN389" i="40"/>
  <c r="AW388" i="40"/>
  <c r="AV388" i="40"/>
  <c r="AU388" i="40"/>
  <c r="AT388" i="40"/>
  <c r="AS388" i="40"/>
  <c r="AR388" i="40"/>
  <c r="AQ388" i="40"/>
  <c r="AP388" i="40"/>
  <c r="AO388" i="40"/>
  <c r="AN388" i="40"/>
  <c r="AW387" i="40"/>
  <c r="AV387" i="40"/>
  <c r="AU387" i="40"/>
  <c r="AT387" i="40"/>
  <c r="AS387" i="40"/>
  <c r="AR387" i="40"/>
  <c r="AQ387" i="40"/>
  <c r="AP387" i="40"/>
  <c r="AO387" i="40"/>
  <c r="AN387" i="40"/>
  <c r="AW386" i="40"/>
  <c r="AV386" i="40"/>
  <c r="AU386" i="40"/>
  <c r="AT386" i="40"/>
  <c r="AS386" i="40"/>
  <c r="AR386" i="40"/>
  <c r="AQ386" i="40"/>
  <c r="AP386" i="40"/>
  <c r="AO386" i="40"/>
  <c r="AN386" i="40"/>
  <c r="AW385" i="40"/>
  <c r="AV385" i="40"/>
  <c r="AU385" i="40"/>
  <c r="AT385" i="40"/>
  <c r="AS385" i="40"/>
  <c r="AR385" i="40"/>
  <c r="AQ385" i="40"/>
  <c r="AP385" i="40"/>
  <c r="AO385" i="40"/>
  <c r="AN385" i="40"/>
  <c r="AW384" i="40"/>
  <c r="AV384" i="40"/>
  <c r="AU384" i="40"/>
  <c r="AT384" i="40"/>
  <c r="AS384" i="40"/>
  <c r="AR384" i="40"/>
  <c r="AQ384" i="40"/>
  <c r="AP384" i="40"/>
  <c r="AO384" i="40"/>
  <c r="AN384" i="40"/>
  <c r="AW383" i="40"/>
  <c r="AV383" i="40"/>
  <c r="AU383" i="40"/>
  <c r="AT383" i="40"/>
  <c r="AS383" i="40"/>
  <c r="AR383" i="40"/>
  <c r="AQ383" i="40"/>
  <c r="AP383" i="40"/>
  <c r="AO383" i="40"/>
  <c r="AN383" i="40"/>
  <c r="AW382" i="40"/>
  <c r="AV382" i="40"/>
  <c r="AU382" i="40"/>
  <c r="AT382" i="40"/>
  <c r="AS382" i="40"/>
  <c r="AR382" i="40"/>
  <c r="AQ382" i="40"/>
  <c r="AP382" i="40"/>
  <c r="AO382" i="40"/>
  <c r="AN382" i="40"/>
  <c r="AW381" i="40"/>
  <c r="AV381" i="40"/>
  <c r="AU381" i="40"/>
  <c r="AT381" i="40"/>
  <c r="AS381" i="40"/>
  <c r="AR381" i="40"/>
  <c r="AQ381" i="40"/>
  <c r="AP381" i="40"/>
  <c r="AO381" i="40"/>
  <c r="AN381" i="40"/>
  <c r="AW380" i="40"/>
  <c r="AV380" i="40"/>
  <c r="AU380" i="40"/>
  <c r="AT380" i="40"/>
  <c r="AS380" i="40"/>
  <c r="AR380" i="40"/>
  <c r="AQ380" i="40"/>
  <c r="AP380" i="40"/>
  <c r="AO380" i="40"/>
  <c r="AN380" i="40"/>
  <c r="AW379" i="40"/>
  <c r="AV379" i="40"/>
  <c r="AU379" i="40"/>
  <c r="AT379" i="40"/>
  <c r="AS379" i="40"/>
  <c r="AR379" i="40"/>
  <c r="AQ379" i="40"/>
  <c r="AP379" i="40"/>
  <c r="AO379" i="40"/>
  <c r="AN379" i="40"/>
  <c r="AW378" i="40"/>
  <c r="AV378" i="40"/>
  <c r="AU378" i="40"/>
  <c r="AT378" i="40"/>
  <c r="AS378" i="40"/>
  <c r="AR378" i="40"/>
  <c r="AQ378" i="40"/>
  <c r="AP378" i="40"/>
  <c r="AO378" i="40"/>
  <c r="AN378" i="40"/>
  <c r="AW377" i="40"/>
  <c r="AV377" i="40"/>
  <c r="AU377" i="40"/>
  <c r="AT377" i="40"/>
  <c r="AS377" i="40"/>
  <c r="AR377" i="40"/>
  <c r="AQ377" i="40"/>
  <c r="AP377" i="40"/>
  <c r="AO377" i="40"/>
  <c r="AN377" i="40"/>
  <c r="AW376" i="40"/>
  <c r="AV376" i="40"/>
  <c r="AU376" i="40"/>
  <c r="AT376" i="40"/>
  <c r="AS376" i="40"/>
  <c r="AR376" i="40"/>
  <c r="AQ376" i="40"/>
  <c r="AP376" i="40"/>
  <c r="AO376" i="40"/>
  <c r="AN376" i="40"/>
  <c r="AW375" i="40"/>
  <c r="AV375" i="40"/>
  <c r="AU375" i="40"/>
  <c r="AT375" i="40"/>
  <c r="AS375" i="40"/>
  <c r="AR375" i="40"/>
  <c r="AQ375" i="40"/>
  <c r="AP375" i="40"/>
  <c r="AO375" i="40"/>
  <c r="AN375" i="40"/>
  <c r="AW374" i="40"/>
  <c r="AV374" i="40"/>
  <c r="AU374" i="40"/>
  <c r="AT374" i="40"/>
  <c r="AS374" i="40"/>
  <c r="AR374" i="40"/>
  <c r="AQ374" i="40"/>
  <c r="AP374" i="40"/>
  <c r="AO374" i="40"/>
  <c r="AN374" i="40"/>
  <c r="AW373" i="40"/>
  <c r="AV373" i="40"/>
  <c r="AU373" i="40"/>
  <c r="AT373" i="40"/>
  <c r="AS373" i="40"/>
  <c r="AR373" i="40"/>
  <c r="AQ373" i="40"/>
  <c r="AP373" i="40"/>
  <c r="AO373" i="40"/>
  <c r="AN373" i="40"/>
  <c r="AW372" i="40"/>
  <c r="AV372" i="40"/>
  <c r="AU372" i="40"/>
  <c r="AT372" i="40"/>
  <c r="AS372" i="40"/>
  <c r="AR372" i="40"/>
  <c r="AQ372" i="40"/>
  <c r="AP372" i="40"/>
  <c r="AO372" i="40"/>
  <c r="AN372" i="40"/>
  <c r="AW371" i="40"/>
  <c r="AV371" i="40"/>
  <c r="AU371" i="40"/>
  <c r="AT371" i="40"/>
  <c r="AS371" i="40"/>
  <c r="AR371" i="40"/>
  <c r="AQ371" i="40"/>
  <c r="AP371" i="40"/>
  <c r="AO371" i="40"/>
  <c r="AN371" i="40"/>
  <c r="AW370" i="40"/>
  <c r="AV370" i="40"/>
  <c r="AU370" i="40"/>
  <c r="AT370" i="40"/>
  <c r="AS370" i="40"/>
  <c r="AR370" i="40"/>
  <c r="AQ370" i="40"/>
  <c r="AP370" i="40"/>
  <c r="AO370" i="40"/>
  <c r="AN370" i="40"/>
  <c r="AW369" i="40"/>
  <c r="AV369" i="40"/>
  <c r="AU369" i="40"/>
  <c r="AT369" i="40"/>
  <c r="AS369" i="40"/>
  <c r="AR369" i="40"/>
  <c r="AQ369" i="40"/>
  <c r="AP369" i="40"/>
  <c r="AO369" i="40"/>
  <c r="AN369" i="40"/>
  <c r="AW368" i="40"/>
  <c r="AV368" i="40"/>
  <c r="AU368" i="40"/>
  <c r="AT368" i="40"/>
  <c r="AS368" i="40"/>
  <c r="AR368" i="40"/>
  <c r="AQ368" i="40"/>
  <c r="AP368" i="40"/>
  <c r="AO368" i="40"/>
  <c r="AN368" i="40"/>
  <c r="AW367" i="40"/>
  <c r="AV367" i="40"/>
  <c r="AU367" i="40"/>
  <c r="AT367" i="40"/>
  <c r="AS367" i="40"/>
  <c r="AR367" i="40"/>
  <c r="AQ367" i="40"/>
  <c r="AP367" i="40"/>
  <c r="AO367" i="40"/>
  <c r="AN367" i="40"/>
  <c r="AW366" i="40"/>
  <c r="AV366" i="40"/>
  <c r="AU366" i="40"/>
  <c r="AT366" i="40"/>
  <c r="AS366" i="40"/>
  <c r="AR366" i="40"/>
  <c r="AQ366" i="40"/>
  <c r="AP366" i="40"/>
  <c r="AO366" i="40"/>
  <c r="AN366" i="40"/>
  <c r="AW365" i="40"/>
  <c r="AV365" i="40"/>
  <c r="AU365" i="40"/>
  <c r="AT365" i="40"/>
  <c r="AS365" i="40"/>
  <c r="AR365" i="40"/>
  <c r="AQ365" i="40"/>
  <c r="AP365" i="40"/>
  <c r="AO365" i="40"/>
  <c r="AN365" i="40"/>
  <c r="AW364" i="40"/>
  <c r="AV364" i="40"/>
  <c r="AU364" i="40"/>
  <c r="AT364" i="40"/>
  <c r="AS364" i="40"/>
  <c r="AR364" i="40"/>
  <c r="AQ364" i="40"/>
  <c r="AP364" i="40"/>
  <c r="AO364" i="40"/>
  <c r="AN364" i="40"/>
  <c r="AW363" i="40"/>
  <c r="AV363" i="40"/>
  <c r="AU363" i="40"/>
  <c r="AT363" i="40"/>
  <c r="AS363" i="40"/>
  <c r="AR363" i="40"/>
  <c r="AQ363" i="40"/>
  <c r="AP363" i="40"/>
  <c r="AO363" i="40"/>
  <c r="AN363" i="40"/>
  <c r="AW362" i="40"/>
  <c r="AV362" i="40"/>
  <c r="AU362" i="40"/>
  <c r="AT362" i="40"/>
  <c r="AS362" i="40"/>
  <c r="AR362" i="40"/>
  <c r="AQ362" i="40"/>
  <c r="AP362" i="40"/>
  <c r="AO362" i="40"/>
  <c r="AN362" i="40"/>
  <c r="AW361" i="40"/>
  <c r="AV361" i="40"/>
  <c r="AU361" i="40"/>
  <c r="AT361" i="40"/>
  <c r="AS361" i="40"/>
  <c r="AR361" i="40"/>
  <c r="AQ361" i="40"/>
  <c r="AP361" i="40"/>
  <c r="AO361" i="40"/>
  <c r="AN361" i="40"/>
  <c r="AW360" i="40"/>
  <c r="AV360" i="40"/>
  <c r="AU360" i="40"/>
  <c r="AT360" i="40"/>
  <c r="AS360" i="40"/>
  <c r="AR360" i="40"/>
  <c r="AQ360" i="40"/>
  <c r="AP360" i="40"/>
  <c r="AO360" i="40"/>
  <c r="AN360" i="40"/>
  <c r="AW359" i="40"/>
  <c r="AV359" i="40"/>
  <c r="AU359" i="40"/>
  <c r="AT359" i="40"/>
  <c r="AS359" i="40"/>
  <c r="AR359" i="40"/>
  <c r="AQ359" i="40"/>
  <c r="AP359" i="40"/>
  <c r="AO359" i="40"/>
  <c r="AN359" i="40"/>
  <c r="AW358" i="40"/>
  <c r="AV358" i="40"/>
  <c r="AU358" i="40"/>
  <c r="AT358" i="40"/>
  <c r="AS358" i="40"/>
  <c r="AR358" i="40"/>
  <c r="AQ358" i="40"/>
  <c r="AP358" i="40"/>
  <c r="AO358" i="40"/>
  <c r="AN358" i="40"/>
  <c r="AW357" i="40"/>
  <c r="AV357" i="40"/>
  <c r="AU357" i="40"/>
  <c r="AT357" i="40"/>
  <c r="AS357" i="40"/>
  <c r="AR357" i="40"/>
  <c r="AQ357" i="40"/>
  <c r="AP357" i="40"/>
  <c r="AO357" i="40"/>
  <c r="AN357" i="40"/>
  <c r="AW356" i="40"/>
  <c r="AV356" i="40"/>
  <c r="AU356" i="40"/>
  <c r="AT356" i="40"/>
  <c r="AS356" i="40"/>
  <c r="AR356" i="40"/>
  <c r="AQ356" i="40"/>
  <c r="AP356" i="40"/>
  <c r="AO356" i="40"/>
  <c r="AN356" i="40"/>
  <c r="AW355" i="40"/>
  <c r="AV355" i="40"/>
  <c r="AU355" i="40"/>
  <c r="AT355" i="40"/>
  <c r="AS355" i="40"/>
  <c r="AR355" i="40"/>
  <c r="AQ355" i="40"/>
  <c r="AP355" i="40"/>
  <c r="AO355" i="40"/>
  <c r="AN355" i="40"/>
  <c r="AW354" i="40"/>
  <c r="AV354" i="40"/>
  <c r="AU354" i="40"/>
  <c r="AT354" i="40"/>
  <c r="AS354" i="40"/>
  <c r="AR354" i="40"/>
  <c r="AQ354" i="40"/>
  <c r="AP354" i="40"/>
  <c r="AO354" i="40"/>
  <c r="AN354" i="40"/>
  <c r="AW353" i="40"/>
  <c r="AV353" i="40"/>
  <c r="AU353" i="40"/>
  <c r="AT353" i="40"/>
  <c r="AS353" i="40"/>
  <c r="AR353" i="40"/>
  <c r="AQ353" i="40"/>
  <c r="AP353" i="40"/>
  <c r="AO353" i="40"/>
  <c r="AN353" i="40"/>
  <c r="AW352" i="40"/>
  <c r="AV352" i="40"/>
  <c r="AU352" i="40"/>
  <c r="AT352" i="40"/>
  <c r="AS352" i="40"/>
  <c r="AR352" i="40"/>
  <c r="AQ352" i="40"/>
  <c r="AP352" i="40"/>
  <c r="AO352" i="40"/>
  <c r="AN352" i="40"/>
  <c r="AW351" i="40"/>
  <c r="AV351" i="40"/>
  <c r="AU351" i="40"/>
  <c r="AT351" i="40"/>
  <c r="AS351" i="40"/>
  <c r="AR351" i="40"/>
  <c r="AQ351" i="40"/>
  <c r="AP351" i="40"/>
  <c r="AO351" i="40"/>
  <c r="AN351" i="40"/>
  <c r="AW350" i="40"/>
  <c r="AV350" i="40"/>
  <c r="AU350" i="40"/>
  <c r="AT350" i="40"/>
  <c r="AS350" i="40"/>
  <c r="AR350" i="40"/>
  <c r="AQ350" i="40"/>
  <c r="AP350" i="40"/>
  <c r="AO350" i="40"/>
  <c r="AN350" i="40"/>
  <c r="AW349" i="40"/>
  <c r="AV349" i="40"/>
  <c r="AU349" i="40"/>
  <c r="AT349" i="40"/>
  <c r="AS349" i="40"/>
  <c r="AR349" i="40"/>
  <c r="AQ349" i="40"/>
  <c r="AP349" i="40"/>
  <c r="AO349" i="40"/>
  <c r="AN349" i="40"/>
  <c r="AW348" i="40"/>
  <c r="AV348" i="40"/>
  <c r="AU348" i="40"/>
  <c r="AT348" i="40"/>
  <c r="AS348" i="40"/>
  <c r="AR348" i="40"/>
  <c r="AQ348" i="40"/>
  <c r="AP348" i="40"/>
  <c r="AO348" i="40"/>
  <c r="AN348" i="40"/>
  <c r="AW347" i="40"/>
  <c r="AV347" i="40"/>
  <c r="AU347" i="40"/>
  <c r="AT347" i="40"/>
  <c r="AS347" i="40"/>
  <c r="AR347" i="40"/>
  <c r="AQ347" i="40"/>
  <c r="AP347" i="40"/>
  <c r="AO347" i="40"/>
  <c r="AN347" i="40"/>
  <c r="AW346" i="40"/>
  <c r="AV346" i="40"/>
  <c r="AU346" i="40"/>
  <c r="AT346" i="40"/>
  <c r="AS346" i="40"/>
  <c r="AR346" i="40"/>
  <c r="AQ346" i="40"/>
  <c r="AP346" i="40"/>
  <c r="AO346" i="40"/>
  <c r="AN346" i="40"/>
  <c r="AW345" i="40"/>
  <c r="AV345" i="40"/>
  <c r="AU345" i="40"/>
  <c r="AT345" i="40"/>
  <c r="AS345" i="40"/>
  <c r="AR345" i="40"/>
  <c r="AQ345" i="40"/>
  <c r="AP345" i="40"/>
  <c r="AO345" i="40"/>
  <c r="AN345" i="40"/>
  <c r="AW344" i="40"/>
  <c r="AV344" i="40"/>
  <c r="AU344" i="40"/>
  <c r="AT344" i="40"/>
  <c r="AS344" i="40"/>
  <c r="AR344" i="40"/>
  <c r="AQ344" i="40"/>
  <c r="AP344" i="40"/>
  <c r="AO344" i="40"/>
  <c r="AN344" i="40"/>
  <c r="AW343" i="40"/>
  <c r="AV343" i="40"/>
  <c r="AU343" i="40"/>
  <c r="AT343" i="40"/>
  <c r="AS343" i="40"/>
  <c r="AR343" i="40"/>
  <c r="AQ343" i="40"/>
  <c r="AP343" i="40"/>
  <c r="AO343" i="40"/>
  <c r="AN343" i="40"/>
  <c r="AW342" i="40"/>
  <c r="AV342" i="40"/>
  <c r="AU342" i="40"/>
  <c r="AT342" i="40"/>
  <c r="AS342" i="40"/>
  <c r="AR342" i="40"/>
  <c r="AQ342" i="40"/>
  <c r="AP342" i="40"/>
  <c r="AO342" i="40"/>
  <c r="AN342" i="40"/>
  <c r="AW341" i="40"/>
  <c r="AV341" i="40"/>
  <c r="AU341" i="40"/>
  <c r="AT341" i="40"/>
  <c r="AS341" i="40"/>
  <c r="AR341" i="40"/>
  <c r="AQ341" i="40"/>
  <c r="AP341" i="40"/>
  <c r="AO341" i="40"/>
  <c r="AN341" i="40"/>
  <c r="AW340" i="40"/>
  <c r="AV340" i="40"/>
  <c r="AU340" i="40"/>
  <c r="AT340" i="40"/>
  <c r="AS340" i="40"/>
  <c r="AR340" i="40"/>
  <c r="AQ340" i="40"/>
  <c r="AP340" i="40"/>
  <c r="AO340" i="40"/>
  <c r="AN340" i="40"/>
  <c r="AW339" i="40"/>
  <c r="AV339" i="40"/>
  <c r="AU339" i="40"/>
  <c r="AT339" i="40"/>
  <c r="AS339" i="40"/>
  <c r="AR339" i="40"/>
  <c r="AQ339" i="40"/>
  <c r="AP339" i="40"/>
  <c r="AO339" i="40"/>
  <c r="AN339" i="40"/>
  <c r="AW338" i="40"/>
  <c r="AV338" i="40"/>
  <c r="AU338" i="40"/>
  <c r="AT338" i="40"/>
  <c r="AS338" i="40"/>
  <c r="AR338" i="40"/>
  <c r="AQ338" i="40"/>
  <c r="AP338" i="40"/>
  <c r="AO338" i="40"/>
  <c r="AN338" i="40"/>
  <c r="AW337" i="40"/>
  <c r="AV337" i="40"/>
  <c r="AU337" i="40"/>
  <c r="AT337" i="40"/>
  <c r="AS337" i="40"/>
  <c r="AR337" i="40"/>
  <c r="AQ337" i="40"/>
  <c r="AP337" i="40"/>
  <c r="AO337" i="40"/>
  <c r="AN337" i="40"/>
  <c r="AW336" i="40"/>
  <c r="AV336" i="40"/>
  <c r="AU336" i="40"/>
  <c r="AT336" i="40"/>
  <c r="AS336" i="40"/>
  <c r="AR336" i="40"/>
  <c r="AQ336" i="40"/>
  <c r="AP336" i="40"/>
  <c r="AO336" i="40"/>
  <c r="AN336" i="40"/>
  <c r="AW335" i="40"/>
  <c r="AV335" i="40"/>
  <c r="AU335" i="40"/>
  <c r="AT335" i="40"/>
  <c r="AS335" i="40"/>
  <c r="AR335" i="40"/>
  <c r="AQ335" i="40"/>
  <c r="AP335" i="40"/>
  <c r="AO335" i="40"/>
  <c r="AN335" i="40"/>
  <c r="AW334" i="40"/>
  <c r="AV334" i="40"/>
  <c r="AU334" i="40"/>
  <c r="AT334" i="40"/>
  <c r="AS334" i="40"/>
  <c r="AR334" i="40"/>
  <c r="AQ334" i="40"/>
  <c r="AP334" i="40"/>
  <c r="AO334" i="40"/>
  <c r="AN334" i="40"/>
  <c r="AW333" i="40"/>
  <c r="AV333" i="40"/>
  <c r="AU333" i="40"/>
  <c r="AT333" i="40"/>
  <c r="AS333" i="40"/>
  <c r="AR333" i="40"/>
  <c r="AQ333" i="40"/>
  <c r="AP333" i="40"/>
  <c r="AO333" i="40"/>
  <c r="AN333" i="40"/>
  <c r="AW332" i="40"/>
  <c r="AV332" i="40"/>
  <c r="AU332" i="40"/>
  <c r="AT332" i="40"/>
  <c r="AS332" i="40"/>
  <c r="AR332" i="40"/>
  <c r="AQ332" i="40"/>
  <c r="AP332" i="40"/>
  <c r="AO332" i="40"/>
  <c r="AN332" i="40"/>
  <c r="AW331" i="40"/>
  <c r="AV331" i="40"/>
  <c r="AU331" i="40"/>
  <c r="AT331" i="40"/>
  <c r="AS331" i="40"/>
  <c r="AR331" i="40"/>
  <c r="AQ331" i="40"/>
  <c r="AP331" i="40"/>
  <c r="AO331" i="40"/>
  <c r="AN331" i="40"/>
  <c r="AW330" i="40"/>
  <c r="AV330" i="40"/>
  <c r="AU330" i="40"/>
  <c r="AT330" i="40"/>
  <c r="AS330" i="40"/>
  <c r="AR330" i="40"/>
  <c r="AQ330" i="40"/>
  <c r="AP330" i="40"/>
  <c r="AO330" i="40"/>
  <c r="AN330" i="40"/>
  <c r="AW329" i="40"/>
  <c r="AV329" i="40"/>
  <c r="AU329" i="40"/>
  <c r="AT329" i="40"/>
  <c r="AS329" i="40"/>
  <c r="AR329" i="40"/>
  <c r="AQ329" i="40"/>
  <c r="AP329" i="40"/>
  <c r="AO329" i="40"/>
  <c r="AN329" i="40"/>
  <c r="AW328" i="40"/>
  <c r="AV328" i="40"/>
  <c r="AU328" i="40"/>
  <c r="AT328" i="40"/>
  <c r="AS328" i="40"/>
  <c r="AR328" i="40"/>
  <c r="AQ328" i="40"/>
  <c r="AP328" i="40"/>
  <c r="AO328" i="40"/>
  <c r="AN328" i="40"/>
  <c r="AW327" i="40"/>
  <c r="AV327" i="40"/>
  <c r="AU327" i="40"/>
  <c r="AT327" i="40"/>
  <c r="AS327" i="40"/>
  <c r="AR327" i="40"/>
  <c r="AQ327" i="40"/>
  <c r="AP327" i="40"/>
  <c r="AO327" i="40"/>
  <c r="AN327" i="40"/>
  <c r="AW326" i="40"/>
  <c r="AV326" i="40"/>
  <c r="AU326" i="40"/>
  <c r="AT326" i="40"/>
  <c r="AS326" i="40"/>
  <c r="AR326" i="40"/>
  <c r="AQ326" i="40"/>
  <c r="AP326" i="40"/>
  <c r="AO326" i="40"/>
  <c r="AN326" i="40"/>
  <c r="AW325" i="40"/>
  <c r="AV325" i="40"/>
  <c r="AU325" i="40"/>
  <c r="AT325" i="40"/>
  <c r="AS325" i="40"/>
  <c r="AR325" i="40"/>
  <c r="AQ325" i="40"/>
  <c r="AP325" i="40"/>
  <c r="AO325" i="40"/>
  <c r="AN325" i="40"/>
  <c r="AW324" i="40"/>
  <c r="AV324" i="40"/>
  <c r="AU324" i="40"/>
  <c r="AT324" i="40"/>
  <c r="AS324" i="40"/>
  <c r="AR324" i="40"/>
  <c r="AQ324" i="40"/>
  <c r="AP324" i="40"/>
  <c r="AO324" i="40"/>
  <c r="AN324" i="40"/>
  <c r="AW323" i="40"/>
  <c r="AV323" i="40"/>
  <c r="AU323" i="40"/>
  <c r="AT323" i="40"/>
  <c r="AS323" i="40"/>
  <c r="AR323" i="40"/>
  <c r="AQ323" i="40"/>
  <c r="AP323" i="40"/>
  <c r="AO323" i="40"/>
  <c r="AN323" i="40"/>
  <c r="AW322" i="40"/>
  <c r="AV322" i="40"/>
  <c r="AU322" i="40"/>
  <c r="AT322" i="40"/>
  <c r="AS322" i="40"/>
  <c r="AR322" i="40"/>
  <c r="AQ322" i="40"/>
  <c r="AP322" i="40"/>
  <c r="AO322" i="40"/>
  <c r="AN322" i="40"/>
  <c r="AW321" i="40"/>
  <c r="AV321" i="40"/>
  <c r="AU321" i="40"/>
  <c r="AT321" i="40"/>
  <c r="AS321" i="40"/>
  <c r="AR321" i="40"/>
  <c r="AQ321" i="40"/>
  <c r="AP321" i="40"/>
  <c r="AO321" i="40"/>
  <c r="AN321" i="40"/>
  <c r="AW320" i="40"/>
  <c r="AV320" i="40"/>
  <c r="AU320" i="40"/>
  <c r="AT320" i="40"/>
  <c r="AS320" i="40"/>
  <c r="AR320" i="40"/>
  <c r="AQ320" i="40"/>
  <c r="AP320" i="40"/>
  <c r="AO320" i="40"/>
  <c r="AN320" i="40"/>
  <c r="AW319" i="40"/>
  <c r="AV319" i="40"/>
  <c r="AU319" i="40"/>
  <c r="AT319" i="40"/>
  <c r="AS319" i="40"/>
  <c r="AR319" i="40"/>
  <c r="AQ319" i="40"/>
  <c r="AP319" i="40"/>
  <c r="AO319" i="40"/>
  <c r="AN319" i="40"/>
  <c r="AW318" i="40"/>
  <c r="AV318" i="40"/>
  <c r="AU318" i="40"/>
  <c r="AT318" i="40"/>
  <c r="AS318" i="40"/>
  <c r="AR318" i="40"/>
  <c r="AQ318" i="40"/>
  <c r="AP318" i="40"/>
  <c r="AO318" i="40"/>
  <c r="AN318" i="40"/>
  <c r="AW317" i="40"/>
  <c r="AV317" i="40"/>
  <c r="AU317" i="40"/>
  <c r="AT317" i="40"/>
  <c r="AS317" i="40"/>
  <c r="AR317" i="40"/>
  <c r="AQ317" i="40"/>
  <c r="AP317" i="40"/>
  <c r="AO317" i="40"/>
  <c r="AN317" i="40"/>
  <c r="AW316" i="40"/>
  <c r="AV316" i="40"/>
  <c r="AU316" i="40"/>
  <c r="AT316" i="40"/>
  <c r="AS316" i="40"/>
  <c r="AR316" i="40"/>
  <c r="AQ316" i="40"/>
  <c r="AP316" i="40"/>
  <c r="AO316" i="40"/>
  <c r="AN316" i="40"/>
  <c r="AW315" i="40"/>
  <c r="AV315" i="40"/>
  <c r="AU315" i="40"/>
  <c r="AT315" i="40"/>
  <c r="AS315" i="40"/>
  <c r="AR315" i="40"/>
  <c r="AQ315" i="40"/>
  <c r="AP315" i="40"/>
  <c r="AO315" i="40"/>
  <c r="AN315" i="40"/>
  <c r="AW314" i="40"/>
  <c r="AV314" i="40"/>
  <c r="AU314" i="40"/>
  <c r="AT314" i="40"/>
  <c r="AS314" i="40"/>
  <c r="AR314" i="40"/>
  <c r="AQ314" i="40"/>
  <c r="AP314" i="40"/>
  <c r="AO314" i="40"/>
  <c r="AN314" i="40"/>
  <c r="AW313" i="40"/>
  <c r="AV313" i="40"/>
  <c r="AU313" i="40"/>
  <c r="AT313" i="40"/>
  <c r="AS313" i="40"/>
  <c r="AR313" i="40"/>
  <c r="AQ313" i="40"/>
  <c r="AP313" i="40"/>
  <c r="AO313" i="40"/>
  <c r="AN313" i="40"/>
  <c r="AW312" i="40"/>
  <c r="AV312" i="40"/>
  <c r="AU312" i="40"/>
  <c r="AT312" i="40"/>
  <c r="AS312" i="40"/>
  <c r="AR312" i="40"/>
  <c r="AQ312" i="40"/>
  <c r="AP312" i="40"/>
  <c r="AO312" i="40"/>
  <c r="AN312" i="40"/>
  <c r="AW311" i="40"/>
  <c r="AV311" i="40"/>
  <c r="AU311" i="40"/>
  <c r="AT311" i="40"/>
  <c r="AS311" i="40"/>
  <c r="AR311" i="40"/>
  <c r="AQ311" i="40"/>
  <c r="AP311" i="40"/>
  <c r="AO311" i="40"/>
  <c r="AN311" i="40"/>
  <c r="AW310" i="40"/>
  <c r="AV310" i="40"/>
  <c r="AU310" i="40"/>
  <c r="AT310" i="40"/>
  <c r="AS310" i="40"/>
  <c r="AR310" i="40"/>
  <c r="AQ310" i="40"/>
  <c r="AP310" i="40"/>
  <c r="AO310" i="40"/>
  <c r="AN310" i="40"/>
  <c r="AW309" i="40"/>
  <c r="AV309" i="40"/>
  <c r="AU309" i="40"/>
  <c r="AT309" i="40"/>
  <c r="AS309" i="40"/>
  <c r="AR309" i="40"/>
  <c r="AQ309" i="40"/>
  <c r="AP309" i="40"/>
  <c r="AO309" i="40"/>
  <c r="AN309" i="40"/>
  <c r="AW308" i="40"/>
  <c r="AV308" i="40"/>
  <c r="AU308" i="40"/>
  <c r="AT308" i="40"/>
  <c r="AS308" i="40"/>
  <c r="AR308" i="40"/>
  <c r="AQ308" i="40"/>
  <c r="AP308" i="40"/>
  <c r="AO308" i="40"/>
  <c r="AN308" i="40"/>
  <c r="AW307" i="40"/>
  <c r="AV307" i="40"/>
  <c r="AU307" i="40"/>
  <c r="AT307" i="40"/>
  <c r="AS307" i="40"/>
  <c r="AR307" i="40"/>
  <c r="AQ307" i="40"/>
  <c r="AP307" i="40"/>
  <c r="AO307" i="40"/>
  <c r="AN307" i="40"/>
  <c r="AW306" i="40"/>
  <c r="AV306" i="40"/>
  <c r="AU306" i="40"/>
  <c r="AT306" i="40"/>
  <c r="AS306" i="40"/>
  <c r="AR306" i="40"/>
  <c r="AQ306" i="40"/>
  <c r="AP306" i="40"/>
  <c r="AO306" i="40"/>
  <c r="AN306" i="40"/>
  <c r="AW305" i="40"/>
  <c r="AV305" i="40"/>
  <c r="AU305" i="40"/>
  <c r="AT305" i="40"/>
  <c r="AS305" i="40"/>
  <c r="AR305" i="40"/>
  <c r="AQ305" i="40"/>
  <c r="AP305" i="40"/>
  <c r="AO305" i="40"/>
  <c r="AN305" i="40"/>
  <c r="AW304" i="40"/>
  <c r="AV304" i="40"/>
  <c r="AU304" i="40"/>
  <c r="AT304" i="40"/>
  <c r="AS304" i="40"/>
  <c r="AR304" i="40"/>
  <c r="AQ304" i="40"/>
  <c r="AP304" i="40"/>
  <c r="AO304" i="40"/>
  <c r="AN304" i="40"/>
  <c r="AW303" i="40"/>
  <c r="AV303" i="40"/>
  <c r="AU303" i="40"/>
  <c r="AT303" i="40"/>
  <c r="AS303" i="40"/>
  <c r="AR303" i="40"/>
  <c r="AQ303" i="40"/>
  <c r="AP303" i="40"/>
  <c r="AO303" i="40"/>
  <c r="AN303" i="40"/>
  <c r="AW302" i="40"/>
  <c r="AV302" i="40"/>
  <c r="AU302" i="40"/>
  <c r="AT302" i="40"/>
  <c r="AS302" i="40"/>
  <c r="AR302" i="40"/>
  <c r="AQ302" i="40"/>
  <c r="AP302" i="40"/>
  <c r="AO302" i="40"/>
  <c r="AN302" i="40"/>
  <c r="AW301" i="40"/>
  <c r="AV301" i="40"/>
  <c r="AU301" i="40"/>
  <c r="AT301" i="40"/>
  <c r="AS301" i="40"/>
  <c r="AR301" i="40"/>
  <c r="AQ301" i="40"/>
  <c r="AP301" i="40"/>
  <c r="AO301" i="40"/>
  <c r="AN301" i="40"/>
  <c r="AW300" i="40"/>
  <c r="AV300" i="40"/>
  <c r="AU300" i="40"/>
  <c r="AT300" i="40"/>
  <c r="AS300" i="40"/>
  <c r="AR300" i="40"/>
  <c r="AQ300" i="40"/>
  <c r="AP300" i="40"/>
  <c r="AO300" i="40"/>
  <c r="AN300" i="40"/>
  <c r="AW299" i="40"/>
  <c r="AV299" i="40"/>
  <c r="AU299" i="40"/>
  <c r="AT299" i="40"/>
  <c r="AS299" i="40"/>
  <c r="AR299" i="40"/>
  <c r="AQ299" i="40"/>
  <c r="AP299" i="40"/>
  <c r="AO299" i="40"/>
  <c r="AN299" i="40"/>
  <c r="AW298" i="40"/>
  <c r="AV298" i="40"/>
  <c r="AU298" i="40"/>
  <c r="AT298" i="40"/>
  <c r="AS298" i="40"/>
  <c r="AR298" i="40"/>
  <c r="AQ298" i="40"/>
  <c r="AP298" i="40"/>
  <c r="AO298" i="40"/>
  <c r="AN298" i="40"/>
  <c r="AW297" i="40"/>
  <c r="AV297" i="40"/>
  <c r="AU297" i="40"/>
  <c r="AT297" i="40"/>
  <c r="AS297" i="40"/>
  <c r="AR297" i="40"/>
  <c r="AQ297" i="40"/>
  <c r="AP297" i="40"/>
  <c r="AO297" i="40"/>
  <c r="AN297" i="40"/>
  <c r="AW296" i="40"/>
  <c r="AV296" i="40"/>
  <c r="AU296" i="40"/>
  <c r="AT296" i="40"/>
  <c r="AS296" i="40"/>
  <c r="AR296" i="40"/>
  <c r="AQ296" i="40"/>
  <c r="AP296" i="40"/>
  <c r="AO296" i="40"/>
  <c r="AN296" i="40"/>
  <c r="AW295" i="40"/>
  <c r="AV295" i="40"/>
  <c r="AU295" i="40"/>
  <c r="AT295" i="40"/>
  <c r="AS295" i="40"/>
  <c r="AR295" i="40"/>
  <c r="AQ295" i="40"/>
  <c r="AP295" i="40"/>
  <c r="AO295" i="40"/>
  <c r="AN295" i="40"/>
  <c r="AW294" i="40"/>
  <c r="AV294" i="40"/>
  <c r="AU294" i="40"/>
  <c r="AT294" i="40"/>
  <c r="AS294" i="40"/>
  <c r="AR294" i="40"/>
  <c r="AQ294" i="40"/>
  <c r="AP294" i="40"/>
  <c r="AO294" i="40"/>
  <c r="AN294" i="40"/>
  <c r="AW293" i="40"/>
  <c r="AV293" i="40"/>
  <c r="AU293" i="40"/>
  <c r="AT293" i="40"/>
  <c r="AS293" i="40"/>
  <c r="AR293" i="40"/>
  <c r="AQ293" i="40"/>
  <c r="AP293" i="40"/>
  <c r="AO293" i="40"/>
  <c r="AN293" i="40"/>
  <c r="AW292" i="40"/>
  <c r="AV292" i="40"/>
  <c r="AU292" i="40"/>
  <c r="AT292" i="40"/>
  <c r="AS292" i="40"/>
  <c r="AR292" i="40"/>
  <c r="AQ292" i="40"/>
  <c r="AP292" i="40"/>
  <c r="AO292" i="40"/>
  <c r="AN292" i="40"/>
  <c r="AW291" i="40"/>
  <c r="AV291" i="40"/>
  <c r="AU291" i="40"/>
  <c r="AT291" i="40"/>
  <c r="AS291" i="40"/>
  <c r="AR291" i="40"/>
  <c r="AQ291" i="40"/>
  <c r="AP291" i="40"/>
  <c r="AO291" i="40"/>
  <c r="AN291" i="40"/>
  <c r="AW290" i="40"/>
  <c r="AV290" i="40"/>
  <c r="AU290" i="40"/>
  <c r="AT290" i="40"/>
  <c r="AS290" i="40"/>
  <c r="AR290" i="40"/>
  <c r="AQ290" i="40"/>
  <c r="AP290" i="40"/>
  <c r="AO290" i="40"/>
  <c r="AN290" i="40"/>
  <c r="AW289" i="40"/>
  <c r="AV289" i="40"/>
  <c r="AU289" i="40"/>
  <c r="AT289" i="40"/>
  <c r="AS289" i="40"/>
  <c r="AR289" i="40"/>
  <c r="AQ289" i="40"/>
  <c r="AP289" i="40"/>
  <c r="AO289" i="40"/>
  <c r="AN289" i="40"/>
  <c r="AW288" i="40"/>
  <c r="AV288" i="40"/>
  <c r="AU288" i="40"/>
  <c r="AT288" i="40"/>
  <c r="AS288" i="40"/>
  <c r="AR288" i="40"/>
  <c r="AQ288" i="40"/>
  <c r="AP288" i="40"/>
  <c r="AO288" i="40"/>
  <c r="AN288" i="40"/>
  <c r="AW287" i="40"/>
  <c r="AV287" i="40"/>
  <c r="AU287" i="40"/>
  <c r="AT287" i="40"/>
  <c r="AS287" i="40"/>
  <c r="AR287" i="40"/>
  <c r="AQ287" i="40"/>
  <c r="AP287" i="40"/>
  <c r="AO287" i="40"/>
  <c r="AN287" i="40"/>
  <c r="AW286" i="40"/>
  <c r="AV286" i="40"/>
  <c r="AU286" i="40"/>
  <c r="AT286" i="40"/>
  <c r="AS286" i="40"/>
  <c r="AR286" i="40"/>
  <c r="AQ286" i="40"/>
  <c r="AP286" i="40"/>
  <c r="AO286" i="40"/>
  <c r="AN286" i="40"/>
  <c r="AW285" i="40"/>
  <c r="AV285" i="40"/>
  <c r="AU285" i="40"/>
  <c r="AT285" i="40"/>
  <c r="AS285" i="40"/>
  <c r="AR285" i="40"/>
  <c r="AQ285" i="40"/>
  <c r="AP285" i="40"/>
  <c r="AO285" i="40"/>
  <c r="AN285" i="40"/>
  <c r="AW284" i="40"/>
  <c r="AV284" i="40"/>
  <c r="AU284" i="40"/>
  <c r="AT284" i="40"/>
  <c r="AS284" i="40"/>
  <c r="AR284" i="40"/>
  <c r="AQ284" i="40"/>
  <c r="AP284" i="40"/>
  <c r="AO284" i="40"/>
  <c r="AN284" i="40"/>
  <c r="AW283" i="40"/>
  <c r="AV283" i="40"/>
  <c r="AU283" i="40"/>
  <c r="AT283" i="40"/>
  <c r="AS283" i="40"/>
  <c r="AR283" i="40"/>
  <c r="AQ283" i="40"/>
  <c r="AP283" i="40"/>
  <c r="AO283" i="40"/>
  <c r="AN283" i="40"/>
  <c r="AW282" i="40"/>
  <c r="AV282" i="40"/>
  <c r="AU282" i="40"/>
  <c r="AT282" i="40"/>
  <c r="AS282" i="40"/>
  <c r="AR282" i="40"/>
  <c r="AQ282" i="40"/>
  <c r="AP282" i="40"/>
  <c r="AO282" i="40"/>
  <c r="AN282" i="40"/>
  <c r="AW281" i="40"/>
  <c r="AV281" i="40"/>
  <c r="AU281" i="40"/>
  <c r="AT281" i="40"/>
  <c r="AS281" i="40"/>
  <c r="AR281" i="40"/>
  <c r="AQ281" i="40"/>
  <c r="AP281" i="40"/>
  <c r="AO281" i="40"/>
  <c r="AN281" i="40"/>
  <c r="AW280" i="40"/>
  <c r="AV280" i="40"/>
  <c r="AU280" i="40"/>
  <c r="AT280" i="40"/>
  <c r="AS280" i="40"/>
  <c r="AR280" i="40"/>
  <c r="AQ280" i="40"/>
  <c r="AP280" i="40"/>
  <c r="AO280" i="40"/>
  <c r="AN280" i="40"/>
  <c r="AW279" i="40"/>
  <c r="AV279" i="40"/>
  <c r="AU279" i="40"/>
  <c r="AT279" i="40"/>
  <c r="AS279" i="40"/>
  <c r="AR279" i="40"/>
  <c r="AQ279" i="40"/>
  <c r="AP279" i="40"/>
  <c r="AO279" i="40"/>
  <c r="AN279" i="40"/>
  <c r="AW278" i="40"/>
  <c r="AV278" i="40"/>
  <c r="AU278" i="40"/>
  <c r="AT278" i="40"/>
  <c r="AS278" i="40"/>
  <c r="AR278" i="40"/>
  <c r="AQ278" i="40"/>
  <c r="AP278" i="40"/>
  <c r="AO278" i="40"/>
  <c r="AN278" i="40"/>
  <c r="AW277" i="40"/>
  <c r="AV277" i="40"/>
  <c r="AU277" i="40"/>
  <c r="AT277" i="40"/>
  <c r="AS277" i="40"/>
  <c r="AR277" i="40"/>
  <c r="AQ277" i="40"/>
  <c r="AP277" i="40"/>
  <c r="AO277" i="40"/>
  <c r="AN277" i="40"/>
  <c r="AW276" i="40"/>
  <c r="AV276" i="40"/>
  <c r="AU276" i="40"/>
  <c r="AT276" i="40"/>
  <c r="AS276" i="40"/>
  <c r="AR276" i="40"/>
  <c r="AQ276" i="40"/>
  <c r="AP276" i="40"/>
  <c r="AO276" i="40"/>
  <c r="AN276" i="40"/>
  <c r="AW275" i="40"/>
  <c r="AV275" i="40"/>
  <c r="AU275" i="40"/>
  <c r="AT275" i="40"/>
  <c r="AS275" i="40"/>
  <c r="AR275" i="40"/>
  <c r="AQ275" i="40"/>
  <c r="AP275" i="40"/>
  <c r="AO275" i="40"/>
  <c r="AN275" i="40"/>
  <c r="AW274" i="40"/>
  <c r="AV274" i="40"/>
  <c r="AU274" i="40"/>
  <c r="AT274" i="40"/>
  <c r="AS274" i="40"/>
  <c r="AR274" i="40"/>
  <c r="AQ274" i="40"/>
  <c r="AP274" i="40"/>
  <c r="AO274" i="40"/>
  <c r="AN274" i="40"/>
  <c r="AW273" i="40"/>
  <c r="AV273" i="40"/>
  <c r="AU273" i="40"/>
  <c r="AT273" i="40"/>
  <c r="AS273" i="40"/>
  <c r="AR273" i="40"/>
  <c r="AQ273" i="40"/>
  <c r="AP273" i="40"/>
  <c r="AO273" i="40"/>
  <c r="AN273" i="40"/>
  <c r="AW272" i="40"/>
  <c r="AV272" i="40"/>
  <c r="AU272" i="40"/>
  <c r="AT272" i="40"/>
  <c r="AS272" i="40"/>
  <c r="AR272" i="40"/>
  <c r="AQ272" i="40"/>
  <c r="AP272" i="40"/>
  <c r="AO272" i="40"/>
  <c r="AN272" i="40"/>
  <c r="AW271" i="40"/>
  <c r="AV271" i="40"/>
  <c r="AU271" i="40"/>
  <c r="AT271" i="40"/>
  <c r="AS271" i="40"/>
  <c r="AR271" i="40"/>
  <c r="AQ271" i="40"/>
  <c r="AP271" i="40"/>
  <c r="AO271" i="40"/>
  <c r="AN271" i="40"/>
  <c r="AW270" i="40"/>
  <c r="AV270" i="40"/>
  <c r="AU270" i="40"/>
  <c r="AT270" i="40"/>
  <c r="AS270" i="40"/>
  <c r="AR270" i="40"/>
  <c r="AQ270" i="40"/>
  <c r="AP270" i="40"/>
  <c r="AO270" i="40"/>
  <c r="AN270" i="40"/>
  <c r="AW269" i="40"/>
  <c r="AV269" i="40"/>
  <c r="AU269" i="40"/>
  <c r="AT269" i="40"/>
  <c r="AS269" i="40"/>
  <c r="AR269" i="40"/>
  <c r="AQ269" i="40"/>
  <c r="AP269" i="40"/>
  <c r="AO269" i="40"/>
  <c r="AN269" i="40"/>
  <c r="AW268" i="40"/>
  <c r="AV268" i="40"/>
  <c r="AU268" i="40"/>
  <c r="AT268" i="40"/>
  <c r="AS268" i="40"/>
  <c r="AR268" i="40"/>
  <c r="AQ268" i="40"/>
  <c r="AP268" i="40"/>
  <c r="AO268" i="40"/>
  <c r="AN268" i="40"/>
  <c r="AW267" i="40"/>
  <c r="AV267" i="40"/>
  <c r="AU267" i="40"/>
  <c r="AT267" i="40"/>
  <c r="AS267" i="40"/>
  <c r="AR267" i="40"/>
  <c r="AQ267" i="40"/>
  <c r="AP267" i="40"/>
  <c r="AO267" i="40"/>
  <c r="AN267" i="40"/>
  <c r="AW266" i="40"/>
  <c r="AV266" i="40"/>
  <c r="AU266" i="40"/>
  <c r="AT266" i="40"/>
  <c r="AS266" i="40"/>
  <c r="AR266" i="40"/>
  <c r="AQ266" i="40"/>
  <c r="AP266" i="40"/>
  <c r="AO266" i="40"/>
  <c r="AN266" i="40"/>
  <c r="AW265" i="40"/>
  <c r="AV265" i="40"/>
  <c r="AU265" i="40"/>
  <c r="AT265" i="40"/>
  <c r="AS265" i="40"/>
  <c r="AR265" i="40"/>
  <c r="AQ265" i="40"/>
  <c r="AP265" i="40"/>
  <c r="AO265" i="40"/>
  <c r="AN265" i="40"/>
  <c r="AW264" i="40"/>
  <c r="AV264" i="40"/>
  <c r="AU264" i="40"/>
  <c r="AT264" i="40"/>
  <c r="AS264" i="40"/>
  <c r="AR264" i="40"/>
  <c r="AQ264" i="40"/>
  <c r="AP264" i="40"/>
  <c r="AO264" i="40"/>
  <c r="AN264" i="40"/>
  <c r="AW263" i="40"/>
  <c r="AV263" i="40"/>
  <c r="AU263" i="40"/>
  <c r="AT263" i="40"/>
  <c r="AS263" i="40"/>
  <c r="AR263" i="40"/>
  <c r="AQ263" i="40"/>
  <c r="AP263" i="40"/>
  <c r="AO263" i="40"/>
  <c r="AN263" i="40"/>
  <c r="AW262" i="40"/>
  <c r="AV262" i="40"/>
  <c r="AU262" i="40"/>
  <c r="AT262" i="40"/>
  <c r="AS262" i="40"/>
  <c r="AR262" i="40"/>
  <c r="AQ262" i="40"/>
  <c r="AP262" i="40"/>
  <c r="AO262" i="40"/>
  <c r="AN262" i="40"/>
  <c r="AW261" i="40"/>
  <c r="AV261" i="40"/>
  <c r="AU261" i="40"/>
  <c r="AT261" i="40"/>
  <c r="AS261" i="40"/>
  <c r="AR261" i="40"/>
  <c r="AQ261" i="40"/>
  <c r="AP261" i="40"/>
  <c r="AO261" i="40"/>
  <c r="AN261" i="40"/>
  <c r="AW260" i="40"/>
  <c r="AV260" i="40"/>
  <c r="AU260" i="40"/>
  <c r="AT260" i="40"/>
  <c r="AS260" i="40"/>
  <c r="AR260" i="40"/>
  <c r="AQ260" i="40"/>
  <c r="AP260" i="40"/>
  <c r="AO260" i="40"/>
  <c r="AN260" i="40"/>
  <c r="AW259" i="40"/>
  <c r="AV259" i="40"/>
  <c r="AU259" i="40"/>
  <c r="AT259" i="40"/>
  <c r="AS259" i="40"/>
  <c r="AR259" i="40"/>
  <c r="AQ259" i="40"/>
  <c r="AP259" i="40"/>
  <c r="AO259" i="40"/>
  <c r="AN259" i="40"/>
  <c r="AW258" i="40"/>
  <c r="AV258" i="40"/>
  <c r="AU258" i="40"/>
  <c r="AT258" i="40"/>
  <c r="AS258" i="40"/>
  <c r="AR258" i="40"/>
  <c r="AQ258" i="40"/>
  <c r="AP258" i="40"/>
  <c r="AO258" i="40"/>
  <c r="AN258" i="40"/>
  <c r="AW257" i="40"/>
  <c r="AV257" i="40"/>
  <c r="AU257" i="40"/>
  <c r="AT257" i="40"/>
  <c r="AS257" i="40"/>
  <c r="AR257" i="40"/>
  <c r="AQ257" i="40"/>
  <c r="AP257" i="40"/>
  <c r="AO257" i="40"/>
  <c r="AN257" i="40"/>
  <c r="AW256" i="40"/>
  <c r="AV256" i="40"/>
  <c r="AU256" i="40"/>
  <c r="AT256" i="40"/>
  <c r="AS256" i="40"/>
  <c r="AR256" i="40"/>
  <c r="AQ256" i="40"/>
  <c r="AP256" i="40"/>
  <c r="AO256" i="40"/>
  <c r="AN256" i="40"/>
  <c r="AW255" i="40"/>
  <c r="AV255" i="40"/>
  <c r="AU255" i="40"/>
  <c r="AT255" i="40"/>
  <c r="AS255" i="40"/>
  <c r="AR255" i="40"/>
  <c r="AQ255" i="40"/>
  <c r="AP255" i="40"/>
  <c r="AO255" i="40"/>
  <c r="AN255" i="40"/>
  <c r="AW254" i="40"/>
  <c r="AV254" i="40"/>
  <c r="AU254" i="40"/>
  <c r="AT254" i="40"/>
  <c r="AS254" i="40"/>
  <c r="AR254" i="40"/>
  <c r="AQ254" i="40"/>
  <c r="AP254" i="40"/>
  <c r="AO254" i="40"/>
  <c r="AN254" i="40"/>
  <c r="AW253" i="40"/>
  <c r="AV253" i="40"/>
  <c r="AU253" i="40"/>
  <c r="AT253" i="40"/>
  <c r="AS253" i="40"/>
  <c r="AR253" i="40"/>
  <c r="AQ253" i="40"/>
  <c r="AP253" i="40"/>
  <c r="AO253" i="40"/>
  <c r="AN253" i="40"/>
  <c r="AW252" i="40"/>
  <c r="AV252" i="40"/>
  <c r="AU252" i="40"/>
  <c r="AT252" i="40"/>
  <c r="AS252" i="40"/>
  <c r="AR252" i="40"/>
  <c r="AQ252" i="40"/>
  <c r="AP252" i="40"/>
  <c r="AO252" i="40"/>
  <c r="AN252" i="40"/>
  <c r="AW251" i="40"/>
  <c r="AV251" i="40"/>
  <c r="AU251" i="40"/>
  <c r="AT251" i="40"/>
  <c r="AS251" i="40"/>
  <c r="AR251" i="40"/>
  <c r="AQ251" i="40"/>
  <c r="AP251" i="40"/>
  <c r="AO251" i="40"/>
  <c r="AN251" i="40"/>
  <c r="AW250" i="40"/>
  <c r="AV250" i="40"/>
  <c r="AU250" i="40"/>
  <c r="AT250" i="40"/>
  <c r="AS250" i="40"/>
  <c r="AR250" i="40"/>
  <c r="AQ250" i="40"/>
  <c r="AP250" i="40"/>
  <c r="AO250" i="40"/>
  <c r="AN250" i="40"/>
  <c r="AW249" i="40"/>
  <c r="AV249" i="40"/>
  <c r="AU249" i="40"/>
  <c r="AT249" i="40"/>
  <c r="AS249" i="40"/>
  <c r="AR249" i="40"/>
  <c r="AQ249" i="40"/>
  <c r="AP249" i="40"/>
  <c r="AO249" i="40"/>
  <c r="AN249" i="40"/>
  <c r="AW248" i="40"/>
  <c r="AV248" i="40"/>
  <c r="AU248" i="40"/>
  <c r="AT248" i="40"/>
  <c r="AS248" i="40"/>
  <c r="AR248" i="40"/>
  <c r="AQ248" i="40"/>
  <c r="AP248" i="40"/>
  <c r="AO248" i="40"/>
  <c r="AN248" i="40"/>
  <c r="AW247" i="40"/>
  <c r="AV247" i="40"/>
  <c r="AU247" i="40"/>
  <c r="AT247" i="40"/>
  <c r="AS247" i="40"/>
  <c r="AR247" i="40"/>
  <c r="AQ247" i="40"/>
  <c r="AP247" i="40"/>
  <c r="AO247" i="40"/>
  <c r="AN247" i="40"/>
  <c r="AW246" i="40"/>
  <c r="AV246" i="40"/>
  <c r="AU246" i="40"/>
  <c r="AT246" i="40"/>
  <c r="AS246" i="40"/>
  <c r="AR246" i="40"/>
  <c r="AQ246" i="40"/>
  <c r="AP246" i="40"/>
  <c r="AO246" i="40"/>
  <c r="AN246" i="40"/>
  <c r="AW245" i="40"/>
  <c r="AV245" i="40"/>
  <c r="AU245" i="40"/>
  <c r="AT245" i="40"/>
  <c r="AS245" i="40"/>
  <c r="AR245" i="40"/>
  <c r="AQ245" i="40"/>
  <c r="AP245" i="40"/>
  <c r="AO245" i="40"/>
  <c r="AN245" i="40"/>
  <c r="AW244" i="40"/>
  <c r="AV244" i="40"/>
  <c r="AU244" i="40"/>
  <c r="AT244" i="40"/>
  <c r="AS244" i="40"/>
  <c r="AR244" i="40"/>
  <c r="AQ244" i="40"/>
  <c r="AP244" i="40"/>
  <c r="AO244" i="40"/>
  <c r="AN244" i="40"/>
  <c r="AW243" i="40"/>
  <c r="AV243" i="40"/>
  <c r="AU243" i="40"/>
  <c r="AT243" i="40"/>
  <c r="AS243" i="40"/>
  <c r="AR243" i="40"/>
  <c r="AQ243" i="40"/>
  <c r="AP243" i="40"/>
  <c r="AO243" i="40"/>
  <c r="AN243" i="40"/>
  <c r="AW242" i="40"/>
  <c r="AV242" i="40"/>
  <c r="AU242" i="40"/>
  <c r="AT242" i="40"/>
  <c r="AS242" i="40"/>
  <c r="AR242" i="40"/>
  <c r="AQ242" i="40"/>
  <c r="AP242" i="40"/>
  <c r="AO242" i="40"/>
  <c r="AN242" i="40"/>
  <c r="AW241" i="40"/>
  <c r="AV241" i="40"/>
  <c r="AU241" i="40"/>
  <c r="AT241" i="40"/>
  <c r="AS241" i="40"/>
  <c r="AR241" i="40"/>
  <c r="AQ241" i="40"/>
  <c r="AP241" i="40"/>
  <c r="AO241" i="40"/>
  <c r="AN241" i="40"/>
  <c r="AW240" i="40"/>
  <c r="AV240" i="40"/>
  <c r="AU240" i="40"/>
  <c r="AT240" i="40"/>
  <c r="AS240" i="40"/>
  <c r="AR240" i="40"/>
  <c r="AQ240" i="40"/>
  <c r="AP240" i="40"/>
  <c r="AO240" i="40"/>
  <c r="AN240" i="40"/>
  <c r="AW239" i="40"/>
  <c r="AV239" i="40"/>
  <c r="AU239" i="40"/>
  <c r="AT239" i="40"/>
  <c r="AS239" i="40"/>
  <c r="AR239" i="40"/>
  <c r="AQ239" i="40"/>
  <c r="AP239" i="40"/>
  <c r="AO239" i="40"/>
  <c r="AN239" i="40"/>
  <c r="AW238" i="40"/>
  <c r="AV238" i="40"/>
  <c r="AU238" i="40"/>
  <c r="AT238" i="40"/>
  <c r="AS238" i="40"/>
  <c r="AR238" i="40"/>
  <c r="AQ238" i="40"/>
  <c r="AP238" i="40"/>
  <c r="AO238" i="40"/>
  <c r="AN238" i="40"/>
  <c r="AW237" i="40"/>
  <c r="AV237" i="40"/>
  <c r="AU237" i="40"/>
  <c r="AT237" i="40"/>
  <c r="AS237" i="40"/>
  <c r="AR237" i="40"/>
  <c r="AQ237" i="40"/>
  <c r="AP237" i="40"/>
  <c r="AO237" i="40"/>
  <c r="AN237" i="40"/>
  <c r="AW236" i="40"/>
  <c r="AV236" i="40"/>
  <c r="AU236" i="40"/>
  <c r="AT236" i="40"/>
  <c r="AS236" i="40"/>
  <c r="AR236" i="40"/>
  <c r="AQ236" i="40"/>
  <c r="AP236" i="40"/>
  <c r="AO236" i="40"/>
  <c r="AN236" i="40"/>
  <c r="AW235" i="40"/>
  <c r="AV235" i="40"/>
  <c r="AU235" i="40"/>
  <c r="AT235" i="40"/>
  <c r="AS235" i="40"/>
  <c r="AR235" i="40"/>
  <c r="AQ235" i="40"/>
  <c r="AP235" i="40"/>
  <c r="AO235" i="40"/>
  <c r="AN235" i="40"/>
  <c r="AW234" i="40"/>
  <c r="AV234" i="40"/>
  <c r="AU234" i="40"/>
  <c r="AT234" i="40"/>
  <c r="AS234" i="40"/>
  <c r="AR234" i="40"/>
  <c r="AQ234" i="40"/>
  <c r="AP234" i="40"/>
  <c r="AO234" i="40"/>
  <c r="AN234" i="40"/>
  <c r="AW233" i="40"/>
  <c r="AV233" i="40"/>
  <c r="AU233" i="40"/>
  <c r="AT233" i="40"/>
  <c r="AS233" i="40"/>
  <c r="AR233" i="40"/>
  <c r="AQ233" i="40"/>
  <c r="AP233" i="40"/>
  <c r="AO233" i="40"/>
  <c r="AN233" i="40"/>
  <c r="AW232" i="40"/>
  <c r="AV232" i="40"/>
  <c r="AU232" i="40"/>
  <c r="AT232" i="40"/>
  <c r="AS232" i="40"/>
  <c r="AR232" i="40"/>
  <c r="AQ232" i="40"/>
  <c r="AP232" i="40"/>
  <c r="AO232" i="40"/>
  <c r="AN232" i="40"/>
  <c r="AW231" i="40"/>
  <c r="AV231" i="40"/>
  <c r="AU231" i="40"/>
  <c r="AT231" i="40"/>
  <c r="AS231" i="40"/>
  <c r="AR231" i="40"/>
  <c r="AQ231" i="40"/>
  <c r="AP231" i="40"/>
  <c r="AO231" i="40"/>
  <c r="AN231" i="40"/>
  <c r="AW230" i="40"/>
  <c r="AV230" i="40"/>
  <c r="AU230" i="40"/>
  <c r="AT230" i="40"/>
  <c r="AS230" i="40"/>
  <c r="AR230" i="40"/>
  <c r="AQ230" i="40"/>
  <c r="AP230" i="40"/>
  <c r="AO230" i="40"/>
  <c r="AN230" i="40"/>
  <c r="AW229" i="40"/>
  <c r="AV229" i="40"/>
  <c r="AU229" i="40"/>
  <c r="AT229" i="40"/>
  <c r="AS229" i="40"/>
  <c r="AR229" i="40"/>
  <c r="AQ229" i="40"/>
  <c r="AP229" i="40"/>
  <c r="AO229" i="40"/>
  <c r="AN229" i="40"/>
  <c r="AW228" i="40"/>
  <c r="AV228" i="40"/>
  <c r="AU228" i="40"/>
  <c r="AT228" i="40"/>
  <c r="AS228" i="40"/>
  <c r="AR228" i="40"/>
  <c r="AQ228" i="40"/>
  <c r="AP228" i="40"/>
  <c r="AO228" i="40"/>
  <c r="AN228" i="40"/>
  <c r="AW227" i="40"/>
  <c r="AV227" i="40"/>
  <c r="AU227" i="40"/>
  <c r="AT227" i="40"/>
  <c r="AS227" i="40"/>
  <c r="AR227" i="40"/>
  <c r="AQ227" i="40"/>
  <c r="AP227" i="40"/>
  <c r="AO227" i="40"/>
  <c r="AN227" i="40"/>
  <c r="AW226" i="40"/>
  <c r="AV226" i="40"/>
  <c r="AU226" i="40"/>
  <c r="AT226" i="40"/>
  <c r="AS226" i="40"/>
  <c r="AR226" i="40"/>
  <c r="AQ226" i="40"/>
  <c r="AP226" i="40"/>
  <c r="AO226" i="40"/>
  <c r="AN226" i="40"/>
  <c r="AW225" i="40"/>
  <c r="AV225" i="40"/>
  <c r="AU225" i="40"/>
  <c r="AT225" i="40"/>
  <c r="AS225" i="40"/>
  <c r="AR225" i="40"/>
  <c r="AQ225" i="40"/>
  <c r="AP225" i="40"/>
  <c r="AO225" i="40"/>
  <c r="AN225" i="40"/>
  <c r="AW224" i="40"/>
  <c r="AV224" i="40"/>
  <c r="AU224" i="40"/>
  <c r="AT224" i="40"/>
  <c r="AS224" i="40"/>
  <c r="AR224" i="40"/>
  <c r="AQ224" i="40"/>
  <c r="AP224" i="40"/>
  <c r="AO224" i="40"/>
  <c r="AN224" i="40"/>
  <c r="AW223" i="40"/>
  <c r="AV223" i="40"/>
  <c r="AU223" i="40"/>
  <c r="AT223" i="40"/>
  <c r="AS223" i="40"/>
  <c r="AR223" i="40"/>
  <c r="AQ223" i="40"/>
  <c r="AP223" i="40"/>
  <c r="AO223" i="40"/>
  <c r="AN223" i="40"/>
  <c r="AW222" i="40"/>
  <c r="AV222" i="40"/>
  <c r="AU222" i="40"/>
  <c r="AT222" i="40"/>
  <c r="AS222" i="40"/>
  <c r="AR222" i="40"/>
  <c r="AQ222" i="40"/>
  <c r="AP222" i="40"/>
  <c r="AO222" i="40"/>
  <c r="AN222" i="40"/>
  <c r="AW221" i="40"/>
  <c r="AV221" i="40"/>
  <c r="AU221" i="40"/>
  <c r="AT221" i="40"/>
  <c r="AS221" i="40"/>
  <c r="AR221" i="40"/>
  <c r="AQ221" i="40"/>
  <c r="AP221" i="40"/>
  <c r="AO221" i="40"/>
  <c r="AN221" i="40"/>
  <c r="AW220" i="40"/>
  <c r="AV220" i="40"/>
  <c r="AU220" i="40"/>
  <c r="AT220" i="40"/>
  <c r="AS220" i="40"/>
  <c r="AR220" i="40"/>
  <c r="AQ220" i="40"/>
  <c r="AP220" i="40"/>
  <c r="AO220" i="40"/>
  <c r="AN220" i="40"/>
  <c r="AW219" i="40"/>
  <c r="AV219" i="40"/>
  <c r="AU219" i="40"/>
  <c r="AT219" i="40"/>
  <c r="AS219" i="40"/>
  <c r="AR219" i="40"/>
  <c r="AQ219" i="40"/>
  <c r="AP219" i="40"/>
  <c r="AO219" i="40"/>
  <c r="AN219" i="40"/>
  <c r="AW218" i="40"/>
  <c r="AV218" i="40"/>
  <c r="AU218" i="40"/>
  <c r="AT218" i="40"/>
  <c r="AS218" i="40"/>
  <c r="AR218" i="40"/>
  <c r="AQ218" i="40"/>
  <c r="AP218" i="40"/>
  <c r="AO218" i="40"/>
  <c r="AN218" i="40"/>
  <c r="AW217" i="40"/>
  <c r="AV217" i="40"/>
  <c r="AU217" i="40"/>
  <c r="AT217" i="40"/>
  <c r="AS217" i="40"/>
  <c r="AR217" i="40"/>
  <c r="AQ217" i="40"/>
  <c r="AP217" i="40"/>
  <c r="AO217" i="40"/>
  <c r="AN217" i="40"/>
  <c r="AW216" i="40"/>
  <c r="AV216" i="40"/>
  <c r="AU216" i="40"/>
  <c r="AT216" i="40"/>
  <c r="AS216" i="40"/>
  <c r="AR216" i="40"/>
  <c r="AQ216" i="40"/>
  <c r="AP216" i="40"/>
  <c r="AO216" i="40"/>
  <c r="AN216" i="40"/>
  <c r="AW215" i="40"/>
  <c r="AV215" i="40"/>
  <c r="AU215" i="40"/>
  <c r="AT215" i="40"/>
  <c r="AS215" i="40"/>
  <c r="AR215" i="40"/>
  <c r="AQ215" i="40"/>
  <c r="AP215" i="40"/>
  <c r="AO215" i="40"/>
  <c r="AN215" i="40"/>
  <c r="AW214" i="40"/>
  <c r="AV214" i="40"/>
  <c r="AU214" i="40"/>
  <c r="AT214" i="40"/>
  <c r="AS214" i="40"/>
  <c r="AR214" i="40"/>
  <c r="AQ214" i="40"/>
  <c r="AP214" i="40"/>
  <c r="AO214" i="40"/>
  <c r="AN214" i="40"/>
  <c r="AW213" i="40"/>
  <c r="AV213" i="40"/>
  <c r="AU213" i="40"/>
  <c r="AT213" i="40"/>
  <c r="AS213" i="40"/>
  <c r="AR213" i="40"/>
  <c r="AQ213" i="40"/>
  <c r="AP213" i="40"/>
  <c r="AO213" i="40"/>
  <c r="AN213" i="40"/>
  <c r="AW212" i="40"/>
  <c r="AV212" i="40"/>
  <c r="AU212" i="40"/>
  <c r="AT212" i="40"/>
  <c r="AS212" i="40"/>
  <c r="AR212" i="40"/>
  <c r="AQ212" i="40"/>
  <c r="AP212" i="40"/>
  <c r="AO212" i="40"/>
  <c r="AN212" i="40"/>
  <c r="AW211" i="40"/>
  <c r="AV211" i="40"/>
  <c r="AU211" i="40"/>
  <c r="AT211" i="40"/>
  <c r="AS211" i="40"/>
  <c r="AR211" i="40"/>
  <c r="AQ211" i="40"/>
  <c r="AP211" i="40"/>
  <c r="AO211" i="40"/>
  <c r="AN211" i="40"/>
  <c r="AW210" i="40"/>
  <c r="AV210" i="40"/>
  <c r="AU210" i="40"/>
  <c r="AT210" i="40"/>
  <c r="AS210" i="40"/>
  <c r="AR210" i="40"/>
  <c r="AQ210" i="40"/>
  <c r="AP210" i="40"/>
  <c r="AO210" i="40"/>
  <c r="AN210" i="40"/>
  <c r="AW209" i="40"/>
  <c r="AV209" i="40"/>
  <c r="AU209" i="40"/>
  <c r="AT209" i="40"/>
  <c r="AS209" i="40"/>
  <c r="AR209" i="40"/>
  <c r="AQ209" i="40"/>
  <c r="AP209" i="40"/>
  <c r="AO209" i="40"/>
  <c r="AN209" i="40"/>
  <c r="AW208" i="40"/>
  <c r="AV208" i="40"/>
  <c r="AU208" i="40"/>
  <c r="AT208" i="40"/>
  <c r="AS208" i="40"/>
  <c r="AR208" i="40"/>
  <c r="AQ208" i="40"/>
  <c r="AP208" i="40"/>
  <c r="AO208" i="40"/>
  <c r="AN208" i="40"/>
  <c r="AW207" i="40"/>
  <c r="AV207" i="40"/>
  <c r="AU207" i="40"/>
  <c r="AT207" i="40"/>
  <c r="AS207" i="40"/>
  <c r="AR207" i="40"/>
  <c r="AQ207" i="40"/>
  <c r="AP207" i="40"/>
  <c r="AO207" i="40"/>
  <c r="AN207" i="40"/>
  <c r="AW206" i="40"/>
  <c r="AV206" i="40"/>
  <c r="AU206" i="40"/>
  <c r="AT206" i="40"/>
  <c r="AS206" i="40"/>
  <c r="AR206" i="40"/>
  <c r="AQ206" i="40"/>
  <c r="AP206" i="40"/>
  <c r="AO206" i="40"/>
  <c r="AN206" i="40"/>
  <c r="AW205" i="40"/>
  <c r="AV205" i="40"/>
  <c r="AU205" i="40"/>
  <c r="AT205" i="40"/>
  <c r="AS205" i="40"/>
  <c r="AR205" i="40"/>
  <c r="AQ205" i="40"/>
  <c r="AP205" i="40"/>
  <c r="AO205" i="40"/>
  <c r="AN205" i="40"/>
  <c r="AW204" i="40"/>
  <c r="AV204" i="40"/>
  <c r="AU204" i="40"/>
  <c r="AT204" i="40"/>
  <c r="AS204" i="40"/>
  <c r="AR204" i="40"/>
  <c r="AQ204" i="40"/>
  <c r="AP204" i="40"/>
  <c r="AO204" i="40"/>
  <c r="AN204" i="40"/>
  <c r="AW203" i="40"/>
  <c r="AV203" i="40"/>
  <c r="AU203" i="40"/>
  <c r="AT203" i="40"/>
  <c r="AS203" i="40"/>
  <c r="AR203" i="40"/>
  <c r="AQ203" i="40"/>
  <c r="AP203" i="40"/>
  <c r="AO203" i="40"/>
  <c r="AN203" i="40"/>
  <c r="AW202" i="40"/>
  <c r="AV202" i="40"/>
  <c r="AU202" i="40"/>
  <c r="AT202" i="40"/>
  <c r="AS202" i="40"/>
  <c r="AR202" i="40"/>
  <c r="AQ202" i="40"/>
  <c r="AP202" i="40"/>
  <c r="AO202" i="40"/>
  <c r="AN202" i="40"/>
  <c r="AW201" i="40"/>
  <c r="AV201" i="40"/>
  <c r="AU201" i="40"/>
  <c r="AT201" i="40"/>
  <c r="AS201" i="40"/>
  <c r="AR201" i="40"/>
  <c r="AQ201" i="40"/>
  <c r="AP201" i="40"/>
  <c r="AO201" i="40"/>
  <c r="AN201" i="40"/>
  <c r="AW200" i="40"/>
  <c r="AV200" i="40"/>
  <c r="AU200" i="40"/>
  <c r="AT200" i="40"/>
  <c r="AS200" i="40"/>
  <c r="AR200" i="40"/>
  <c r="AQ200" i="40"/>
  <c r="AP200" i="40"/>
  <c r="AO200" i="40"/>
  <c r="AN200" i="40"/>
  <c r="AW199" i="40"/>
  <c r="AV199" i="40"/>
  <c r="AU199" i="40"/>
  <c r="AT199" i="40"/>
  <c r="AS199" i="40"/>
  <c r="AR199" i="40"/>
  <c r="AQ199" i="40"/>
  <c r="AP199" i="40"/>
  <c r="AO199" i="40"/>
  <c r="AN199" i="40"/>
  <c r="AW198" i="40"/>
  <c r="AV198" i="40"/>
  <c r="AU198" i="40"/>
  <c r="AT198" i="40"/>
  <c r="AS198" i="40"/>
  <c r="AR198" i="40"/>
  <c r="AQ198" i="40"/>
  <c r="AP198" i="40"/>
  <c r="AO198" i="40"/>
  <c r="AN198" i="40"/>
  <c r="AW197" i="40"/>
  <c r="AV197" i="40"/>
  <c r="AU197" i="40"/>
  <c r="AT197" i="40"/>
  <c r="AS197" i="40"/>
  <c r="AR197" i="40"/>
  <c r="AQ197" i="40"/>
  <c r="AP197" i="40"/>
  <c r="AO197" i="40"/>
  <c r="AN197" i="40"/>
  <c r="AW196" i="40"/>
  <c r="AV196" i="40"/>
  <c r="AU196" i="40"/>
  <c r="AT196" i="40"/>
  <c r="AS196" i="40"/>
  <c r="AR196" i="40"/>
  <c r="AQ196" i="40"/>
  <c r="AP196" i="40"/>
  <c r="AO196" i="40"/>
  <c r="AN196" i="40"/>
  <c r="AW195" i="40"/>
  <c r="AV195" i="40"/>
  <c r="AU195" i="40"/>
  <c r="AT195" i="40"/>
  <c r="AS195" i="40"/>
  <c r="AR195" i="40"/>
  <c r="AQ195" i="40"/>
  <c r="AP195" i="40"/>
  <c r="AO195" i="40"/>
  <c r="AN195" i="40"/>
  <c r="AW194" i="40"/>
  <c r="AV194" i="40"/>
  <c r="AU194" i="40"/>
  <c r="AT194" i="40"/>
  <c r="AS194" i="40"/>
  <c r="AR194" i="40"/>
  <c r="AQ194" i="40"/>
  <c r="AP194" i="40"/>
  <c r="AO194" i="40"/>
  <c r="AN194" i="40"/>
  <c r="AW193" i="40"/>
  <c r="AV193" i="40"/>
  <c r="AU193" i="40"/>
  <c r="AT193" i="40"/>
  <c r="AS193" i="40"/>
  <c r="AR193" i="40"/>
  <c r="AQ193" i="40"/>
  <c r="AP193" i="40"/>
  <c r="AO193" i="40"/>
  <c r="AN193" i="40"/>
  <c r="AW192" i="40"/>
  <c r="AV192" i="40"/>
  <c r="AU192" i="40"/>
  <c r="AT192" i="40"/>
  <c r="AS192" i="40"/>
  <c r="AR192" i="40"/>
  <c r="AQ192" i="40"/>
  <c r="AP192" i="40"/>
  <c r="AO192" i="40"/>
  <c r="AN192" i="40"/>
  <c r="AW191" i="40"/>
  <c r="AV191" i="40"/>
  <c r="AU191" i="40"/>
  <c r="AT191" i="40"/>
  <c r="AS191" i="40"/>
  <c r="AR191" i="40"/>
  <c r="AQ191" i="40"/>
  <c r="AP191" i="40"/>
  <c r="AO191" i="40"/>
  <c r="AN191" i="40"/>
  <c r="AW190" i="40"/>
  <c r="AV190" i="40"/>
  <c r="AU190" i="40"/>
  <c r="AT190" i="40"/>
  <c r="AS190" i="40"/>
  <c r="AR190" i="40"/>
  <c r="AQ190" i="40"/>
  <c r="AP190" i="40"/>
  <c r="AO190" i="40"/>
  <c r="AN190" i="40"/>
  <c r="AW189" i="40"/>
  <c r="AV189" i="40"/>
  <c r="AU189" i="40"/>
  <c r="AT189" i="40"/>
  <c r="AS189" i="40"/>
  <c r="AR189" i="40"/>
  <c r="AQ189" i="40"/>
  <c r="AP189" i="40"/>
  <c r="AO189" i="40"/>
  <c r="AN189" i="40"/>
  <c r="AW188" i="40"/>
  <c r="AV188" i="40"/>
  <c r="AU188" i="40"/>
  <c r="AT188" i="40"/>
  <c r="AS188" i="40"/>
  <c r="AR188" i="40"/>
  <c r="AQ188" i="40"/>
  <c r="AP188" i="40"/>
  <c r="AO188" i="40"/>
  <c r="AN188" i="40"/>
  <c r="AW187" i="40"/>
  <c r="AV187" i="40"/>
  <c r="AU187" i="40"/>
  <c r="AT187" i="40"/>
  <c r="AS187" i="40"/>
  <c r="AR187" i="40"/>
  <c r="AQ187" i="40"/>
  <c r="AP187" i="40"/>
  <c r="AO187" i="40"/>
  <c r="AN187" i="40"/>
  <c r="AW186" i="40"/>
  <c r="AV186" i="40"/>
  <c r="AU186" i="40"/>
  <c r="AT186" i="40"/>
  <c r="AS186" i="40"/>
  <c r="AR186" i="40"/>
  <c r="AQ186" i="40"/>
  <c r="AP186" i="40"/>
  <c r="AO186" i="40"/>
  <c r="AN186" i="40"/>
  <c r="AW185" i="40"/>
  <c r="AV185" i="40"/>
  <c r="AU185" i="40"/>
  <c r="AT185" i="40"/>
  <c r="AS185" i="40"/>
  <c r="AR185" i="40"/>
  <c r="AQ185" i="40"/>
  <c r="AP185" i="40"/>
  <c r="AO185" i="40"/>
  <c r="AN185" i="40"/>
  <c r="AW184" i="40"/>
  <c r="AV184" i="40"/>
  <c r="AU184" i="40"/>
  <c r="AT184" i="40"/>
  <c r="AS184" i="40"/>
  <c r="AR184" i="40"/>
  <c r="AQ184" i="40"/>
  <c r="AP184" i="40"/>
  <c r="AO184" i="40"/>
  <c r="AN184" i="40"/>
  <c r="AW183" i="40"/>
  <c r="AV183" i="40"/>
  <c r="AU183" i="40"/>
  <c r="AT183" i="40"/>
  <c r="AS183" i="40"/>
  <c r="AR183" i="40"/>
  <c r="AQ183" i="40"/>
  <c r="AP183" i="40"/>
  <c r="AO183" i="40"/>
  <c r="AN183" i="40"/>
  <c r="AW182" i="40"/>
  <c r="AV182" i="40"/>
  <c r="AU182" i="40"/>
  <c r="AT182" i="40"/>
  <c r="AS182" i="40"/>
  <c r="AR182" i="40"/>
  <c r="AQ182" i="40"/>
  <c r="AP182" i="40"/>
  <c r="AO182" i="40"/>
  <c r="AN182" i="40"/>
  <c r="AW181" i="40"/>
  <c r="AV181" i="40"/>
  <c r="AU181" i="40"/>
  <c r="AT181" i="40"/>
  <c r="AS181" i="40"/>
  <c r="AR181" i="40"/>
  <c r="AQ181" i="40"/>
  <c r="AP181" i="40"/>
  <c r="AO181" i="40"/>
  <c r="AN181" i="40"/>
  <c r="AW180" i="40"/>
  <c r="AV180" i="40"/>
  <c r="AU180" i="40"/>
  <c r="AT180" i="40"/>
  <c r="AS180" i="40"/>
  <c r="AR180" i="40"/>
  <c r="AQ180" i="40"/>
  <c r="AP180" i="40"/>
  <c r="AO180" i="40"/>
  <c r="AN180" i="40"/>
  <c r="AW179" i="40"/>
  <c r="AV179" i="40"/>
  <c r="AU179" i="40"/>
  <c r="AT179" i="40"/>
  <c r="AS179" i="40"/>
  <c r="AR179" i="40"/>
  <c r="AQ179" i="40"/>
  <c r="AP179" i="40"/>
  <c r="AO179" i="40"/>
  <c r="AN179" i="40"/>
  <c r="AW178" i="40"/>
  <c r="AV178" i="40"/>
  <c r="AU178" i="40"/>
  <c r="AT178" i="40"/>
  <c r="AS178" i="40"/>
  <c r="AR178" i="40"/>
  <c r="AQ178" i="40"/>
  <c r="AP178" i="40"/>
  <c r="AO178" i="40"/>
  <c r="AN178" i="40"/>
  <c r="AW177" i="40"/>
  <c r="AV177" i="40"/>
  <c r="AU177" i="40"/>
  <c r="AT177" i="40"/>
  <c r="AS177" i="40"/>
  <c r="AR177" i="40"/>
  <c r="AQ177" i="40"/>
  <c r="AP177" i="40"/>
  <c r="AO177" i="40"/>
  <c r="AN177" i="40"/>
  <c r="AW176" i="40"/>
  <c r="AV176" i="40"/>
  <c r="AU176" i="40"/>
  <c r="AT176" i="40"/>
  <c r="AS176" i="40"/>
  <c r="AR176" i="40"/>
  <c r="AQ176" i="40"/>
  <c r="AP176" i="40"/>
  <c r="AO176" i="40"/>
  <c r="AN176" i="40"/>
  <c r="AW175" i="40"/>
  <c r="AV175" i="40"/>
  <c r="AU175" i="40"/>
  <c r="AT175" i="40"/>
  <c r="AS175" i="40"/>
  <c r="AR175" i="40"/>
  <c r="AQ175" i="40"/>
  <c r="AP175" i="40"/>
  <c r="AO175" i="40"/>
  <c r="AN175" i="40"/>
  <c r="AW174" i="40"/>
  <c r="AV174" i="40"/>
  <c r="AU174" i="40"/>
  <c r="AT174" i="40"/>
  <c r="AS174" i="40"/>
  <c r="AR174" i="40"/>
  <c r="AQ174" i="40"/>
  <c r="AP174" i="40"/>
  <c r="AO174" i="40"/>
  <c r="AN174" i="40"/>
  <c r="AW173" i="40"/>
  <c r="AV173" i="40"/>
  <c r="AU173" i="40"/>
  <c r="AT173" i="40"/>
  <c r="AS173" i="40"/>
  <c r="AR173" i="40"/>
  <c r="AQ173" i="40"/>
  <c r="AP173" i="40"/>
  <c r="AO173" i="40"/>
  <c r="AN173" i="40"/>
  <c r="AW172" i="40"/>
  <c r="AV172" i="40"/>
  <c r="AU172" i="40"/>
  <c r="AT172" i="40"/>
  <c r="AS172" i="40"/>
  <c r="AR172" i="40"/>
  <c r="AQ172" i="40"/>
  <c r="AP172" i="40"/>
  <c r="AO172" i="40"/>
  <c r="AN172" i="40"/>
  <c r="AW171" i="40"/>
  <c r="AV171" i="40"/>
  <c r="AU171" i="40"/>
  <c r="AT171" i="40"/>
  <c r="AS171" i="40"/>
  <c r="AR171" i="40"/>
  <c r="AQ171" i="40"/>
  <c r="AP171" i="40"/>
  <c r="AO171" i="40"/>
  <c r="AN171" i="40"/>
  <c r="AW170" i="40"/>
  <c r="AV170" i="40"/>
  <c r="AU170" i="40"/>
  <c r="AT170" i="40"/>
  <c r="AS170" i="40"/>
  <c r="AR170" i="40"/>
  <c r="AQ170" i="40"/>
  <c r="AP170" i="40"/>
  <c r="AO170" i="40"/>
  <c r="AN170" i="40"/>
  <c r="AW169" i="40"/>
  <c r="AV169" i="40"/>
  <c r="AU169" i="40"/>
  <c r="AT169" i="40"/>
  <c r="AS169" i="40"/>
  <c r="AR169" i="40"/>
  <c r="AQ169" i="40"/>
  <c r="AP169" i="40"/>
  <c r="AO169" i="40"/>
  <c r="AN169" i="40"/>
  <c r="AW168" i="40"/>
  <c r="AV168" i="40"/>
  <c r="AU168" i="40"/>
  <c r="AT168" i="40"/>
  <c r="AS168" i="40"/>
  <c r="AR168" i="40"/>
  <c r="AQ168" i="40"/>
  <c r="AP168" i="40"/>
  <c r="AO168" i="40"/>
  <c r="AN168" i="40"/>
  <c r="AW167" i="40"/>
  <c r="AV167" i="40"/>
  <c r="AU167" i="40"/>
  <c r="AT167" i="40"/>
  <c r="AS167" i="40"/>
  <c r="AR167" i="40"/>
  <c r="AQ167" i="40"/>
  <c r="AP167" i="40"/>
  <c r="AO167" i="40"/>
  <c r="AN167" i="40"/>
  <c r="AW166" i="40"/>
  <c r="AV166" i="40"/>
  <c r="AU166" i="40"/>
  <c r="AT166" i="40"/>
  <c r="AS166" i="40"/>
  <c r="AR166" i="40"/>
  <c r="AQ166" i="40"/>
  <c r="AP166" i="40"/>
  <c r="AO166" i="40"/>
  <c r="AN166" i="40"/>
  <c r="AW165" i="40"/>
  <c r="AV165" i="40"/>
  <c r="AU165" i="40"/>
  <c r="AT165" i="40"/>
  <c r="AS165" i="40"/>
  <c r="AR165" i="40"/>
  <c r="AQ165" i="40"/>
  <c r="AP165" i="40"/>
  <c r="AO165" i="40"/>
  <c r="AN165" i="40"/>
  <c r="AW164" i="40"/>
  <c r="AV164" i="40"/>
  <c r="AU164" i="40"/>
  <c r="AT164" i="40"/>
  <c r="AS164" i="40"/>
  <c r="AR164" i="40"/>
  <c r="AQ164" i="40"/>
  <c r="AP164" i="40"/>
  <c r="AO164" i="40"/>
  <c r="AN164" i="40"/>
  <c r="AW163" i="40"/>
  <c r="AV163" i="40"/>
  <c r="AU163" i="40"/>
  <c r="AT163" i="40"/>
  <c r="AS163" i="40"/>
  <c r="AR163" i="40"/>
  <c r="AQ163" i="40"/>
  <c r="AP163" i="40"/>
  <c r="AO163" i="40"/>
  <c r="AN163" i="40"/>
  <c r="AW162" i="40"/>
  <c r="AV162" i="40"/>
  <c r="AU162" i="40"/>
  <c r="AT162" i="40"/>
  <c r="AS162" i="40"/>
  <c r="AR162" i="40"/>
  <c r="AQ162" i="40"/>
  <c r="AP162" i="40"/>
  <c r="AO162" i="40"/>
  <c r="AN162" i="40"/>
  <c r="AW161" i="40"/>
  <c r="AV161" i="40"/>
  <c r="AU161" i="40"/>
  <c r="AT161" i="40"/>
  <c r="AS161" i="40"/>
  <c r="AR161" i="40"/>
  <c r="AQ161" i="40"/>
  <c r="AP161" i="40"/>
  <c r="AO161" i="40"/>
  <c r="AN161" i="40"/>
  <c r="AW160" i="40"/>
  <c r="AV160" i="40"/>
  <c r="AU160" i="40"/>
  <c r="AT160" i="40"/>
  <c r="AS160" i="40"/>
  <c r="AR160" i="40"/>
  <c r="AQ160" i="40"/>
  <c r="AP160" i="40"/>
  <c r="AO160" i="40"/>
  <c r="AN160" i="40"/>
  <c r="AW159" i="40"/>
  <c r="AV159" i="40"/>
  <c r="AU159" i="40"/>
  <c r="AT159" i="40"/>
  <c r="AS159" i="40"/>
  <c r="AR159" i="40"/>
  <c r="AQ159" i="40"/>
  <c r="AP159" i="40"/>
  <c r="AO159" i="40"/>
  <c r="AN159" i="40"/>
  <c r="AW158" i="40"/>
  <c r="AV158" i="40"/>
  <c r="AU158" i="40"/>
  <c r="AT158" i="40"/>
  <c r="AS158" i="40"/>
  <c r="AR158" i="40"/>
  <c r="AQ158" i="40"/>
  <c r="AP158" i="40"/>
  <c r="AO158" i="40"/>
  <c r="AN158" i="40"/>
  <c r="AW157" i="40"/>
  <c r="AV157" i="40"/>
  <c r="AU157" i="40"/>
  <c r="AT157" i="40"/>
  <c r="AS157" i="40"/>
  <c r="AR157" i="40"/>
  <c r="AQ157" i="40"/>
  <c r="AP157" i="40"/>
  <c r="AO157" i="40"/>
  <c r="AN157" i="40"/>
  <c r="AW156" i="40"/>
  <c r="AV156" i="40"/>
  <c r="AU156" i="40"/>
  <c r="AT156" i="40"/>
  <c r="AS156" i="40"/>
  <c r="AR156" i="40"/>
  <c r="AQ156" i="40"/>
  <c r="AP156" i="40"/>
  <c r="AO156" i="40"/>
  <c r="AN156" i="40"/>
  <c r="AW155" i="40"/>
  <c r="AV155" i="40"/>
  <c r="AU155" i="40"/>
  <c r="AT155" i="40"/>
  <c r="AS155" i="40"/>
  <c r="AR155" i="40"/>
  <c r="AQ155" i="40"/>
  <c r="AP155" i="40"/>
  <c r="AO155" i="40"/>
  <c r="AN155" i="40"/>
  <c r="AW154" i="40"/>
  <c r="AV154" i="40"/>
  <c r="AU154" i="40"/>
  <c r="AT154" i="40"/>
  <c r="AS154" i="40"/>
  <c r="AR154" i="40"/>
  <c r="AQ154" i="40"/>
  <c r="AP154" i="40"/>
  <c r="AO154" i="40"/>
  <c r="AN154" i="40"/>
  <c r="AW153" i="40"/>
  <c r="AV153" i="40"/>
  <c r="AU153" i="40"/>
  <c r="AT153" i="40"/>
  <c r="AS153" i="40"/>
  <c r="AR153" i="40"/>
  <c r="AQ153" i="40"/>
  <c r="AP153" i="40"/>
  <c r="AO153" i="40"/>
  <c r="AN153" i="40"/>
  <c r="AW152" i="40"/>
  <c r="AV152" i="40"/>
  <c r="AU152" i="40"/>
  <c r="AT152" i="40"/>
  <c r="AS152" i="40"/>
  <c r="AR152" i="40"/>
  <c r="AQ152" i="40"/>
  <c r="AP152" i="40"/>
  <c r="AO152" i="40"/>
  <c r="AN152" i="40"/>
  <c r="AW151" i="40"/>
  <c r="AV151" i="40"/>
  <c r="AU151" i="40"/>
  <c r="AT151" i="40"/>
  <c r="AS151" i="40"/>
  <c r="AR151" i="40"/>
  <c r="AQ151" i="40"/>
  <c r="AP151" i="40"/>
  <c r="AO151" i="40"/>
  <c r="AN151" i="40"/>
  <c r="AW150" i="40"/>
  <c r="AV150" i="40"/>
  <c r="AU150" i="40"/>
  <c r="AT150" i="40"/>
  <c r="AS150" i="40"/>
  <c r="AR150" i="40"/>
  <c r="AQ150" i="40"/>
  <c r="AP150" i="40"/>
  <c r="AO150" i="40"/>
  <c r="AN150" i="40"/>
  <c r="AW149" i="40"/>
  <c r="AV149" i="40"/>
  <c r="AU149" i="40"/>
  <c r="AT149" i="40"/>
  <c r="AS149" i="40"/>
  <c r="AR149" i="40"/>
  <c r="AQ149" i="40"/>
  <c r="AP149" i="40"/>
  <c r="AO149" i="40"/>
  <c r="AN149" i="40"/>
  <c r="AW148" i="40"/>
  <c r="AV148" i="40"/>
  <c r="AU148" i="40"/>
  <c r="AT148" i="40"/>
  <c r="AS148" i="40"/>
  <c r="AR148" i="40"/>
  <c r="AQ148" i="40"/>
  <c r="AP148" i="40"/>
  <c r="AO148" i="40"/>
  <c r="AN148" i="40"/>
  <c r="AW147" i="40"/>
  <c r="AV147" i="40"/>
  <c r="AU147" i="40"/>
  <c r="AT147" i="40"/>
  <c r="AS147" i="40"/>
  <c r="AR147" i="40"/>
  <c r="AQ147" i="40"/>
  <c r="AP147" i="40"/>
  <c r="AO147" i="40"/>
  <c r="AN147" i="40"/>
  <c r="AW146" i="40"/>
  <c r="AV146" i="40"/>
  <c r="AU146" i="40"/>
  <c r="AT146" i="40"/>
  <c r="AS146" i="40"/>
  <c r="AR146" i="40"/>
  <c r="AQ146" i="40"/>
  <c r="AP146" i="40"/>
  <c r="AO146" i="40"/>
  <c r="AN146" i="40"/>
  <c r="AW145" i="40"/>
  <c r="AV145" i="40"/>
  <c r="AU145" i="40"/>
  <c r="AT145" i="40"/>
  <c r="AS145" i="40"/>
  <c r="AR145" i="40"/>
  <c r="AQ145" i="40"/>
  <c r="AP145" i="40"/>
  <c r="AO145" i="40"/>
  <c r="AN145" i="40"/>
  <c r="AW144" i="40"/>
  <c r="AV144" i="40"/>
  <c r="AU144" i="40"/>
  <c r="AT144" i="40"/>
  <c r="AS144" i="40"/>
  <c r="AR144" i="40"/>
  <c r="AQ144" i="40"/>
  <c r="AP144" i="40"/>
  <c r="AO144" i="40"/>
  <c r="AN144" i="40"/>
  <c r="AW143" i="40"/>
  <c r="AV143" i="40"/>
  <c r="AU143" i="40"/>
  <c r="AT143" i="40"/>
  <c r="AS143" i="40"/>
  <c r="AR143" i="40"/>
  <c r="AQ143" i="40"/>
  <c r="AP143" i="40"/>
  <c r="AO143" i="40"/>
  <c r="AN143" i="40"/>
  <c r="AW142" i="40"/>
  <c r="AV142" i="40"/>
  <c r="AU142" i="40"/>
  <c r="AT142" i="40"/>
  <c r="AS142" i="40"/>
  <c r="AR142" i="40"/>
  <c r="AQ142" i="40"/>
  <c r="AP142" i="40"/>
  <c r="AO142" i="40"/>
  <c r="AN142" i="40"/>
  <c r="AW141" i="40"/>
  <c r="AV141" i="40"/>
  <c r="AU141" i="40"/>
  <c r="AT141" i="40"/>
  <c r="AS141" i="40"/>
  <c r="AR141" i="40"/>
  <c r="AQ141" i="40"/>
  <c r="AP141" i="40"/>
  <c r="AO141" i="40"/>
  <c r="AN141" i="40"/>
  <c r="AW140" i="40"/>
  <c r="AV140" i="40"/>
  <c r="AU140" i="40"/>
  <c r="AT140" i="40"/>
  <c r="AS140" i="40"/>
  <c r="AR140" i="40"/>
  <c r="AQ140" i="40"/>
  <c r="AP140" i="40"/>
  <c r="AO140" i="40"/>
  <c r="AN140" i="40"/>
  <c r="AW139" i="40"/>
  <c r="AV139" i="40"/>
  <c r="AU139" i="40"/>
  <c r="AT139" i="40"/>
  <c r="AS139" i="40"/>
  <c r="AR139" i="40"/>
  <c r="AQ139" i="40"/>
  <c r="AP139" i="40"/>
  <c r="AO139" i="40"/>
  <c r="AN139" i="40"/>
  <c r="AW138" i="40"/>
  <c r="AV138" i="40"/>
  <c r="AU138" i="40"/>
  <c r="AT138" i="40"/>
  <c r="AS138" i="40"/>
  <c r="AR138" i="40"/>
  <c r="AQ138" i="40"/>
  <c r="AP138" i="40"/>
  <c r="AO138" i="40"/>
  <c r="AN138" i="40"/>
  <c r="AW137" i="40"/>
  <c r="AV137" i="40"/>
  <c r="AU137" i="40"/>
  <c r="AT137" i="40"/>
  <c r="AS137" i="40"/>
  <c r="AR137" i="40"/>
  <c r="AQ137" i="40"/>
  <c r="AP137" i="40"/>
  <c r="AO137" i="40"/>
  <c r="AN137" i="40"/>
  <c r="AW136" i="40"/>
  <c r="AV136" i="40"/>
  <c r="AU136" i="40"/>
  <c r="AT136" i="40"/>
  <c r="AS136" i="40"/>
  <c r="AR136" i="40"/>
  <c r="AQ136" i="40"/>
  <c r="AP136" i="40"/>
  <c r="AO136" i="40"/>
  <c r="AN136" i="40"/>
  <c r="AW135" i="40"/>
  <c r="AV135" i="40"/>
  <c r="AU135" i="40"/>
  <c r="AT135" i="40"/>
  <c r="AS135" i="40"/>
  <c r="AR135" i="40"/>
  <c r="AQ135" i="40"/>
  <c r="AP135" i="40"/>
  <c r="AO135" i="40"/>
  <c r="AN135" i="40"/>
  <c r="AW134" i="40"/>
  <c r="AV134" i="40"/>
  <c r="AU134" i="40"/>
  <c r="AT134" i="40"/>
  <c r="AS134" i="40"/>
  <c r="AR134" i="40"/>
  <c r="AQ134" i="40"/>
  <c r="AP134" i="40"/>
  <c r="AO134" i="40"/>
  <c r="AN134" i="40"/>
  <c r="AW133" i="40"/>
  <c r="AV133" i="40"/>
  <c r="AU133" i="40"/>
  <c r="AT133" i="40"/>
  <c r="AS133" i="40"/>
  <c r="AR133" i="40"/>
  <c r="AQ133" i="40"/>
  <c r="AP133" i="40"/>
  <c r="AO133" i="40"/>
  <c r="AN133" i="40"/>
  <c r="AW132" i="40"/>
  <c r="AV132" i="40"/>
  <c r="AU132" i="40"/>
  <c r="AT132" i="40"/>
  <c r="AS132" i="40"/>
  <c r="AR132" i="40"/>
  <c r="AQ132" i="40"/>
  <c r="AP132" i="40"/>
  <c r="AO132" i="40"/>
  <c r="AN132" i="40"/>
  <c r="AW131" i="40"/>
  <c r="AV131" i="40"/>
  <c r="AU131" i="40"/>
  <c r="AT131" i="40"/>
  <c r="AS131" i="40"/>
  <c r="AR131" i="40"/>
  <c r="AQ131" i="40"/>
  <c r="AP131" i="40"/>
  <c r="AO131" i="40"/>
  <c r="AN131" i="40"/>
  <c r="AW130" i="40"/>
  <c r="AV130" i="40"/>
  <c r="AU130" i="40"/>
  <c r="AT130" i="40"/>
  <c r="AS130" i="40"/>
  <c r="AR130" i="40"/>
  <c r="AQ130" i="40"/>
  <c r="AP130" i="40"/>
  <c r="AO130" i="40"/>
  <c r="AN130" i="40"/>
  <c r="AW129" i="40"/>
  <c r="AV129" i="40"/>
  <c r="AU129" i="40"/>
  <c r="AT129" i="40"/>
  <c r="AS129" i="40"/>
  <c r="AR129" i="40"/>
  <c r="AQ129" i="40"/>
  <c r="AP129" i="40"/>
  <c r="AO129" i="40"/>
  <c r="AN129" i="40"/>
  <c r="AW128" i="40"/>
  <c r="AV128" i="40"/>
  <c r="AU128" i="40"/>
  <c r="AT128" i="40"/>
  <c r="AS128" i="40"/>
  <c r="AR128" i="40"/>
  <c r="AQ128" i="40"/>
  <c r="AP128" i="40"/>
  <c r="AO128" i="40"/>
  <c r="AN128" i="40"/>
  <c r="AW127" i="40"/>
  <c r="AV127" i="40"/>
  <c r="AU127" i="40"/>
  <c r="AT127" i="40"/>
  <c r="AS127" i="40"/>
  <c r="AR127" i="40"/>
  <c r="AQ127" i="40"/>
  <c r="AP127" i="40"/>
  <c r="AO127" i="40"/>
  <c r="AN127" i="40"/>
  <c r="AW126" i="40"/>
  <c r="AV126" i="40"/>
  <c r="AU126" i="40"/>
  <c r="AT126" i="40"/>
  <c r="AS126" i="40"/>
  <c r="AR126" i="40"/>
  <c r="AQ126" i="40"/>
  <c r="AP126" i="40"/>
  <c r="AO126" i="40"/>
  <c r="AN126" i="40"/>
  <c r="AW125" i="40"/>
  <c r="AV125" i="40"/>
  <c r="AU125" i="40"/>
  <c r="AT125" i="40"/>
  <c r="AS125" i="40"/>
  <c r="AR125" i="40"/>
  <c r="AQ125" i="40"/>
  <c r="AP125" i="40"/>
  <c r="AO125" i="40"/>
  <c r="AN125" i="40"/>
  <c r="AW124" i="40"/>
  <c r="AV124" i="40"/>
  <c r="AU124" i="40"/>
  <c r="AT124" i="40"/>
  <c r="AS124" i="40"/>
  <c r="AR124" i="40"/>
  <c r="AQ124" i="40"/>
  <c r="AP124" i="40"/>
  <c r="AO124" i="40"/>
  <c r="AN124" i="40"/>
  <c r="AW123" i="40"/>
  <c r="AV123" i="40"/>
  <c r="AU123" i="40"/>
  <c r="AT123" i="40"/>
  <c r="AS123" i="40"/>
  <c r="AR123" i="40"/>
  <c r="AQ123" i="40"/>
  <c r="AP123" i="40"/>
  <c r="AO123" i="40"/>
  <c r="AN123" i="40"/>
  <c r="AW122" i="40"/>
  <c r="AV122" i="40"/>
  <c r="AU122" i="40"/>
  <c r="AT122" i="40"/>
  <c r="AS122" i="40"/>
  <c r="AR122" i="40"/>
  <c r="AQ122" i="40"/>
  <c r="AP122" i="40"/>
  <c r="AO122" i="40"/>
  <c r="AN122" i="40"/>
  <c r="AW121" i="40"/>
  <c r="AV121" i="40"/>
  <c r="AU121" i="40"/>
  <c r="AT121" i="40"/>
  <c r="AS121" i="40"/>
  <c r="AR121" i="40"/>
  <c r="AQ121" i="40"/>
  <c r="AP121" i="40"/>
  <c r="AO121" i="40"/>
  <c r="AN121" i="40"/>
  <c r="AW120" i="40"/>
  <c r="AV120" i="40"/>
  <c r="AU120" i="40"/>
  <c r="AT120" i="40"/>
  <c r="AS120" i="40"/>
  <c r="AR120" i="40"/>
  <c r="AQ120" i="40"/>
  <c r="AP120" i="40"/>
  <c r="AO120" i="40"/>
  <c r="AN120" i="40"/>
  <c r="AW119" i="40"/>
  <c r="AV119" i="40"/>
  <c r="AU119" i="40"/>
  <c r="AT119" i="40"/>
  <c r="AS119" i="40"/>
  <c r="AR119" i="40"/>
  <c r="AQ119" i="40"/>
  <c r="AP119" i="40"/>
  <c r="AO119" i="40"/>
  <c r="AN119" i="40"/>
  <c r="AW118" i="40"/>
  <c r="AV118" i="40"/>
  <c r="AU118" i="40"/>
  <c r="AT118" i="40"/>
  <c r="AS118" i="40"/>
  <c r="AR118" i="40"/>
  <c r="AQ118" i="40"/>
  <c r="AP118" i="40"/>
  <c r="AO118" i="40"/>
  <c r="AN118" i="40"/>
  <c r="AW117" i="40"/>
  <c r="AV117" i="40"/>
  <c r="AU117" i="40"/>
  <c r="AT117" i="40"/>
  <c r="AS117" i="40"/>
  <c r="AR117" i="40"/>
  <c r="AQ117" i="40"/>
  <c r="AP117" i="40"/>
  <c r="AO117" i="40"/>
  <c r="AN117" i="40"/>
  <c r="AW116" i="40"/>
  <c r="AV116" i="40"/>
  <c r="AU116" i="40"/>
  <c r="AT116" i="40"/>
  <c r="AS116" i="40"/>
  <c r="AR116" i="40"/>
  <c r="AQ116" i="40"/>
  <c r="AP116" i="40"/>
  <c r="AO116" i="40"/>
  <c r="AN116" i="40"/>
  <c r="AW115" i="40"/>
  <c r="AV115" i="40"/>
  <c r="AU115" i="40"/>
  <c r="AT115" i="40"/>
  <c r="AS115" i="40"/>
  <c r="AR115" i="40"/>
  <c r="AQ115" i="40"/>
  <c r="AP115" i="40"/>
  <c r="AO115" i="40"/>
  <c r="AN115" i="40"/>
  <c r="AW114" i="40"/>
  <c r="AV114" i="40"/>
  <c r="AU114" i="40"/>
  <c r="AT114" i="40"/>
  <c r="AS114" i="40"/>
  <c r="AR114" i="40"/>
  <c r="AQ114" i="40"/>
  <c r="AP114" i="40"/>
  <c r="AO114" i="40"/>
  <c r="AN114" i="40"/>
  <c r="AW113" i="40"/>
  <c r="AV113" i="40"/>
  <c r="AU113" i="40"/>
  <c r="AT113" i="40"/>
  <c r="AS113" i="40"/>
  <c r="AR113" i="40"/>
  <c r="AQ113" i="40"/>
  <c r="AP113" i="40"/>
  <c r="AO113" i="40"/>
  <c r="AN113" i="40"/>
  <c r="AW112" i="40"/>
  <c r="AV112" i="40"/>
  <c r="AU112" i="40"/>
  <c r="AT112" i="40"/>
  <c r="AS112" i="40"/>
  <c r="AR112" i="40"/>
  <c r="AQ112" i="40"/>
  <c r="AP112" i="40"/>
  <c r="AO112" i="40"/>
  <c r="AN112" i="40"/>
  <c r="AW111" i="40"/>
  <c r="AV111" i="40"/>
  <c r="AU111" i="40"/>
  <c r="AT111" i="40"/>
  <c r="AS111" i="40"/>
  <c r="AR111" i="40"/>
  <c r="AQ111" i="40"/>
  <c r="AP111" i="40"/>
  <c r="AO111" i="40"/>
  <c r="AN111" i="40"/>
  <c r="AW110" i="40"/>
  <c r="AV110" i="40"/>
  <c r="AU110" i="40"/>
  <c r="AT110" i="40"/>
  <c r="AS110" i="40"/>
  <c r="AR110" i="40"/>
  <c r="AQ110" i="40"/>
  <c r="AP110" i="40"/>
  <c r="AO110" i="40"/>
  <c r="AN110" i="40"/>
  <c r="AW109" i="40"/>
  <c r="AV109" i="40"/>
  <c r="AU109" i="40"/>
  <c r="AT109" i="40"/>
  <c r="AS109" i="40"/>
  <c r="AR109" i="40"/>
  <c r="AQ109" i="40"/>
  <c r="AP109" i="40"/>
  <c r="AO109" i="40"/>
  <c r="AN109" i="40"/>
  <c r="AW108" i="40"/>
  <c r="AV108" i="40"/>
  <c r="AU108" i="40"/>
  <c r="AT108" i="40"/>
  <c r="AS108" i="40"/>
  <c r="AR108" i="40"/>
  <c r="AQ108" i="40"/>
  <c r="AP108" i="40"/>
  <c r="AO108" i="40"/>
  <c r="AN108" i="40"/>
  <c r="AW107" i="40"/>
  <c r="AV107" i="40"/>
  <c r="AU107" i="40"/>
  <c r="AT107" i="40"/>
  <c r="AS107" i="40"/>
  <c r="AR107" i="40"/>
  <c r="AQ107" i="40"/>
  <c r="AP107" i="40"/>
  <c r="AO107" i="40"/>
  <c r="AN107" i="40"/>
  <c r="AW106" i="40"/>
  <c r="AV106" i="40"/>
  <c r="AU106" i="40"/>
  <c r="AT106" i="40"/>
  <c r="AS106" i="40"/>
  <c r="AR106" i="40"/>
  <c r="AQ106" i="40"/>
  <c r="AP106" i="40"/>
  <c r="AO106" i="40"/>
  <c r="AN106" i="40"/>
  <c r="AW105" i="40"/>
  <c r="AV105" i="40"/>
  <c r="AU105" i="40"/>
  <c r="AT105" i="40"/>
  <c r="AS105" i="40"/>
  <c r="AR105" i="40"/>
  <c r="AQ105" i="40"/>
  <c r="AP105" i="40"/>
  <c r="AO105" i="40"/>
  <c r="AN105" i="40"/>
  <c r="AW104" i="40"/>
  <c r="AV104" i="40"/>
  <c r="AU104" i="40"/>
  <c r="AT104" i="40"/>
  <c r="AS104" i="40"/>
  <c r="AR104" i="40"/>
  <c r="AQ104" i="40"/>
  <c r="AP104" i="40"/>
  <c r="AO104" i="40"/>
  <c r="AN104" i="40"/>
  <c r="AW103" i="40"/>
  <c r="AV103" i="40"/>
  <c r="AU103" i="40"/>
  <c r="AT103" i="40"/>
  <c r="AS103" i="40"/>
  <c r="AR103" i="40"/>
  <c r="AQ103" i="40"/>
  <c r="AP103" i="40"/>
  <c r="AO103" i="40"/>
  <c r="AN103" i="40"/>
  <c r="AW102" i="40"/>
  <c r="AV102" i="40"/>
  <c r="AU102" i="40"/>
  <c r="AT102" i="40"/>
  <c r="AS102" i="40"/>
  <c r="AR102" i="40"/>
  <c r="AQ102" i="40"/>
  <c r="AP102" i="40"/>
  <c r="AO102" i="40"/>
  <c r="AN102" i="40"/>
  <c r="AW101" i="40"/>
  <c r="AV101" i="40"/>
  <c r="AU101" i="40"/>
  <c r="AT101" i="40"/>
  <c r="AS101" i="40"/>
  <c r="AR101" i="40"/>
  <c r="AQ101" i="40"/>
  <c r="AP101" i="40"/>
  <c r="AO101" i="40"/>
  <c r="AN101" i="40"/>
  <c r="AW100" i="40"/>
  <c r="AV100" i="40"/>
  <c r="AU100" i="40"/>
  <c r="AT100" i="40"/>
  <c r="AS100" i="40"/>
  <c r="AR100" i="40"/>
  <c r="AQ100" i="40"/>
  <c r="AP100" i="40"/>
  <c r="AO100" i="40"/>
  <c r="AN100" i="40"/>
  <c r="AW99" i="40"/>
  <c r="AV99" i="40"/>
  <c r="AU99" i="40"/>
  <c r="AT99" i="40"/>
  <c r="AS99" i="40"/>
  <c r="AR99" i="40"/>
  <c r="AQ99" i="40"/>
  <c r="AP99" i="40"/>
  <c r="AO99" i="40"/>
  <c r="AN99" i="40"/>
  <c r="AW98" i="40"/>
  <c r="AV98" i="40"/>
  <c r="AU98" i="40"/>
  <c r="AT98" i="40"/>
  <c r="AS98" i="40"/>
  <c r="AR98" i="40"/>
  <c r="AQ98" i="40"/>
  <c r="AP98" i="40"/>
  <c r="AO98" i="40"/>
  <c r="AN98" i="40"/>
  <c r="AW97" i="40"/>
  <c r="AV97" i="40"/>
  <c r="AU97" i="40"/>
  <c r="AT97" i="40"/>
  <c r="AS97" i="40"/>
  <c r="AR97" i="40"/>
  <c r="AQ97" i="40"/>
  <c r="AP97" i="40"/>
  <c r="AO97" i="40"/>
  <c r="AN97" i="40"/>
  <c r="AW96" i="40"/>
  <c r="AV96" i="40"/>
  <c r="AU96" i="40"/>
  <c r="AT96" i="40"/>
  <c r="AS96" i="40"/>
  <c r="AR96" i="40"/>
  <c r="AQ96" i="40"/>
  <c r="AP96" i="40"/>
  <c r="AO96" i="40"/>
  <c r="AN96" i="40"/>
  <c r="AW95" i="40"/>
  <c r="AV95" i="40"/>
  <c r="AU95" i="40"/>
  <c r="AT95" i="40"/>
  <c r="AS95" i="40"/>
  <c r="AR95" i="40"/>
  <c r="AQ95" i="40"/>
  <c r="AP95" i="40"/>
  <c r="AO95" i="40"/>
  <c r="AN95" i="40"/>
  <c r="AW94" i="40"/>
  <c r="AV94" i="40"/>
  <c r="AU94" i="40"/>
  <c r="AT94" i="40"/>
  <c r="AS94" i="40"/>
  <c r="AR94" i="40"/>
  <c r="AQ94" i="40"/>
  <c r="AP94" i="40"/>
  <c r="AO94" i="40"/>
  <c r="AN94" i="40"/>
  <c r="AW93" i="40"/>
  <c r="AV93" i="40"/>
  <c r="AU93" i="40"/>
  <c r="AT93" i="40"/>
  <c r="AS93" i="40"/>
  <c r="AR93" i="40"/>
  <c r="AQ93" i="40"/>
  <c r="AP93" i="40"/>
  <c r="AO93" i="40"/>
  <c r="AN93" i="40"/>
  <c r="AW92" i="40"/>
  <c r="AV92" i="40"/>
  <c r="AU92" i="40"/>
  <c r="AT92" i="40"/>
  <c r="AS92" i="40"/>
  <c r="AR92" i="40"/>
  <c r="AQ92" i="40"/>
  <c r="AP92" i="40"/>
  <c r="AO92" i="40"/>
  <c r="AN92" i="40"/>
  <c r="AW91" i="40"/>
  <c r="AV91" i="40"/>
  <c r="AU91" i="40"/>
  <c r="AT91" i="40"/>
  <c r="AS91" i="40"/>
  <c r="AR91" i="40"/>
  <c r="AQ91" i="40"/>
  <c r="AP91" i="40"/>
  <c r="AO91" i="40"/>
  <c r="AN91" i="40"/>
  <c r="AW90" i="40"/>
  <c r="AV90" i="40"/>
  <c r="AU90" i="40"/>
  <c r="AT90" i="40"/>
  <c r="AS90" i="40"/>
  <c r="AR90" i="40"/>
  <c r="AQ90" i="40"/>
  <c r="AP90" i="40"/>
  <c r="AO90" i="40"/>
  <c r="AN90" i="40"/>
  <c r="AW89" i="40"/>
  <c r="AV89" i="40"/>
  <c r="AU89" i="40"/>
  <c r="AT89" i="40"/>
  <c r="AS89" i="40"/>
  <c r="AR89" i="40"/>
  <c r="AQ89" i="40"/>
  <c r="AP89" i="40"/>
  <c r="AO89" i="40"/>
  <c r="AN89" i="40"/>
  <c r="AW88" i="40"/>
  <c r="AV88" i="40"/>
  <c r="AU88" i="40"/>
  <c r="AT88" i="40"/>
  <c r="AS88" i="40"/>
  <c r="AR88" i="40"/>
  <c r="AQ88" i="40"/>
  <c r="AP88" i="40"/>
  <c r="AO88" i="40"/>
  <c r="AN88" i="40"/>
  <c r="AW87" i="40"/>
  <c r="AV87" i="40"/>
  <c r="AU87" i="40"/>
  <c r="AT87" i="40"/>
  <c r="AS87" i="40"/>
  <c r="AR87" i="40"/>
  <c r="AQ87" i="40"/>
  <c r="AP87" i="40"/>
  <c r="AO87" i="40"/>
  <c r="AN87" i="40"/>
  <c r="AW86" i="40"/>
  <c r="AV86" i="40"/>
  <c r="AU86" i="40"/>
  <c r="AT86" i="40"/>
  <c r="AS86" i="40"/>
  <c r="AR86" i="40"/>
  <c r="AQ86" i="40"/>
  <c r="AP86" i="40"/>
  <c r="AO86" i="40"/>
  <c r="AN86" i="40"/>
  <c r="AW85" i="40"/>
  <c r="AV85" i="40"/>
  <c r="AU85" i="40"/>
  <c r="AT85" i="40"/>
  <c r="AS85" i="40"/>
  <c r="AR85" i="40"/>
  <c r="AQ85" i="40"/>
  <c r="AP85" i="40"/>
  <c r="AO85" i="40"/>
  <c r="AN85" i="40"/>
  <c r="AW84" i="40"/>
  <c r="AV84" i="40"/>
  <c r="AU84" i="40"/>
  <c r="AT84" i="40"/>
  <c r="AS84" i="40"/>
  <c r="AR84" i="40"/>
  <c r="AQ84" i="40"/>
  <c r="AP84" i="40"/>
  <c r="AO84" i="40"/>
  <c r="AN84" i="40"/>
  <c r="AW83" i="40"/>
  <c r="AV83" i="40"/>
  <c r="AU83" i="40"/>
  <c r="AT83" i="40"/>
  <c r="AS83" i="40"/>
  <c r="AR83" i="40"/>
  <c r="AQ83" i="40"/>
  <c r="AP83" i="40"/>
  <c r="AO83" i="40"/>
  <c r="AN83" i="40"/>
  <c r="AW82" i="40"/>
  <c r="AV82" i="40"/>
  <c r="AU82" i="40"/>
  <c r="AT82" i="40"/>
  <c r="AS82" i="40"/>
  <c r="AR82" i="40"/>
  <c r="AQ82" i="40"/>
  <c r="AP82" i="40"/>
  <c r="AO82" i="40"/>
  <c r="AN82" i="40"/>
  <c r="AW81" i="40"/>
  <c r="AV81" i="40"/>
  <c r="AU81" i="40"/>
  <c r="AT81" i="40"/>
  <c r="AS81" i="40"/>
  <c r="AR81" i="40"/>
  <c r="AQ81" i="40"/>
  <c r="AP81" i="40"/>
  <c r="AO81" i="40"/>
  <c r="AN81" i="40"/>
  <c r="AW80" i="40"/>
  <c r="AV80" i="40"/>
  <c r="AU80" i="40"/>
  <c r="AT80" i="40"/>
  <c r="AS80" i="40"/>
  <c r="AR80" i="40"/>
  <c r="AQ80" i="40"/>
  <c r="AP80" i="40"/>
  <c r="AO80" i="40"/>
  <c r="AN80" i="40"/>
  <c r="AW79" i="40"/>
  <c r="AV79" i="40"/>
  <c r="AU79" i="40"/>
  <c r="AT79" i="40"/>
  <c r="AS79" i="40"/>
  <c r="AR79" i="40"/>
  <c r="AQ79" i="40"/>
  <c r="AP79" i="40"/>
  <c r="AO79" i="40"/>
  <c r="AN79" i="40"/>
  <c r="AW78" i="40"/>
  <c r="AV78" i="40"/>
  <c r="AU78" i="40"/>
  <c r="AT78" i="40"/>
  <c r="AS78" i="40"/>
  <c r="AR78" i="40"/>
  <c r="AQ78" i="40"/>
  <c r="AP78" i="40"/>
  <c r="AO78" i="40"/>
  <c r="AN78" i="40"/>
  <c r="AW77" i="40"/>
  <c r="AV77" i="40"/>
  <c r="AU77" i="40"/>
  <c r="AT77" i="40"/>
  <c r="AS77" i="40"/>
  <c r="AR77" i="40"/>
  <c r="AQ77" i="40"/>
  <c r="AP77" i="40"/>
  <c r="AO77" i="40"/>
  <c r="AN77" i="40"/>
  <c r="AW76" i="40"/>
  <c r="AV76" i="40"/>
  <c r="AU76" i="40"/>
  <c r="AT76" i="40"/>
  <c r="AS76" i="40"/>
  <c r="AR76" i="40"/>
  <c r="AQ76" i="40"/>
  <c r="AP76" i="40"/>
  <c r="AO76" i="40"/>
  <c r="AN76" i="40"/>
  <c r="AW75" i="40"/>
  <c r="AV75" i="40"/>
  <c r="AU75" i="40"/>
  <c r="AT75" i="40"/>
  <c r="AS75" i="40"/>
  <c r="AR75" i="40"/>
  <c r="AQ75" i="40"/>
  <c r="AP75" i="40"/>
  <c r="AO75" i="40"/>
  <c r="AN75" i="40"/>
  <c r="AW74" i="40"/>
  <c r="AV74" i="40"/>
  <c r="AU74" i="40"/>
  <c r="AT74" i="40"/>
  <c r="AS74" i="40"/>
  <c r="AR74" i="40"/>
  <c r="AQ74" i="40"/>
  <c r="AP74" i="40"/>
  <c r="AO74" i="40"/>
  <c r="AN74" i="40"/>
  <c r="AW73" i="40"/>
  <c r="AV73" i="40"/>
  <c r="AU73" i="40"/>
  <c r="AT73" i="40"/>
  <c r="AS73" i="40"/>
  <c r="AR73" i="40"/>
  <c r="AQ73" i="40"/>
  <c r="AP73" i="40"/>
  <c r="AO73" i="40"/>
  <c r="AN73" i="40"/>
  <c r="AW72" i="40"/>
  <c r="AV72" i="40"/>
  <c r="AU72" i="40"/>
  <c r="AT72" i="40"/>
  <c r="AS72" i="40"/>
  <c r="AR72" i="40"/>
  <c r="AQ72" i="40"/>
  <c r="AP72" i="40"/>
  <c r="AO72" i="40"/>
  <c r="AN72" i="40"/>
  <c r="AW71" i="40"/>
  <c r="AV71" i="40"/>
  <c r="AU71" i="40"/>
  <c r="AT71" i="40"/>
  <c r="AS71" i="40"/>
  <c r="AR71" i="40"/>
  <c r="AQ71" i="40"/>
  <c r="AP71" i="40"/>
  <c r="AO71" i="40"/>
  <c r="AN71" i="40"/>
  <c r="AW70" i="40"/>
  <c r="AV70" i="40"/>
  <c r="AU70" i="40"/>
  <c r="AT70" i="40"/>
  <c r="AS70" i="40"/>
  <c r="AR70" i="40"/>
  <c r="AQ70" i="40"/>
  <c r="AP70" i="40"/>
  <c r="AO70" i="40"/>
  <c r="AN70" i="40"/>
  <c r="AW69" i="40"/>
  <c r="AV69" i="40"/>
  <c r="AU69" i="40"/>
  <c r="AT69" i="40"/>
  <c r="AS69" i="40"/>
  <c r="AR69" i="40"/>
  <c r="AQ69" i="40"/>
  <c r="AP69" i="40"/>
  <c r="AO69" i="40"/>
  <c r="AN69" i="40"/>
  <c r="AW68" i="40"/>
  <c r="AV68" i="40"/>
  <c r="AU68" i="40"/>
  <c r="AT68" i="40"/>
  <c r="AS68" i="40"/>
  <c r="AR68" i="40"/>
  <c r="AQ68" i="40"/>
  <c r="AP68" i="40"/>
  <c r="AO68" i="40"/>
  <c r="AN68" i="40"/>
  <c r="AW67" i="40"/>
  <c r="AV67" i="40"/>
  <c r="AU67" i="40"/>
  <c r="AT67" i="40"/>
  <c r="AS67" i="40"/>
  <c r="AR67" i="40"/>
  <c r="AQ67" i="40"/>
  <c r="AP67" i="40"/>
  <c r="AO67" i="40"/>
  <c r="AN67" i="40"/>
  <c r="AW66" i="40"/>
  <c r="AV66" i="40"/>
  <c r="AU66" i="40"/>
  <c r="AT66" i="40"/>
  <c r="AS66" i="40"/>
  <c r="AR66" i="40"/>
  <c r="AQ66" i="40"/>
  <c r="AP66" i="40"/>
  <c r="AO66" i="40"/>
  <c r="AN66" i="40"/>
  <c r="AW65" i="40"/>
  <c r="AV65" i="40"/>
  <c r="AU65" i="40"/>
  <c r="AT65" i="40"/>
  <c r="AS65" i="40"/>
  <c r="AR65" i="40"/>
  <c r="AQ65" i="40"/>
  <c r="AP65" i="40"/>
  <c r="AO65" i="40"/>
  <c r="AN65" i="40"/>
  <c r="AW64" i="40"/>
  <c r="AV64" i="40"/>
  <c r="AU64" i="40"/>
  <c r="AT64" i="40"/>
  <c r="AS64" i="40"/>
  <c r="AR64" i="40"/>
  <c r="AQ64" i="40"/>
  <c r="AP64" i="40"/>
  <c r="AO64" i="40"/>
  <c r="AN64" i="40"/>
  <c r="AW63" i="40"/>
  <c r="AV63" i="40"/>
  <c r="AU63" i="40"/>
  <c r="AT63" i="40"/>
  <c r="AS63" i="40"/>
  <c r="AR63" i="40"/>
  <c r="AQ63" i="40"/>
  <c r="AP63" i="40"/>
  <c r="AO63" i="40"/>
  <c r="AN63" i="40"/>
  <c r="AW62" i="40"/>
  <c r="AV62" i="40"/>
  <c r="AU62" i="40"/>
  <c r="AT62" i="40"/>
  <c r="AS62" i="40"/>
  <c r="AR62" i="40"/>
  <c r="AQ62" i="40"/>
  <c r="AP62" i="40"/>
  <c r="AO62" i="40"/>
  <c r="AN62" i="40"/>
  <c r="AW61" i="40"/>
  <c r="AV61" i="40"/>
  <c r="AU61" i="40"/>
  <c r="AT61" i="40"/>
  <c r="AS61" i="40"/>
  <c r="AR61" i="40"/>
  <c r="AQ61" i="40"/>
  <c r="AP61" i="40"/>
  <c r="AO61" i="40"/>
  <c r="AN61" i="40"/>
  <c r="AW60" i="40"/>
  <c r="AV60" i="40"/>
  <c r="AU60" i="40"/>
  <c r="AT60" i="40"/>
  <c r="AS60" i="40"/>
  <c r="AR60" i="40"/>
  <c r="AQ60" i="40"/>
  <c r="AP60" i="40"/>
  <c r="AO60" i="40"/>
  <c r="AN60" i="40"/>
  <c r="AW59" i="40"/>
  <c r="AV59" i="40"/>
  <c r="AU59" i="40"/>
  <c r="AT59" i="40"/>
  <c r="AS59" i="40"/>
  <c r="AR59" i="40"/>
  <c r="AQ59" i="40"/>
  <c r="AP59" i="40"/>
  <c r="AO59" i="40"/>
  <c r="AN59" i="40"/>
  <c r="AW58" i="40"/>
  <c r="AV58" i="40"/>
  <c r="AU58" i="40"/>
  <c r="AT58" i="40"/>
  <c r="AS58" i="40"/>
  <c r="AR58" i="40"/>
  <c r="AQ58" i="40"/>
  <c r="AP58" i="40"/>
  <c r="AO58" i="40"/>
  <c r="AN58" i="40"/>
  <c r="AW57" i="40"/>
  <c r="AV57" i="40"/>
  <c r="AU57" i="40"/>
  <c r="AT57" i="40"/>
  <c r="AS57" i="40"/>
  <c r="AR57" i="40"/>
  <c r="AQ57" i="40"/>
  <c r="AP57" i="40"/>
  <c r="AO57" i="40"/>
  <c r="AN57" i="40"/>
  <c r="AW56" i="40"/>
  <c r="AV56" i="40"/>
  <c r="AU56" i="40"/>
  <c r="AT56" i="40"/>
  <c r="AS56" i="40"/>
  <c r="AR56" i="40"/>
  <c r="AQ56" i="40"/>
  <c r="AP56" i="40"/>
  <c r="AO56" i="40"/>
  <c r="AN56" i="40"/>
  <c r="AW55" i="40"/>
  <c r="AV55" i="40"/>
  <c r="AU55" i="40"/>
  <c r="AT55" i="40"/>
  <c r="AS55" i="40"/>
  <c r="AR55" i="40"/>
  <c r="AQ55" i="40"/>
  <c r="AP55" i="40"/>
  <c r="AO55" i="40"/>
  <c r="AN55" i="40"/>
  <c r="AW54" i="40"/>
  <c r="AV54" i="40"/>
  <c r="AU54" i="40"/>
  <c r="AT54" i="40"/>
  <c r="AS54" i="40"/>
  <c r="AR54" i="40"/>
  <c r="AQ54" i="40"/>
  <c r="AP54" i="40"/>
  <c r="AO54" i="40"/>
  <c r="AN54" i="40"/>
  <c r="AW53" i="40"/>
  <c r="AV53" i="40"/>
  <c r="AU53" i="40"/>
  <c r="AT53" i="40"/>
  <c r="AS53" i="40"/>
  <c r="AR53" i="40"/>
  <c r="AQ53" i="40"/>
  <c r="AP53" i="40"/>
  <c r="AO53" i="40"/>
  <c r="AN53" i="40"/>
  <c r="AW52" i="40"/>
  <c r="AV52" i="40"/>
  <c r="AU52" i="40"/>
  <c r="AT52" i="40"/>
  <c r="AS52" i="40"/>
  <c r="AR52" i="40"/>
  <c r="AQ52" i="40"/>
  <c r="AP52" i="40"/>
  <c r="AO52" i="40"/>
  <c r="AN52" i="40"/>
  <c r="AW51" i="40"/>
  <c r="AV51" i="40"/>
  <c r="AU51" i="40"/>
  <c r="AT51" i="40"/>
  <c r="AS51" i="40"/>
  <c r="AR51" i="40"/>
  <c r="AQ51" i="40"/>
  <c r="AP51" i="40"/>
  <c r="AO51" i="40"/>
  <c r="AN51" i="40"/>
  <c r="AW50" i="40"/>
  <c r="AV50" i="40"/>
  <c r="AU50" i="40"/>
  <c r="AT50" i="40"/>
  <c r="AS50" i="40"/>
  <c r="AR50" i="40"/>
  <c r="AQ50" i="40"/>
  <c r="AP50" i="40"/>
  <c r="AO50" i="40"/>
  <c r="AN50" i="40"/>
  <c r="AW49" i="40"/>
  <c r="AV49" i="40"/>
  <c r="AU49" i="40"/>
  <c r="AT49" i="40"/>
  <c r="AS49" i="40"/>
  <c r="AR49" i="40"/>
  <c r="AQ49" i="40"/>
  <c r="AP49" i="40"/>
  <c r="AO49" i="40"/>
  <c r="AN49" i="40"/>
  <c r="AW48" i="40"/>
  <c r="AV48" i="40"/>
  <c r="AU48" i="40"/>
  <c r="AT48" i="40"/>
  <c r="AS48" i="40"/>
  <c r="AR48" i="40"/>
  <c r="AQ48" i="40"/>
  <c r="AP48" i="40"/>
  <c r="AO48" i="40"/>
  <c r="AN48" i="40"/>
  <c r="AW47" i="40"/>
  <c r="AV47" i="40"/>
  <c r="AU47" i="40"/>
  <c r="AT47" i="40"/>
  <c r="AS47" i="40"/>
  <c r="AR47" i="40"/>
  <c r="AQ47" i="40"/>
  <c r="AP47" i="40"/>
  <c r="AO47" i="40"/>
  <c r="AN47" i="40"/>
  <c r="AW46" i="40"/>
  <c r="AV46" i="40"/>
  <c r="AU46" i="40"/>
  <c r="AT46" i="40"/>
  <c r="AS46" i="40"/>
  <c r="AR46" i="40"/>
  <c r="AQ46" i="40"/>
  <c r="AP46" i="40"/>
  <c r="AO46" i="40"/>
  <c r="AN46" i="40"/>
  <c r="AW45" i="40"/>
  <c r="AV45" i="40"/>
  <c r="AU45" i="40"/>
  <c r="AT45" i="40"/>
  <c r="AS45" i="40"/>
  <c r="AR45" i="40"/>
  <c r="AQ45" i="40"/>
  <c r="AP45" i="40"/>
  <c r="AO45" i="40"/>
  <c r="AN45" i="40"/>
  <c r="AW44" i="40"/>
  <c r="AV44" i="40"/>
  <c r="AU44" i="40"/>
  <c r="AT44" i="40"/>
  <c r="AS44" i="40"/>
  <c r="AR44" i="40"/>
  <c r="AQ44" i="40"/>
  <c r="AP44" i="40"/>
  <c r="AO44" i="40"/>
  <c r="AN44" i="40"/>
  <c r="AW43" i="40"/>
  <c r="AV43" i="40"/>
  <c r="AU43" i="40"/>
  <c r="AT43" i="40"/>
  <c r="AS43" i="40"/>
  <c r="AR43" i="40"/>
  <c r="AQ43" i="40"/>
  <c r="AP43" i="40"/>
  <c r="AO43" i="40"/>
  <c r="AN43" i="40"/>
  <c r="AW42" i="40"/>
  <c r="AV42" i="40"/>
  <c r="AU42" i="40"/>
  <c r="AT42" i="40"/>
  <c r="AS42" i="40"/>
  <c r="AR42" i="40"/>
  <c r="AQ42" i="40"/>
  <c r="AP42" i="40"/>
  <c r="AO42" i="40"/>
  <c r="AN42" i="40"/>
  <c r="AW41" i="40"/>
  <c r="AV41" i="40"/>
  <c r="AU41" i="40"/>
  <c r="AT41" i="40"/>
  <c r="AS41" i="40"/>
  <c r="AR41" i="40"/>
  <c r="AQ41" i="40"/>
  <c r="AP41" i="40"/>
  <c r="AO41" i="40"/>
  <c r="AN41" i="40"/>
  <c r="AW40" i="40"/>
  <c r="AV40" i="40"/>
  <c r="AU40" i="40"/>
  <c r="AT40" i="40"/>
  <c r="AS40" i="40"/>
  <c r="AR40" i="40"/>
  <c r="AQ40" i="40"/>
  <c r="AP40" i="40"/>
  <c r="AO40" i="40"/>
  <c r="AN40" i="40"/>
  <c r="AW39" i="40"/>
  <c r="AV39" i="40"/>
  <c r="AU39" i="40"/>
  <c r="AT39" i="40"/>
  <c r="AS39" i="40"/>
  <c r="AR39" i="40"/>
  <c r="AQ39" i="40"/>
  <c r="AP39" i="40"/>
  <c r="AO39" i="40"/>
  <c r="AN39" i="40"/>
  <c r="AW38" i="40"/>
  <c r="AV38" i="40"/>
  <c r="AU38" i="40"/>
  <c r="AT38" i="40"/>
  <c r="AS38" i="40"/>
  <c r="AR38" i="40"/>
  <c r="AQ38" i="40"/>
  <c r="AP38" i="40"/>
  <c r="AO38" i="40"/>
  <c r="AN38" i="40"/>
  <c r="AW37" i="40"/>
  <c r="AV37" i="40"/>
  <c r="AU37" i="40"/>
  <c r="AT37" i="40"/>
  <c r="AS37" i="40"/>
  <c r="AR37" i="40"/>
  <c r="AQ37" i="40"/>
  <c r="AP37" i="40"/>
  <c r="AO37" i="40"/>
  <c r="AN37" i="40"/>
  <c r="AW36" i="40"/>
  <c r="AV36" i="40"/>
  <c r="AU36" i="40"/>
  <c r="AT36" i="40"/>
  <c r="AS36" i="40"/>
  <c r="AR36" i="40"/>
  <c r="AQ36" i="40"/>
  <c r="AP36" i="40"/>
  <c r="AO36" i="40"/>
  <c r="AN36" i="40"/>
  <c r="AW35" i="40"/>
  <c r="AV35" i="40"/>
  <c r="AU35" i="40"/>
  <c r="AT35" i="40"/>
  <c r="AS35" i="40"/>
  <c r="AR35" i="40"/>
  <c r="AQ35" i="40"/>
  <c r="AP35" i="40"/>
  <c r="AO35" i="40"/>
  <c r="AN35" i="40"/>
  <c r="AW34" i="40"/>
  <c r="AV34" i="40"/>
  <c r="AU34" i="40"/>
  <c r="AT34" i="40"/>
  <c r="AS34" i="40"/>
  <c r="AR34" i="40"/>
  <c r="AQ34" i="40"/>
  <c r="AP34" i="40"/>
  <c r="AO34" i="40"/>
  <c r="AN34" i="40"/>
  <c r="AW33" i="40"/>
  <c r="AV33" i="40"/>
  <c r="AU33" i="40"/>
  <c r="AT33" i="40"/>
  <c r="AS33" i="40"/>
  <c r="AR33" i="40"/>
  <c r="AQ33" i="40"/>
  <c r="AP33" i="40"/>
  <c r="AO33" i="40"/>
  <c r="AN33" i="40"/>
  <c r="AW32" i="40"/>
  <c r="AV32" i="40"/>
  <c r="AU32" i="40"/>
  <c r="AT32" i="40"/>
  <c r="AS32" i="40"/>
  <c r="AR32" i="40"/>
  <c r="AQ32" i="40"/>
  <c r="AP32" i="40"/>
  <c r="AO32" i="40"/>
  <c r="AN32" i="40"/>
  <c r="AW31" i="40"/>
  <c r="AV31" i="40"/>
  <c r="AU31" i="40"/>
  <c r="AT31" i="40"/>
  <c r="AS31" i="40"/>
  <c r="AR31" i="40"/>
  <c r="AQ31" i="40"/>
  <c r="AP31" i="40"/>
  <c r="AO31" i="40"/>
  <c r="AN31" i="40"/>
  <c r="AW30" i="40"/>
  <c r="AV30" i="40"/>
  <c r="AU30" i="40"/>
  <c r="AT30" i="40"/>
  <c r="AS30" i="40"/>
  <c r="AR30" i="40"/>
  <c r="AQ30" i="40"/>
  <c r="AP30" i="40"/>
  <c r="AO30" i="40"/>
  <c r="AN30" i="40"/>
  <c r="AW29" i="40"/>
  <c r="AV29" i="40"/>
  <c r="AU29" i="40"/>
  <c r="AT29" i="40"/>
  <c r="AS29" i="40"/>
  <c r="AR29" i="40"/>
  <c r="AQ29" i="40"/>
  <c r="AP29" i="40"/>
  <c r="AO29" i="40"/>
  <c r="AN29" i="40"/>
  <c r="AW28" i="40"/>
  <c r="AV28" i="40"/>
  <c r="AU28" i="40"/>
  <c r="AT28" i="40"/>
  <c r="AS28" i="40"/>
  <c r="AR28" i="40"/>
  <c r="AQ28" i="40"/>
  <c r="AP28" i="40"/>
  <c r="AO28" i="40"/>
  <c r="AN28" i="40"/>
  <c r="AW27" i="40"/>
  <c r="AV27" i="40"/>
  <c r="AU27" i="40"/>
  <c r="AT27" i="40"/>
  <c r="AS27" i="40"/>
  <c r="AR27" i="40"/>
  <c r="AQ27" i="40"/>
  <c r="AP27" i="40"/>
  <c r="AO27" i="40"/>
  <c r="AN27" i="40"/>
  <c r="AW26" i="40"/>
  <c r="AV26" i="40"/>
  <c r="AU26" i="40"/>
  <c r="AT26" i="40"/>
  <c r="AS26" i="40"/>
  <c r="AR26" i="40"/>
  <c r="AQ26" i="40"/>
  <c r="AP26" i="40"/>
  <c r="AO26" i="40"/>
  <c r="AN26" i="40"/>
  <c r="AW25" i="40"/>
  <c r="AV25" i="40"/>
  <c r="AU25" i="40"/>
  <c r="AT25" i="40"/>
  <c r="AS25" i="40"/>
  <c r="AR25" i="40"/>
  <c r="AQ25" i="40"/>
  <c r="AP25" i="40"/>
  <c r="AO25" i="40"/>
  <c r="AN25" i="40"/>
  <c r="AW24" i="40"/>
  <c r="AV24" i="40"/>
  <c r="AU24" i="40"/>
  <c r="AT24" i="40"/>
  <c r="AS24" i="40"/>
  <c r="AR24" i="40"/>
  <c r="AQ24" i="40"/>
  <c r="AP24" i="40"/>
  <c r="AO24" i="40"/>
  <c r="AN24" i="40"/>
  <c r="AW23" i="40"/>
  <c r="AV23" i="40"/>
  <c r="AU23" i="40"/>
  <c r="AT23" i="40"/>
  <c r="AS23" i="40"/>
  <c r="AR23" i="40"/>
  <c r="AQ23" i="40"/>
  <c r="AP23" i="40"/>
  <c r="AO23" i="40"/>
  <c r="AN23" i="40"/>
  <c r="AW22" i="40"/>
  <c r="AV22" i="40"/>
  <c r="AU22" i="40"/>
  <c r="AT22" i="40"/>
  <c r="AS22" i="40"/>
  <c r="AR22" i="40"/>
  <c r="AQ22" i="40"/>
  <c r="AP22" i="40"/>
  <c r="AO22" i="40"/>
  <c r="AN22" i="40"/>
  <c r="AW21" i="40"/>
  <c r="AV21" i="40"/>
  <c r="AU21" i="40"/>
  <c r="AT21" i="40"/>
  <c r="AS21" i="40"/>
  <c r="AR21" i="40"/>
  <c r="AQ21" i="40"/>
  <c r="AP21" i="40"/>
  <c r="AO21" i="40"/>
  <c r="AN21" i="40"/>
  <c r="AW20" i="40"/>
  <c r="AV20" i="40"/>
  <c r="AU20" i="40"/>
  <c r="AT20" i="40"/>
  <c r="AS20" i="40"/>
  <c r="AR20" i="40"/>
  <c r="AQ20" i="40"/>
  <c r="AP20" i="40"/>
  <c r="AO20" i="40"/>
  <c r="AN20" i="40"/>
  <c r="AW19" i="40"/>
  <c r="AV19" i="40"/>
  <c r="AU19" i="40"/>
  <c r="AT19" i="40"/>
  <c r="AS19" i="40"/>
  <c r="AR19" i="40"/>
  <c r="AQ19" i="40"/>
  <c r="AP19" i="40"/>
  <c r="AO19" i="40"/>
  <c r="AN19" i="40"/>
  <c r="AW18" i="40"/>
  <c r="AV18" i="40"/>
  <c r="AU18" i="40"/>
  <c r="AT18" i="40"/>
  <c r="AS18" i="40"/>
  <c r="AR18" i="40"/>
  <c r="AQ18" i="40"/>
  <c r="AP18" i="40"/>
  <c r="AO18" i="40"/>
  <c r="AN18" i="40"/>
  <c r="AW17" i="40"/>
  <c r="AV17" i="40"/>
  <c r="AU17" i="40"/>
  <c r="AT17" i="40"/>
  <c r="AS17" i="40"/>
  <c r="AR17" i="40"/>
  <c r="AQ17" i="40"/>
  <c r="AP17" i="40"/>
  <c r="AO17" i="40"/>
  <c r="AN17" i="40"/>
  <c r="AW16" i="40"/>
  <c r="AV16" i="40"/>
  <c r="AU16" i="40"/>
  <c r="AT16" i="40"/>
  <c r="AS16" i="40"/>
  <c r="AR16" i="40"/>
  <c r="AQ16" i="40"/>
  <c r="AP16" i="40"/>
  <c r="AO16" i="40"/>
  <c r="AN16" i="40"/>
  <c r="AW15" i="40"/>
  <c r="AV15" i="40"/>
  <c r="AU15" i="40"/>
  <c r="AT15" i="40"/>
  <c r="AS15" i="40"/>
  <c r="AR15" i="40"/>
  <c r="AQ15" i="40"/>
  <c r="AP15" i="40"/>
  <c r="AO15" i="40"/>
  <c r="AN15" i="40"/>
  <c r="AW14" i="40"/>
  <c r="AV14" i="40"/>
  <c r="AU14" i="40"/>
  <c r="AT14" i="40"/>
  <c r="AS14" i="40"/>
  <c r="AR14" i="40"/>
  <c r="AQ14" i="40"/>
  <c r="AP14" i="40"/>
  <c r="AO14" i="40"/>
  <c r="AN14" i="40"/>
  <c r="AW13" i="40"/>
  <c r="AV13" i="40"/>
  <c r="AU13" i="40"/>
  <c r="AT13" i="40"/>
  <c r="AS13" i="40"/>
  <c r="AR13" i="40"/>
  <c r="AQ13" i="40"/>
  <c r="AP13" i="40"/>
  <c r="AO13" i="40"/>
  <c r="AN13" i="40"/>
  <c r="AW12" i="40"/>
  <c r="AV12" i="40"/>
  <c r="AU12" i="40"/>
  <c r="AT12" i="40"/>
  <c r="AS12" i="40"/>
  <c r="AR12" i="40"/>
  <c r="AQ12" i="40"/>
  <c r="AP12" i="40"/>
  <c r="AO12" i="40"/>
  <c r="AN12" i="40"/>
  <c r="AW11" i="40"/>
  <c r="AV11" i="40"/>
  <c r="AU11" i="40"/>
  <c r="AT11" i="40"/>
  <c r="AS11" i="40"/>
  <c r="AR11" i="40"/>
  <c r="AQ11" i="40"/>
  <c r="AP11" i="40"/>
  <c r="AO11" i="40"/>
  <c r="AN11" i="40"/>
  <c r="AW10" i="40"/>
  <c r="AV10" i="40"/>
  <c r="AU10" i="40"/>
  <c r="AT10" i="40"/>
  <c r="AS10" i="40"/>
  <c r="AR10" i="40"/>
  <c r="AQ10" i="40"/>
  <c r="AP10" i="40"/>
  <c r="AO10" i="40"/>
  <c r="AN10" i="40"/>
  <c r="AW9" i="40"/>
  <c r="AV9" i="40"/>
  <c r="AU9" i="40"/>
  <c r="AT9" i="40"/>
  <c r="AS9" i="40"/>
  <c r="AR9" i="40"/>
  <c r="AQ9" i="40"/>
  <c r="AP9" i="40"/>
  <c r="AO9" i="40"/>
  <c r="AN9" i="40"/>
  <c r="AW8" i="40"/>
  <c r="AV8" i="40"/>
  <c r="AU8" i="40"/>
  <c r="AT8" i="40"/>
  <c r="AS8" i="40"/>
  <c r="AR8" i="40"/>
  <c r="AQ8" i="40"/>
  <c r="AP8" i="40"/>
  <c r="AO8" i="40"/>
  <c r="AN8" i="40"/>
  <c r="AW7" i="40"/>
  <c r="AV7" i="40"/>
  <c r="AU7" i="40"/>
  <c r="AT7" i="40"/>
  <c r="AS7" i="40"/>
  <c r="AR7" i="40"/>
  <c r="AQ7" i="40"/>
  <c r="AP7" i="40"/>
  <c r="AO7" i="40"/>
  <c r="AN7" i="40"/>
  <c r="AW6" i="40"/>
  <c r="AV6" i="40"/>
  <c r="AU6" i="40"/>
  <c r="AT6" i="40"/>
  <c r="AS6" i="40"/>
  <c r="AR6" i="40"/>
  <c r="AQ6" i="40"/>
  <c r="AP6" i="40"/>
  <c r="AO6" i="40"/>
  <c r="AN6" i="40"/>
  <c r="AW5" i="40"/>
  <c r="AV5" i="40"/>
  <c r="AU5" i="40"/>
  <c r="AT5" i="40"/>
  <c r="AS5" i="40"/>
  <c r="AR5" i="40"/>
  <c r="AQ5" i="40"/>
  <c r="AP5" i="40"/>
  <c r="AO5" i="40"/>
  <c r="AN5" i="40"/>
  <c r="AW4" i="40"/>
  <c r="AV4" i="40"/>
  <c r="AU4" i="40"/>
  <c r="AT4" i="40"/>
  <c r="AS4" i="40"/>
  <c r="AR4" i="40"/>
  <c r="AQ4" i="40"/>
  <c r="AP4" i="40"/>
  <c r="AO4" i="40"/>
  <c r="AN4" i="40"/>
  <c r="AW3" i="40"/>
  <c r="AV3" i="40"/>
  <c r="AU3" i="40"/>
  <c r="AT3" i="40"/>
  <c r="AS3" i="40"/>
  <c r="AR3" i="40"/>
  <c r="AQ3" i="40"/>
  <c r="AP3" i="40"/>
  <c r="AO3" i="40"/>
  <c r="AN3" i="40"/>
  <c r="AA1005" i="40"/>
  <c r="AB1005" i="40"/>
  <c r="AC1005" i="40"/>
  <c r="AD1005" i="40"/>
  <c r="AE1005" i="40"/>
  <c r="AF1005" i="40"/>
  <c r="AG1005" i="40"/>
  <c r="AH1005" i="40"/>
  <c r="AI1005" i="40"/>
  <c r="Z1005" i="40"/>
  <c r="AI3" i="40"/>
  <c r="AI4" i="40"/>
  <c r="AI5" i="40"/>
  <c r="AI6" i="40"/>
  <c r="AI7" i="40"/>
  <c r="AI8" i="40"/>
  <c r="AI9" i="40"/>
  <c r="AI10" i="40"/>
  <c r="AI11" i="40"/>
  <c r="AI12" i="40"/>
  <c r="AI13" i="40"/>
  <c r="AI14" i="40"/>
  <c r="AI15" i="40"/>
  <c r="AI16" i="40"/>
  <c r="AI17" i="40"/>
  <c r="AI18" i="40"/>
  <c r="AI19" i="40"/>
  <c r="AI20" i="40"/>
  <c r="AI21" i="40"/>
  <c r="AI22" i="40"/>
  <c r="AI23" i="40"/>
  <c r="AI24" i="40"/>
  <c r="AI25" i="40"/>
  <c r="AI26" i="40"/>
  <c r="AI27" i="40"/>
  <c r="AI28" i="40"/>
  <c r="AI29" i="40"/>
  <c r="AI30" i="40"/>
  <c r="AI31" i="40"/>
  <c r="AI32" i="40"/>
  <c r="AI33" i="40"/>
  <c r="AI34" i="40"/>
  <c r="AI35" i="40"/>
  <c r="AI36" i="40"/>
  <c r="AI37" i="40"/>
  <c r="AI38" i="40"/>
  <c r="AI39" i="40"/>
  <c r="AI40" i="40"/>
  <c r="AI41" i="40"/>
  <c r="AI42" i="40"/>
  <c r="AI43" i="40"/>
  <c r="AI44" i="40"/>
  <c r="AI45" i="40"/>
  <c r="AI46" i="40"/>
  <c r="AI47" i="40"/>
  <c r="AI48" i="40"/>
  <c r="AI49" i="40"/>
  <c r="AI50" i="40"/>
  <c r="AI51" i="40"/>
  <c r="AI52" i="40"/>
  <c r="AI53" i="40"/>
  <c r="AI54" i="40"/>
  <c r="AI55" i="40"/>
  <c r="AI56" i="40"/>
  <c r="AI57" i="40"/>
  <c r="AI58" i="40"/>
  <c r="AI59" i="40"/>
  <c r="AI60" i="40"/>
  <c r="AI61" i="40"/>
  <c r="AI62" i="40"/>
  <c r="AI63" i="40"/>
  <c r="AI64" i="40"/>
  <c r="AI65" i="40"/>
  <c r="AI66" i="40"/>
  <c r="AI67" i="40"/>
  <c r="AI68" i="40"/>
  <c r="AI69" i="40"/>
  <c r="AI70" i="40"/>
  <c r="AI71" i="40"/>
  <c r="AI72" i="40"/>
  <c r="AI73" i="40"/>
  <c r="AI74" i="40"/>
  <c r="AI75" i="40"/>
  <c r="AI76" i="40"/>
  <c r="AI77" i="40"/>
  <c r="AI78" i="40"/>
  <c r="AI79" i="40"/>
  <c r="AI80" i="40"/>
  <c r="AI81" i="40"/>
  <c r="AI82" i="40"/>
  <c r="AI83" i="40"/>
  <c r="AI84" i="40"/>
  <c r="AI85" i="40"/>
  <c r="AI86" i="40"/>
  <c r="AI87" i="40"/>
  <c r="AI88" i="40"/>
  <c r="AI89" i="40"/>
  <c r="AI90" i="40"/>
  <c r="AI91" i="40"/>
  <c r="AI92" i="40"/>
  <c r="AI93" i="40"/>
  <c r="AI94" i="40"/>
  <c r="AI95" i="40"/>
  <c r="AI96" i="40"/>
  <c r="AI97" i="40"/>
  <c r="AI98" i="40"/>
  <c r="AI99" i="40"/>
  <c r="AI100" i="40"/>
  <c r="AI101" i="40"/>
  <c r="AI102" i="40"/>
  <c r="AI103" i="40"/>
  <c r="AI104" i="40"/>
  <c r="AI105" i="40"/>
  <c r="AI106" i="40"/>
  <c r="AI107" i="40"/>
  <c r="AI108" i="40"/>
  <c r="AI109" i="40"/>
  <c r="AI110" i="40"/>
  <c r="AI111" i="40"/>
  <c r="AI112" i="40"/>
  <c r="AI113" i="40"/>
  <c r="AI114" i="40"/>
  <c r="AI115" i="40"/>
  <c r="AI116" i="40"/>
  <c r="AI117" i="40"/>
  <c r="AI118" i="40"/>
  <c r="AI119" i="40"/>
  <c r="AI120" i="40"/>
  <c r="AI121" i="40"/>
  <c r="AI122" i="40"/>
  <c r="AI123" i="40"/>
  <c r="AI124" i="40"/>
  <c r="AI125" i="40"/>
  <c r="AI126" i="40"/>
  <c r="AI127" i="40"/>
  <c r="AI128" i="40"/>
  <c r="AI129" i="40"/>
  <c r="AI130" i="40"/>
  <c r="AI131" i="40"/>
  <c r="AI132" i="40"/>
  <c r="AI133" i="40"/>
  <c r="AI134" i="40"/>
  <c r="AI135" i="40"/>
  <c r="AI136" i="40"/>
  <c r="AI137" i="40"/>
  <c r="AI138" i="40"/>
  <c r="AI139" i="40"/>
  <c r="AI140" i="40"/>
  <c r="AI141" i="40"/>
  <c r="AI142" i="40"/>
  <c r="AI143" i="40"/>
  <c r="AI144" i="40"/>
  <c r="AI145" i="40"/>
  <c r="AI146" i="40"/>
  <c r="AI147" i="40"/>
  <c r="AI148" i="40"/>
  <c r="AI149" i="40"/>
  <c r="AI150" i="40"/>
  <c r="AI151" i="40"/>
  <c r="AI152" i="40"/>
  <c r="AI153" i="40"/>
  <c r="AI154" i="40"/>
  <c r="AI155" i="40"/>
  <c r="AI156" i="40"/>
  <c r="AI157" i="40"/>
  <c r="AI158" i="40"/>
  <c r="AI159" i="40"/>
  <c r="AI160" i="40"/>
  <c r="AI161" i="40"/>
  <c r="AI162" i="40"/>
  <c r="AI163" i="40"/>
  <c r="AI164" i="40"/>
  <c r="AI165" i="40"/>
  <c r="AI166" i="40"/>
  <c r="AI167" i="40"/>
  <c r="AI168" i="40"/>
  <c r="AI169" i="40"/>
  <c r="AI170" i="40"/>
  <c r="AI171" i="40"/>
  <c r="AI172" i="40"/>
  <c r="AI173" i="40"/>
  <c r="AI174" i="40"/>
  <c r="AI175" i="40"/>
  <c r="AI176" i="40"/>
  <c r="AI177" i="40"/>
  <c r="AI178" i="40"/>
  <c r="AI179" i="40"/>
  <c r="AI180" i="40"/>
  <c r="AI181" i="40"/>
  <c r="AI182" i="40"/>
  <c r="AI183" i="40"/>
  <c r="AI184" i="40"/>
  <c r="AI185" i="40"/>
  <c r="AI186" i="40"/>
  <c r="AI187" i="40"/>
  <c r="AI188" i="40"/>
  <c r="AI189" i="40"/>
  <c r="AI190" i="40"/>
  <c r="AI191" i="40"/>
  <c r="AI192" i="40"/>
  <c r="AI193" i="40"/>
  <c r="AI194" i="40"/>
  <c r="AI195" i="40"/>
  <c r="AI196" i="40"/>
  <c r="AI197" i="40"/>
  <c r="AI198" i="40"/>
  <c r="AI199" i="40"/>
  <c r="AI200" i="40"/>
  <c r="AI201" i="40"/>
  <c r="AI202" i="40"/>
  <c r="AI203" i="40"/>
  <c r="AI204" i="40"/>
  <c r="AI205" i="40"/>
  <c r="AI206" i="40"/>
  <c r="AI207" i="40"/>
  <c r="AI208" i="40"/>
  <c r="AI209" i="40"/>
  <c r="AI210" i="40"/>
  <c r="AI211" i="40"/>
  <c r="AI212" i="40"/>
  <c r="AI213" i="40"/>
  <c r="AI214" i="40"/>
  <c r="AI215" i="40"/>
  <c r="AI216" i="40"/>
  <c r="AI217" i="40"/>
  <c r="AI218" i="40"/>
  <c r="AI219" i="40"/>
  <c r="AI220" i="40"/>
  <c r="AI221" i="40"/>
  <c r="AI222" i="40"/>
  <c r="AI223" i="40"/>
  <c r="AI224" i="40"/>
  <c r="AI225" i="40"/>
  <c r="AI226" i="40"/>
  <c r="AI227" i="40"/>
  <c r="AI228" i="40"/>
  <c r="AI229" i="40"/>
  <c r="AI230" i="40"/>
  <c r="AI231" i="40"/>
  <c r="AI232" i="40"/>
  <c r="AI233" i="40"/>
  <c r="AI234" i="40"/>
  <c r="AI235" i="40"/>
  <c r="AI236" i="40"/>
  <c r="AI237" i="40"/>
  <c r="AI238" i="40"/>
  <c r="AI239" i="40"/>
  <c r="AI240" i="40"/>
  <c r="AI241" i="40"/>
  <c r="AI242" i="40"/>
  <c r="AI243" i="40"/>
  <c r="AI244" i="40"/>
  <c r="AI245" i="40"/>
  <c r="AI246" i="40"/>
  <c r="AI247" i="40"/>
  <c r="AI248" i="40"/>
  <c r="AI249" i="40"/>
  <c r="AI250" i="40"/>
  <c r="AI251" i="40"/>
  <c r="AI252" i="40"/>
  <c r="AI253" i="40"/>
  <c r="AI254" i="40"/>
  <c r="AI255" i="40"/>
  <c r="AI256" i="40"/>
  <c r="AI257" i="40"/>
  <c r="AI258" i="40"/>
  <c r="AI259" i="40"/>
  <c r="AI260" i="40"/>
  <c r="AI261" i="40"/>
  <c r="AI262" i="40"/>
  <c r="AI263" i="40"/>
  <c r="AI264" i="40"/>
  <c r="AI265" i="40"/>
  <c r="AI266" i="40"/>
  <c r="AI267" i="40"/>
  <c r="AI268" i="40"/>
  <c r="AI269" i="40"/>
  <c r="AI270" i="40"/>
  <c r="AI271" i="40"/>
  <c r="AI272" i="40"/>
  <c r="AI273" i="40"/>
  <c r="AI274" i="40"/>
  <c r="AI275" i="40"/>
  <c r="AI276" i="40"/>
  <c r="AI277" i="40"/>
  <c r="AI278" i="40"/>
  <c r="AI279" i="40"/>
  <c r="AI280" i="40"/>
  <c r="AI281" i="40"/>
  <c r="AI282" i="40"/>
  <c r="AI283" i="40"/>
  <c r="AI284" i="40"/>
  <c r="AI285" i="40"/>
  <c r="AI286" i="40"/>
  <c r="AI287" i="40"/>
  <c r="AI288" i="40"/>
  <c r="AI289" i="40"/>
  <c r="AI290" i="40"/>
  <c r="AI291" i="40"/>
  <c r="AI292" i="40"/>
  <c r="AI293" i="40"/>
  <c r="AI294" i="40"/>
  <c r="AI295" i="40"/>
  <c r="AI296" i="40"/>
  <c r="AI297" i="40"/>
  <c r="AI298" i="40"/>
  <c r="AI299" i="40"/>
  <c r="AI300" i="40"/>
  <c r="AI301" i="40"/>
  <c r="AI302" i="40"/>
  <c r="AI303" i="40"/>
  <c r="AI304" i="40"/>
  <c r="AI305" i="40"/>
  <c r="AI306" i="40"/>
  <c r="AI307" i="40"/>
  <c r="AI308" i="40"/>
  <c r="AI309" i="40"/>
  <c r="AI310" i="40"/>
  <c r="AI311" i="40"/>
  <c r="AI312" i="40"/>
  <c r="AI313" i="40"/>
  <c r="AI314" i="40"/>
  <c r="AI315" i="40"/>
  <c r="AI316" i="40"/>
  <c r="AI317" i="40"/>
  <c r="AI318" i="40"/>
  <c r="AI319" i="40"/>
  <c r="AI320" i="40"/>
  <c r="AI321" i="40"/>
  <c r="AI322" i="40"/>
  <c r="AI323" i="40"/>
  <c r="AI324" i="40"/>
  <c r="AI325" i="40"/>
  <c r="AI326" i="40"/>
  <c r="AI327" i="40"/>
  <c r="AI328" i="40"/>
  <c r="AI329" i="40"/>
  <c r="AI330" i="40"/>
  <c r="AI331" i="40"/>
  <c r="AI332" i="40"/>
  <c r="AI333" i="40"/>
  <c r="AI334" i="40"/>
  <c r="AI335" i="40"/>
  <c r="AI336" i="40"/>
  <c r="AI337" i="40"/>
  <c r="AI338" i="40"/>
  <c r="AI339" i="40"/>
  <c r="AI340" i="40"/>
  <c r="AI341" i="40"/>
  <c r="AI342" i="40"/>
  <c r="AI343" i="40"/>
  <c r="AI344" i="40"/>
  <c r="AI345" i="40"/>
  <c r="AI346" i="40"/>
  <c r="AI347" i="40"/>
  <c r="AI348" i="40"/>
  <c r="AI349" i="40"/>
  <c r="AI350" i="40"/>
  <c r="AI351" i="40"/>
  <c r="AI352" i="40"/>
  <c r="AI353" i="40"/>
  <c r="AI354" i="40"/>
  <c r="AI355" i="40"/>
  <c r="AI356" i="40"/>
  <c r="AI357" i="40"/>
  <c r="AI358" i="40"/>
  <c r="AI359" i="40"/>
  <c r="AI360" i="40"/>
  <c r="AI361" i="40"/>
  <c r="AI362" i="40"/>
  <c r="AI363" i="40"/>
  <c r="AI364" i="40"/>
  <c r="AI365" i="40"/>
  <c r="AI366" i="40"/>
  <c r="AI367" i="40"/>
  <c r="AI368" i="40"/>
  <c r="AI369" i="40"/>
  <c r="AI370" i="40"/>
  <c r="AI371" i="40"/>
  <c r="AI372" i="40"/>
  <c r="AI373" i="40"/>
  <c r="AI374" i="40"/>
  <c r="AI375" i="40"/>
  <c r="AI376" i="40"/>
  <c r="AI377" i="40"/>
  <c r="AI378" i="40"/>
  <c r="AI379" i="40"/>
  <c r="AI380" i="40"/>
  <c r="AI381" i="40"/>
  <c r="AI382" i="40"/>
  <c r="AI383" i="40"/>
  <c r="AI384" i="40"/>
  <c r="AI385" i="40"/>
  <c r="AI386" i="40"/>
  <c r="AI387" i="40"/>
  <c r="AI388" i="40"/>
  <c r="AI389" i="40"/>
  <c r="AI390" i="40"/>
  <c r="AI391" i="40"/>
  <c r="AI392" i="40"/>
  <c r="AI393" i="40"/>
  <c r="AI394" i="40"/>
  <c r="AI395" i="40"/>
  <c r="AI396" i="40"/>
  <c r="AI397" i="40"/>
  <c r="AI398" i="40"/>
  <c r="AI399" i="40"/>
  <c r="AI400" i="40"/>
  <c r="AI401" i="40"/>
  <c r="AI402" i="40"/>
  <c r="AI403" i="40"/>
  <c r="AI404" i="40"/>
  <c r="AI405" i="40"/>
  <c r="AI406" i="40"/>
  <c r="AI407" i="40"/>
  <c r="AI408" i="40"/>
  <c r="AI409" i="40"/>
  <c r="AI410" i="40"/>
  <c r="AI411" i="40"/>
  <c r="AI412" i="40"/>
  <c r="AI413" i="40"/>
  <c r="AI414" i="40"/>
  <c r="AI415" i="40"/>
  <c r="AI416" i="40"/>
  <c r="AI417" i="40"/>
  <c r="AI418" i="40"/>
  <c r="AI419" i="40"/>
  <c r="AI420" i="40"/>
  <c r="AI421" i="40"/>
  <c r="AI422" i="40"/>
  <c r="AI423" i="40"/>
  <c r="AI424" i="40"/>
  <c r="AI425" i="40"/>
  <c r="AI426" i="40"/>
  <c r="AI427" i="40"/>
  <c r="AI428" i="40"/>
  <c r="AI429" i="40"/>
  <c r="AI430" i="40"/>
  <c r="AI431" i="40"/>
  <c r="AI432" i="40"/>
  <c r="AI433" i="40"/>
  <c r="AI434" i="40"/>
  <c r="AI435" i="40"/>
  <c r="AI436" i="40"/>
  <c r="AI437" i="40"/>
  <c r="AI438" i="40"/>
  <c r="AI439" i="40"/>
  <c r="AI440" i="40"/>
  <c r="AI441" i="40"/>
  <c r="AI442" i="40"/>
  <c r="AI443" i="40"/>
  <c r="AI444" i="40"/>
  <c r="AI445" i="40"/>
  <c r="AI446" i="40"/>
  <c r="AI447" i="40"/>
  <c r="AI448" i="40"/>
  <c r="AI449" i="40"/>
  <c r="AI450" i="40"/>
  <c r="AI451" i="40"/>
  <c r="AI452" i="40"/>
  <c r="AI453" i="40"/>
  <c r="AI454" i="40"/>
  <c r="AI455" i="40"/>
  <c r="AI456" i="40"/>
  <c r="AI457" i="40"/>
  <c r="AI458" i="40"/>
  <c r="AI459" i="40"/>
  <c r="AI460" i="40"/>
  <c r="AI461" i="40"/>
  <c r="AI462" i="40"/>
  <c r="AI463" i="40"/>
  <c r="AI464" i="40"/>
  <c r="AI465" i="40"/>
  <c r="AI466" i="40"/>
  <c r="AI467" i="40"/>
  <c r="AI468" i="40"/>
  <c r="AI469" i="40"/>
  <c r="AI470" i="40"/>
  <c r="AI471" i="40"/>
  <c r="AI472" i="40"/>
  <c r="AI473" i="40"/>
  <c r="AI474" i="40"/>
  <c r="AI475" i="40"/>
  <c r="AI476" i="40"/>
  <c r="AI477" i="40"/>
  <c r="AI478" i="40"/>
  <c r="AI479" i="40"/>
  <c r="AI480" i="40"/>
  <c r="AI481" i="40"/>
  <c r="AI482" i="40"/>
  <c r="AI483" i="40"/>
  <c r="AI484" i="40"/>
  <c r="AI485" i="40"/>
  <c r="AI486" i="40"/>
  <c r="AI487" i="40"/>
  <c r="AI488" i="40"/>
  <c r="AI489" i="40"/>
  <c r="AI490" i="40"/>
  <c r="AI491" i="40"/>
  <c r="AI492" i="40"/>
  <c r="AI493" i="40"/>
  <c r="AI494" i="40"/>
  <c r="AI495" i="40"/>
  <c r="AI496" i="40"/>
  <c r="AI497" i="40"/>
  <c r="AI498" i="40"/>
  <c r="AI499" i="40"/>
  <c r="AI500" i="40"/>
  <c r="AI501" i="40"/>
  <c r="AI502" i="40"/>
  <c r="AI503" i="40"/>
  <c r="AI504" i="40"/>
  <c r="AI505" i="40"/>
  <c r="AI506" i="40"/>
  <c r="AI507" i="40"/>
  <c r="AI508" i="40"/>
  <c r="AI509" i="40"/>
  <c r="AI510" i="40"/>
  <c r="AI511" i="40"/>
  <c r="AI512" i="40"/>
  <c r="AI513" i="40"/>
  <c r="AI514" i="40"/>
  <c r="AI515" i="40"/>
  <c r="AI516" i="40"/>
  <c r="AI517" i="40"/>
  <c r="AI518" i="40"/>
  <c r="AI519" i="40"/>
  <c r="AI520" i="40"/>
  <c r="AI521" i="40"/>
  <c r="AI522" i="40"/>
  <c r="AI523" i="40"/>
  <c r="AI524" i="40"/>
  <c r="AI525" i="40"/>
  <c r="AI526" i="40"/>
  <c r="AI527" i="40"/>
  <c r="AI528" i="40"/>
  <c r="AI529" i="40"/>
  <c r="AI530" i="40"/>
  <c r="AI531" i="40"/>
  <c r="AI532" i="40"/>
  <c r="AI533" i="40"/>
  <c r="AI534" i="40"/>
  <c r="AI535" i="40"/>
  <c r="AI536" i="40"/>
  <c r="AI537" i="40"/>
  <c r="AI538" i="40"/>
  <c r="AI539" i="40"/>
  <c r="AI540" i="40"/>
  <c r="AI541" i="40"/>
  <c r="AI542" i="40"/>
  <c r="AI543" i="40"/>
  <c r="AI544" i="40"/>
  <c r="AI545" i="40"/>
  <c r="AI546" i="40"/>
  <c r="AI547" i="40"/>
  <c r="AI548" i="40"/>
  <c r="AI549" i="40"/>
  <c r="AI550" i="40"/>
  <c r="AI551" i="40"/>
  <c r="AI552" i="40"/>
  <c r="AI553" i="40"/>
  <c r="AI554" i="40"/>
  <c r="AI555" i="40"/>
  <c r="AI556" i="40"/>
  <c r="AI557" i="40"/>
  <c r="AI558" i="40"/>
  <c r="AI559" i="40"/>
  <c r="AI560" i="40"/>
  <c r="AI561" i="40"/>
  <c r="AI562" i="40"/>
  <c r="AI563" i="40"/>
  <c r="AI564" i="40"/>
  <c r="AI565" i="40"/>
  <c r="AI566" i="40"/>
  <c r="AI567" i="40"/>
  <c r="AI568" i="40"/>
  <c r="AI569" i="40"/>
  <c r="AI570" i="40"/>
  <c r="AI571" i="40"/>
  <c r="AI572" i="40"/>
  <c r="AI573" i="40"/>
  <c r="AI574" i="40"/>
  <c r="AI575" i="40"/>
  <c r="AI576" i="40"/>
  <c r="AI577" i="40"/>
  <c r="AI578" i="40"/>
  <c r="AI579" i="40"/>
  <c r="AI580" i="40"/>
  <c r="AI581" i="40"/>
  <c r="AI582" i="40"/>
  <c r="AI583" i="40"/>
  <c r="AI584" i="40"/>
  <c r="AI585" i="40"/>
  <c r="AI586" i="40"/>
  <c r="AI587" i="40"/>
  <c r="AI588" i="40"/>
  <c r="AI589" i="40"/>
  <c r="AI590" i="40"/>
  <c r="AI591" i="40"/>
  <c r="AI592" i="40"/>
  <c r="AI593" i="40"/>
  <c r="AI594" i="40"/>
  <c r="AI595" i="40"/>
  <c r="AI596" i="40"/>
  <c r="AI597" i="40"/>
  <c r="AI598" i="40"/>
  <c r="AI599" i="40"/>
  <c r="AI600" i="40"/>
  <c r="AI601" i="40"/>
  <c r="AI602" i="40"/>
  <c r="AI603" i="40"/>
  <c r="AI604" i="40"/>
  <c r="AI605" i="40"/>
  <c r="AI606" i="40"/>
  <c r="AI607" i="40"/>
  <c r="AI608" i="40"/>
  <c r="AI609" i="40"/>
  <c r="AI610" i="40"/>
  <c r="AI611" i="40"/>
  <c r="AI612" i="40"/>
  <c r="AI613" i="40"/>
  <c r="AI614" i="40"/>
  <c r="AI615" i="40"/>
  <c r="AI616" i="40"/>
  <c r="AI617" i="40"/>
  <c r="AI618" i="40"/>
  <c r="AI619" i="40"/>
  <c r="AI620" i="40"/>
  <c r="AI621" i="40"/>
  <c r="AI622" i="40"/>
  <c r="AI623" i="40"/>
  <c r="AI624" i="40"/>
  <c r="AI625" i="40"/>
  <c r="AI626" i="40"/>
  <c r="AI627" i="40"/>
  <c r="AI628" i="40"/>
  <c r="AI629" i="40"/>
  <c r="AI630" i="40"/>
  <c r="AI631" i="40"/>
  <c r="AI632" i="40"/>
  <c r="AI633" i="40"/>
  <c r="AI634" i="40"/>
  <c r="AI635" i="40"/>
  <c r="AI636" i="40"/>
  <c r="AI637" i="40"/>
  <c r="AI638" i="40"/>
  <c r="AI639" i="40"/>
  <c r="AI640" i="40"/>
  <c r="AI641" i="40"/>
  <c r="AI642" i="40"/>
  <c r="AI643" i="40"/>
  <c r="AI644" i="40"/>
  <c r="AI645" i="40"/>
  <c r="AI646" i="40"/>
  <c r="AI647" i="40"/>
  <c r="AI648" i="40"/>
  <c r="AI649" i="40"/>
  <c r="AI650" i="40"/>
  <c r="AI651" i="40"/>
  <c r="AI652" i="40"/>
  <c r="AI653" i="40"/>
  <c r="AI654" i="40"/>
  <c r="AI655" i="40"/>
  <c r="AI656" i="40"/>
  <c r="AI657" i="40"/>
  <c r="AI658" i="40"/>
  <c r="AI659" i="40"/>
  <c r="AI660" i="40"/>
  <c r="AI661" i="40"/>
  <c r="AI662" i="40"/>
  <c r="AI663" i="40"/>
  <c r="AI664" i="40"/>
  <c r="AI665" i="40"/>
  <c r="AI666" i="40"/>
  <c r="AI667" i="40"/>
  <c r="AI668" i="40"/>
  <c r="AI669" i="40"/>
  <c r="AI670" i="40"/>
  <c r="AI671" i="40"/>
  <c r="AI672" i="40"/>
  <c r="AI673" i="40"/>
  <c r="AI674" i="40"/>
  <c r="AI675" i="40"/>
  <c r="AI676" i="40"/>
  <c r="AI677" i="40"/>
  <c r="AI678" i="40"/>
  <c r="AI679" i="40"/>
  <c r="AI680" i="40"/>
  <c r="AI681" i="40"/>
  <c r="AI682" i="40"/>
  <c r="AI683" i="40"/>
  <c r="AI684" i="40"/>
  <c r="AI685" i="40"/>
  <c r="AI686" i="40"/>
  <c r="AI687" i="40"/>
  <c r="AI688" i="40"/>
  <c r="AI689" i="40"/>
  <c r="AI690" i="40"/>
  <c r="AI691" i="40"/>
  <c r="AI692" i="40"/>
  <c r="AI693" i="40"/>
  <c r="AI694" i="40"/>
  <c r="AI695" i="40"/>
  <c r="AI696" i="40"/>
  <c r="AI697" i="40"/>
  <c r="AI698" i="40"/>
  <c r="AI699" i="40"/>
  <c r="AI700" i="40"/>
  <c r="AI701" i="40"/>
  <c r="AI702" i="40"/>
  <c r="AI703" i="40"/>
  <c r="AI704" i="40"/>
  <c r="AI705" i="40"/>
  <c r="AI706" i="40"/>
  <c r="AI707" i="40"/>
  <c r="AI708" i="40"/>
  <c r="AI709" i="40"/>
  <c r="AI710" i="40"/>
  <c r="AI711" i="40"/>
  <c r="AI712" i="40"/>
  <c r="AI713" i="40"/>
  <c r="AI714" i="40"/>
  <c r="AI715" i="40"/>
  <c r="AI716" i="40"/>
  <c r="AI717" i="40"/>
  <c r="AI718" i="40"/>
  <c r="AI719" i="40"/>
  <c r="AI720" i="40"/>
  <c r="AI721" i="40"/>
  <c r="AI722" i="40"/>
  <c r="AI723" i="40"/>
  <c r="AI724" i="40"/>
  <c r="AI725" i="40"/>
  <c r="AI726" i="40"/>
  <c r="AI727" i="40"/>
  <c r="AI728" i="40"/>
  <c r="AI729" i="40"/>
  <c r="AI730" i="40"/>
  <c r="AI731" i="40"/>
  <c r="AI732" i="40"/>
  <c r="AI733" i="40"/>
  <c r="AI734" i="40"/>
  <c r="AI735" i="40"/>
  <c r="AI736" i="40"/>
  <c r="AI737" i="40"/>
  <c r="AI738" i="40"/>
  <c r="AI739" i="40"/>
  <c r="AI740" i="40"/>
  <c r="AI741" i="40"/>
  <c r="AI742" i="40"/>
  <c r="AI743" i="40"/>
  <c r="AI744" i="40"/>
  <c r="AI745" i="40"/>
  <c r="AI746" i="40"/>
  <c r="AI747" i="40"/>
  <c r="AI748" i="40"/>
  <c r="AI749" i="40"/>
  <c r="AI750" i="40"/>
  <c r="AI751" i="40"/>
  <c r="AI752" i="40"/>
  <c r="AI753" i="40"/>
  <c r="AI754" i="40"/>
  <c r="AI755" i="40"/>
  <c r="AI756" i="40"/>
  <c r="AI757" i="40"/>
  <c r="AI758" i="40"/>
  <c r="AI759" i="40"/>
  <c r="AI760" i="40"/>
  <c r="AI761" i="40"/>
  <c r="AI762" i="40"/>
  <c r="AI763" i="40"/>
  <c r="AI764" i="40"/>
  <c r="AI765" i="40"/>
  <c r="AI766" i="40"/>
  <c r="AI767" i="40"/>
  <c r="AI768" i="40"/>
  <c r="AI769" i="40"/>
  <c r="AI770" i="40"/>
  <c r="AI771" i="40"/>
  <c r="AI772" i="40"/>
  <c r="AI773" i="40"/>
  <c r="AI774" i="40"/>
  <c r="AI775" i="40"/>
  <c r="AI776" i="40"/>
  <c r="AI777" i="40"/>
  <c r="AI778" i="40"/>
  <c r="AI779" i="40"/>
  <c r="AI780" i="40"/>
  <c r="AI781" i="40"/>
  <c r="AI782" i="40"/>
  <c r="AI783" i="40"/>
  <c r="AI784" i="40"/>
  <c r="AI785" i="40"/>
  <c r="AI786" i="40"/>
  <c r="AI787" i="40"/>
  <c r="AI788" i="40"/>
  <c r="AI789" i="40"/>
  <c r="AI790" i="40"/>
  <c r="AI791" i="40"/>
  <c r="AI792" i="40"/>
  <c r="AI793" i="40"/>
  <c r="AI794" i="40"/>
  <c r="AI795" i="40"/>
  <c r="AI796" i="40"/>
  <c r="AI797" i="40"/>
  <c r="AI798" i="40"/>
  <c r="AI799" i="40"/>
  <c r="AI800" i="40"/>
  <c r="AI801" i="40"/>
  <c r="AI802" i="40"/>
  <c r="AI803" i="40"/>
  <c r="AI804" i="40"/>
  <c r="AI805" i="40"/>
  <c r="AI806" i="40"/>
  <c r="AI807" i="40"/>
  <c r="AI808" i="40"/>
  <c r="AI809" i="40"/>
  <c r="AI810" i="40"/>
  <c r="AI811" i="40"/>
  <c r="AI812" i="40"/>
  <c r="AI813" i="40"/>
  <c r="AI814" i="40"/>
  <c r="AI815" i="40"/>
  <c r="AI816" i="40"/>
  <c r="AI817" i="40"/>
  <c r="AI818" i="40"/>
  <c r="AI819" i="40"/>
  <c r="AI820" i="40"/>
  <c r="AI821" i="40"/>
  <c r="AI822" i="40"/>
  <c r="AI823" i="40"/>
  <c r="AI824" i="40"/>
  <c r="AI825" i="40"/>
  <c r="AI826" i="40"/>
  <c r="AI827" i="40"/>
  <c r="AI828" i="40"/>
  <c r="AI829" i="40"/>
  <c r="AI830" i="40"/>
  <c r="AI831" i="40"/>
  <c r="AI832" i="40"/>
  <c r="AI833" i="40"/>
  <c r="AI834" i="40"/>
  <c r="AI835" i="40"/>
  <c r="AI836" i="40"/>
  <c r="AI837" i="40"/>
  <c r="AI838" i="40"/>
  <c r="AI839" i="40"/>
  <c r="AI840" i="40"/>
  <c r="AI841" i="40"/>
  <c r="AI842" i="40"/>
  <c r="AI843" i="40"/>
  <c r="AI844" i="40"/>
  <c r="AI845" i="40"/>
  <c r="AI846" i="40"/>
  <c r="AI847" i="40"/>
  <c r="AI848" i="40"/>
  <c r="AI849" i="40"/>
  <c r="AI850" i="40"/>
  <c r="AI851" i="40"/>
  <c r="AI852" i="40"/>
  <c r="AI853" i="40"/>
  <c r="AI854" i="40"/>
  <c r="AI855" i="40"/>
  <c r="AI856" i="40"/>
  <c r="AI857" i="40"/>
  <c r="AI858" i="40"/>
  <c r="AI859" i="40"/>
  <c r="AI860" i="40"/>
  <c r="AI861" i="40"/>
  <c r="AI862" i="40"/>
  <c r="AI863" i="40"/>
  <c r="AI864" i="40"/>
  <c r="AI865" i="40"/>
  <c r="AI866" i="40"/>
  <c r="AI867" i="40"/>
  <c r="AI868" i="40"/>
  <c r="AI869" i="40"/>
  <c r="AI870" i="40"/>
  <c r="AI871" i="40"/>
  <c r="AI872" i="40"/>
  <c r="AI873" i="40"/>
  <c r="AI874" i="40"/>
  <c r="AI875" i="40"/>
  <c r="AI876" i="40"/>
  <c r="AI877" i="40"/>
  <c r="AI878" i="40"/>
  <c r="AI879" i="40"/>
  <c r="AI880" i="40"/>
  <c r="AI881" i="40"/>
  <c r="AI882" i="40"/>
  <c r="AI883" i="40"/>
  <c r="AI884" i="40"/>
  <c r="AI885" i="40"/>
  <c r="AI886" i="40"/>
  <c r="AI887" i="40"/>
  <c r="AI888" i="40"/>
  <c r="AI889" i="40"/>
  <c r="AI890" i="40"/>
  <c r="AI891" i="40"/>
  <c r="AI892" i="40"/>
  <c r="AI893" i="40"/>
  <c r="AI894" i="40"/>
  <c r="AI895" i="40"/>
  <c r="AI896" i="40"/>
  <c r="AI897" i="40"/>
  <c r="AI898" i="40"/>
  <c r="AI899" i="40"/>
  <c r="AI900" i="40"/>
  <c r="AI901" i="40"/>
  <c r="AI902" i="40"/>
  <c r="AI903" i="40"/>
  <c r="AI904" i="40"/>
  <c r="AI905" i="40"/>
  <c r="AI906" i="40"/>
  <c r="AI907" i="40"/>
  <c r="AI908" i="40"/>
  <c r="AI909" i="40"/>
  <c r="AI910" i="40"/>
  <c r="AI911" i="40"/>
  <c r="AI912" i="40"/>
  <c r="AI913" i="40"/>
  <c r="AI914" i="40"/>
  <c r="AI915" i="40"/>
  <c r="AI916" i="40"/>
  <c r="AI917" i="40"/>
  <c r="AI918" i="40"/>
  <c r="AI919" i="40"/>
  <c r="AI920" i="40"/>
  <c r="AI921" i="40"/>
  <c r="AI922" i="40"/>
  <c r="AI923" i="40"/>
  <c r="AI924" i="40"/>
  <c r="AI925" i="40"/>
  <c r="AI926" i="40"/>
  <c r="AI927" i="40"/>
  <c r="AI928" i="40"/>
  <c r="AI929" i="40"/>
  <c r="AI930" i="40"/>
  <c r="AI931" i="40"/>
  <c r="AI932" i="40"/>
  <c r="AI933" i="40"/>
  <c r="AI934" i="40"/>
  <c r="AI935" i="40"/>
  <c r="AI936" i="40"/>
  <c r="AI937" i="40"/>
  <c r="AI938" i="40"/>
  <c r="AI939" i="40"/>
  <c r="AI940" i="40"/>
  <c r="AI941" i="40"/>
  <c r="AI942" i="40"/>
  <c r="AI943" i="40"/>
  <c r="AI944" i="40"/>
  <c r="AI945" i="40"/>
  <c r="AI946" i="40"/>
  <c r="AI947" i="40"/>
  <c r="AI948" i="40"/>
  <c r="AI949" i="40"/>
  <c r="AI950" i="40"/>
  <c r="AI951" i="40"/>
  <c r="AI952" i="40"/>
  <c r="AI953" i="40"/>
  <c r="AI954" i="40"/>
  <c r="AI955" i="40"/>
  <c r="AI956" i="40"/>
  <c r="AI957" i="40"/>
  <c r="AI958" i="40"/>
  <c r="AI959" i="40"/>
  <c r="AI960" i="40"/>
  <c r="AI961" i="40"/>
  <c r="AI962" i="40"/>
  <c r="AI963" i="40"/>
  <c r="AI964" i="40"/>
  <c r="AI965" i="40"/>
  <c r="AI966" i="40"/>
  <c r="AI967" i="40"/>
  <c r="AI968" i="40"/>
  <c r="AI969" i="40"/>
  <c r="AI970" i="40"/>
  <c r="AI971" i="40"/>
  <c r="AI972" i="40"/>
  <c r="AI973" i="40"/>
  <c r="AI974" i="40"/>
  <c r="AI975" i="40"/>
  <c r="AI976" i="40"/>
  <c r="AI977" i="40"/>
  <c r="AI978" i="40"/>
  <c r="AI979" i="40"/>
  <c r="AI980" i="40"/>
  <c r="AI981" i="40"/>
  <c r="AI982" i="40"/>
  <c r="AI983" i="40"/>
  <c r="AI984" i="40"/>
  <c r="AI985" i="40"/>
  <c r="AI986" i="40"/>
  <c r="AI987" i="40"/>
  <c r="AI988" i="40"/>
  <c r="AI989" i="40"/>
  <c r="AI990" i="40"/>
  <c r="AI991" i="40"/>
  <c r="AI992" i="40"/>
  <c r="AI993" i="40"/>
  <c r="AI994" i="40"/>
  <c r="AI995" i="40"/>
  <c r="AI996" i="40"/>
  <c r="AI997" i="40"/>
  <c r="AI998" i="40"/>
  <c r="AI999" i="40"/>
  <c r="AI1000" i="40"/>
  <c r="AI1001" i="40"/>
  <c r="AH3" i="40"/>
  <c r="AH4" i="40"/>
  <c r="AH5" i="40"/>
  <c r="AH6" i="40"/>
  <c r="AH7" i="40"/>
  <c r="AH8" i="40"/>
  <c r="AH9" i="40"/>
  <c r="AH10" i="40"/>
  <c r="AH11" i="40"/>
  <c r="AH12" i="40"/>
  <c r="AH13" i="40"/>
  <c r="AH14" i="40"/>
  <c r="AH15" i="40"/>
  <c r="AH16" i="40"/>
  <c r="AH17" i="40"/>
  <c r="AH18" i="40"/>
  <c r="AH19" i="40"/>
  <c r="AH20" i="40"/>
  <c r="AH21" i="40"/>
  <c r="AH22" i="40"/>
  <c r="AH23" i="40"/>
  <c r="AH24" i="40"/>
  <c r="AH25" i="40"/>
  <c r="AH26" i="40"/>
  <c r="AH27" i="40"/>
  <c r="AH28" i="40"/>
  <c r="AH29" i="40"/>
  <c r="AH30" i="40"/>
  <c r="AH31" i="40"/>
  <c r="AH32" i="40"/>
  <c r="AH33" i="40"/>
  <c r="AH34" i="40"/>
  <c r="AH35" i="40"/>
  <c r="AH36" i="40"/>
  <c r="AH37" i="40"/>
  <c r="AH38" i="40"/>
  <c r="AH39" i="40"/>
  <c r="AH40" i="40"/>
  <c r="AH41" i="40"/>
  <c r="AH42" i="40"/>
  <c r="AH43" i="40"/>
  <c r="AH44" i="40"/>
  <c r="AH45" i="40"/>
  <c r="AH46" i="40"/>
  <c r="AH47" i="40"/>
  <c r="AH48" i="40"/>
  <c r="AH49" i="40"/>
  <c r="AH50" i="40"/>
  <c r="AH51" i="40"/>
  <c r="AH52" i="40"/>
  <c r="AH53" i="40"/>
  <c r="AH54" i="40"/>
  <c r="AH55" i="40"/>
  <c r="AH56" i="40"/>
  <c r="AH57" i="40"/>
  <c r="AH58" i="40"/>
  <c r="AH59" i="40"/>
  <c r="AH60" i="40"/>
  <c r="AH61" i="40"/>
  <c r="AH62" i="40"/>
  <c r="AH63" i="40"/>
  <c r="AH64" i="40"/>
  <c r="AH65" i="40"/>
  <c r="AH66" i="40"/>
  <c r="AH67" i="40"/>
  <c r="AH68" i="40"/>
  <c r="AH69" i="40"/>
  <c r="AH70" i="40"/>
  <c r="AH71" i="40"/>
  <c r="AH72" i="40"/>
  <c r="AH73" i="40"/>
  <c r="AH74" i="40"/>
  <c r="AH75" i="40"/>
  <c r="AH76" i="40"/>
  <c r="AH77" i="40"/>
  <c r="AH78" i="40"/>
  <c r="AH79" i="40"/>
  <c r="AH80" i="40"/>
  <c r="AH81" i="40"/>
  <c r="AH82" i="40"/>
  <c r="AH83" i="40"/>
  <c r="AH84" i="40"/>
  <c r="AH85" i="40"/>
  <c r="AH86" i="40"/>
  <c r="AH87" i="40"/>
  <c r="AH88" i="40"/>
  <c r="AH89" i="40"/>
  <c r="AH90" i="40"/>
  <c r="AH91" i="40"/>
  <c r="AH92" i="40"/>
  <c r="AH93" i="40"/>
  <c r="AH94" i="40"/>
  <c r="AH95" i="40"/>
  <c r="AH96" i="40"/>
  <c r="AH97" i="40"/>
  <c r="AH98" i="40"/>
  <c r="AH99" i="40"/>
  <c r="AH100" i="40"/>
  <c r="AH101" i="40"/>
  <c r="AH102" i="40"/>
  <c r="AH103" i="40"/>
  <c r="AH104" i="40"/>
  <c r="AH105" i="40"/>
  <c r="AH106" i="40"/>
  <c r="AH107" i="40"/>
  <c r="AH108" i="40"/>
  <c r="AH109" i="40"/>
  <c r="AH110" i="40"/>
  <c r="AH111" i="40"/>
  <c r="AH112" i="40"/>
  <c r="AH113" i="40"/>
  <c r="AH114" i="40"/>
  <c r="AH115" i="40"/>
  <c r="AH116" i="40"/>
  <c r="AH117" i="40"/>
  <c r="AH118" i="40"/>
  <c r="AH119" i="40"/>
  <c r="AH120" i="40"/>
  <c r="AH121" i="40"/>
  <c r="AH122" i="40"/>
  <c r="AH123" i="40"/>
  <c r="AH124" i="40"/>
  <c r="AH125" i="40"/>
  <c r="AH126" i="40"/>
  <c r="AH127" i="40"/>
  <c r="AH128" i="40"/>
  <c r="AH129" i="40"/>
  <c r="AH130" i="40"/>
  <c r="AH131" i="40"/>
  <c r="AH132" i="40"/>
  <c r="AH133" i="40"/>
  <c r="AH134" i="40"/>
  <c r="AH135" i="40"/>
  <c r="AH136" i="40"/>
  <c r="AH137" i="40"/>
  <c r="AH138" i="40"/>
  <c r="AH139" i="40"/>
  <c r="AH140" i="40"/>
  <c r="AH141" i="40"/>
  <c r="AH142" i="40"/>
  <c r="AH143" i="40"/>
  <c r="AH144" i="40"/>
  <c r="AH145" i="40"/>
  <c r="AH146" i="40"/>
  <c r="AH147" i="40"/>
  <c r="AH148" i="40"/>
  <c r="AH149" i="40"/>
  <c r="AH150" i="40"/>
  <c r="AH151" i="40"/>
  <c r="AH152" i="40"/>
  <c r="AH153" i="40"/>
  <c r="AH154" i="40"/>
  <c r="AH155" i="40"/>
  <c r="AH156" i="40"/>
  <c r="AH157" i="40"/>
  <c r="AH158" i="40"/>
  <c r="AH159" i="40"/>
  <c r="AH160" i="40"/>
  <c r="AH161" i="40"/>
  <c r="AH162" i="40"/>
  <c r="AH163" i="40"/>
  <c r="AH164" i="40"/>
  <c r="AH165" i="40"/>
  <c r="AH166" i="40"/>
  <c r="AH167" i="40"/>
  <c r="AH168" i="40"/>
  <c r="AH169" i="40"/>
  <c r="AH170" i="40"/>
  <c r="AH171" i="40"/>
  <c r="AH172" i="40"/>
  <c r="AH173" i="40"/>
  <c r="AH174" i="40"/>
  <c r="AH175" i="40"/>
  <c r="AH176" i="40"/>
  <c r="AH177" i="40"/>
  <c r="AH178" i="40"/>
  <c r="AH179" i="40"/>
  <c r="AH180" i="40"/>
  <c r="AH181" i="40"/>
  <c r="AH182" i="40"/>
  <c r="AH183" i="40"/>
  <c r="AH184" i="40"/>
  <c r="AH185" i="40"/>
  <c r="AH186" i="40"/>
  <c r="AH187" i="40"/>
  <c r="AH188" i="40"/>
  <c r="AH189" i="40"/>
  <c r="AH190" i="40"/>
  <c r="AH191" i="40"/>
  <c r="AH192" i="40"/>
  <c r="AH193" i="40"/>
  <c r="AH194" i="40"/>
  <c r="AH195" i="40"/>
  <c r="AH196" i="40"/>
  <c r="AH197" i="40"/>
  <c r="AH198" i="40"/>
  <c r="AH199" i="40"/>
  <c r="AH200" i="40"/>
  <c r="AH201" i="40"/>
  <c r="AH202" i="40"/>
  <c r="AH203" i="40"/>
  <c r="AH204" i="40"/>
  <c r="AH205" i="40"/>
  <c r="AH206" i="40"/>
  <c r="AH207" i="40"/>
  <c r="AH208" i="40"/>
  <c r="AH209" i="40"/>
  <c r="AH210" i="40"/>
  <c r="AH211" i="40"/>
  <c r="AH212" i="40"/>
  <c r="AH213" i="40"/>
  <c r="AH214" i="40"/>
  <c r="AH215" i="40"/>
  <c r="AH216" i="40"/>
  <c r="AH217" i="40"/>
  <c r="AH218" i="40"/>
  <c r="AH219" i="40"/>
  <c r="AH220" i="40"/>
  <c r="AH221" i="40"/>
  <c r="AH222" i="40"/>
  <c r="AH223" i="40"/>
  <c r="AH224" i="40"/>
  <c r="AH225" i="40"/>
  <c r="AH226" i="40"/>
  <c r="AH227" i="40"/>
  <c r="AH228" i="40"/>
  <c r="AH229" i="40"/>
  <c r="AH230" i="40"/>
  <c r="AH231" i="40"/>
  <c r="AH232" i="40"/>
  <c r="AH233" i="40"/>
  <c r="AH234" i="40"/>
  <c r="AH235" i="40"/>
  <c r="AH236" i="40"/>
  <c r="AH237" i="40"/>
  <c r="AH238" i="40"/>
  <c r="AH239" i="40"/>
  <c r="AH240" i="40"/>
  <c r="AH241" i="40"/>
  <c r="AH242" i="40"/>
  <c r="AH243" i="40"/>
  <c r="AH244" i="40"/>
  <c r="AH245" i="40"/>
  <c r="AH246" i="40"/>
  <c r="AH247" i="40"/>
  <c r="AH248" i="40"/>
  <c r="AH249" i="40"/>
  <c r="AH250" i="40"/>
  <c r="AH251" i="40"/>
  <c r="AH252" i="40"/>
  <c r="AH253" i="40"/>
  <c r="AH254" i="40"/>
  <c r="AH255" i="40"/>
  <c r="AH256" i="40"/>
  <c r="AH257" i="40"/>
  <c r="AH258" i="40"/>
  <c r="AH259" i="40"/>
  <c r="AH260" i="40"/>
  <c r="AH261" i="40"/>
  <c r="AH262" i="40"/>
  <c r="AH263" i="40"/>
  <c r="AH264" i="40"/>
  <c r="AH265" i="40"/>
  <c r="AH266" i="40"/>
  <c r="AH267" i="40"/>
  <c r="AH268" i="40"/>
  <c r="AH269" i="40"/>
  <c r="AH270" i="40"/>
  <c r="AH271" i="40"/>
  <c r="AH272" i="40"/>
  <c r="AH273" i="40"/>
  <c r="AH274" i="40"/>
  <c r="AH275" i="40"/>
  <c r="AH276" i="40"/>
  <c r="AH277" i="40"/>
  <c r="AH278" i="40"/>
  <c r="AH279" i="40"/>
  <c r="AH280" i="40"/>
  <c r="AH281" i="40"/>
  <c r="AH282" i="40"/>
  <c r="AH283" i="40"/>
  <c r="AH284" i="40"/>
  <c r="AH285" i="40"/>
  <c r="AH286" i="40"/>
  <c r="AH287" i="40"/>
  <c r="AH288" i="40"/>
  <c r="AH289" i="40"/>
  <c r="AH290" i="40"/>
  <c r="AH291" i="40"/>
  <c r="AH292" i="40"/>
  <c r="AH293" i="40"/>
  <c r="AH294" i="40"/>
  <c r="AH295" i="40"/>
  <c r="AH296" i="40"/>
  <c r="AH297" i="40"/>
  <c r="AH298" i="40"/>
  <c r="AH299" i="40"/>
  <c r="AH300" i="40"/>
  <c r="AH301" i="40"/>
  <c r="AH302" i="40"/>
  <c r="AH303" i="40"/>
  <c r="AH304" i="40"/>
  <c r="AH305" i="40"/>
  <c r="AH306" i="40"/>
  <c r="AH307" i="40"/>
  <c r="AH308" i="40"/>
  <c r="AH309" i="40"/>
  <c r="AH310" i="40"/>
  <c r="AH311" i="40"/>
  <c r="AH312" i="40"/>
  <c r="AH313" i="40"/>
  <c r="AH314" i="40"/>
  <c r="AH315" i="40"/>
  <c r="AH316" i="40"/>
  <c r="AH317" i="40"/>
  <c r="AH318" i="40"/>
  <c r="AH319" i="40"/>
  <c r="AH320" i="40"/>
  <c r="AH321" i="40"/>
  <c r="AH322" i="40"/>
  <c r="AH323" i="40"/>
  <c r="AH324" i="40"/>
  <c r="AH325" i="40"/>
  <c r="AH326" i="40"/>
  <c r="AH327" i="40"/>
  <c r="AH328" i="40"/>
  <c r="AH329" i="40"/>
  <c r="AH330" i="40"/>
  <c r="AH331" i="40"/>
  <c r="AH332" i="40"/>
  <c r="AH333" i="40"/>
  <c r="AH334" i="40"/>
  <c r="AH335" i="40"/>
  <c r="AH336" i="40"/>
  <c r="AH337" i="40"/>
  <c r="AH338" i="40"/>
  <c r="AH339" i="40"/>
  <c r="AH340" i="40"/>
  <c r="AH341" i="40"/>
  <c r="AH342" i="40"/>
  <c r="AH343" i="40"/>
  <c r="AH344" i="40"/>
  <c r="AH345" i="40"/>
  <c r="AH346" i="40"/>
  <c r="AH347" i="40"/>
  <c r="AH348" i="40"/>
  <c r="AH349" i="40"/>
  <c r="AH350" i="40"/>
  <c r="AH351" i="40"/>
  <c r="AH352" i="40"/>
  <c r="AH353" i="40"/>
  <c r="AH354" i="40"/>
  <c r="AH355" i="40"/>
  <c r="AH356" i="40"/>
  <c r="AH357" i="40"/>
  <c r="AH358" i="40"/>
  <c r="AH359" i="40"/>
  <c r="AH360" i="40"/>
  <c r="AH361" i="40"/>
  <c r="AH362" i="40"/>
  <c r="AH363" i="40"/>
  <c r="AH364" i="40"/>
  <c r="AH365" i="40"/>
  <c r="AH366" i="40"/>
  <c r="AH367" i="40"/>
  <c r="AH368" i="40"/>
  <c r="AH369" i="40"/>
  <c r="AH370" i="40"/>
  <c r="AH371" i="40"/>
  <c r="AH372" i="40"/>
  <c r="AH373" i="40"/>
  <c r="AH374" i="40"/>
  <c r="AH375" i="40"/>
  <c r="AH376" i="40"/>
  <c r="AH377" i="40"/>
  <c r="AH378" i="40"/>
  <c r="AH379" i="40"/>
  <c r="AH380" i="40"/>
  <c r="AH381" i="40"/>
  <c r="AH382" i="40"/>
  <c r="AH383" i="40"/>
  <c r="AH384" i="40"/>
  <c r="AH385" i="40"/>
  <c r="AH386" i="40"/>
  <c r="AH387" i="40"/>
  <c r="AH388" i="40"/>
  <c r="AH389" i="40"/>
  <c r="AH390" i="40"/>
  <c r="AH391" i="40"/>
  <c r="AH392" i="40"/>
  <c r="AH393" i="40"/>
  <c r="AH394" i="40"/>
  <c r="AH395" i="40"/>
  <c r="AH396" i="40"/>
  <c r="AH397" i="40"/>
  <c r="AH398" i="40"/>
  <c r="AH399" i="40"/>
  <c r="AH400" i="40"/>
  <c r="AH401" i="40"/>
  <c r="AH402" i="40"/>
  <c r="AH403" i="40"/>
  <c r="AH404" i="40"/>
  <c r="AH405" i="40"/>
  <c r="AH406" i="40"/>
  <c r="AH407" i="40"/>
  <c r="AH408" i="40"/>
  <c r="AH409" i="40"/>
  <c r="AH410" i="40"/>
  <c r="AH411" i="40"/>
  <c r="AH412" i="40"/>
  <c r="AH413" i="40"/>
  <c r="AH414" i="40"/>
  <c r="AH415" i="40"/>
  <c r="AH416" i="40"/>
  <c r="AH417" i="40"/>
  <c r="AH418" i="40"/>
  <c r="AH419" i="40"/>
  <c r="AH420" i="40"/>
  <c r="AH421" i="40"/>
  <c r="AH422" i="40"/>
  <c r="AH423" i="40"/>
  <c r="AH424" i="40"/>
  <c r="AH425" i="40"/>
  <c r="AH426" i="40"/>
  <c r="AH427" i="40"/>
  <c r="AH428" i="40"/>
  <c r="AH429" i="40"/>
  <c r="AH430" i="40"/>
  <c r="AH431" i="40"/>
  <c r="AH432" i="40"/>
  <c r="AH433" i="40"/>
  <c r="AH434" i="40"/>
  <c r="AH435" i="40"/>
  <c r="AH436" i="40"/>
  <c r="AH437" i="40"/>
  <c r="AH438" i="40"/>
  <c r="AH439" i="40"/>
  <c r="AH440" i="40"/>
  <c r="AH441" i="40"/>
  <c r="AH442" i="40"/>
  <c r="AH443" i="40"/>
  <c r="AH444" i="40"/>
  <c r="AH445" i="40"/>
  <c r="AH446" i="40"/>
  <c r="AH447" i="40"/>
  <c r="AH448" i="40"/>
  <c r="AH449" i="40"/>
  <c r="AH450" i="40"/>
  <c r="AH451" i="40"/>
  <c r="AH452" i="40"/>
  <c r="AH453" i="40"/>
  <c r="AH454" i="40"/>
  <c r="AH455" i="40"/>
  <c r="AH456" i="40"/>
  <c r="AH457" i="40"/>
  <c r="AH458" i="40"/>
  <c r="AH459" i="40"/>
  <c r="AH460" i="40"/>
  <c r="AH461" i="40"/>
  <c r="AH462" i="40"/>
  <c r="AH463" i="40"/>
  <c r="AH464" i="40"/>
  <c r="AH465" i="40"/>
  <c r="AH466" i="40"/>
  <c r="AH467" i="40"/>
  <c r="AH468" i="40"/>
  <c r="AH469" i="40"/>
  <c r="AH470" i="40"/>
  <c r="AH471" i="40"/>
  <c r="AH472" i="40"/>
  <c r="AH473" i="40"/>
  <c r="AH474" i="40"/>
  <c r="AH475" i="40"/>
  <c r="AH476" i="40"/>
  <c r="AH477" i="40"/>
  <c r="AH478" i="40"/>
  <c r="AH479" i="40"/>
  <c r="AH480" i="40"/>
  <c r="AH481" i="40"/>
  <c r="AH482" i="40"/>
  <c r="AH483" i="40"/>
  <c r="AH484" i="40"/>
  <c r="AH485" i="40"/>
  <c r="AH486" i="40"/>
  <c r="AH487" i="40"/>
  <c r="AH488" i="40"/>
  <c r="AH489" i="40"/>
  <c r="AH490" i="40"/>
  <c r="AH491" i="40"/>
  <c r="AH492" i="40"/>
  <c r="AH493" i="40"/>
  <c r="AH494" i="40"/>
  <c r="AH495" i="40"/>
  <c r="AH496" i="40"/>
  <c r="AH497" i="40"/>
  <c r="AH498" i="40"/>
  <c r="AH499" i="40"/>
  <c r="AH500" i="40"/>
  <c r="AH501" i="40"/>
  <c r="AH502" i="40"/>
  <c r="AH503" i="40"/>
  <c r="AH504" i="40"/>
  <c r="AH505" i="40"/>
  <c r="AH506" i="40"/>
  <c r="AH507" i="40"/>
  <c r="AH508" i="40"/>
  <c r="AH509" i="40"/>
  <c r="AH510" i="40"/>
  <c r="AH511" i="40"/>
  <c r="AH512" i="40"/>
  <c r="AH513" i="40"/>
  <c r="AH514" i="40"/>
  <c r="AH515" i="40"/>
  <c r="AH516" i="40"/>
  <c r="AH517" i="40"/>
  <c r="AH518" i="40"/>
  <c r="AH519" i="40"/>
  <c r="AH520" i="40"/>
  <c r="AH521" i="40"/>
  <c r="AH522" i="40"/>
  <c r="AH523" i="40"/>
  <c r="AH524" i="40"/>
  <c r="AH525" i="40"/>
  <c r="AH526" i="40"/>
  <c r="AH527" i="40"/>
  <c r="AH528" i="40"/>
  <c r="AH529" i="40"/>
  <c r="AH530" i="40"/>
  <c r="AH531" i="40"/>
  <c r="AH532" i="40"/>
  <c r="AH533" i="40"/>
  <c r="AH534" i="40"/>
  <c r="AH535" i="40"/>
  <c r="AH536" i="40"/>
  <c r="AH537" i="40"/>
  <c r="AH538" i="40"/>
  <c r="AH539" i="40"/>
  <c r="AH540" i="40"/>
  <c r="AH541" i="40"/>
  <c r="AH542" i="40"/>
  <c r="AH543" i="40"/>
  <c r="AH544" i="40"/>
  <c r="AH545" i="40"/>
  <c r="AH546" i="40"/>
  <c r="AH547" i="40"/>
  <c r="AH548" i="40"/>
  <c r="AH549" i="40"/>
  <c r="AH550" i="40"/>
  <c r="AH551" i="40"/>
  <c r="AH552" i="40"/>
  <c r="AH553" i="40"/>
  <c r="AH554" i="40"/>
  <c r="AH555" i="40"/>
  <c r="AH556" i="40"/>
  <c r="AH557" i="40"/>
  <c r="AH558" i="40"/>
  <c r="AH559" i="40"/>
  <c r="AH560" i="40"/>
  <c r="AH561" i="40"/>
  <c r="AH562" i="40"/>
  <c r="AH563" i="40"/>
  <c r="AH564" i="40"/>
  <c r="AH565" i="40"/>
  <c r="AH566" i="40"/>
  <c r="AH567" i="40"/>
  <c r="AH568" i="40"/>
  <c r="AH569" i="40"/>
  <c r="AH570" i="40"/>
  <c r="AH571" i="40"/>
  <c r="AH572" i="40"/>
  <c r="AH573" i="40"/>
  <c r="AH574" i="40"/>
  <c r="AH575" i="40"/>
  <c r="AH576" i="40"/>
  <c r="AH577" i="40"/>
  <c r="AH578" i="40"/>
  <c r="AH579" i="40"/>
  <c r="AH580" i="40"/>
  <c r="AH581" i="40"/>
  <c r="AH582" i="40"/>
  <c r="AH583" i="40"/>
  <c r="AH584" i="40"/>
  <c r="AH585" i="40"/>
  <c r="AH586" i="40"/>
  <c r="AH587" i="40"/>
  <c r="AH588" i="40"/>
  <c r="AH589" i="40"/>
  <c r="AH590" i="40"/>
  <c r="AH591" i="40"/>
  <c r="AH592" i="40"/>
  <c r="AH593" i="40"/>
  <c r="AH594" i="40"/>
  <c r="AH595" i="40"/>
  <c r="AH596" i="40"/>
  <c r="AH597" i="40"/>
  <c r="AH598" i="40"/>
  <c r="AH599" i="40"/>
  <c r="AH600" i="40"/>
  <c r="AH601" i="40"/>
  <c r="AH602" i="40"/>
  <c r="AH603" i="40"/>
  <c r="AH604" i="40"/>
  <c r="AH605" i="40"/>
  <c r="AH606" i="40"/>
  <c r="AH607" i="40"/>
  <c r="AH608" i="40"/>
  <c r="AH609" i="40"/>
  <c r="AH610" i="40"/>
  <c r="AH611" i="40"/>
  <c r="AH612" i="40"/>
  <c r="AH613" i="40"/>
  <c r="AH614" i="40"/>
  <c r="AH615" i="40"/>
  <c r="AH616" i="40"/>
  <c r="AH617" i="40"/>
  <c r="AH618" i="40"/>
  <c r="AH619" i="40"/>
  <c r="AH620" i="40"/>
  <c r="AH621" i="40"/>
  <c r="AH622" i="40"/>
  <c r="AH623" i="40"/>
  <c r="AH624" i="40"/>
  <c r="AH625" i="40"/>
  <c r="AH626" i="40"/>
  <c r="AH627" i="40"/>
  <c r="AH628" i="40"/>
  <c r="AH629" i="40"/>
  <c r="AH630" i="40"/>
  <c r="AH631" i="40"/>
  <c r="AH632" i="40"/>
  <c r="AH633" i="40"/>
  <c r="AH634" i="40"/>
  <c r="AH635" i="40"/>
  <c r="AH636" i="40"/>
  <c r="AH637" i="40"/>
  <c r="AH638" i="40"/>
  <c r="AH639" i="40"/>
  <c r="AH640" i="40"/>
  <c r="AH641" i="40"/>
  <c r="AH642" i="40"/>
  <c r="AH643" i="40"/>
  <c r="AH644" i="40"/>
  <c r="AH645" i="40"/>
  <c r="AH646" i="40"/>
  <c r="AH647" i="40"/>
  <c r="AH648" i="40"/>
  <c r="AH649" i="40"/>
  <c r="AH650" i="40"/>
  <c r="AH651" i="40"/>
  <c r="AH652" i="40"/>
  <c r="AH653" i="40"/>
  <c r="AH654" i="40"/>
  <c r="AH655" i="40"/>
  <c r="AH656" i="40"/>
  <c r="AH657" i="40"/>
  <c r="AH658" i="40"/>
  <c r="AH659" i="40"/>
  <c r="AH660" i="40"/>
  <c r="AH661" i="40"/>
  <c r="AH662" i="40"/>
  <c r="AH663" i="40"/>
  <c r="AH664" i="40"/>
  <c r="AH665" i="40"/>
  <c r="AH666" i="40"/>
  <c r="AH667" i="40"/>
  <c r="AH668" i="40"/>
  <c r="AH669" i="40"/>
  <c r="AH670" i="40"/>
  <c r="AH671" i="40"/>
  <c r="AH672" i="40"/>
  <c r="AH673" i="40"/>
  <c r="AH674" i="40"/>
  <c r="AH675" i="40"/>
  <c r="AH676" i="40"/>
  <c r="AH677" i="40"/>
  <c r="AH678" i="40"/>
  <c r="AH679" i="40"/>
  <c r="AH680" i="40"/>
  <c r="AH681" i="40"/>
  <c r="AH682" i="40"/>
  <c r="AH683" i="40"/>
  <c r="AH684" i="40"/>
  <c r="AH685" i="40"/>
  <c r="AH686" i="40"/>
  <c r="AH687" i="40"/>
  <c r="AH688" i="40"/>
  <c r="AH689" i="40"/>
  <c r="AH690" i="40"/>
  <c r="AH691" i="40"/>
  <c r="AH692" i="40"/>
  <c r="AH693" i="40"/>
  <c r="AH694" i="40"/>
  <c r="AH695" i="40"/>
  <c r="AH696" i="40"/>
  <c r="AH697" i="40"/>
  <c r="AH698" i="40"/>
  <c r="AH699" i="40"/>
  <c r="AH700" i="40"/>
  <c r="AH701" i="40"/>
  <c r="AH702" i="40"/>
  <c r="AH703" i="40"/>
  <c r="AH704" i="40"/>
  <c r="AH705" i="40"/>
  <c r="AH706" i="40"/>
  <c r="AH707" i="40"/>
  <c r="AH708" i="40"/>
  <c r="AH709" i="40"/>
  <c r="AH710" i="40"/>
  <c r="AH711" i="40"/>
  <c r="AH712" i="40"/>
  <c r="AH713" i="40"/>
  <c r="AH714" i="40"/>
  <c r="AH715" i="40"/>
  <c r="AH716" i="40"/>
  <c r="AH717" i="40"/>
  <c r="AH718" i="40"/>
  <c r="AH719" i="40"/>
  <c r="AH720" i="40"/>
  <c r="AH721" i="40"/>
  <c r="AH722" i="40"/>
  <c r="AH723" i="40"/>
  <c r="AH724" i="40"/>
  <c r="AH725" i="40"/>
  <c r="AH726" i="40"/>
  <c r="AH727" i="40"/>
  <c r="AH728" i="40"/>
  <c r="AH729" i="40"/>
  <c r="AH730" i="40"/>
  <c r="AH731" i="40"/>
  <c r="AH732" i="40"/>
  <c r="AH733" i="40"/>
  <c r="AH734" i="40"/>
  <c r="AH735" i="40"/>
  <c r="AH736" i="40"/>
  <c r="AH737" i="40"/>
  <c r="AH738" i="40"/>
  <c r="AH739" i="40"/>
  <c r="AH740" i="40"/>
  <c r="AH741" i="40"/>
  <c r="AH742" i="40"/>
  <c r="AH743" i="40"/>
  <c r="AH744" i="40"/>
  <c r="AH745" i="40"/>
  <c r="AH746" i="40"/>
  <c r="AH747" i="40"/>
  <c r="AH748" i="40"/>
  <c r="AH749" i="40"/>
  <c r="AH750" i="40"/>
  <c r="AH751" i="40"/>
  <c r="AH752" i="40"/>
  <c r="AH753" i="40"/>
  <c r="AH754" i="40"/>
  <c r="AH755" i="40"/>
  <c r="AH756" i="40"/>
  <c r="AH757" i="40"/>
  <c r="AH758" i="40"/>
  <c r="AH759" i="40"/>
  <c r="AH760" i="40"/>
  <c r="AH761" i="40"/>
  <c r="AH762" i="40"/>
  <c r="AH763" i="40"/>
  <c r="AH764" i="40"/>
  <c r="AH765" i="40"/>
  <c r="AH766" i="40"/>
  <c r="AH767" i="40"/>
  <c r="AH768" i="40"/>
  <c r="AH769" i="40"/>
  <c r="AH770" i="40"/>
  <c r="AH771" i="40"/>
  <c r="AH772" i="40"/>
  <c r="AH773" i="40"/>
  <c r="AH774" i="40"/>
  <c r="AH775" i="40"/>
  <c r="AH776" i="40"/>
  <c r="AH777" i="40"/>
  <c r="AH778" i="40"/>
  <c r="AH779" i="40"/>
  <c r="AH780" i="40"/>
  <c r="AH781" i="40"/>
  <c r="AH782" i="40"/>
  <c r="AH783" i="40"/>
  <c r="AH784" i="40"/>
  <c r="AH785" i="40"/>
  <c r="AH786" i="40"/>
  <c r="AH787" i="40"/>
  <c r="AH788" i="40"/>
  <c r="AH789" i="40"/>
  <c r="AH790" i="40"/>
  <c r="AH791" i="40"/>
  <c r="AH792" i="40"/>
  <c r="AH793" i="40"/>
  <c r="AH794" i="40"/>
  <c r="AH795" i="40"/>
  <c r="AH796" i="40"/>
  <c r="AH797" i="40"/>
  <c r="AH798" i="40"/>
  <c r="AH799" i="40"/>
  <c r="AH800" i="40"/>
  <c r="AH801" i="40"/>
  <c r="AH802" i="40"/>
  <c r="AH803" i="40"/>
  <c r="AH804" i="40"/>
  <c r="AH805" i="40"/>
  <c r="AH806" i="40"/>
  <c r="AH807" i="40"/>
  <c r="AH808" i="40"/>
  <c r="AH809" i="40"/>
  <c r="AH810" i="40"/>
  <c r="AH811" i="40"/>
  <c r="AH812" i="40"/>
  <c r="AH813" i="40"/>
  <c r="AH814" i="40"/>
  <c r="AH815" i="40"/>
  <c r="AH816" i="40"/>
  <c r="AH817" i="40"/>
  <c r="AH818" i="40"/>
  <c r="AH819" i="40"/>
  <c r="AH820" i="40"/>
  <c r="AH821" i="40"/>
  <c r="AH822" i="40"/>
  <c r="AH823" i="40"/>
  <c r="AH824" i="40"/>
  <c r="AH825" i="40"/>
  <c r="AH826" i="40"/>
  <c r="AH827" i="40"/>
  <c r="AH828" i="40"/>
  <c r="AH829" i="40"/>
  <c r="AH830" i="40"/>
  <c r="AH831" i="40"/>
  <c r="AH832" i="40"/>
  <c r="AH833" i="40"/>
  <c r="AH834" i="40"/>
  <c r="AH835" i="40"/>
  <c r="AH836" i="40"/>
  <c r="AH837" i="40"/>
  <c r="AH838" i="40"/>
  <c r="AH839" i="40"/>
  <c r="AH840" i="40"/>
  <c r="AH841" i="40"/>
  <c r="AH842" i="40"/>
  <c r="AH843" i="40"/>
  <c r="AH844" i="40"/>
  <c r="AH845" i="40"/>
  <c r="AH846" i="40"/>
  <c r="AH847" i="40"/>
  <c r="AH848" i="40"/>
  <c r="AH849" i="40"/>
  <c r="AH850" i="40"/>
  <c r="AH851" i="40"/>
  <c r="AH852" i="40"/>
  <c r="AH853" i="40"/>
  <c r="AH854" i="40"/>
  <c r="AH855" i="40"/>
  <c r="AH856" i="40"/>
  <c r="AH857" i="40"/>
  <c r="AH858" i="40"/>
  <c r="AH859" i="40"/>
  <c r="AH860" i="40"/>
  <c r="AH861" i="40"/>
  <c r="AH862" i="40"/>
  <c r="AH863" i="40"/>
  <c r="AH864" i="40"/>
  <c r="AH865" i="40"/>
  <c r="AH866" i="40"/>
  <c r="AH867" i="40"/>
  <c r="AH868" i="40"/>
  <c r="AH869" i="40"/>
  <c r="AH870" i="40"/>
  <c r="AH871" i="40"/>
  <c r="AH872" i="40"/>
  <c r="AH873" i="40"/>
  <c r="AH874" i="40"/>
  <c r="AH875" i="40"/>
  <c r="AH876" i="40"/>
  <c r="AH877" i="40"/>
  <c r="AH878" i="40"/>
  <c r="AH879" i="40"/>
  <c r="AH880" i="40"/>
  <c r="AH881" i="40"/>
  <c r="AH882" i="40"/>
  <c r="AH883" i="40"/>
  <c r="AH884" i="40"/>
  <c r="AH885" i="40"/>
  <c r="AH886" i="40"/>
  <c r="AH887" i="40"/>
  <c r="AH888" i="40"/>
  <c r="AH889" i="40"/>
  <c r="AH890" i="40"/>
  <c r="AH891" i="40"/>
  <c r="AH892" i="40"/>
  <c r="AH893" i="40"/>
  <c r="AH894" i="40"/>
  <c r="AH895" i="40"/>
  <c r="AH896" i="40"/>
  <c r="AH897" i="40"/>
  <c r="AH898" i="40"/>
  <c r="AH899" i="40"/>
  <c r="AH900" i="40"/>
  <c r="AH901" i="40"/>
  <c r="AH902" i="40"/>
  <c r="AH903" i="40"/>
  <c r="AH904" i="40"/>
  <c r="AH905" i="40"/>
  <c r="AH906" i="40"/>
  <c r="AH907" i="40"/>
  <c r="AH908" i="40"/>
  <c r="AH909" i="40"/>
  <c r="AH910" i="40"/>
  <c r="AH911" i="40"/>
  <c r="AH912" i="40"/>
  <c r="AH913" i="40"/>
  <c r="AH914" i="40"/>
  <c r="AH915" i="40"/>
  <c r="AH916" i="40"/>
  <c r="AH917" i="40"/>
  <c r="AH918" i="40"/>
  <c r="AH919" i="40"/>
  <c r="AH920" i="40"/>
  <c r="AH921" i="40"/>
  <c r="AH922" i="40"/>
  <c r="AH923" i="40"/>
  <c r="AH924" i="40"/>
  <c r="AH925" i="40"/>
  <c r="AH926" i="40"/>
  <c r="AH927" i="40"/>
  <c r="AH928" i="40"/>
  <c r="AH929" i="40"/>
  <c r="AH930" i="40"/>
  <c r="AH931" i="40"/>
  <c r="AH932" i="40"/>
  <c r="AH933" i="40"/>
  <c r="AH934" i="40"/>
  <c r="AH935" i="40"/>
  <c r="AH936" i="40"/>
  <c r="AH937" i="40"/>
  <c r="AH938" i="40"/>
  <c r="AH939" i="40"/>
  <c r="AH940" i="40"/>
  <c r="AH941" i="40"/>
  <c r="AH942" i="40"/>
  <c r="AH943" i="40"/>
  <c r="AH944" i="40"/>
  <c r="AH945" i="40"/>
  <c r="AH946" i="40"/>
  <c r="AH947" i="40"/>
  <c r="AH948" i="40"/>
  <c r="AH949" i="40"/>
  <c r="AH950" i="40"/>
  <c r="AH951" i="40"/>
  <c r="AH952" i="40"/>
  <c r="AH953" i="40"/>
  <c r="AH954" i="40"/>
  <c r="AH955" i="40"/>
  <c r="AH956" i="40"/>
  <c r="AH957" i="40"/>
  <c r="AH958" i="40"/>
  <c r="AH959" i="40"/>
  <c r="AH960" i="40"/>
  <c r="AH961" i="40"/>
  <c r="AH962" i="40"/>
  <c r="AH963" i="40"/>
  <c r="AH964" i="40"/>
  <c r="AH965" i="40"/>
  <c r="AH966" i="40"/>
  <c r="AH967" i="40"/>
  <c r="AH968" i="40"/>
  <c r="AH969" i="40"/>
  <c r="AH970" i="40"/>
  <c r="AH971" i="40"/>
  <c r="AH972" i="40"/>
  <c r="AH973" i="40"/>
  <c r="AH974" i="40"/>
  <c r="AH975" i="40"/>
  <c r="AH976" i="40"/>
  <c r="AH977" i="40"/>
  <c r="AH978" i="40"/>
  <c r="AH979" i="40"/>
  <c r="AH980" i="40"/>
  <c r="AH981" i="40"/>
  <c r="AH982" i="40"/>
  <c r="AH983" i="40"/>
  <c r="AH984" i="40"/>
  <c r="AH985" i="40"/>
  <c r="AH986" i="40"/>
  <c r="AH987" i="40"/>
  <c r="AH988" i="40"/>
  <c r="AH989" i="40"/>
  <c r="AH990" i="40"/>
  <c r="AH991" i="40"/>
  <c r="AH992" i="40"/>
  <c r="AH993" i="40"/>
  <c r="AH994" i="40"/>
  <c r="AH995" i="40"/>
  <c r="AH996" i="40"/>
  <c r="AH997" i="40"/>
  <c r="AH998" i="40"/>
  <c r="AH999" i="40"/>
  <c r="AH1000" i="40"/>
  <c r="AH1001" i="40"/>
  <c r="AG3" i="40"/>
  <c r="AG4" i="40"/>
  <c r="AG5" i="40"/>
  <c r="AG6" i="40"/>
  <c r="AG7" i="40"/>
  <c r="AG8" i="40"/>
  <c r="AG9" i="40"/>
  <c r="AG10" i="40"/>
  <c r="AG11" i="40"/>
  <c r="AG12" i="40"/>
  <c r="AG13" i="40"/>
  <c r="AG14" i="40"/>
  <c r="AG15" i="40"/>
  <c r="AG16" i="40"/>
  <c r="AG17" i="40"/>
  <c r="AG18" i="40"/>
  <c r="AG19" i="40"/>
  <c r="AG20" i="40"/>
  <c r="AG21" i="40"/>
  <c r="AG22" i="40"/>
  <c r="AG23" i="40"/>
  <c r="AG24" i="40"/>
  <c r="AG25" i="40"/>
  <c r="AG26" i="40"/>
  <c r="AG27" i="40"/>
  <c r="AG28" i="40"/>
  <c r="AG29" i="40"/>
  <c r="AG30" i="40"/>
  <c r="AG31" i="40"/>
  <c r="AG32" i="40"/>
  <c r="AG33" i="40"/>
  <c r="AG34" i="40"/>
  <c r="AG35" i="40"/>
  <c r="AG36" i="40"/>
  <c r="AG37" i="40"/>
  <c r="AG38" i="40"/>
  <c r="AG39" i="40"/>
  <c r="AG40" i="40"/>
  <c r="AG41" i="40"/>
  <c r="AG42" i="40"/>
  <c r="AG43" i="40"/>
  <c r="AG44" i="40"/>
  <c r="AG45" i="40"/>
  <c r="AG46" i="40"/>
  <c r="AG47" i="40"/>
  <c r="AG48" i="40"/>
  <c r="AG49" i="40"/>
  <c r="AG50" i="40"/>
  <c r="AG51" i="40"/>
  <c r="AG52" i="40"/>
  <c r="AG53" i="40"/>
  <c r="AG54" i="40"/>
  <c r="AG55" i="40"/>
  <c r="AG56" i="40"/>
  <c r="AG57" i="40"/>
  <c r="AG58" i="40"/>
  <c r="AG59" i="40"/>
  <c r="AG60" i="40"/>
  <c r="AG61" i="40"/>
  <c r="AG62" i="40"/>
  <c r="AG63" i="40"/>
  <c r="AG64" i="40"/>
  <c r="AG65" i="40"/>
  <c r="AG66" i="40"/>
  <c r="AG67" i="40"/>
  <c r="AG68" i="40"/>
  <c r="AG69" i="40"/>
  <c r="AG70" i="40"/>
  <c r="AG71" i="40"/>
  <c r="AG72" i="40"/>
  <c r="AG73" i="40"/>
  <c r="AG74" i="40"/>
  <c r="AG75" i="40"/>
  <c r="AG76" i="40"/>
  <c r="AG77" i="40"/>
  <c r="AG78" i="40"/>
  <c r="AG79" i="40"/>
  <c r="AG80" i="40"/>
  <c r="AG81" i="40"/>
  <c r="AG82" i="40"/>
  <c r="AG83" i="40"/>
  <c r="AG84" i="40"/>
  <c r="AG85" i="40"/>
  <c r="AG86" i="40"/>
  <c r="AG87" i="40"/>
  <c r="AG88" i="40"/>
  <c r="AG89" i="40"/>
  <c r="AG90" i="40"/>
  <c r="AG91" i="40"/>
  <c r="AG92" i="40"/>
  <c r="AG93" i="40"/>
  <c r="AG94" i="40"/>
  <c r="AG95" i="40"/>
  <c r="AG96" i="40"/>
  <c r="AG97" i="40"/>
  <c r="AG98" i="40"/>
  <c r="AG99" i="40"/>
  <c r="AG100" i="40"/>
  <c r="AG101" i="40"/>
  <c r="AG102" i="40"/>
  <c r="AG103" i="40"/>
  <c r="AG104" i="40"/>
  <c r="AG105" i="40"/>
  <c r="AG106" i="40"/>
  <c r="AG107" i="40"/>
  <c r="AG108" i="40"/>
  <c r="AG109" i="40"/>
  <c r="AG110" i="40"/>
  <c r="AG111" i="40"/>
  <c r="AG112" i="40"/>
  <c r="AG113" i="40"/>
  <c r="AG114" i="40"/>
  <c r="AG115" i="40"/>
  <c r="AG116" i="40"/>
  <c r="AG117" i="40"/>
  <c r="AG118" i="40"/>
  <c r="AG119" i="40"/>
  <c r="AG120" i="40"/>
  <c r="AG121" i="40"/>
  <c r="AG122" i="40"/>
  <c r="AG123" i="40"/>
  <c r="AG124" i="40"/>
  <c r="AG125" i="40"/>
  <c r="AG126" i="40"/>
  <c r="AG127" i="40"/>
  <c r="AG128" i="40"/>
  <c r="AG129" i="40"/>
  <c r="AG130" i="40"/>
  <c r="AG131" i="40"/>
  <c r="AG132" i="40"/>
  <c r="AG133" i="40"/>
  <c r="AG134" i="40"/>
  <c r="AG135" i="40"/>
  <c r="AG136" i="40"/>
  <c r="AG137" i="40"/>
  <c r="AG138" i="40"/>
  <c r="AG139" i="40"/>
  <c r="AG140" i="40"/>
  <c r="AG141" i="40"/>
  <c r="AG142" i="40"/>
  <c r="AG143" i="40"/>
  <c r="AG144" i="40"/>
  <c r="AG145" i="40"/>
  <c r="AG146" i="40"/>
  <c r="AG147" i="40"/>
  <c r="AG148" i="40"/>
  <c r="AG149" i="40"/>
  <c r="AG150" i="40"/>
  <c r="AG151" i="40"/>
  <c r="AG152" i="40"/>
  <c r="AG153" i="40"/>
  <c r="AG154" i="40"/>
  <c r="AG155" i="40"/>
  <c r="AG156" i="40"/>
  <c r="AG157" i="40"/>
  <c r="AG158" i="40"/>
  <c r="AG159" i="40"/>
  <c r="AG160" i="40"/>
  <c r="AG161" i="40"/>
  <c r="AG162" i="40"/>
  <c r="AG163" i="40"/>
  <c r="AG164" i="40"/>
  <c r="AG165" i="40"/>
  <c r="AG166" i="40"/>
  <c r="AG167" i="40"/>
  <c r="AG168" i="40"/>
  <c r="AG169" i="40"/>
  <c r="AG170" i="40"/>
  <c r="AG171" i="40"/>
  <c r="AG172" i="40"/>
  <c r="AG173" i="40"/>
  <c r="AG174" i="40"/>
  <c r="AG175" i="40"/>
  <c r="AG176" i="40"/>
  <c r="AG177" i="40"/>
  <c r="AG178" i="40"/>
  <c r="AG179" i="40"/>
  <c r="AG180" i="40"/>
  <c r="AG181" i="40"/>
  <c r="AG182" i="40"/>
  <c r="AG183" i="40"/>
  <c r="AG184" i="40"/>
  <c r="AG185" i="40"/>
  <c r="AG186" i="40"/>
  <c r="AG187" i="40"/>
  <c r="AG188" i="40"/>
  <c r="AG189" i="40"/>
  <c r="AG190" i="40"/>
  <c r="AG191" i="40"/>
  <c r="AG192" i="40"/>
  <c r="AG193" i="40"/>
  <c r="AG194" i="40"/>
  <c r="AG195" i="40"/>
  <c r="AG196" i="40"/>
  <c r="AG197" i="40"/>
  <c r="AG198" i="40"/>
  <c r="AG199" i="40"/>
  <c r="AG200" i="40"/>
  <c r="AG201" i="40"/>
  <c r="AG202" i="40"/>
  <c r="AG203" i="40"/>
  <c r="AG204" i="40"/>
  <c r="AG205" i="40"/>
  <c r="AG206" i="40"/>
  <c r="AG207" i="40"/>
  <c r="AG208" i="40"/>
  <c r="AG209" i="40"/>
  <c r="AG210" i="40"/>
  <c r="AG211" i="40"/>
  <c r="AG212" i="40"/>
  <c r="AG213" i="40"/>
  <c r="AG214" i="40"/>
  <c r="AG215" i="40"/>
  <c r="AG216" i="40"/>
  <c r="AG217" i="40"/>
  <c r="AG218" i="40"/>
  <c r="AG219" i="40"/>
  <c r="AG220" i="40"/>
  <c r="AG221" i="40"/>
  <c r="AG222" i="40"/>
  <c r="AG223" i="40"/>
  <c r="AG224" i="40"/>
  <c r="AG225" i="40"/>
  <c r="AG226" i="40"/>
  <c r="AG227" i="40"/>
  <c r="AG228" i="40"/>
  <c r="AG229" i="40"/>
  <c r="AG230" i="40"/>
  <c r="AG231" i="40"/>
  <c r="AG232" i="40"/>
  <c r="AG233" i="40"/>
  <c r="AG234" i="40"/>
  <c r="AG235" i="40"/>
  <c r="AG236" i="40"/>
  <c r="AG237" i="40"/>
  <c r="AG238" i="40"/>
  <c r="AG239" i="40"/>
  <c r="AG240" i="40"/>
  <c r="AG241" i="40"/>
  <c r="AG242" i="40"/>
  <c r="AG243" i="40"/>
  <c r="AG244" i="40"/>
  <c r="AG245" i="40"/>
  <c r="AG246" i="40"/>
  <c r="AG247" i="40"/>
  <c r="AG248" i="40"/>
  <c r="AG249" i="40"/>
  <c r="AG250" i="40"/>
  <c r="AG251" i="40"/>
  <c r="AG252" i="40"/>
  <c r="AG253" i="40"/>
  <c r="AG254" i="40"/>
  <c r="AG255" i="40"/>
  <c r="AG256" i="40"/>
  <c r="AG257" i="40"/>
  <c r="AG258" i="40"/>
  <c r="AG259" i="40"/>
  <c r="AG260" i="40"/>
  <c r="AG261" i="40"/>
  <c r="AG262" i="40"/>
  <c r="AG263" i="40"/>
  <c r="AG264" i="40"/>
  <c r="AG265" i="40"/>
  <c r="AG266" i="40"/>
  <c r="AG267" i="40"/>
  <c r="AG268" i="40"/>
  <c r="AG269" i="40"/>
  <c r="AG270" i="40"/>
  <c r="AG271" i="40"/>
  <c r="AG272" i="40"/>
  <c r="AG273" i="40"/>
  <c r="AG274" i="40"/>
  <c r="AG275" i="40"/>
  <c r="AG276" i="40"/>
  <c r="AG277" i="40"/>
  <c r="AG278" i="40"/>
  <c r="AG279" i="40"/>
  <c r="AG280" i="40"/>
  <c r="AG281" i="40"/>
  <c r="AG282" i="40"/>
  <c r="AG283" i="40"/>
  <c r="AG284" i="40"/>
  <c r="AG285" i="40"/>
  <c r="AG286" i="40"/>
  <c r="AG287" i="40"/>
  <c r="AG288" i="40"/>
  <c r="AG289" i="40"/>
  <c r="AG290" i="40"/>
  <c r="AG291" i="40"/>
  <c r="AG292" i="40"/>
  <c r="AG293" i="40"/>
  <c r="AG294" i="40"/>
  <c r="AG295" i="40"/>
  <c r="AG296" i="40"/>
  <c r="AG297" i="40"/>
  <c r="AG298" i="40"/>
  <c r="AG299" i="40"/>
  <c r="AG300" i="40"/>
  <c r="AG301" i="40"/>
  <c r="AG302" i="40"/>
  <c r="AG303" i="40"/>
  <c r="AG304" i="40"/>
  <c r="AG305" i="40"/>
  <c r="AG306" i="40"/>
  <c r="AG307" i="40"/>
  <c r="AG308" i="40"/>
  <c r="AG309" i="40"/>
  <c r="AG310" i="40"/>
  <c r="AG311" i="40"/>
  <c r="AG312" i="40"/>
  <c r="AG313" i="40"/>
  <c r="AG314" i="40"/>
  <c r="AG315" i="40"/>
  <c r="AG316" i="40"/>
  <c r="AG317" i="40"/>
  <c r="AG318" i="40"/>
  <c r="AG319" i="40"/>
  <c r="AG320" i="40"/>
  <c r="AG321" i="40"/>
  <c r="AG322" i="40"/>
  <c r="AG323" i="40"/>
  <c r="AG324" i="40"/>
  <c r="AG325" i="40"/>
  <c r="AG326" i="40"/>
  <c r="AG327" i="40"/>
  <c r="AG328" i="40"/>
  <c r="AG329" i="40"/>
  <c r="AG330" i="40"/>
  <c r="AG331" i="40"/>
  <c r="AG332" i="40"/>
  <c r="AG333" i="40"/>
  <c r="AG334" i="40"/>
  <c r="AG335" i="40"/>
  <c r="AG336" i="40"/>
  <c r="AG337" i="40"/>
  <c r="AG338" i="40"/>
  <c r="AG339" i="40"/>
  <c r="AG340" i="40"/>
  <c r="AG341" i="40"/>
  <c r="AG342" i="40"/>
  <c r="AG343" i="40"/>
  <c r="AG344" i="40"/>
  <c r="AG345" i="40"/>
  <c r="AG346" i="40"/>
  <c r="AG347" i="40"/>
  <c r="AG348" i="40"/>
  <c r="AG349" i="40"/>
  <c r="AG350" i="40"/>
  <c r="AG351" i="40"/>
  <c r="AG352" i="40"/>
  <c r="AG353" i="40"/>
  <c r="AG354" i="40"/>
  <c r="AG355" i="40"/>
  <c r="AG356" i="40"/>
  <c r="AG357" i="40"/>
  <c r="AG358" i="40"/>
  <c r="AG359" i="40"/>
  <c r="AG360" i="40"/>
  <c r="AG361" i="40"/>
  <c r="AG362" i="40"/>
  <c r="AG363" i="40"/>
  <c r="AG364" i="40"/>
  <c r="AG365" i="40"/>
  <c r="AG366" i="40"/>
  <c r="AG367" i="40"/>
  <c r="AG368" i="40"/>
  <c r="AG369" i="40"/>
  <c r="AG370" i="40"/>
  <c r="AG371" i="40"/>
  <c r="AG372" i="40"/>
  <c r="AG373" i="40"/>
  <c r="AG374" i="40"/>
  <c r="AG375" i="40"/>
  <c r="AG376" i="40"/>
  <c r="AG377" i="40"/>
  <c r="AG378" i="40"/>
  <c r="AG379" i="40"/>
  <c r="AG380" i="40"/>
  <c r="AG381" i="40"/>
  <c r="AG382" i="40"/>
  <c r="AG383" i="40"/>
  <c r="AG384" i="40"/>
  <c r="AG385" i="40"/>
  <c r="AG386" i="40"/>
  <c r="AG387" i="40"/>
  <c r="AG388" i="40"/>
  <c r="AG389" i="40"/>
  <c r="AG390" i="40"/>
  <c r="AG391" i="40"/>
  <c r="AG392" i="40"/>
  <c r="AG393" i="40"/>
  <c r="AG394" i="40"/>
  <c r="AG395" i="40"/>
  <c r="AG396" i="40"/>
  <c r="AG397" i="40"/>
  <c r="AG398" i="40"/>
  <c r="AG399" i="40"/>
  <c r="AG400" i="40"/>
  <c r="AG401" i="40"/>
  <c r="AG402" i="40"/>
  <c r="AG403" i="40"/>
  <c r="AG404" i="40"/>
  <c r="AG405" i="40"/>
  <c r="AG406" i="40"/>
  <c r="AG407" i="40"/>
  <c r="AG408" i="40"/>
  <c r="AG409" i="40"/>
  <c r="AG410" i="40"/>
  <c r="AG411" i="40"/>
  <c r="AG412" i="40"/>
  <c r="AG413" i="40"/>
  <c r="AG414" i="40"/>
  <c r="AG415" i="40"/>
  <c r="AG416" i="40"/>
  <c r="AG417" i="40"/>
  <c r="AG418" i="40"/>
  <c r="AG419" i="40"/>
  <c r="AG420" i="40"/>
  <c r="AG421" i="40"/>
  <c r="AG422" i="40"/>
  <c r="AG423" i="40"/>
  <c r="AG424" i="40"/>
  <c r="AG425" i="40"/>
  <c r="AG426" i="40"/>
  <c r="AG427" i="40"/>
  <c r="AG428" i="40"/>
  <c r="AG429" i="40"/>
  <c r="AG430" i="40"/>
  <c r="AG431" i="40"/>
  <c r="AG432" i="40"/>
  <c r="AG433" i="40"/>
  <c r="AG434" i="40"/>
  <c r="AG435" i="40"/>
  <c r="AG436" i="40"/>
  <c r="AG437" i="40"/>
  <c r="AG438" i="40"/>
  <c r="AG439" i="40"/>
  <c r="AG440" i="40"/>
  <c r="AG441" i="40"/>
  <c r="AG442" i="40"/>
  <c r="AG443" i="40"/>
  <c r="AG444" i="40"/>
  <c r="AG445" i="40"/>
  <c r="AG446" i="40"/>
  <c r="AG447" i="40"/>
  <c r="AG448" i="40"/>
  <c r="AG449" i="40"/>
  <c r="AG450" i="40"/>
  <c r="AG451" i="40"/>
  <c r="AG452" i="40"/>
  <c r="AG453" i="40"/>
  <c r="AG454" i="40"/>
  <c r="AG455" i="40"/>
  <c r="AG456" i="40"/>
  <c r="AG457" i="40"/>
  <c r="AG458" i="40"/>
  <c r="AG459" i="40"/>
  <c r="AG460" i="40"/>
  <c r="AG461" i="40"/>
  <c r="AG462" i="40"/>
  <c r="AG463" i="40"/>
  <c r="AG464" i="40"/>
  <c r="AG465" i="40"/>
  <c r="AG466" i="40"/>
  <c r="AG467" i="40"/>
  <c r="AG468" i="40"/>
  <c r="AG469" i="40"/>
  <c r="AG470" i="40"/>
  <c r="AG471" i="40"/>
  <c r="AG472" i="40"/>
  <c r="AG473" i="40"/>
  <c r="AG474" i="40"/>
  <c r="AG475" i="40"/>
  <c r="AG476" i="40"/>
  <c r="AG477" i="40"/>
  <c r="AG478" i="40"/>
  <c r="AG479" i="40"/>
  <c r="AG480" i="40"/>
  <c r="AG481" i="40"/>
  <c r="AG482" i="40"/>
  <c r="AG483" i="40"/>
  <c r="AG484" i="40"/>
  <c r="AG485" i="40"/>
  <c r="AG486" i="40"/>
  <c r="AG487" i="40"/>
  <c r="AG488" i="40"/>
  <c r="AG489" i="40"/>
  <c r="AG490" i="40"/>
  <c r="AG491" i="40"/>
  <c r="AG492" i="40"/>
  <c r="AG493" i="40"/>
  <c r="AG494" i="40"/>
  <c r="AG495" i="40"/>
  <c r="AG496" i="40"/>
  <c r="AG497" i="40"/>
  <c r="AG498" i="40"/>
  <c r="AG499" i="40"/>
  <c r="AG500" i="40"/>
  <c r="AG501" i="40"/>
  <c r="AG502" i="40"/>
  <c r="AG503" i="40"/>
  <c r="AG504" i="40"/>
  <c r="AG505" i="40"/>
  <c r="AG506" i="40"/>
  <c r="AG507" i="40"/>
  <c r="AG508" i="40"/>
  <c r="AG509" i="40"/>
  <c r="AG510" i="40"/>
  <c r="AG511" i="40"/>
  <c r="AG512" i="40"/>
  <c r="AG513" i="40"/>
  <c r="AG514" i="40"/>
  <c r="AG515" i="40"/>
  <c r="AG516" i="40"/>
  <c r="AG517" i="40"/>
  <c r="AG518" i="40"/>
  <c r="AG519" i="40"/>
  <c r="AG520" i="40"/>
  <c r="AG521" i="40"/>
  <c r="AG522" i="40"/>
  <c r="AG523" i="40"/>
  <c r="AG524" i="40"/>
  <c r="AG525" i="40"/>
  <c r="AG526" i="40"/>
  <c r="AG527" i="40"/>
  <c r="AG528" i="40"/>
  <c r="AG529" i="40"/>
  <c r="AG530" i="40"/>
  <c r="AG531" i="40"/>
  <c r="AG532" i="40"/>
  <c r="AG533" i="40"/>
  <c r="AG534" i="40"/>
  <c r="AG535" i="40"/>
  <c r="AG536" i="40"/>
  <c r="AG537" i="40"/>
  <c r="AG538" i="40"/>
  <c r="AG539" i="40"/>
  <c r="AG540" i="40"/>
  <c r="AG541" i="40"/>
  <c r="AG542" i="40"/>
  <c r="AG543" i="40"/>
  <c r="AG544" i="40"/>
  <c r="AG545" i="40"/>
  <c r="AG546" i="40"/>
  <c r="AG547" i="40"/>
  <c r="AG548" i="40"/>
  <c r="AG549" i="40"/>
  <c r="AG550" i="40"/>
  <c r="AG551" i="40"/>
  <c r="AG552" i="40"/>
  <c r="AG553" i="40"/>
  <c r="AG554" i="40"/>
  <c r="AG555" i="40"/>
  <c r="AG556" i="40"/>
  <c r="AG557" i="40"/>
  <c r="AG558" i="40"/>
  <c r="AG559" i="40"/>
  <c r="AG560" i="40"/>
  <c r="AG561" i="40"/>
  <c r="AG562" i="40"/>
  <c r="AG563" i="40"/>
  <c r="AG564" i="40"/>
  <c r="AG565" i="40"/>
  <c r="AG566" i="40"/>
  <c r="AG567" i="40"/>
  <c r="AG568" i="40"/>
  <c r="AG569" i="40"/>
  <c r="AG570" i="40"/>
  <c r="AG571" i="40"/>
  <c r="AG572" i="40"/>
  <c r="AG573" i="40"/>
  <c r="AG574" i="40"/>
  <c r="AG575" i="40"/>
  <c r="AG576" i="40"/>
  <c r="AG577" i="40"/>
  <c r="AG578" i="40"/>
  <c r="AG579" i="40"/>
  <c r="AG580" i="40"/>
  <c r="AG581" i="40"/>
  <c r="AG582" i="40"/>
  <c r="AG583" i="40"/>
  <c r="AG584" i="40"/>
  <c r="AG585" i="40"/>
  <c r="AG586" i="40"/>
  <c r="AG587" i="40"/>
  <c r="AG588" i="40"/>
  <c r="AG589" i="40"/>
  <c r="AG590" i="40"/>
  <c r="AG591" i="40"/>
  <c r="AG592" i="40"/>
  <c r="AG593" i="40"/>
  <c r="AG594" i="40"/>
  <c r="AG595" i="40"/>
  <c r="AG596" i="40"/>
  <c r="AG597" i="40"/>
  <c r="AG598" i="40"/>
  <c r="AG599" i="40"/>
  <c r="AG600" i="40"/>
  <c r="AG601" i="40"/>
  <c r="AG602" i="40"/>
  <c r="AG603" i="40"/>
  <c r="AG604" i="40"/>
  <c r="AG605" i="40"/>
  <c r="AG606" i="40"/>
  <c r="AG607" i="40"/>
  <c r="AG608" i="40"/>
  <c r="AG609" i="40"/>
  <c r="AG610" i="40"/>
  <c r="AG611" i="40"/>
  <c r="AG612" i="40"/>
  <c r="AG613" i="40"/>
  <c r="AG614" i="40"/>
  <c r="AG615" i="40"/>
  <c r="AG616" i="40"/>
  <c r="AG617" i="40"/>
  <c r="AG618" i="40"/>
  <c r="AG619" i="40"/>
  <c r="AG620" i="40"/>
  <c r="AG621" i="40"/>
  <c r="AG622" i="40"/>
  <c r="AG623" i="40"/>
  <c r="AG624" i="40"/>
  <c r="AG625" i="40"/>
  <c r="AG626" i="40"/>
  <c r="AG627" i="40"/>
  <c r="AG628" i="40"/>
  <c r="AG629" i="40"/>
  <c r="AG630" i="40"/>
  <c r="AG631" i="40"/>
  <c r="AG632" i="40"/>
  <c r="AG633" i="40"/>
  <c r="AG634" i="40"/>
  <c r="AG635" i="40"/>
  <c r="AG636" i="40"/>
  <c r="AG637" i="40"/>
  <c r="AG638" i="40"/>
  <c r="AG639" i="40"/>
  <c r="AG640" i="40"/>
  <c r="AG641" i="40"/>
  <c r="AG642" i="40"/>
  <c r="AG643" i="40"/>
  <c r="AG644" i="40"/>
  <c r="AG645" i="40"/>
  <c r="AG646" i="40"/>
  <c r="AG647" i="40"/>
  <c r="AG648" i="40"/>
  <c r="AG649" i="40"/>
  <c r="AG650" i="40"/>
  <c r="AG651" i="40"/>
  <c r="AG652" i="40"/>
  <c r="AG653" i="40"/>
  <c r="AG654" i="40"/>
  <c r="AG655" i="40"/>
  <c r="AG656" i="40"/>
  <c r="AG657" i="40"/>
  <c r="AG658" i="40"/>
  <c r="AG659" i="40"/>
  <c r="AG660" i="40"/>
  <c r="AG661" i="40"/>
  <c r="AG662" i="40"/>
  <c r="AG663" i="40"/>
  <c r="AG664" i="40"/>
  <c r="AG665" i="40"/>
  <c r="AG666" i="40"/>
  <c r="AG667" i="40"/>
  <c r="AG668" i="40"/>
  <c r="AG669" i="40"/>
  <c r="AG670" i="40"/>
  <c r="AG671" i="40"/>
  <c r="AG672" i="40"/>
  <c r="AG673" i="40"/>
  <c r="AG674" i="40"/>
  <c r="AG675" i="40"/>
  <c r="AG676" i="40"/>
  <c r="AG677" i="40"/>
  <c r="AG678" i="40"/>
  <c r="AG679" i="40"/>
  <c r="AG680" i="40"/>
  <c r="AG681" i="40"/>
  <c r="AG682" i="40"/>
  <c r="AG683" i="40"/>
  <c r="AG684" i="40"/>
  <c r="AG685" i="40"/>
  <c r="AG686" i="40"/>
  <c r="AG687" i="40"/>
  <c r="AG688" i="40"/>
  <c r="AG689" i="40"/>
  <c r="AG690" i="40"/>
  <c r="AG691" i="40"/>
  <c r="AG692" i="40"/>
  <c r="AG693" i="40"/>
  <c r="AG694" i="40"/>
  <c r="AG695" i="40"/>
  <c r="AG696" i="40"/>
  <c r="AG697" i="40"/>
  <c r="AG698" i="40"/>
  <c r="AG699" i="40"/>
  <c r="AG700" i="40"/>
  <c r="AG701" i="40"/>
  <c r="AG702" i="40"/>
  <c r="AG703" i="40"/>
  <c r="AG704" i="40"/>
  <c r="AG705" i="40"/>
  <c r="AG706" i="40"/>
  <c r="AG707" i="40"/>
  <c r="AG708" i="40"/>
  <c r="AG709" i="40"/>
  <c r="AG710" i="40"/>
  <c r="AG711" i="40"/>
  <c r="AG712" i="40"/>
  <c r="AG713" i="40"/>
  <c r="AG714" i="40"/>
  <c r="AG715" i="40"/>
  <c r="AG716" i="40"/>
  <c r="AG717" i="40"/>
  <c r="AG718" i="40"/>
  <c r="AG719" i="40"/>
  <c r="AG720" i="40"/>
  <c r="AG721" i="40"/>
  <c r="AG722" i="40"/>
  <c r="AG723" i="40"/>
  <c r="AG724" i="40"/>
  <c r="AG725" i="40"/>
  <c r="AG726" i="40"/>
  <c r="AG727" i="40"/>
  <c r="AG728" i="40"/>
  <c r="AG729" i="40"/>
  <c r="AG730" i="40"/>
  <c r="AG731" i="40"/>
  <c r="AG732" i="40"/>
  <c r="AG733" i="40"/>
  <c r="AG734" i="40"/>
  <c r="AG735" i="40"/>
  <c r="AG736" i="40"/>
  <c r="AG737" i="40"/>
  <c r="AG738" i="40"/>
  <c r="AG739" i="40"/>
  <c r="AG740" i="40"/>
  <c r="AG741" i="40"/>
  <c r="AG742" i="40"/>
  <c r="AG743" i="40"/>
  <c r="AG744" i="40"/>
  <c r="AG745" i="40"/>
  <c r="AG746" i="40"/>
  <c r="AG747" i="40"/>
  <c r="AG748" i="40"/>
  <c r="AG749" i="40"/>
  <c r="AG750" i="40"/>
  <c r="AG751" i="40"/>
  <c r="AG752" i="40"/>
  <c r="AG753" i="40"/>
  <c r="AG754" i="40"/>
  <c r="AG755" i="40"/>
  <c r="AG756" i="40"/>
  <c r="AG757" i="40"/>
  <c r="AG758" i="40"/>
  <c r="AG759" i="40"/>
  <c r="AG760" i="40"/>
  <c r="AG761" i="40"/>
  <c r="AG762" i="40"/>
  <c r="AG763" i="40"/>
  <c r="AG764" i="40"/>
  <c r="AG765" i="40"/>
  <c r="AG766" i="40"/>
  <c r="AG767" i="40"/>
  <c r="AG768" i="40"/>
  <c r="AG769" i="40"/>
  <c r="AG770" i="40"/>
  <c r="AG771" i="40"/>
  <c r="AG772" i="40"/>
  <c r="AG773" i="40"/>
  <c r="AG774" i="40"/>
  <c r="AG775" i="40"/>
  <c r="AG776" i="40"/>
  <c r="AG777" i="40"/>
  <c r="AG778" i="40"/>
  <c r="AG779" i="40"/>
  <c r="AG780" i="40"/>
  <c r="AG781" i="40"/>
  <c r="AG782" i="40"/>
  <c r="AG783" i="40"/>
  <c r="AG784" i="40"/>
  <c r="AG785" i="40"/>
  <c r="AG786" i="40"/>
  <c r="AG787" i="40"/>
  <c r="AG788" i="40"/>
  <c r="AG789" i="40"/>
  <c r="AG790" i="40"/>
  <c r="AG791" i="40"/>
  <c r="AG792" i="40"/>
  <c r="AG793" i="40"/>
  <c r="AG794" i="40"/>
  <c r="AG795" i="40"/>
  <c r="AG796" i="40"/>
  <c r="AG797" i="40"/>
  <c r="AG798" i="40"/>
  <c r="AG799" i="40"/>
  <c r="AG800" i="40"/>
  <c r="AG801" i="40"/>
  <c r="AG802" i="40"/>
  <c r="AG803" i="40"/>
  <c r="AG804" i="40"/>
  <c r="AG805" i="40"/>
  <c r="AG806" i="40"/>
  <c r="AG807" i="40"/>
  <c r="AG808" i="40"/>
  <c r="AG809" i="40"/>
  <c r="AG810" i="40"/>
  <c r="AG811" i="40"/>
  <c r="AG812" i="40"/>
  <c r="AG813" i="40"/>
  <c r="AG814" i="40"/>
  <c r="AG815" i="40"/>
  <c r="AG816" i="40"/>
  <c r="AG817" i="40"/>
  <c r="AG818" i="40"/>
  <c r="AG819" i="40"/>
  <c r="AG820" i="40"/>
  <c r="AG821" i="40"/>
  <c r="AG822" i="40"/>
  <c r="AG823" i="40"/>
  <c r="AG824" i="40"/>
  <c r="AG825" i="40"/>
  <c r="AG826" i="40"/>
  <c r="AG827" i="40"/>
  <c r="AG828" i="40"/>
  <c r="AG829" i="40"/>
  <c r="AG830" i="40"/>
  <c r="AG831" i="40"/>
  <c r="AG832" i="40"/>
  <c r="AG833" i="40"/>
  <c r="AG834" i="40"/>
  <c r="AG835" i="40"/>
  <c r="AG836" i="40"/>
  <c r="AG837" i="40"/>
  <c r="AG838" i="40"/>
  <c r="AG839" i="40"/>
  <c r="AG840" i="40"/>
  <c r="AG841" i="40"/>
  <c r="AG842" i="40"/>
  <c r="AG843" i="40"/>
  <c r="AG844" i="40"/>
  <c r="AG845" i="40"/>
  <c r="AG846" i="40"/>
  <c r="AG847" i="40"/>
  <c r="AG848" i="40"/>
  <c r="AG849" i="40"/>
  <c r="AG850" i="40"/>
  <c r="AG851" i="40"/>
  <c r="AG852" i="40"/>
  <c r="AG853" i="40"/>
  <c r="AG854" i="40"/>
  <c r="AG855" i="40"/>
  <c r="AG856" i="40"/>
  <c r="AG857" i="40"/>
  <c r="AG858" i="40"/>
  <c r="AG859" i="40"/>
  <c r="AG860" i="40"/>
  <c r="AG861" i="40"/>
  <c r="AG862" i="40"/>
  <c r="AG863" i="40"/>
  <c r="AG864" i="40"/>
  <c r="AG865" i="40"/>
  <c r="AG866" i="40"/>
  <c r="AG867" i="40"/>
  <c r="AG868" i="40"/>
  <c r="AG869" i="40"/>
  <c r="AG870" i="40"/>
  <c r="AG871" i="40"/>
  <c r="AG872" i="40"/>
  <c r="AG873" i="40"/>
  <c r="AG874" i="40"/>
  <c r="AG875" i="40"/>
  <c r="AG876" i="40"/>
  <c r="AG877" i="40"/>
  <c r="AG878" i="40"/>
  <c r="AG879" i="40"/>
  <c r="AG880" i="40"/>
  <c r="AG881" i="40"/>
  <c r="AG882" i="40"/>
  <c r="AG883" i="40"/>
  <c r="AG884" i="40"/>
  <c r="AG885" i="40"/>
  <c r="AG886" i="40"/>
  <c r="AG887" i="40"/>
  <c r="AG888" i="40"/>
  <c r="AG889" i="40"/>
  <c r="AG890" i="40"/>
  <c r="AG891" i="40"/>
  <c r="AG892" i="40"/>
  <c r="AG893" i="40"/>
  <c r="AG894" i="40"/>
  <c r="AG895" i="40"/>
  <c r="AG896" i="40"/>
  <c r="AG897" i="40"/>
  <c r="AG898" i="40"/>
  <c r="AG899" i="40"/>
  <c r="AG900" i="40"/>
  <c r="AG901" i="40"/>
  <c r="AG902" i="40"/>
  <c r="AG903" i="40"/>
  <c r="AG904" i="40"/>
  <c r="AG905" i="40"/>
  <c r="AG906" i="40"/>
  <c r="AG907" i="40"/>
  <c r="AG908" i="40"/>
  <c r="AG909" i="40"/>
  <c r="AG910" i="40"/>
  <c r="AG911" i="40"/>
  <c r="AG912" i="40"/>
  <c r="AG913" i="40"/>
  <c r="AG914" i="40"/>
  <c r="AG915" i="40"/>
  <c r="AG916" i="40"/>
  <c r="AG917" i="40"/>
  <c r="AG918" i="40"/>
  <c r="AG919" i="40"/>
  <c r="AG920" i="40"/>
  <c r="AG921" i="40"/>
  <c r="AG922" i="40"/>
  <c r="AG923" i="40"/>
  <c r="AG924" i="40"/>
  <c r="AG925" i="40"/>
  <c r="AG926" i="40"/>
  <c r="AG927" i="40"/>
  <c r="AG928" i="40"/>
  <c r="AG929" i="40"/>
  <c r="AG930" i="40"/>
  <c r="AG931" i="40"/>
  <c r="AG932" i="40"/>
  <c r="AG933" i="40"/>
  <c r="AG934" i="40"/>
  <c r="AG935" i="40"/>
  <c r="AG936" i="40"/>
  <c r="AG937" i="40"/>
  <c r="AG938" i="40"/>
  <c r="AG939" i="40"/>
  <c r="AG940" i="40"/>
  <c r="AG941" i="40"/>
  <c r="AG942" i="40"/>
  <c r="AG943" i="40"/>
  <c r="AG944" i="40"/>
  <c r="AG945" i="40"/>
  <c r="AG946" i="40"/>
  <c r="AG947" i="40"/>
  <c r="AG948" i="40"/>
  <c r="AG949" i="40"/>
  <c r="AG950" i="40"/>
  <c r="AG951" i="40"/>
  <c r="AG952" i="40"/>
  <c r="AG953" i="40"/>
  <c r="AG954" i="40"/>
  <c r="AG955" i="40"/>
  <c r="AG956" i="40"/>
  <c r="AG957" i="40"/>
  <c r="AG958" i="40"/>
  <c r="AG959" i="40"/>
  <c r="AG960" i="40"/>
  <c r="AG961" i="40"/>
  <c r="AG962" i="40"/>
  <c r="AG963" i="40"/>
  <c r="AG964" i="40"/>
  <c r="AG965" i="40"/>
  <c r="AG966" i="40"/>
  <c r="AG967" i="40"/>
  <c r="AG968" i="40"/>
  <c r="AG969" i="40"/>
  <c r="AG970" i="40"/>
  <c r="AG971" i="40"/>
  <c r="AG972" i="40"/>
  <c r="AG973" i="40"/>
  <c r="AG974" i="40"/>
  <c r="AG975" i="40"/>
  <c r="AG976" i="40"/>
  <c r="AG977" i="40"/>
  <c r="AG978" i="40"/>
  <c r="AG979" i="40"/>
  <c r="AG980" i="40"/>
  <c r="AG981" i="40"/>
  <c r="AG982" i="40"/>
  <c r="AG983" i="40"/>
  <c r="AG984" i="40"/>
  <c r="AG985" i="40"/>
  <c r="AG986" i="40"/>
  <c r="AG987" i="40"/>
  <c r="AG988" i="40"/>
  <c r="AG989" i="40"/>
  <c r="AG990" i="40"/>
  <c r="AG991" i="40"/>
  <c r="AG992" i="40"/>
  <c r="AG993" i="40"/>
  <c r="AG994" i="40"/>
  <c r="AG995" i="40"/>
  <c r="AG996" i="40"/>
  <c r="AG997" i="40"/>
  <c r="AG998" i="40"/>
  <c r="AG999" i="40"/>
  <c r="AG1000" i="40"/>
  <c r="AG1001" i="40"/>
  <c r="AF3" i="40"/>
  <c r="AF4" i="40"/>
  <c r="AF5" i="40"/>
  <c r="AF6" i="40"/>
  <c r="AF7" i="40"/>
  <c r="AF8" i="40"/>
  <c r="AF9" i="40"/>
  <c r="AF10" i="40"/>
  <c r="AF11" i="40"/>
  <c r="AF12" i="40"/>
  <c r="AF13" i="40"/>
  <c r="AF14" i="40"/>
  <c r="AF15" i="40"/>
  <c r="AF16" i="40"/>
  <c r="AF17" i="40"/>
  <c r="AF18" i="40"/>
  <c r="AF19" i="40"/>
  <c r="AF20" i="40"/>
  <c r="AF21" i="40"/>
  <c r="AF22" i="40"/>
  <c r="AF23" i="40"/>
  <c r="AF24" i="40"/>
  <c r="AF25" i="40"/>
  <c r="AF26" i="40"/>
  <c r="AF27" i="40"/>
  <c r="AF28" i="40"/>
  <c r="AF29" i="40"/>
  <c r="AF30" i="40"/>
  <c r="AF31" i="40"/>
  <c r="AF32" i="40"/>
  <c r="AF33" i="40"/>
  <c r="AF34" i="40"/>
  <c r="AF35" i="40"/>
  <c r="AF36" i="40"/>
  <c r="AF37" i="40"/>
  <c r="AF38" i="40"/>
  <c r="AF39" i="40"/>
  <c r="AF40" i="40"/>
  <c r="AF41" i="40"/>
  <c r="AF42" i="40"/>
  <c r="AF43" i="40"/>
  <c r="AF44" i="40"/>
  <c r="AF45" i="40"/>
  <c r="AF46" i="40"/>
  <c r="AF47" i="40"/>
  <c r="AF48" i="40"/>
  <c r="AF49" i="40"/>
  <c r="AF50" i="40"/>
  <c r="AF51" i="40"/>
  <c r="AF52" i="40"/>
  <c r="AF53" i="40"/>
  <c r="AF54" i="40"/>
  <c r="AF55" i="40"/>
  <c r="AF56" i="40"/>
  <c r="AF57" i="40"/>
  <c r="AF58" i="40"/>
  <c r="AF59" i="40"/>
  <c r="AF60" i="40"/>
  <c r="AF61" i="40"/>
  <c r="AF62" i="40"/>
  <c r="AF63" i="40"/>
  <c r="AF64" i="40"/>
  <c r="AF65" i="40"/>
  <c r="AF66" i="40"/>
  <c r="AF67" i="40"/>
  <c r="AF68" i="40"/>
  <c r="AF69" i="40"/>
  <c r="AF70" i="40"/>
  <c r="AF71" i="40"/>
  <c r="AF72" i="40"/>
  <c r="AF73" i="40"/>
  <c r="AF74" i="40"/>
  <c r="AF75" i="40"/>
  <c r="AF76" i="40"/>
  <c r="AF77" i="40"/>
  <c r="AF78" i="40"/>
  <c r="AF79" i="40"/>
  <c r="AF80" i="40"/>
  <c r="AF81" i="40"/>
  <c r="AF82" i="40"/>
  <c r="AF83" i="40"/>
  <c r="AF84" i="40"/>
  <c r="AF85" i="40"/>
  <c r="AF86" i="40"/>
  <c r="AF87" i="40"/>
  <c r="AF88" i="40"/>
  <c r="AF89" i="40"/>
  <c r="AF90" i="40"/>
  <c r="AF91" i="40"/>
  <c r="AF92" i="40"/>
  <c r="AF93" i="40"/>
  <c r="AF94" i="40"/>
  <c r="AF95" i="40"/>
  <c r="AF96" i="40"/>
  <c r="AF97" i="40"/>
  <c r="AF98" i="40"/>
  <c r="AF99" i="40"/>
  <c r="AF100" i="40"/>
  <c r="AF101" i="40"/>
  <c r="AF102" i="40"/>
  <c r="AF103" i="40"/>
  <c r="AF104" i="40"/>
  <c r="AF105" i="40"/>
  <c r="AF106" i="40"/>
  <c r="AF107" i="40"/>
  <c r="AF108" i="40"/>
  <c r="AF109" i="40"/>
  <c r="AF110" i="40"/>
  <c r="AF111" i="40"/>
  <c r="AF112" i="40"/>
  <c r="AF113" i="40"/>
  <c r="AF114" i="40"/>
  <c r="AF115" i="40"/>
  <c r="AF116" i="40"/>
  <c r="AF117" i="40"/>
  <c r="AF118" i="40"/>
  <c r="AF119" i="40"/>
  <c r="AF120" i="40"/>
  <c r="AF121" i="40"/>
  <c r="AF122" i="40"/>
  <c r="AF123" i="40"/>
  <c r="AF124" i="40"/>
  <c r="AF125" i="40"/>
  <c r="AF126" i="40"/>
  <c r="AF127" i="40"/>
  <c r="AF128" i="40"/>
  <c r="AF129" i="40"/>
  <c r="AF130" i="40"/>
  <c r="AF131" i="40"/>
  <c r="AF132" i="40"/>
  <c r="AF133" i="40"/>
  <c r="AF134" i="40"/>
  <c r="AF135" i="40"/>
  <c r="AF136" i="40"/>
  <c r="AF137" i="40"/>
  <c r="AF138" i="40"/>
  <c r="AF139" i="40"/>
  <c r="AF140" i="40"/>
  <c r="AF141" i="40"/>
  <c r="AF142" i="40"/>
  <c r="AF143" i="40"/>
  <c r="AF144" i="40"/>
  <c r="AF145" i="40"/>
  <c r="AF146" i="40"/>
  <c r="AF147" i="40"/>
  <c r="AF148" i="40"/>
  <c r="AF149" i="40"/>
  <c r="AF150" i="40"/>
  <c r="AF151" i="40"/>
  <c r="AF152" i="40"/>
  <c r="AF153" i="40"/>
  <c r="AF154" i="40"/>
  <c r="AF155" i="40"/>
  <c r="AF156" i="40"/>
  <c r="AF157" i="40"/>
  <c r="AF158" i="40"/>
  <c r="AF159" i="40"/>
  <c r="AF160" i="40"/>
  <c r="AF161" i="40"/>
  <c r="AF162" i="40"/>
  <c r="AF163" i="40"/>
  <c r="AF164" i="40"/>
  <c r="AF165" i="40"/>
  <c r="AF166" i="40"/>
  <c r="AF167" i="40"/>
  <c r="AF168" i="40"/>
  <c r="AF169" i="40"/>
  <c r="AF170" i="40"/>
  <c r="AF171" i="40"/>
  <c r="AF172" i="40"/>
  <c r="AF173" i="40"/>
  <c r="AF174" i="40"/>
  <c r="AF175" i="40"/>
  <c r="AF176" i="40"/>
  <c r="AF177" i="40"/>
  <c r="AF178" i="40"/>
  <c r="AF179" i="40"/>
  <c r="AF180" i="40"/>
  <c r="AF181" i="40"/>
  <c r="AF182" i="40"/>
  <c r="AF183" i="40"/>
  <c r="AF184" i="40"/>
  <c r="AF185" i="40"/>
  <c r="AF186" i="40"/>
  <c r="AF187" i="40"/>
  <c r="AF188" i="40"/>
  <c r="AF189" i="40"/>
  <c r="AF190" i="40"/>
  <c r="AF191" i="40"/>
  <c r="AF192" i="40"/>
  <c r="AF193" i="40"/>
  <c r="AF194" i="40"/>
  <c r="AF195" i="40"/>
  <c r="AF196" i="40"/>
  <c r="AF197" i="40"/>
  <c r="AF198" i="40"/>
  <c r="AF199" i="40"/>
  <c r="AF200" i="40"/>
  <c r="AF201" i="40"/>
  <c r="AF202" i="40"/>
  <c r="AF203" i="40"/>
  <c r="AF204" i="40"/>
  <c r="AF205" i="40"/>
  <c r="AF206" i="40"/>
  <c r="AF207" i="40"/>
  <c r="AF208" i="40"/>
  <c r="AF209" i="40"/>
  <c r="AF210" i="40"/>
  <c r="AF211" i="40"/>
  <c r="AF212" i="40"/>
  <c r="AF213" i="40"/>
  <c r="AF214" i="40"/>
  <c r="AF215" i="40"/>
  <c r="AF216" i="40"/>
  <c r="AF217" i="40"/>
  <c r="AF218" i="40"/>
  <c r="AF219" i="40"/>
  <c r="AF220" i="40"/>
  <c r="AF221" i="40"/>
  <c r="AF222" i="40"/>
  <c r="AF223" i="40"/>
  <c r="AF224" i="40"/>
  <c r="AF225" i="40"/>
  <c r="AF226" i="40"/>
  <c r="AF227" i="40"/>
  <c r="AF228" i="40"/>
  <c r="AF229" i="40"/>
  <c r="AF230" i="40"/>
  <c r="AF231" i="40"/>
  <c r="AF232" i="40"/>
  <c r="AF233" i="40"/>
  <c r="AF234" i="40"/>
  <c r="AF235" i="40"/>
  <c r="AF236" i="40"/>
  <c r="AF237" i="40"/>
  <c r="AF238" i="40"/>
  <c r="AF239" i="40"/>
  <c r="AF240" i="40"/>
  <c r="AF241" i="40"/>
  <c r="AF242" i="40"/>
  <c r="AF243" i="40"/>
  <c r="AF244" i="40"/>
  <c r="AF245" i="40"/>
  <c r="AF246" i="40"/>
  <c r="AF247" i="40"/>
  <c r="AF248" i="40"/>
  <c r="AF249" i="40"/>
  <c r="AF250" i="40"/>
  <c r="AF251" i="40"/>
  <c r="AF252" i="40"/>
  <c r="AF253" i="40"/>
  <c r="AF254" i="40"/>
  <c r="AF255" i="40"/>
  <c r="AF256" i="40"/>
  <c r="AF257" i="40"/>
  <c r="AF258" i="40"/>
  <c r="AF259" i="40"/>
  <c r="AF260" i="40"/>
  <c r="AF261" i="40"/>
  <c r="AF262" i="40"/>
  <c r="AF263" i="40"/>
  <c r="AF264" i="40"/>
  <c r="AF265" i="40"/>
  <c r="AF266" i="40"/>
  <c r="AF267" i="40"/>
  <c r="AF268" i="40"/>
  <c r="AF269" i="40"/>
  <c r="AF270" i="40"/>
  <c r="AF271" i="40"/>
  <c r="AF272" i="40"/>
  <c r="AF273" i="40"/>
  <c r="AF274" i="40"/>
  <c r="AF275" i="40"/>
  <c r="AF276" i="40"/>
  <c r="AF277" i="40"/>
  <c r="AF278" i="40"/>
  <c r="AF279" i="40"/>
  <c r="AF280" i="40"/>
  <c r="AF281" i="40"/>
  <c r="AF282" i="40"/>
  <c r="AF283" i="40"/>
  <c r="AF284" i="40"/>
  <c r="AF285" i="40"/>
  <c r="AF286" i="40"/>
  <c r="AF287" i="40"/>
  <c r="AF288" i="40"/>
  <c r="AF289" i="40"/>
  <c r="AF290" i="40"/>
  <c r="AF291" i="40"/>
  <c r="AF292" i="40"/>
  <c r="AF293" i="40"/>
  <c r="AF294" i="40"/>
  <c r="AF295" i="40"/>
  <c r="AF296" i="40"/>
  <c r="AF297" i="40"/>
  <c r="AF298" i="40"/>
  <c r="AF299" i="40"/>
  <c r="AF300" i="40"/>
  <c r="AF301" i="40"/>
  <c r="AF302" i="40"/>
  <c r="AF303" i="40"/>
  <c r="AF304" i="40"/>
  <c r="AF305" i="40"/>
  <c r="AF306" i="40"/>
  <c r="AF307" i="40"/>
  <c r="AF308" i="40"/>
  <c r="AF309" i="40"/>
  <c r="AF310" i="40"/>
  <c r="AF311" i="40"/>
  <c r="AF312" i="40"/>
  <c r="AF313" i="40"/>
  <c r="AF314" i="40"/>
  <c r="AF315" i="40"/>
  <c r="AF316" i="40"/>
  <c r="AF317" i="40"/>
  <c r="AF318" i="40"/>
  <c r="AF319" i="40"/>
  <c r="AF320" i="40"/>
  <c r="AF321" i="40"/>
  <c r="AF322" i="40"/>
  <c r="AF323" i="40"/>
  <c r="AF324" i="40"/>
  <c r="AF325" i="40"/>
  <c r="AF326" i="40"/>
  <c r="AF327" i="40"/>
  <c r="AF328" i="40"/>
  <c r="AF329" i="40"/>
  <c r="AF330" i="40"/>
  <c r="AF331" i="40"/>
  <c r="AF332" i="40"/>
  <c r="AF333" i="40"/>
  <c r="AF334" i="40"/>
  <c r="AF335" i="40"/>
  <c r="AF336" i="40"/>
  <c r="AF337" i="40"/>
  <c r="AF338" i="40"/>
  <c r="AF339" i="40"/>
  <c r="AF340" i="40"/>
  <c r="AF341" i="40"/>
  <c r="AF342" i="40"/>
  <c r="AF343" i="40"/>
  <c r="AF344" i="40"/>
  <c r="AF345" i="40"/>
  <c r="AF346" i="40"/>
  <c r="AF347" i="40"/>
  <c r="AF348" i="40"/>
  <c r="AF349" i="40"/>
  <c r="AF350" i="40"/>
  <c r="AF351" i="40"/>
  <c r="AF352" i="40"/>
  <c r="AF353" i="40"/>
  <c r="AF354" i="40"/>
  <c r="AF355" i="40"/>
  <c r="AF356" i="40"/>
  <c r="AF357" i="40"/>
  <c r="AF358" i="40"/>
  <c r="AF359" i="40"/>
  <c r="AF360" i="40"/>
  <c r="AF361" i="40"/>
  <c r="AF362" i="40"/>
  <c r="AF363" i="40"/>
  <c r="AF364" i="40"/>
  <c r="AF365" i="40"/>
  <c r="AF366" i="40"/>
  <c r="AF367" i="40"/>
  <c r="AF368" i="40"/>
  <c r="AF369" i="40"/>
  <c r="AF370" i="40"/>
  <c r="AF371" i="40"/>
  <c r="AF372" i="40"/>
  <c r="AF373" i="40"/>
  <c r="AF374" i="40"/>
  <c r="AF375" i="40"/>
  <c r="AF376" i="40"/>
  <c r="AF377" i="40"/>
  <c r="AF378" i="40"/>
  <c r="AF379" i="40"/>
  <c r="AF380" i="40"/>
  <c r="AF381" i="40"/>
  <c r="AF382" i="40"/>
  <c r="AF383" i="40"/>
  <c r="AF384" i="40"/>
  <c r="AF385" i="40"/>
  <c r="AF386" i="40"/>
  <c r="AF387" i="40"/>
  <c r="AF388" i="40"/>
  <c r="AF389" i="40"/>
  <c r="AF390" i="40"/>
  <c r="AF391" i="40"/>
  <c r="AF392" i="40"/>
  <c r="AF393" i="40"/>
  <c r="AF394" i="40"/>
  <c r="AF395" i="40"/>
  <c r="AF396" i="40"/>
  <c r="AF397" i="40"/>
  <c r="AF398" i="40"/>
  <c r="AF399" i="40"/>
  <c r="AF400" i="40"/>
  <c r="AF401" i="40"/>
  <c r="AF402" i="40"/>
  <c r="AF403" i="40"/>
  <c r="AF404" i="40"/>
  <c r="AF405" i="40"/>
  <c r="AF406" i="40"/>
  <c r="AF407" i="40"/>
  <c r="AF408" i="40"/>
  <c r="AF409" i="40"/>
  <c r="AF410" i="40"/>
  <c r="AF411" i="40"/>
  <c r="AF412" i="40"/>
  <c r="AF413" i="40"/>
  <c r="AF414" i="40"/>
  <c r="AF415" i="40"/>
  <c r="AF416" i="40"/>
  <c r="AF417" i="40"/>
  <c r="AF418" i="40"/>
  <c r="AF419" i="40"/>
  <c r="AF420" i="40"/>
  <c r="AF421" i="40"/>
  <c r="AF422" i="40"/>
  <c r="AF423" i="40"/>
  <c r="AF424" i="40"/>
  <c r="AF425" i="40"/>
  <c r="AF426" i="40"/>
  <c r="AF427" i="40"/>
  <c r="AF428" i="40"/>
  <c r="AF429" i="40"/>
  <c r="AF430" i="40"/>
  <c r="AF431" i="40"/>
  <c r="AF432" i="40"/>
  <c r="AF433" i="40"/>
  <c r="AF434" i="40"/>
  <c r="AF435" i="40"/>
  <c r="AF436" i="40"/>
  <c r="AF437" i="40"/>
  <c r="AF438" i="40"/>
  <c r="AF439" i="40"/>
  <c r="AF440" i="40"/>
  <c r="AF441" i="40"/>
  <c r="AF442" i="40"/>
  <c r="AF443" i="40"/>
  <c r="AF444" i="40"/>
  <c r="AF445" i="40"/>
  <c r="AF446" i="40"/>
  <c r="AF447" i="40"/>
  <c r="AF448" i="40"/>
  <c r="AF449" i="40"/>
  <c r="AF450" i="40"/>
  <c r="AF451" i="40"/>
  <c r="AF452" i="40"/>
  <c r="AF453" i="40"/>
  <c r="AF454" i="40"/>
  <c r="AF455" i="40"/>
  <c r="AF456" i="40"/>
  <c r="AF457" i="40"/>
  <c r="AF458" i="40"/>
  <c r="AF459" i="40"/>
  <c r="AF460" i="40"/>
  <c r="AF461" i="40"/>
  <c r="AF462" i="40"/>
  <c r="AF463" i="40"/>
  <c r="AF464" i="40"/>
  <c r="AF465" i="40"/>
  <c r="AF466" i="40"/>
  <c r="AF467" i="40"/>
  <c r="AF468" i="40"/>
  <c r="AF469" i="40"/>
  <c r="AF470" i="40"/>
  <c r="AF471" i="40"/>
  <c r="AF472" i="40"/>
  <c r="AF473" i="40"/>
  <c r="AF474" i="40"/>
  <c r="AF475" i="40"/>
  <c r="AF476" i="40"/>
  <c r="AF477" i="40"/>
  <c r="AF478" i="40"/>
  <c r="AF479" i="40"/>
  <c r="AF480" i="40"/>
  <c r="AF481" i="40"/>
  <c r="AF482" i="40"/>
  <c r="AF483" i="40"/>
  <c r="AF484" i="40"/>
  <c r="AF485" i="40"/>
  <c r="AF486" i="40"/>
  <c r="AF487" i="40"/>
  <c r="AF488" i="40"/>
  <c r="AF489" i="40"/>
  <c r="AF490" i="40"/>
  <c r="AF491" i="40"/>
  <c r="AF492" i="40"/>
  <c r="AF493" i="40"/>
  <c r="AF494" i="40"/>
  <c r="AF495" i="40"/>
  <c r="AF496" i="40"/>
  <c r="AF497" i="40"/>
  <c r="AF498" i="40"/>
  <c r="AF499" i="40"/>
  <c r="AF500" i="40"/>
  <c r="AF501" i="40"/>
  <c r="AF502" i="40"/>
  <c r="AF503" i="40"/>
  <c r="AF504" i="40"/>
  <c r="AF505" i="40"/>
  <c r="AF506" i="40"/>
  <c r="AF507" i="40"/>
  <c r="AF508" i="40"/>
  <c r="AF509" i="40"/>
  <c r="AF510" i="40"/>
  <c r="AF511" i="40"/>
  <c r="AF512" i="40"/>
  <c r="AF513" i="40"/>
  <c r="AF514" i="40"/>
  <c r="AF515" i="40"/>
  <c r="AF516" i="40"/>
  <c r="AF517" i="40"/>
  <c r="AF518" i="40"/>
  <c r="AF519" i="40"/>
  <c r="AF520" i="40"/>
  <c r="AF521" i="40"/>
  <c r="AF522" i="40"/>
  <c r="AF523" i="40"/>
  <c r="AF524" i="40"/>
  <c r="AF525" i="40"/>
  <c r="AF526" i="40"/>
  <c r="AF527" i="40"/>
  <c r="AF528" i="40"/>
  <c r="AF529" i="40"/>
  <c r="AF530" i="40"/>
  <c r="AF531" i="40"/>
  <c r="AF532" i="40"/>
  <c r="AF533" i="40"/>
  <c r="AF534" i="40"/>
  <c r="AF535" i="40"/>
  <c r="AF536" i="40"/>
  <c r="AF537" i="40"/>
  <c r="AF538" i="40"/>
  <c r="AF539" i="40"/>
  <c r="AF540" i="40"/>
  <c r="AF541" i="40"/>
  <c r="AF542" i="40"/>
  <c r="AF543" i="40"/>
  <c r="AF544" i="40"/>
  <c r="AF545" i="40"/>
  <c r="AF546" i="40"/>
  <c r="AF547" i="40"/>
  <c r="AF548" i="40"/>
  <c r="AF549" i="40"/>
  <c r="AF550" i="40"/>
  <c r="AF551" i="40"/>
  <c r="AF552" i="40"/>
  <c r="AF553" i="40"/>
  <c r="AF554" i="40"/>
  <c r="AF555" i="40"/>
  <c r="AF556" i="40"/>
  <c r="AF557" i="40"/>
  <c r="AF558" i="40"/>
  <c r="AF559" i="40"/>
  <c r="AF560" i="40"/>
  <c r="AF561" i="40"/>
  <c r="AF562" i="40"/>
  <c r="AF563" i="40"/>
  <c r="AF564" i="40"/>
  <c r="AF565" i="40"/>
  <c r="AF566" i="40"/>
  <c r="AF567" i="40"/>
  <c r="AF568" i="40"/>
  <c r="AF569" i="40"/>
  <c r="AF570" i="40"/>
  <c r="AF571" i="40"/>
  <c r="AF572" i="40"/>
  <c r="AF573" i="40"/>
  <c r="AF574" i="40"/>
  <c r="AF575" i="40"/>
  <c r="AF576" i="40"/>
  <c r="AF577" i="40"/>
  <c r="AF578" i="40"/>
  <c r="AF579" i="40"/>
  <c r="AF580" i="40"/>
  <c r="AF581" i="40"/>
  <c r="AF582" i="40"/>
  <c r="AF583" i="40"/>
  <c r="AF584" i="40"/>
  <c r="AF585" i="40"/>
  <c r="AF586" i="40"/>
  <c r="AF587" i="40"/>
  <c r="AF588" i="40"/>
  <c r="AF589" i="40"/>
  <c r="AF590" i="40"/>
  <c r="AF591" i="40"/>
  <c r="AF592" i="40"/>
  <c r="AF593" i="40"/>
  <c r="AF594" i="40"/>
  <c r="AF595" i="40"/>
  <c r="AF596" i="40"/>
  <c r="AF597" i="40"/>
  <c r="AF598" i="40"/>
  <c r="AF599" i="40"/>
  <c r="AF600" i="40"/>
  <c r="AF601" i="40"/>
  <c r="AF602" i="40"/>
  <c r="AF603" i="40"/>
  <c r="AF604" i="40"/>
  <c r="AF605" i="40"/>
  <c r="AF606" i="40"/>
  <c r="AF607" i="40"/>
  <c r="AF608" i="40"/>
  <c r="AF609" i="40"/>
  <c r="AF610" i="40"/>
  <c r="AF611" i="40"/>
  <c r="AF612" i="40"/>
  <c r="AF613" i="40"/>
  <c r="AF614" i="40"/>
  <c r="AF615" i="40"/>
  <c r="AF616" i="40"/>
  <c r="AF617" i="40"/>
  <c r="AF618" i="40"/>
  <c r="AF619" i="40"/>
  <c r="AF620" i="40"/>
  <c r="AF621" i="40"/>
  <c r="AF622" i="40"/>
  <c r="AF623" i="40"/>
  <c r="AF624" i="40"/>
  <c r="AF625" i="40"/>
  <c r="AF626" i="40"/>
  <c r="AF627" i="40"/>
  <c r="AF628" i="40"/>
  <c r="AF629" i="40"/>
  <c r="AF630" i="40"/>
  <c r="AF631" i="40"/>
  <c r="AF632" i="40"/>
  <c r="AF633" i="40"/>
  <c r="AF634" i="40"/>
  <c r="AF635" i="40"/>
  <c r="AF636" i="40"/>
  <c r="AF637" i="40"/>
  <c r="AF638" i="40"/>
  <c r="AF639" i="40"/>
  <c r="AF640" i="40"/>
  <c r="AF641" i="40"/>
  <c r="AF642" i="40"/>
  <c r="AF643" i="40"/>
  <c r="AF644" i="40"/>
  <c r="AF645" i="40"/>
  <c r="AF646" i="40"/>
  <c r="AF647" i="40"/>
  <c r="AF648" i="40"/>
  <c r="AF649" i="40"/>
  <c r="AF650" i="40"/>
  <c r="AF651" i="40"/>
  <c r="AF652" i="40"/>
  <c r="AF653" i="40"/>
  <c r="AF654" i="40"/>
  <c r="AF655" i="40"/>
  <c r="AF656" i="40"/>
  <c r="AF657" i="40"/>
  <c r="AF658" i="40"/>
  <c r="AF659" i="40"/>
  <c r="AF660" i="40"/>
  <c r="AF661" i="40"/>
  <c r="AF662" i="40"/>
  <c r="AF663" i="40"/>
  <c r="AF664" i="40"/>
  <c r="AF665" i="40"/>
  <c r="AF666" i="40"/>
  <c r="AF667" i="40"/>
  <c r="AF668" i="40"/>
  <c r="AF669" i="40"/>
  <c r="AF670" i="40"/>
  <c r="AF671" i="40"/>
  <c r="AF672" i="40"/>
  <c r="AF673" i="40"/>
  <c r="AF674" i="40"/>
  <c r="AF675" i="40"/>
  <c r="AF676" i="40"/>
  <c r="AF677" i="40"/>
  <c r="AF678" i="40"/>
  <c r="AF679" i="40"/>
  <c r="AF680" i="40"/>
  <c r="AF681" i="40"/>
  <c r="AF682" i="40"/>
  <c r="AF683" i="40"/>
  <c r="AF684" i="40"/>
  <c r="AF685" i="40"/>
  <c r="AF686" i="40"/>
  <c r="AF687" i="40"/>
  <c r="AF688" i="40"/>
  <c r="AF689" i="40"/>
  <c r="AF690" i="40"/>
  <c r="AF691" i="40"/>
  <c r="AF692" i="40"/>
  <c r="AF693" i="40"/>
  <c r="AF694" i="40"/>
  <c r="AF695" i="40"/>
  <c r="AF696" i="40"/>
  <c r="AF697" i="40"/>
  <c r="AF698" i="40"/>
  <c r="AF699" i="40"/>
  <c r="AF700" i="40"/>
  <c r="AF701" i="40"/>
  <c r="AF702" i="40"/>
  <c r="AF703" i="40"/>
  <c r="AF704" i="40"/>
  <c r="AF705" i="40"/>
  <c r="AF706" i="40"/>
  <c r="AF707" i="40"/>
  <c r="AF708" i="40"/>
  <c r="AF709" i="40"/>
  <c r="AF710" i="40"/>
  <c r="AF711" i="40"/>
  <c r="AF712" i="40"/>
  <c r="AF713" i="40"/>
  <c r="AF714" i="40"/>
  <c r="AF715" i="40"/>
  <c r="AF716" i="40"/>
  <c r="AF717" i="40"/>
  <c r="AF718" i="40"/>
  <c r="AF719" i="40"/>
  <c r="AF720" i="40"/>
  <c r="AF721" i="40"/>
  <c r="AF722" i="40"/>
  <c r="AF723" i="40"/>
  <c r="AF724" i="40"/>
  <c r="AF725" i="40"/>
  <c r="AF726" i="40"/>
  <c r="AF727" i="40"/>
  <c r="AF728" i="40"/>
  <c r="AF729" i="40"/>
  <c r="AF730" i="40"/>
  <c r="AF731" i="40"/>
  <c r="AF732" i="40"/>
  <c r="AF733" i="40"/>
  <c r="AF734" i="40"/>
  <c r="AF735" i="40"/>
  <c r="AF736" i="40"/>
  <c r="AF737" i="40"/>
  <c r="AF738" i="40"/>
  <c r="AF739" i="40"/>
  <c r="AF740" i="40"/>
  <c r="AF741" i="40"/>
  <c r="AF742" i="40"/>
  <c r="AF743" i="40"/>
  <c r="AF744" i="40"/>
  <c r="AF745" i="40"/>
  <c r="AF746" i="40"/>
  <c r="AF747" i="40"/>
  <c r="AF748" i="40"/>
  <c r="AF749" i="40"/>
  <c r="AF750" i="40"/>
  <c r="AF751" i="40"/>
  <c r="AF752" i="40"/>
  <c r="AF753" i="40"/>
  <c r="AF754" i="40"/>
  <c r="AF755" i="40"/>
  <c r="AF756" i="40"/>
  <c r="AF757" i="40"/>
  <c r="AF758" i="40"/>
  <c r="AF759" i="40"/>
  <c r="AF760" i="40"/>
  <c r="AF761" i="40"/>
  <c r="AF762" i="40"/>
  <c r="AF763" i="40"/>
  <c r="AF764" i="40"/>
  <c r="AF765" i="40"/>
  <c r="AF766" i="40"/>
  <c r="AF767" i="40"/>
  <c r="AF768" i="40"/>
  <c r="AF769" i="40"/>
  <c r="AF770" i="40"/>
  <c r="AF771" i="40"/>
  <c r="AF772" i="40"/>
  <c r="AF773" i="40"/>
  <c r="AF774" i="40"/>
  <c r="AF775" i="40"/>
  <c r="AF776" i="40"/>
  <c r="AF777" i="40"/>
  <c r="AF778" i="40"/>
  <c r="AF779" i="40"/>
  <c r="AF780" i="40"/>
  <c r="AF781" i="40"/>
  <c r="AF782" i="40"/>
  <c r="AF783" i="40"/>
  <c r="AF784" i="40"/>
  <c r="AF785" i="40"/>
  <c r="AF786" i="40"/>
  <c r="AF787" i="40"/>
  <c r="AF788" i="40"/>
  <c r="AF789" i="40"/>
  <c r="AF790" i="40"/>
  <c r="AF791" i="40"/>
  <c r="AF792" i="40"/>
  <c r="AF793" i="40"/>
  <c r="AF794" i="40"/>
  <c r="AF795" i="40"/>
  <c r="AF796" i="40"/>
  <c r="AF797" i="40"/>
  <c r="AF798" i="40"/>
  <c r="AF799" i="40"/>
  <c r="AF800" i="40"/>
  <c r="AF801" i="40"/>
  <c r="AF802" i="40"/>
  <c r="AF803" i="40"/>
  <c r="AF804" i="40"/>
  <c r="AF805" i="40"/>
  <c r="AF806" i="40"/>
  <c r="AF807" i="40"/>
  <c r="AF808" i="40"/>
  <c r="AF809" i="40"/>
  <c r="AF810" i="40"/>
  <c r="AF811" i="40"/>
  <c r="AF812" i="40"/>
  <c r="AF813" i="40"/>
  <c r="AF814" i="40"/>
  <c r="AF815" i="40"/>
  <c r="AF816" i="40"/>
  <c r="AF817" i="40"/>
  <c r="AF818" i="40"/>
  <c r="AF819" i="40"/>
  <c r="AF820" i="40"/>
  <c r="AF821" i="40"/>
  <c r="AF822" i="40"/>
  <c r="AF823" i="40"/>
  <c r="AF824" i="40"/>
  <c r="AF825" i="40"/>
  <c r="AF826" i="40"/>
  <c r="AF827" i="40"/>
  <c r="AF828" i="40"/>
  <c r="AF829" i="40"/>
  <c r="AF830" i="40"/>
  <c r="AF831" i="40"/>
  <c r="AF832" i="40"/>
  <c r="AF833" i="40"/>
  <c r="AF834" i="40"/>
  <c r="AF835" i="40"/>
  <c r="AF836" i="40"/>
  <c r="AF837" i="40"/>
  <c r="AF838" i="40"/>
  <c r="AF839" i="40"/>
  <c r="AF840" i="40"/>
  <c r="AF841" i="40"/>
  <c r="AF842" i="40"/>
  <c r="AF843" i="40"/>
  <c r="AF844" i="40"/>
  <c r="AF845" i="40"/>
  <c r="AF846" i="40"/>
  <c r="AF847" i="40"/>
  <c r="AF848" i="40"/>
  <c r="AF849" i="40"/>
  <c r="AF850" i="40"/>
  <c r="AF851" i="40"/>
  <c r="AF852" i="40"/>
  <c r="AF853" i="40"/>
  <c r="AF854" i="40"/>
  <c r="AF855" i="40"/>
  <c r="AF856" i="40"/>
  <c r="AF857" i="40"/>
  <c r="AF858" i="40"/>
  <c r="AF859" i="40"/>
  <c r="AF860" i="40"/>
  <c r="AF861" i="40"/>
  <c r="AF862" i="40"/>
  <c r="AF863" i="40"/>
  <c r="AF864" i="40"/>
  <c r="AF865" i="40"/>
  <c r="AF866" i="40"/>
  <c r="AF867" i="40"/>
  <c r="AF868" i="40"/>
  <c r="AF869" i="40"/>
  <c r="AF870" i="40"/>
  <c r="AF871" i="40"/>
  <c r="AF872" i="40"/>
  <c r="AF873" i="40"/>
  <c r="AF874" i="40"/>
  <c r="AF875" i="40"/>
  <c r="AF876" i="40"/>
  <c r="AF877" i="40"/>
  <c r="AF878" i="40"/>
  <c r="AF879" i="40"/>
  <c r="AF880" i="40"/>
  <c r="AF881" i="40"/>
  <c r="AF882" i="40"/>
  <c r="AF883" i="40"/>
  <c r="AF884" i="40"/>
  <c r="AF885" i="40"/>
  <c r="AF886" i="40"/>
  <c r="AF887" i="40"/>
  <c r="AF888" i="40"/>
  <c r="AF889" i="40"/>
  <c r="AF890" i="40"/>
  <c r="AF891" i="40"/>
  <c r="AF892" i="40"/>
  <c r="AF893" i="40"/>
  <c r="AF894" i="40"/>
  <c r="AF895" i="40"/>
  <c r="AF896" i="40"/>
  <c r="AF897" i="40"/>
  <c r="AF898" i="40"/>
  <c r="AF899" i="40"/>
  <c r="AF900" i="40"/>
  <c r="AF901" i="40"/>
  <c r="AF902" i="40"/>
  <c r="AF903" i="40"/>
  <c r="AF904" i="40"/>
  <c r="AF905" i="40"/>
  <c r="AF906" i="40"/>
  <c r="AF907" i="40"/>
  <c r="AF908" i="40"/>
  <c r="AF909" i="40"/>
  <c r="AF910" i="40"/>
  <c r="AF911" i="40"/>
  <c r="AF912" i="40"/>
  <c r="AF913" i="40"/>
  <c r="AF914" i="40"/>
  <c r="AF915" i="40"/>
  <c r="AF916" i="40"/>
  <c r="AF917" i="40"/>
  <c r="AF918" i="40"/>
  <c r="AF919" i="40"/>
  <c r="AF920" i="40"/>
  <c r="AF921" i="40"/>
  <c r="AF922" i="40"/>
  <c r="AF923" i="40"/>
  <c r="AF924" i="40"/>
  <c r="AF925" i="40"/>
  <c r="AF926" i="40"/>
  <c r="AF927" i="40"/>
  <c r="AF928" i="40"/>
  <c r="AF929" i="40"/>
  <c r="AF930" i="40"/>
  <c r="AF931" i="40"/>
  <c r="AF932" i="40"/>
  <c r="AF933" i="40"/>
  <c r="AF934" i="40"/>
  <c r="AF935" i="40"/>
  <c r="AF936" i="40"/>
  <c r="AF937" i="40"/>
  <c r="AF938" i="40"/>
  <c r="AF939" i="40"/>
  <c r="AF940" i="40"/>
  <c r="AF941" i="40"/>
  <c r="AF942" i="40"/>
  <c r="AF943" i="40"/>
  <c r="AF944" i="40"/>
  <c r="AF945" i="40"/>
  <c r="AF946" i="40"/>
  <c r="AF947" i="40"/>
  <c r="AF948" i="40"/>
  <c r="AF949" i="40"/>
  <c r="AF950" i="40"/>
  <c r="AF951" i="40"/>
  <c r="AF952" i="40"/>
  <c r="AF953" i="40"/>
  <c r="AF954" i="40"/>
  <c r="AF955" i="40"/>
  <c r="AF956" i="40"/>
  <c r="AF957" i="40"/>
  <c r="AF958" i="40"/>
  <c r="AF959" i="40"/>
  <c r="AF960" i="40"/>
  <c r="AF961" i="40"/>
  <c r="AF962" i="40"/>
  <c r="AF963" i="40"/>
  <c r="AF964" i="40"/>
  <c r="AF965" i="40"/>
  <c r="AF966" i="40"/>
  <c r="AF967" i="40"/>
  <c r="AF968" i="40"/>
  <c r="AF969" i="40"/>
  <c r="AF970" i="40"/>
  <c r="AF971" i="40"/>
  <c r="AF972" i="40"/>
  <c r="AF973" i="40"/>
  <c r="AF974" i="40"/>
  <c r="AF975" i="40"/>
  <c r="AF976" i="40"/>
  <c r="AF977" i="40"/>
  <c r="AF978" i="40"/>
  <c r="AF979" i="40"/>
  <c r="AF980" i="40"/>
  <c r="AF981" i="40"/>
  <c r="AF982" i="40"/>
  <c r="AF983" i="40"/>
  <c r="AF984" i="40"/>
  <c r="AF985" i="40"/>
  <c r="AF986" i="40"/>
  <c r="AF987" i="40"/>
  <c r="AF988" i="40"/>
  <c r="AF989" i="40"/>
  <c r="AF990" i="40"/>
  <c r="AF991" i="40"/>
  <c r="AF992" i="40"/>
  <c r="AF993" i="40"/>
  <c r="AF994" i="40"/>
  <c r="AF995" i="40"/>
  <c r="AF996" i="40"/>
  <c r="AF997" i="40"/>
  <c r="AF998" i="40"/>
  <c r="AF999" i="40"/>
  <c r="AF1000" i="40"/>
  <c r="AF1001" i="40"/>
  <c r="AE3" i="40"/>
  <c r="AE4" i="40"/>
  <c r="AE5" i="40"/>
  <c r="AE6" i="40"/>
  <c r="AE7" i="40"/>
  <c r="AE8" i="40"/>
  <c r="AE9" i="40"/>
  <c r="AE10" i="40"/>
  <c r="AE11" i="40"/>
  <c r="AE12" i="40"/>
  <c r="AE13" i="40"/>
  <c r="AE14" i="40"/>
  <c r="AE15" i="40"/>
  <c r="AE16" i="40"/>
  <c r="AE17" i="40"/>
  <c r="AE18" i="40"/>
  <c r="AE19" i="40"/>
  <c r="AE20" i="40"/>
  <c r="AE21" i="40"/>
  <c r="AE22" i="40"/>
  <c r="AE23" i="40"/>
  <c r="AE24" i="40"/>
  <c r="AE25" i="40"/>
  <c r="AE26" i="40"/>
  <c r="AE27" i="40"/>
  <c r="AE28" i="40"/>
  <c r="AE29" i="40"/>
  <c r="AE30" i="40"/>
  <c r="AE31" i="40"/>
  <c r="AE32" i="40"/>
  <c r="AE33" i="40"/>
  <c r="AE34" i="40"/>
  <c r="AE35" i="40"/>
  <c r="AE36" i="40"/>
  <c r="AE37" i="40"/>
  <c r="AE38" i="40"/>
  <c r="AE39" i="40"/>
  <c r="AE40" i="40"/>
  <c r="AE41" i="40"/>
  <c r="AE42" i="40"/>
  <c r="AE43" i="40"/>
  <c r="AE44" i="40"/>
  <c r="AE45" i="40"/>
  <c r="AE46" i="40"/>
  <c r="AE47" i="40"/>
  <c r="AE48" i="40"/>
  <c r="AE49" i="40"/>
  <c r="AE50" i="40"/>
  <c r="AE51" i="40"/>
  <c r="AE52" i="40"/>
  <c r="AE53" i="40"/>
  <c r="AE54" i="40"/>
  <c r="AE55" i="40"/>
  <c r="AE56" i="40"/>
  <c r="AE57" i="40"/>
  <c r="AE58" i="40"/>
  <c r="AE59" i="40"/>
  <c r="AE60" i="40"/>
  <c r="AE61" i="40"/>
  <c r="AE62" i="40"/>
  <c r="AE63" i="40"/>
  <c r="AE64" i="40"/>
  <c r="AE65" i="40"/>
  <c r="AE66" i="40"/>
  <c r="AE67" i="40"/>
  <c r="AE68" i="40"/>
  <c r="AE69" i="40"/>
  <c r="AE70" i="40"/>
  <c r="AE71" i="40"/>
  <c r="AE72" i="40"/>
  <c r="AE73" i="40"/>
  <c r="AE74" i="40"/>
  <c r="AE75" i="40"/>
  <c r="AE76" i="40"/>
  <c r="AE77" i="40"/>
  <c r="AE78" i="40"/>
  <c r="AE79" i="40"/>
  <c r="AE80" i="40"/>
  <c r="AE81" i="40"/>
  <c r="AE82" i="40"/>
  <c r="AE83" i="40"/>
  <c r="AE84" i="40"/>
  <c r="AE85" i="40"/>
  <c r="AE86" i="40"/>
  <c r="AE87" i="40"/>
  <c r="AE88" i="40"/>
  <c r="AE89" i="40"/>
  <c r="AE90" i="40"/>
  <c r="AE91" i="40"/>
  <c r="AE92" i="40"/>
  <c r="AE93" i="40"/>
  <c r="AE94" i="40"/>
  <c r="AE95" i="40"/>
  <c r="AE96" i="40"/>
  <c r="AE97" i="40"/>
  <c r="AE98" i="40"/>
  <c r="AE99" i="40"/>
  <c r="AE100" i="40"/>
  <c r="AE101" i="40"/>
  <c r="AE102" i="40"/>
  <c r="AE103" i="40"/>
  <c r="AE104" i="40"/>
  <c r="AE105" i="40"/>
  <c r="AE106" i="40"/>
  <c r="AE107" i="40"/>
  <c r="AE108" i="40"/>
  <c r="AE109" i="40"/>
  <c r="AE110" i="40"/>
  <c r="AE111" i="40"/>
  <c r="AE112" i="40"/>
  <c r="AE113" i="40"/>
  <c r="AE114" i="40"/>
  <c r="AE115" i="40"/>
  <c r="AE116" i="40"/>
  <c r="AE117" i="40"/>
  <c r="AE118" i="40"/>
  <c r="AE119" i="40"/>
  <c r="AE120" i="40"/>
  <c r="AE121" i="40"/>
  <c r="AE122" i="40"/>
  <c r="AE123" i="40"/>
  <c r="AE124" i="40"/>
  <c r="AE125" i="40"/>
  <c r="AE126" i="40"/>
  <c r="AE127" i="40"/>
  <c r="AE128" i="40"/>
  <c r="AE129" i="40"/>
  <c r="AE130" i="40"/>
  <c r="AE131" i="40"/>
  <c r="AE132" i="40"/>
  <c r="AE133" i="40"/>
  <c r="AE134" i="40"/>
  <c r="AE135" i="40"/>
  <c r="AE136" i="40"/>
  <c r="AE137" i="40"/>
  <c r="AE138" i="40"/>
  <c r="AE139" i="40"/>
  <c r="AE140" i="40"/>
  <c r="AE141" i="40"/>
  <c r="AE142" i="40"/>
  <c r="AE143" i="40"/>
  <c r="AE144" i="40"/>
  <c r="AE145" i="40"/>
  <c r="AE146" i="40"/>
  <c r="AE147" i="40"/>
  <c r="AE148" i="40"/>
  <c r="AE149" i="40"/>
  <c r="AE150" i="40"/>
  <c r="AE151" i="40"/>
  <c r="AE152" i="40"/>
  <c r="AE153" i="40"/>
  <c r="AE154" i="40"/>
  <c r="AE155" i="40"/>
  <c r="AE156" i="40"/>
  <c r="AE157" i="40"/>
  <c r="AE158" i="40"/>
  <c r="AE159" i="40"/>
  <c r="AE160" i="40"/>
  <c r="AE161" i="40"/>
  <c r="AE162" i="40"/>
  <c r="AE163" i="40"/>
  <c r="AE164" i="40"/>
  <c r="AE165" i="40"/>
  <c r="AE166" i="40"/>
  <c r="AE167" i="40"/>
  <c r="AE168" i="40"/>
  <c r="AE169" i="40"/>
  <c r="AE170" i="40"/>
  <c r="AE171" i="40"/>
  <c r="AE172" i="40"/>
  <c r="AE173" i="40"/>
  <c r="AE174" i="40"/>
  <c r="AE175" i="40"/>
  <c r="AE176" i="40"/>
  <c r="AE177" i="40"/>
  <c r="AE178" i="40"/>
  <c r="AE179" i="40"/>
  <c r="AE180" i="40"/>
  <c r="AE181" i="40"/>
  <c r="AE182" i="40"/>
  <c r="AE183" i="40"/>
  <c r="AE184" i="40"/>
  <c r="AE185" i="40"/>
  <c r="AE186" i="40"/>
  <c r="AE187" i="40"/>
  <c r="AE188" i="40"/>
  <c r="AE189" i="40"/>
  <c r="AE190" i="40"/>
  <c r="AE191" i="40"/>
  <c r="AE192" i="40"/>
  <c r="AE193" i="40"/>
  <c r="AE194" i="40"/>
  <c r="AE195" i="40"/>
  <c r="AE196" i="40"/>
  <c r="AE197" i="40"/>
  <c r="AE198" i="40"/>
  <c r="AE199" i="40"/>
  <c r="AE200" i="40"/>
  <c r="AE201" i="40"/>
  <c r="AE202" i="40"/>
  <c r="AE203" i="40"/>
  <c r="AE204" i="40"/>
  <c r="AE205" i="40"/>
  <c r="AE206" i="40"/>
  <c r="AE207" i="40"/>
  <c r="AE208" i="40"/>
  <c r="AE209" i="40"/>
  <c r="AE210" i="40"/>
  <c r="AE211" i="40"/>
  <c r="AE212" i="40"/>
  <c r="AE213" i="40"/>
  <c r="AE214" i="40"/>
  <c r="AE215" i="40"/>
  <c r="AE216" i="40"/>
  <c r="AE217" i="40"/>
  <c r="AE218" i="40"/>
  <c r="AE219" i="40"/>
  <c r="AE220" i="40"/>
  <c r="AE221" i="40"/>
  <c r="AE222" i="40"/>
  <c r="AE223" i="40"/>
  <c r="AE224" i="40"/>
  <c r="AE225" i="40"/>
  <c r="AE226" i="40"/>
  <c r="AE227" i="40"/>
  <c r="AE228" i="40"/>
  <c r="AE229" i="40"/>
  <c r="AE230" i="40"/>
  <c r="AE231" i="40"/>
  <c r="AE232" i="40"/>
  <c r="AE233" i="40"/>
  <c r="AE234" i="40"/>
  <c r="AE235" i="40"/>
  <c r="AE236" i="40"/>
  <c r="AE237" i="40"/>
  <c r="AE238" i="40"/>
  <c r="AE239" i="40"/>
  <c r="AE240" i="40"/>
  <c r="AE241" i="40"/>
  <c r="AE242" i="40"/>
  <c r="AE243" i="40"/>
  <c r="AE244" i="40"/>
  <c r="AE245" i="40"/>
  <c r="AE246" i="40"/>
  <c r="AE247" i="40"/>
  <c r="AE248" i="40"/>
  <c r="AE249" i="40"/>
  <c r="AE250" i="40"/>
  <c r="AE251" i="40"/>
  <c r="AE252" i="40"/>
  <c r="AE253" i="40"/>
  <c r="AE254" i="40"/>
  <c r="AE255" i="40"/>
  <c r="AE256" i="40"/>
  <c r="AE257" i="40"/>
  <c r="AE258" i="40"/>
  <c r="AE259" i="40"/>
  <c r="AE260" i="40"/>
  <c r="AE261" i="40"/>
  <c r="AE262" i="40"/>
  <c r="AE263" i="40"/>
  <c r="AE264" i="40"/>
  <c r="AE265" i="40"/>
  <c r="AE266" i="40"/>
  <c r="AE267" i="40"/>
  <c r="AE268" i="40"/>
  <c r="AE269" i="40"/>
  <c r="AE270" i="40"/>
  <c r="AE271" i="40"/>
  <c r="AE272" i="40"/>
  <c r="AE273" i="40"/>
  <c r="AE274" i="40"/>
  <c r="AE275" i="40"/>
  <c r="AE276" i="40"/>
  <c r="AE277" i="40"/>
  <c r="AE278" i="40"/>
  <c r="AE279" i="40"/>
  <c r="AE280" i="40"/>
  <c r="AE281" i="40"/>
  <c r="AE282" i="40"/>
  <c r="AE283" i="40"/>
  <c r="AE284" i="40"/>
  <c r="AE285" i="40"/>
  <c r="AE286" i="40"/>
  <c r="AE287" i="40"/>
  <c r="AE288" i="40"/>
  <c r="AE289" i="40"/>
  <c r="AE290" i="40"/>
  <c r="AE291" i="40"/>
  <c r="AE292" i="40"/>
  <c r="AE293" i="40"/>
  <c r="AE294" i="40"/>
  <c r="AE295" i="40"/>
  <c r="AE296" i="40"/>
  <c r="AE297" i="40"/>
  <c r="AE298" i="40"/>
  <c r="AE299" i="40"/>
  <c r="AE300" i="40"/>
  <c r="AE301" i="40"/>
  <c r="AE302" i="40"/>
  <c r="AE303" i="40"/>
  <c r="AE304" i="40"/>
  <c r="AE305" i="40"/>
  <c r="AE306" i="40"/>
  <c r="AE307" i="40"/>
  <c r="AE308" i="40"/>
  <c r="AE309" i="40"/>
  <c r="AE310" i="40"/>
  <c r="AE311" i="40"/>
  <c r="AE312" i="40"/>
  <c r="AE313" i="40"/>
  <c r="AE314" i="40"/>
  <c r="AE315" i="40"/>
  <c r="AE316" i="40"/>
  <c r="AE317" i="40"/>
  <c r="AE318" i="40"/>
  <c r="AE319" i="40"/>
  <c r="AE320" i="40"/>
  <c r="AE321" i="40"/>
  <c r="AE322" i="40"/>
  <c r="AE323" i="40"/>
  <c r="AE324" i="40"/>
  <c r="AE325" i="40"/>
  <c r="AE326" i="40"/>
  <c r="AE327" i="40"/>
  <c r="AE328" i="40"/>
  <c r="AE329" i="40"/>
  <c r="AE330" i="40"/>
  <c r="AE331" i="40"/>
  <c r="AE332" i="40"/>
  <c r="AE333" i="40"/>
  <c r="AE334" i="40"/>
  <c r="AE335" i="40"/>
  <c r="AE336" i="40"/>
  <c r="AE337" i="40"/>
  <c r="AE338" i="40"/>
  <c r="AE339" i="40"/>
  <c r="AE340" i="40"/>
  <c r="AE341" i="40"/>
  <c r="AE342" i="40"/>
  <c r="AE343" i="40"/>
  <c r="AE344" i="40"/>
  <c r="AE345" i="40"/>
  <c r="AE346" i="40"/>
  <c r="AE347" i="40"/>
  <c r="AE348" i="40"/>
  <c r="AE349" i="40"/>
  <c r="AE350" i="40"/>
  <c r="AE351" i="40"/>
  <c r="AE352" i="40"/>
  <c r="AE353" i="40"/>
  <c r="AE354" i="40"/>
  <c r="AE355" i="40"/>
  <c r="AE356" i="40"/>
  <c r="AE357" i="40"/>
  <c r="AE358" i="40"/>
  <c r="AE359" i="40"/>
  <c r="AE360" i="40"/>
  <c r="AE361" i="40"/>
  <c r="AE362" i="40"/>
  <c r="AE363" i="40"/>
  <c r="AE364" i="40"/>
  <c r="AE365" i="40"/>
  <c r="AE366" i="40"/>
  <c r="AE367" i="40"/>
  <c r="AE368" i="40"/>
  <c r="AE369" i="40"/>
  <c r="AE370" i="40"/>
  <c r="AE371" i="40"/>
  <c r="AE372" i="40"/>
  <c r="AE373" i="40"/>
  <c r="AE374" i="40"/>
  <c r="AE375" i="40"/>
  <c r="AE376" i="40"/>
  <c r="AE377" i="40"/>
  <c r="AE378" i="40"/>
  <c r="AE379" i="40"/>
  <c r="AE380" i="40"/>
  <c r="AE381" i="40"/>
  <c r="AE382" i="40"/>
  <c r="AE383" i="40"/>
  <c r="AE384" i="40"/>
  <c r="AE385" i="40"/>
  <c r="AE386" i="40"/>
  <c r="AE387" i="40"/>
  <c r="AE388" i="40"/>
  <c r="AE389" i="40"/>
  <c r="AE390" i="40"/>
  <c r="AE391" i="40"/>
  <c r="AE392" i="40"/>
  <c r="AE393" i="40"/>
  <c r="AE394" i="40"/>
  <c r="AE395" i="40"/>
  <c r="AE396" i="40"/>
  <c r="AE397" i="40"/>
  <c r="AE398" i="40"/>
  <c r="AE399" i="40"/>
  <c r="AE400" i="40"/>
  <c r="AE401" i="40"/>
  <c r="AE402" i="40"/>
  <c r="AE403" i="40"/>
  <c r="AE404" i="40"/>
  <c r="AE405" i="40"/>
  <c r="AE406" i="40"/>
  <c r="AE407" i="40"/>
  <c r="AE408" i="40"/>
  <c r="AE409" i="40"/>
  <c r="AE410" i="40"/>
  <c r="AE411" i="40"/>
  <c r="AE412" i="40"/>
  <c r="AE413" i="40"/>
  <c r="AE414" i="40"/>
  <c r="AE415" i="40"/>
  <c r="AE416" i="40"/>
  <c r="AE417" i="40"/>
  <c r="AE418" i="40"/>
  <c r="AE419" i="40"/>
  <c r="AE420" i="40"/>
  <c r="AE421" i="40"/>
  <c r="AE422" i="40"/>
  <c r="AE423" i="40"/>
  <c r="AE424" i="40"/>
  <c r="AE425" i="40"/>
  <c r="AE426" i="40"/>
  <c r="AE427" i="40"/>
  <c r="AE428" i="40"/>
  <c r="AE429" i="40"/>
  <c r="AE430" i="40"/>
  <c r="AE431" i="40"/>
  <c r="AE432" i="40"/>
  <c r="AE433" i="40"/>
  <c r="AE434" i="40"/>
  <c r="AE435" i="40"/>
  <c r="AE436" i="40"/>
  <c r="AE437" i="40"/>
  <c r="AE438" i="40"/>
  <c r="AE439" i="40"/>
  <c r="AE440" i="40"/>
  <c r="AE441" i="40"/>
  <c r="AE442" i="40"/>
  <c r="AE443" i="40"/>
  <c r="AE444" i="40"/>
  <c r="AE445" i="40"/>
  <c r="AE446" i="40"/>
  <c r="AE447" i="40"/>
  <c r="AE448" i="40"/>
  <c r="AE449" i="40"/>
  <c r="AE450" i="40"/>
  <c r="AE451" i="40"/>
  <c r="AE452" i="40"/>
  <c r="AE453" i="40"/>
  <c r="AE454" i="40"/>
  <c r="AE455" i="40"/>
  <c r="AE456" i="40"/>
  <c r="AE457" i="40"/>
  <c r="AE458" i="40"/>
  <c r="AE459" i="40"/>
  <c r="AE460" i="40"/>
  <c r="AE461" i="40"/>
  <c r="AE462" i="40"/>
  <c r="AE463" i="40"/>
  <c r="AE464" i="40"/>
  <c r="AE465" i="40"/>
  <c r="AE466" i="40"/>
  <c r="AE467" i="40"/>
  <c r="AE468" i="40"/>
  <c r="AE469" i="40"/>
  <c r="AE470" i="40"/>
  <c r="AE471" i="40"/>
  <c r="AE472" i="40"/>
  <c r="AE473" i="40"/>
  <c r="AE474" i="40"/>
  <c r="AE475" i="40"/>
  <c r="AE476" i="40"/>
  <c r="AE477" i="40"/>
  <c r="AE478" i="40"/>
  <c r="AE479" i="40"/>
  <c r="AE480" i="40"/>
  <c r="AE481" i="40"/>
  <c r="AE482" i="40"/>
  <c r="AE483" i="40"/>
  <c r="AE484" i="40"/>
  <c r="AE485" i="40"/>
  <c r="AE486" i="40"/>
  <c r="AE487" i="40"/>
  <c r="AE488" i="40"/>
  <c r="AE489" i="40"/>
  <c r="AE490" i="40"/>
  <c r="AE491" i="40"/>
  <c r="AE492" i="40"/>
  <c r="AE493" i="40"/>
  <c r="AE494" i="40"/>
  <c r="AE495" i="40"/>
  <c r="AE496" i="40"/>
  <c r="AE497" i="40"/>
  <c r="AE498" i="40"/>
  <c r="AE499" i="40"/>
  <c r="AE500" i="40"/>
  <c r="AE501" i="40"/>
  <c r="AE502" i="40"/>
  <c r="AE503" i="40"/>
  <c r="AE504" i="40"/>
  <c r="AE505" i="40"/>
  <c r="AE506" i="40"/>
  <c r="AE507" i="40"/>
  <c r="AE508" i="40"/>
  <c r="AE509" i="40"/>
  <c r="AE510" i="40"/>
  <c r="AE511" i="40"/>
  <c r="AE512" i="40"/>
  <c r="AE513" i="40"/>
  <c r="AE514" i="40"/>
  <c r="AE515" i="40"/>
  <c r="AE516" i="40"/>
  <c r="AE517" i="40"/>
  <c r="AE518" i="40"/>
  <c r="AE519" i="40"/>
  <c r="AE520" i="40"/>
  <c r="AE521" i="40"/>
  <c r="AE522" i="40"/>
  <c r="AE523" i="40"/>
  <c r="AE524" i="40"/>
  <c r="AE525" i="40"/>
  <c r="AE526" i="40"/>
  <c r="AE527" i="40"/>
  <c r="AE528" i="40"/>
  <c r="AE529" i="40"/>
  <c r="AE530" i="40"/>
  <c r="AE531" i="40"/>
  <c r="AE532" i="40"/>
  <c r="AE533" i="40"/>
  <c r="AE534" i="40"/>
  <c r="AE535" i="40"/>
  <c r="AE536" i="40"/>
  <c r="AE537" i="40"/>
  <c r="AE538" i="40"/>
  <c r="AE539" i="40"/>
  <c r="AE540" i="40"/>
  <c r="AE541" i="40"/>
  <c r="AE542" i="40"/>
  <c r="AE543" i="40"/>
  <c r="AE544" i="40"/>
  <c r="AE545" i="40"/>
  <c r="AE546" i="40"/>
  <c r="AE547" i="40"/>
  <c r="AE548" i="40"/>
  <c r="AE549" i="40"/>
  <c r="AE550" i="40"/>
  <c r="AE551" i="40"/>
  <c r="AE552" i="40"/>
  <c r="AE553" i="40"/>
  <c r="AE554" i="40"/>
  <c r="AE555" i="40"/>
  <c r="AE556" i="40"/>
  <c r="AE557" i="40"/>
  <c r="AE558" i="40"/>
  <c r="AE559" i="40"/>
  <c r="AE560" i="40"/>
  <c r="AE561" i="40"/>
  <c r="AE562" i="40"/>
  <c r="AE563" i="40"/>
  <c r="AE564" i="40"/>
  <c r="AE565" i="40"/>
  <c r="AE566" i="40"/>
  <c r="AE567" i="40"/>
  <c r="AE568" i="40"/>
  <c r="AE569" i="40"/>
  <c r="AE570" i="40"/>
  <c r="AE571" i="40"/>
  <c r="AE572" i="40"/>
  <c r="AE573" i="40"/>
  <c r="AE574" i="40"/>
  <c r="AE575" i="40"/>
  <c r="AE576" i="40"/>
  <c r="AE577" i="40"/>
  <c r="AE578" i="40"/>
  <c r="AE579" i="40"/>
  <c r="AE580" i="40"/>
  <c r="AE581" i="40"/>
  <c r="AE582" i="40"/>
  <c r="AE583" i="40"/>
  <c r="AE584" i="40"/>
  <c r="AE585" i="40"/>
  <c r="AE586" i="40"/>
  <c r="AE587" i="40"/>
  <c r="AE588" i="40"/>
  <c r="AE589" i="40"/>
  <c r="AE590" i="40"/>
  <c r="AE591" i="40"/>
  <c r="AE592" i="40"/>
  <c r="AE593" i="40"/>
  <c r="AE594" i="40"/>
  <c r="AE595" i="40"/>
  <c r="AE596" i="40"/>
  <c r="AE597" i="40"/>
  <c r="AE598" i="40"/>
  <c r="AE599" i="40"/>
  <c r="AE600" i="40"/>
  <c r="AE601" i="40"/>
  <c r="AE602" i="40"/>
  <c r="AE603" i="40"/>
  <c r="AE604" i="40"/>
  <c r="AE605" i="40"/>
  <c r="AE606" i="40"/>
  <c r="AE607" i="40"/>
  <c r="AE608" i="40"/>
  <c r="AE609" i="40"/>
  <c r="AE610" i="40"/>
  <c r="AE611" i="40"/>
  <c r="AE612" i="40"/>
  <c r="AE613" i="40"/>
  <c r="AE614" i="40"/>
  <c r="AE615" i="40"/>
  <c r="AE616" i="40"/>
  <c r="AE617" i="40"/>
  <c r="AE618" i="40"/>
  <c r="AE619" i="40"/>
  <c r="AE620" i="40"/>
  <c r="AE621" i="40"/>
  <c r="AE622" i="40"/>
  <c r="AE623" i="40"/>
  <c r="AE624" i="40"/>
  <c r="AE625" i="40"/>
  <c r="AE626" i="40"/>
  <c r="AE627" i="40"/>
  <c r="AE628" i="40"/>
  <c r="AE629" i="40"/>
  <c r="AE630" i="40"/>
  <c r="AE631" i="40"/>
  <c r="AE632" i="40"/>
  <c r="AE633" i="40"/>
  <c r="AE634" i="40"/>
  <c r="AE635" i="40"/>
  <c r="AE636" i="40"/>
  <c r="AE637" i="40"/>
  <c r="AE638" i="40"/>
  <c r="AE639" i="40"/>
  <c r="AE640" i="40"/>
  <c r="AE641" i="40"/>
  <c r="AE642" i="40"/>
  <c r="AE643" i="40"/>
  <c r="AE644" i="40"/>
  <c r="AE645" i="40"/>
  <c r="AE646" i="40"/>
  <c r="AE647" i="40"/>
  <c r="AE648" i="40"/>
  <c r="AE649" i="40"/>
  <c r="AE650" i="40"/>
  <c r="AE651" i="40"/>
  <c r="AE652" i="40"/>
  <c r="AE653" i="40"/>
  <c r="AE654" i="40"/>
  <c r="AE655" i="40"/>
  <c r="AE656" i="40"/>
  <c r="AE657" i="40"/>
  <c r="AE658" i="40"/>
  <c r="AE659" i="40"/>
  <c r="AE660" i="40"/>
  <c r="AE661" i="40"/>
  <c r="AE662" i="40"/>
  <c r="AE663" i="40"/>
  <c r="AE664" i="40"/>
  <c r="AE665" i="40"/>
  <c r="AE666" i="40"/>
  <c r="AE667" i="40"/>
  <c r="AE668" i="40"/>
  <c r="AE669" i="40"/>
  <c r="AE670" i="40"/>
  <c r="AE671" i="40"/>
  <c r="AE672" i="40"/>
  <c r="AE673" i="40"/>
  <c r="AE674" i="40"/>
  <c r="AE675" i="40"/>
  <c r="AE676" i="40"/>
  <c r="AE677" i="40"/>
  <c r="AE678" i="40"/>
  <c r="AE679" i="40"/>
  <c r="AE680" i="40"/>
  <c r="AE681" i="40"/>
  <c r="AE682" i="40"/>
  <c r="AE683" i="40"/>
  <c r="AE684" i="40"/>
  <c r="AE685" i="40"/>
  <c r="AE686" i="40"/>
  <c r="AE687" i="40"/>
  <c r="AE688" i="40"/>
  <c r="AE689" i="40"/>
  <c r="AE690" i="40"/>
  <c r="AE691" i="40"/>
  <c r="AE692" i="40"/>
  <c r="AE693" i="40"/>
  <c r="AE694" i="40"/>
  <c r="AE695" i="40"/>
  <c r="AE696" i="40"/>
  <c r="AE697" i="40"/>
  <c r="AE698" i="40"/>
  <c r="AE699" i="40"/>
  <c r="AE700" i="40"/>
  <c r="AE701" i="40"/>
  <c r="AE702" i="40"/>
  <c r="AE703" i="40"/>
  <c r="AE704" i="40"/>
  <c r="AE705" i="40"/>
  <c r="AE706" i="40"/>
  <c r="AE707" i="40"/>
  <c r="AE708" i="40"/>
  <c r="AE709" i="40"/>
  <c r="AE710" i="40"/>
  <c r="AE711" i="40"/>
  <c r="AE712" i="40"/>
  <c r="AE713" i="40"/>
  <c r="AE714" i="40"/>
  <c r="AE715" i="40"/>
  <c r="AE716" i="40"/>
  <c r="AE717" i="40"/>
  <c r="AE718" i="40"/>
  <c r="AE719" i="40"/>
  <c r="AE720" i="40"/>
  <c r="AE721" i="40"/>
  <c r="AE722" i="40"/>
  <c r="AE723" i="40"/>
  <c r="AE724" i="40"/>
  <c r="AE725" i="40"/>
  <c r="AE726" i="40"/>
  <c r="AE727" i="40"/>
  <c r="AE728" i="40"/>
  <c r="AE729" i="40"/>
  <c r="AE730" i="40"/>
  <c r="AE731" i="40"/>
  <c r="AE732" i="40"/>
  <c r="AE733" i="40"/>
  <c r="AE734" i="40"/>
  <c r="AE735" i="40"/>
  <c r="AE736" i="40"/>
  <c r="AE737" i="40"/>
  <c r="AE738" i="40"/>
  <c r="AE739" i="40"/>
  <c r="AE740" i="40"/>
  <c r="AE741" i="40"/>
  <c r="AE742" i="40"/>
  <c r="AE743" i="40"/>
  <c r="AE744" i="40"/>
  <c r="AE745" i="40"/>
  <c r="AE746" i="40"/>
  <c r="AE747" i="40"/>
  <c r="AE748" i="40"/>
  <c r="AE749" i="40"/>
  <c r="AE750" i="40"/>
  <c r="AE751" i="40"/>
  <c r="AE752" i="40"/>
  <c r="AE753" i="40"/>
  <c r="AE754" i="40"/>
  <c r="AE755" i="40"/>
  <c r="AE756" i="40"/>
  <c r="AE757" i="40"/>
  <c r="AE758" i="40"/>
  <c r="AE759" i="40"/>
  <c r="AE760" i="40"/>
  <c r="AE761" i="40"/>
  <c r="AE762" i="40"/>
  <c r="AE763" i="40"/>
  <c r="AE764" i="40"/>
  <c r="AE765" i="40"/>
  <c r="AE766" i="40"/>
  <c r="AE767" i="40"/>
  <c r="AE768" i="40"/>
  <c r="AE769" i="40"/>
  <c r="AE770" i="40"/>
  <c r="AE771" i="40"/>
  <c r="AE772" i="40"/>
  <c r="AE773" i="40"/>
  <c r="AE774" i="40"/>
  <c r="AE775" i="40"/>
  <c r="AE776" i="40"/>
  <c r="AE777" i="40"/>
  <c r="AE778" i="40"/>
  <c r="AE779" i="40"/>
  <c r="AE780" i="40"/>
  <c r="AE781" i="40"/>
  <c r="AE782" i="40"/>
  <c r="AE783" i="40"/>
  <c r="AE784" i="40"/>
  <c r="AE785" i="40"/>
  <c r="AE786" i="40"/>
  <c r="AE787" i="40"/>
  <c r="AE788" i="40"/>
  <c r="AE789" i="40"/>
  <c r="AE790" i="40"/>
  <c r="AE791" i="40"/>
  <c r="AE792" i="40"/>
  <c r="AE793" i="40"/>
  <c r="AE794" i="40"/>
  <c r="AE795" i="40"/>
  <c r="AE796" i="40"/>
  <c r="AE797" i="40"/>
  <c r="AE798" i="40"/>
  <c r="AE799" i="40"/>
  <c r="AE800" i="40"/>
  <c r="AE801" i="40"/>
  <c r="AE802" i="40"/>
  <c r="AE803" i="40"/>
  <c r="AE804" i="40"/>
  <c r="AE805" i="40"/>
  <c r="AE806" i="40"/>
  <c r="AE807" i="40"/>
  <c r="AE808" i="40"/>
  <c r="AE809" i="40"/>
  <c r="AE810" i="40"/>
  <c r="AE811" i="40"/>
  <c r="AE812" i="40"/>
  <c r="AE813" i="40"/>
  <c r="AE814" i="40"/>
  <c r="AE815" i="40"/>
  <c r="AE816" i="40"/>
  <c r="AE817" i="40"/>
  <c r="AE818" i="40"/>
  <c r="AE819" i="40"/>
  <c r="AE820" i="40"/>
  <c r="AE821" i="40"/>
  <c r="AE822" i="40"/>
  <c r="AE823" i="40"/>
  <c r="AE824" i="40"/>
  <c r="AE825" i="40"/>
  <c r="AE826" i="40"/>
  <c r="AE827" i="40"/>
  <c r="AE828" i="40"/>
  <c r="AE829" i="40"/>
  <c r="AE830" i="40"/>
  <c r="AE831" i="40"/>
  <c r="AE832" i="40"/>
  <c r="AE833" i="40"/>
  <c r="AE834" i="40"/>
  <c r="AE835" i="40"/>
  <c r="AE836" i="40"/>
  <c r="AE837" i="40"/>
  <c r="AE838" i="40"/>
  <c r="AE839" i="40"/>
  <c r="AE840" i="40"/>
  <c r="AE841" i="40"/>
  <c r="AE842" i="40"/>
  <c r="AE843" i="40"/>
  <c r="AE844" i="40"/>
  <c r="AE845" i="40"/>
  <c r="AE846" i="40"/>
  <c r="AE847" i="40"/>
  <c r="AE848" i="40"/>
  <c r="AE849" i="40"/>
  <c r="AE850" i="40"/>
  <c r="AE851" i="40"/>
  <c r="AE852" i="40"/>
  <c r="AE853" i="40"/>
  <c r="AE854" i="40"/>
  <c r="AE855" i="40"/>
  <c r="AE856" i="40"/>
  <c r="AE857" i="40"/>
  <c r="AE858" i="40"/>
  <c r="AE859" i="40"/>
  <c r="AE860" i="40"/>
  <c r="AE861" i="40"/>
  <c r="AE862" i="40"/>
  <c r="AE863" i="40"/>
  <c r="AE864" i="40"/>
  <c r="AE865" i="40"/>
  <c r="AE866" i="40"/>
  <c r="AE867" i="40"/>
  <c r="AE868" i="40"/>
  <c r="AE869" i="40"/>
  <c r="AE870" i="40"/>
  <c r="AE871" i="40"/>
  <c r="AE872" i="40"/>
  <c r="AE873" i="40"/>
  <c r="AE874" i="40"/>
  <c r="AE875" i="40"/>
  <c r="AE876" i="40"/>
  <c r="AE877" i="40"/>
  <c r="AE878" i="40"/>
  <c r="AE879" i="40"/>
  <c r="AE880" i="40"/>
  <c r="AE881" i="40"/>
  <c r="AE882" i="40"/>
  <c r="AE883" i="40"/>
  <c r="AE884" i="40"/>
  <c r="AE885" i="40"/>
  <c r="AE886" i="40"/>
  <c r="AE887" i="40"/>
  <c r="AE888" i="40"/>
  <c r="AE889" i="40"/>
  <c r="AE890" i="40"/>
  <c r="AE891" i="40"/>
  <c r="AE892" i="40"/>
  <c r="AE893" i="40"/>
  <c r="AE894" i="40"/>
  <c r="AE895" i="40"/>
  <c r="AE896" i="40"/>
  <c r="AE897" i="40"/>
  <c r="AE898" i="40"/>
  <c r="AE899" i="40"/>
  <c r="AE900" i="40"/>
  <c r="AE901" i="40"/>
  <c r="AE902" i="40"/>
  <c r="AE903" i="40"/>
  <c r="AE904" i="40"/>
  <c r="AE905" i="40"/>
  <c r="AE906" i="40"/>
  <c r="AE907" i="40"/>
  <c r="AE908" i="40"/>
  <c r="AE909" i="40"/>
  <c r="AE910" i="40"/>
  <c r="AE911" i="40"/>
  <c r="AE912" i="40"/>
  <c r="AE913" i="40"/>
  <c r="AE914" i="40"/>
  <c r="AE915" i="40"/>
  <c r="AE916" i="40"/>
  <c r="AE917" i="40"/>
  <c r="AE918" i="40"/>
  <c r="AE919" i="40"/>
  <c r="AE920" i="40"/>
  <c r="AE921" i="40"/>
  <c r="AE922" i="40"/>
  <c r="AE923" i="40"/>
  <c r="AE924" i="40"/>
  <c r="AE925" i="40"/>
  <c r="AE926" i="40"/>
  <c r="AE927" i="40"/>
  <c r="AE928" i="40"/>
  <c r="AE929" i="40"/>
  <c r="AE930" i="40"/>
  <c r="AE931" i="40"/>
  <c r="AE932" i="40"/>
  <c r="AE933" i="40"/>
  <c r="AE934" i="40"/>
  <c r="AE935" i="40"/>
  <c r="AE936" i="40"/>
  <c r="AE937" i="40"/>
  <c r="AE938" i="40"/>
  <c r="AE939" i="40"/>
  <c r="AE940" i="40"/>
  <c r="AE941" i="40"/>
  <c r="AE942" i="40"/>
  <c r="AE943" i="40"/>
  <c r="AE944" i="40"/>
  <c r="AE945" i="40"/>
  <c r="AE946" i="40"/>
  <c r="AE947" i="40"/>
  <c r="AE948" i="40"/>
  <c r="AE949" i="40"/>
  <c r="AE950" i="40"/>
  <c r="AE951" i="40"/>
  <c r="AE952" i="40"/>
  <c r="AE953" i="40"/>
  <c r="AE954" i="40"/>
  <c r="AE955" i="40"/>
  <c r="AE956" i="40"/>
  <c r="AE957" i="40"/>
  <c r="AE958" i="40"/>
  <c r="AE959" i="40"/>
  <c r="AE960" i="40"/>
  <c r="AE961" i="40"/>
  <c r="AE962" i="40"/>
  <c r="AE963" i="40"/>
  <c r="AE964" i="40"/>
  <c r="AE965" i="40"/>
  <c r="AE966" i="40"/>
  <c r="AE967" i="40"/>
  <c r="AE968" i="40"/>
  <c r="AE969" i="40"/>
  <c r="AE970" i="40"/>
  <c r="AE971" i="40"/>
  <c r="AE972" i="40"/>
  <c r="AE973" i="40"/>
  <c r="AE974" i="40"/>
  <c r="AE975" i="40"/>
  <c r="AE976" i="40"/>
  <c r="AE977" i="40"/>
  <c r="AE978" i="40"/>
  <c r="AE979" i="40"/>
  <c r="AE980" i="40"/>
  <c r="AE981" i="40"/>
  <c r="AE982" i="40"/>
  <c r="AE983" i="40"/>
  <c r="AE984" i="40"/>
  <c r="AE985" i="40"/>
  <c r="AE986" i="40"/>
  <c r="AE987" i="40"/>
  <c r="AE988" i="40"/>
  <c r="AE989" i="40"/>
  <c r="AE990" i="40"/>
  <c r="AE991" i="40"/>
  <c r="AE992" i="40"/>
  <c r="AE993" i="40"/>
  <c r="AE994" i="40"/>
  <c r="AE995" i="40"/>
  <c r="AE996" i="40"/>
  <c r="AE997" i="40"/>
  <c r="AE998" i="40"/>
  <c r="AE999" i="40"/>
  <c r="AE1000" i="40"/>
  <c r="AE1001" i="40"/>
  <c r="AD3" i="40"/>
  <c r="AD4" i="40"/>
  <c r="AD5" i="40"/>
  <c r="AD6" i="40"/>
  <c r="AD7" i="40"/>
  <c r="AD8" i="40"/>
  <c r="AD9" i="40"/>
  <c r="AD10" i="40"/>
  <c r="AD11" i="40"/>
  <c r="AD12" i="40"/>
  <c r="AD13" i="40"/>
  <c r="AD14" i="40"/>
  <c r="AD15" i="40"/>
  <c r="AD16" i="40"/>
  <c r="AD17" i="40"/>
  <c r="AD18" i="40"/>
  <c r="AD19" i="40"/>
  <c r="AD20" i="40"/>
  <c r="AD21" i="40"/>
  <c r="AD22" i="40"/>
  <c r="AD23" i="40"/>
  <c r="AD24" i="40"/>
  <c r="AD25" i="40"/>
  <c r="AD26" i="40"/>
  <c r="AD27" i="40"/>
  <c r="AD28" i="40"/>
  <c r="AD29" i="40"/>
  <c r="AD30" i="40"/>
  <c r="AD31" i="40"/>
  <c r="AD32" i="40"/>
  <c r="AD33" i="40"/>
  <c r="AD34" i="40"/>
  <c r="AD35" i="40"/>
  <c r="AD36" i="40"/>
  <c r="AD37" i="40"/>
  <c r="AD38" i="40"/>
  <c r="AD39" i="40"/>
  <c r="AD40" i="40"/>
  <c r="AD41" i="40"/>
  <c r="AD42" i="40"/>
  <c r="AD43" i="40"/>
  <c r="AD44" i="40"/>
  <c r="AD45" i="40"/>
  <c r="AD46" i="40"/>
  <c r="AD47" i="40"/>
  <c r="AD48" i="40"/>
  <c r="AD49" i="40"/>
  <c r="AD50" i="40"/>
  <c r="AD51" i="40"/>
  <c r="AD52" i="40"/>
  <c r="AD53" i="40"/>
  <c r="AD54" i="40"/>
  <c r="AD55" i="40"/>
  <c r="AD56" i="40"/>
  <c r="AD57" i="40"/>
  <c r="AD58" i="40"/>
  <c r="AD59" i="40"/>
  <c r="AD60" i="40"/>
  <c r="AD61" i="40"/>
  <c r="AD62" i="40"/>
  <c r="AD63" i="40"/>
  <c r="AD64" i="40"/>
  <c r="AD65" i="40"/>
  <c r="AD66" i="40"/>
  <c r="AD67" i="40"/>
  <c r="AD68" i="40"/>
  <c r="AD69" i="40"/>
  <c r="AD70" i="40"/>
  <c r="AD71" i="40"/>
  <c r="AD72" i="40"/>
  <c r="AD73" i="40"/>
  <c r="AD74" i="40"/>
  <c r="AD75" i="40"/>
  <c r="AD76" i="40"/>
  <c r="AD77" i="40"/>
  <c r="AD78" i="40"/>
  <c r="AD79" i="40"/>
  <c r="AD80" i="40"/>
  <c r="AD81" i="40"/>
  <c r="AD82" i="40"/>
  <c r="AD83" i="40"/>
  <c r="AD84" i="40"/>
  <c r="AD85" i="40"/>
  <c r="AD86" i="40"/>
  <c r="AD87" i="40"/>
  <c r="AD88" i="40"/>
  <c r="AD89" i="40"/>
  <c r="AD90" i="40"/>
  <c r="AD91" i="40"/>
  <c r="AD92" i="40"/>
  <c r="AD93" i="40"/>
  <c r="AD94" i="40"/>
  <c r="AD95" i="40"/>
  <c r="AD96" i="40"/>
  <c r="AD97" i="40"/>
  <c r="AD98" i="40"/>
  <c r="AD99" i="40"/>
  <c r="AD100" i="40"/>
  <c r="AD101" i="40"/>
  <c r="AD102" i="40"/>
  <c r="AD103" i="40"/>
  <c r="AD104" i="40"/>
  <c r="AD105" i="40"/>
  <c r="AD106" i="40"/>
  <c r="AD107" i="40"/>
  <c r="AD108" i="40"/>
  <c r="AD109" i="40"/>
  <c r="AD110" i="40"/>
  <c r="AD111" i="40"/>
  <c r="AD112" i="40"/>
  <c r="AD113" i="40"/>
  <c r="AD114" i="40"/>
  <c r="AD115" i="40"/>
  <c r="AD116" i="40"/>
  <c r="AD117" i="40"/>
  <c r="AD118" i="40"/>
  <c r="AD119" i="40"/>
  <c r="AD120" i="40"/>
  <c r="AD121" i="40"/>
  <c r="AD122" i="40"/>
  <c r="AD123" i="40"/>
  <c r="AD124" i="40"/>
  <c r="AD125" i="40"/>
  <c r="AD126" i="40"/>
  <c r="AD127" i="40"/>
  <c r="AD128" i="40"/>
  <c r="AD129" i="40"/>
  <c r="AD130" i="40"/>
  <c r="AD131" i="40"/>
  <c r="AD132" i="40"/>
  <c r="AD133" i="40"/>
  <c r="AD134" i="40"/>
  <c r="AD135" i="40"/>
  <c r="AD136" i="40"/>
  <c r="AD137" i="40"/>
  <c r="AD138" i="40"/>
  <c r="AD139" i="40"/>
  <c r="AD140" i="40"/>
  <c r="AD141" i="40"/>
  <c r="AD142" i="40"/>
  <c r="AD143" i="40"/>
  <c r="AD144" i="40"/>
  <c r="AD145" i="40"/>
  <c r="AD146" i="40"/>
  <c r="AD147" i="40"/>
  <c r="AD148" i="40"/>
  <c r="AD149" i="40"/>
  <c r="AD150" i="40"/>
  <c r="AD151" i="40"/>
  <c r="AD152" i="40"/>
  <c r="AD153" i="40"/>
  <c r="AD154" i="40"/>
  <c r="AD155" i="40"/>
  <c r="AD156" i="40"/>
  <c r="AD157" i="40"/>
  <c r="AD158" i="40"/>
  <c r="AD159" i="40"/>
  <c r="AD160" i="40"/>
  <c r="AD161" i="40"/>
  <c r="AD162" i="40"/>
  <c r="AD163" i="40"/>
  <c r="AD164" i="40"/>
  <c r="AD165" i="40"/>
  <c r="AD166" i="40"/>
  <c r="AD167" i="40"/>
  <c r="AD168" i="40"/>
  <c r="AD169" i="40"/>
  <c r="AD170" i="40"/>
  <c r="AD171" i="40"/>
  <c r="AD172" i="40"/>
  <c r="AD173" i="40"/>
  <c r="AD174" i="40"/>
  <c r="AD175" i="40"/>
  <c r="AD176" i="40"/>
  <c r="AD177" i="40"/>
  <c r="AD178" i="40"/>
  <c r="AD179" i="40"/>
  <c r="AD180" i="40"/>
  <c r="AD181" i="40"/>
  <c r="AD182" i="40"/>
  <c r="AD183" i="40"/>
  <c r="AD184" i="40"/>
  <c r="AD185" i="40"/>
  <c r="AD186" i="40"/>
  <c r="AD187" i="40"/>
  <c r="AD188" i="40"/>
  <c r="AD189" i="40"/>
  <c r="AD190" i="40"/>
  <c r="AD191" i="40"/>
  <c r="AD192" i="40"/>
  <c r="AD193" i="40"/>
  <c r="AD194" i="40"/>
  <c r="AD195" i="40"/>
  <c r="AD196" i="40"/>
  <c r="AD197" i="40"/>
  <c r="AD198" i="40"/>
  <c r="AD199" i="40"/>
  <c r="AD200" i="40"/>
  <c r="AD201" i="40"/>
  <c r="AD202" i="40"/>
  <c r="AD203" i="40"/>
  <c r="AD204" i="40"/>
  <c r="AD205" i="40"/>
  <c r="AD206" i="40"/>
  <c r="AD207" i="40"/>
  <c r="AD208" i="40"/>
  <c r="AD209" i="40"/>
  <c r="AD210" i="40"/>
  <c r="AD211" i="40"/>
  <c r="AD212" i="40"/>
  <c r="AD213" i="40"/>
  <c r="AD214" i="40"/>
  <c r="AD215" i="40"/>
  <c r="AD216" i="40"/>
  <c r="AD217" i="40"/>
  <c r="AD218" i="40"/>
  <c r="AD219" i="40"/>
  <c r="AD220" i="40"/>
  <c r="AD221" i="40"/>
  <c r="AD222" i="40"/>
  <c r="AD223" i="40"/>
  <c r="AD224" i="40"/>
  <c r="AD225" i="40"/>
  <c r="AD226" i="40"/>
  <c r="AD227" i="40"/>
  <c r="AD228" i="40"/>
  <c r="AD229" i="40"/>
  <c r="AD230" i="40"/>
  <c r="AD231" i="40"/>
  <c r="AD232" i="40"/>
  <c r="AD233" i="40"/>
  <c r="AD234" i="40"/>
  <c r="AD235" i="40"/>
  <c r="AD236" i="40"/>
  <c r="AD237" i="40"/>
  <c r="AD238" i="40"/>
  <c r="AD239" i="40"/>
  <c r="AD240" i="40"/>
  <c r="AD241" i="40"/>
  <c r="AD242" i="40"/>
  <c r="AD243" i="40"/>
  <c r="AD244" i="40"/>
  <c r="AD245" i="40"/>
  <c r="AD246" i="40"/>
  <c r="AD247" i="40"/>
  <c r="AD248" i="40"/>
  <c r="AD249" i="40"/>
  <c r="AD250" i="40"/>
  <c r="AD251" i="40"/>
  <c r="AD252" i="40"/>
  <c r="AD253" i="40"/>
  <c r="AD254" i="40"/>
  <c r="AD255" i="40"/>
  <c r="AD256" i="40"/>
  <c r="AD257" i="40"/>
  <c r="AD258" i="40"/>
  <c r="AD259" i="40"/>
  <c r="AD260" i="40"/>
  <c r="AD261" i="40"/>
  <c r="AD262" i="40"/>
  <c r="AD263" i="40"/>
  <c r="AD264" i="40"/>
  <c r="AD265" i="40"/>
  <c r="AD266" i="40"/>
  <c r="AD267" i="40"/>
  <c r="AD268" i="40"/>
  <c r="AD269" i="40"/>
  <c r="AD270" i="40"/>
  <c r="AD271" i="40"/>
  <c r="AD272" i="40"/>
  <c r="AD273" i="40"/>
  <c r="AD274" i="40"/>
  <c r="AD275" i="40"/>
  <c r="AD276" i="40"/>
  <c r="AD277" i="40"/>
  <c r="AD278" i="40"/>
  <c r="AD279" i="40"/>
  <c r="AD280" i="40"/>
  <c r="AD281" i="40"/>
  <c r="AD282" i="40"/>
  <c r="AD283" i="40"/>
  <c r="AD284" i="40"/>
  <c r="AD285" i="40"/>
  <c r="AD286" i="40"/>
  <c r="AD287" i="40"/>
  <c r="AD288" i="40"/>
  <c r="AD289" i="40"/>
  <c r="AD290" i="40"/>
  <c r="AD291" i="40"/>
  <c r="AD292" i="40"/>
  <c r="AD293" i="40"/>
  <c r="AD294" i="40"/>
  <c r="AD295" i="40"/>
  <c r="AD296" i="40"/>
  <c r="AD297" i="40"/>
  <c r="AD298" i="40"/>
  <c r="AD299" i="40"/>
  <c r="AD300" i="40"/>
  <c r="AD301" i="40"/>
  <c r="AD302" i="40"/>
  <c r="AD303" i="40"/>
  <c r="AD304" i="40"/>
  <c r="AD305" i="40"/>
  <c r="AD306" i="40"/>
  <c r="AD307" i="40"/>
  <c r="AD308" i="40"/>
  <c r="AD309" i="40"/>
  <c r="AD310" i="40"/>
  <c r="AD311" i="40"/>
  <c r="AD312" i="40"/>
  <c r="AD313" i="40"/>
  <c r="AD314" i="40"/>
  <c r="AD315" i="40"/>
  <c r="AD316" i="40"/>
  <c r="AD317" i="40"/>
  <c r="AD318" i="40"/>
  <c r="AD319" i="40"/>
  <c r="AD320" i="40"/>
  <c r="AD321" i="40"/>
  <c r="AD322" i="40"/>
  <c r="AD323" i="40"/>
  <c r="AD324" i="40"/>
  <c r="AD325" i="40"/>
  <c r="AD326" i="40"/>
  <c r="AD327" i="40"/>
  <c r="AD328" i="40"/>
  <c r="AD329" i="40"/>
  <c r="AD330" i="40"/>
  <c r="AD331" i="40"/>
  <c r="AD332" i="40"/>
  <c r="AD333" i="40"/>
  <c r="AD334" i="40"/>
  <c r="AD335" i="40"/>
  <c r="AD336" i="40"/>
  <c r="AD337" i="40"/>
  <c r="AD338" i="40"/>
  <c r="AD339" i="40"/>
  <c r="AD340" i="40"/>
  <c r="AD341" i="40"/>
  <c r="AD342" i="40"/>
  <c r="AD343" i="40"/>
  <c r="AD344" i="40"/>
  <c r="AD345" i="40"/>
  <c r="AD346" i="40"/>
  <c r="AD347" i="40"/>
  <c r="AD348" i="40"/>
  <c r="AD349" i="40"/>
  <c r="AD350" i="40"/>
  <c r="AD351" i="40"/>
  <c r="AD352" i="40"/>
  <c r="AD353" i="40"/>
  <c r="AD354" i="40"/>
  <c r="AD355" i="40"/>
  <c r="AD356" i="40"/>
  <c r="AD357" i="40"/>
  <c r="AD358" i="40"/>
  <c r="AD359" i="40"/>
  <c r="AD360" i="40"/>
  <c r="AD361" i="40"/>
  <c r="AD362" i="40"/>
  <c r="AD363" i="40"/>
  <c r="AD364" i="40"/>
  <c r="AD365" i="40"/>
  <c r="AD366" i="40"/>
  <c r="AD367" i="40"/>
  <c r="AD368" i="40"/>
  <c r="AD369" i="40"/>
  <c r="AD370" i="40"/>
  <c r="AD371" i="40"/>
  <c r="AD372" i="40"/>
  <c r="AD373" i="40"/>
  <c r="AD374" i="40"/>
  <c r="AD375" i="40"/>
  <c r="AD376" i="40"/>
  <c r="AD377" i="40"/>
  <c r="AD378" i="40"/>
  <c r="AD379" i="40"/>
  <c r="AD380" i="40"/>
  <c r="AD381" i="40"/>
  <c r="AD382" i="40"/>
  <c r="AD383" i="40"/>
  <c r="AD384" i="40"/>
  <c r="AD385" i="40"/>
  <c r="AD386" i="40"/>
  <c r="AD387" i="40"/>
  <c r="AD388" i="40"/>
  <c r="AD389" i="40"/>
  <c r="AD390" i="40"/>
  <c r="AD391" i="40"/>
  <c r="AD392" i="40"/>
  <c r="AD393" i="40"/>
  <c r="AD394" i="40"/>
  <c r="AD395" i="40"/>
  <c r="AD396" i="40"/>
  <c r="AD397" i="40"/>
  <c r="AD398" i="40"/>
  <c r="AD399" i="40"/>
  <c r="AD400" i="40"/>
  <c r="AD401" i="40"/>
  <c r="AD402" i="40"/>
  <c r="AD403" i="40"/>
  <c r="AD404" i="40"/>
  <c r="AD405" i="40"/>
  <c r="AD406" i="40"/>
  <c r="AD407" i="40"/>
  <c r="AD408" i="40"/>
  <c r="AD409" i="40"/>
  <c r="AD410" i="40"/>
  <c r="AD411" i="40"/>
  <c r="AD412" i="40"/>
  <c r="AD413" i="40"/>
  <c r="AD414" i="40"/>
  <c r="AD415" i="40"/>
  <c r="AD416" i="40"/>
  <c r="AD417" i="40"/>
  <c r="AD418" i="40"/>
  <c r="AD419" i="40"/>
  <c r="AD420" i="40"/>
  <c r="AD421" i="40"/>
  <c r="AD422" i="40"/>
  <c r="AD423" i="40"/>
  <c r="AD424" i="40"/>
  <c r="AD425" i="40"/>
  <c r="AD426" i="40"/>
  <c r="AD427" i="40"/>
  <c r="AD428" i="40"/>
  <c r="AD429" i="40"/>
  <c r="AD430" i="40"/>
  <c r="AD431" i="40"/>
  <c r="AD432" i="40"/>
  <c r="AD433" i="40"/>
  <c r="AD434" i="40"/>
  <c r="AD435" i="40"/>
  <c r="AD436" i="40"/>
  <c r="AD437" i="40"/>
  <c r="AD438" i="40"/>
  <c r="AD439" i="40"/>
  <c r="AD440" i="40"/>
  <c r="AD441" i="40"/>
  <c r="AD442" i="40"/>
  <c r="AD443" i="40"/>
  <c r="AD444" i="40"/>
  <c r="AD445" i="40"/>
  <c r="AD446" i="40"/>
  <c r="AD447" i="40"/>
  <c r="AD448" i="40"/>
  <c r="AD449" i="40"/>
  <c r="AD450" i="40"/>
  <c r="AD451" i="40"/>
  <c r="AD452" i="40"/>
  <c r="AD453" i="40"/>
  <c r="AD454" i="40"/>
  <c r="AD455" i="40"/>
  <c r="AD456" i="40"/>
  <c r="AD457" i="40"/>
  <c r="AD458" i="40"/>
  <c r="AD459" i="40"/>
  <c r="AD460" i="40"/>
  <c r="AD461" i="40"/>
  <c r="AD462" i="40"/>
  <c r="AD463" i="40"/>
  <c r="AD464" i="40"/>
  <c r="AD465" i="40"/>
  <c r="AD466" i="40"/>
  <c r="AD467" i="40"/>
  <c r="AD468" i="40"/>
  <c r="AD469" i="40"/>
  <c r="AD470" i="40"/>
  <c r="AD471" i="40"/>
  <c r="AD472" i="40"/>
  <c r="AD473" i="40"/>
  <c r="AD474" i="40"/>
  <c r="AD475" i="40"/>
  <c r="AD476" i="40"/>
  <c r="AD477" i="40"/>
  <c r="AD478" i="40"/>
  <c r="AD479" i="40"/>
  <c r="AD480" i="40"/>
  <c r="AD481" i="40"/>
  <c r="AD482" i="40"/>
  <c r="AD483" i="40"/>
  <c r="AD484" i="40"/>
  <c r="AD485" i="40"/>
  <c r="AD486" i="40"/>
  <c r="AD487" i="40"/>
  <c r="AD488" i="40"/>
  <c r="AD489" i="40"/>
  <c r="AD490" i="40"/>
  <c r="AD491" i="40"/>
  <c r="AD492" i="40"/>
  <c r="AD493" i="40"/>
  <c r="AD494" i="40"/>
  <c r="AD495" i="40"/>
  <c r="AD496" i="40"/>
  <c r="AD497" i="40"/>
  <c r="AD498" i="40"/>
  <c r="AD499" i="40"/>
  <c r="AD500" i="40"/>
  <c r="AD501" i="40"/>
  <c r="AD502" i="40"/>
  <c r="AD503" i="40"/>
  <c r="AD504" i="40"/>
  <c r="AD505" i="40"/>
  <c r="AD506" i="40"/>
  <c r="AD507" i="40"/>
  <c r="AD508" i="40"/>
  <c r="AD509" i="40"/>
  <c r="AD510" i="40"/>
  <c r="AD511" i="40"/>
  <c r="AD512" i="40"/>
  <c r="AD513" i="40"/>
  <c r="AD514" i="40"/>
  <c r="AD515" i="40"/>
  <c r="AD516" i="40"/>
  <c r="AD517" i="40"/>
  <c r="AD518" i="40"/>
  <c r="AD519" i="40"/>
  <c r="AD520" i="40"/>
  <c r="AD521" i="40"/>
  <c r="AD522" i="40"/>
  <c r="AD523" i="40"/>
  <c r="AD524" i="40"/>
  <c r="AD525" i="40"/>
  <c r="AD526" i="40"/>
  <c r="AD527" i="40"/>
  <c r="AD528" i="40"/>
  <c r="AD529" i="40"/>
  <c r="AD530" i="40"/>
  <c r="AD531" i="40"/>
  <c r="AD532" i="40"/>
  <c r="AD533" i="40"/>
  <c r="AD534" i="40"/>
  <c r="AD535" i="40"/>
  <c r="AD536" i="40"/>
  <c r="AD537" i="40"/>
  <c r="AD538" i="40"/>
  <c r="AD539" i="40"/>
  <c r="AD540" i="40"/>
  <c r="AD541" i="40"/>
  <c r="AD542" i="40"/>
  <c r="AD543" i="40"/>
  <c r="AD544" i="40"/>
  <c r="AD545" i="40"/>
  <c r="AD546" i="40"/>
  <c r="AD547" i="40"/>
  <c r="AD548" i="40"/>
  <c r="AD549" i="40"/>
  <c r="AD550" i="40"/>
  <c r="AD551" i="40"/>
  <c r="AD552" i="40"/>
  <c r="AD553" i="40"/>
  <c r="AD554" i="40"/>
  <c r="AD555" i="40"/>
  <c r="AD556" i="40"/>
  <c r="AD557" i="40"/>
  <c r="AD558" i="40"/>
  <c r="AD559" i="40"/>
  <c r="AD560" i="40"/>
  <c r="AD561" i="40"/>
  <c r="AD562" i="40"/>
  <c r="AD563" i="40"/>
  <c r="AD564" i="40"/>
  <c r="AD565" i="40"/>
  <c r="AD566" i="40"/>
  <c r="AD567" i="40"/>
  <c r="AD568" i="40"/>
  <c r="AD569" i="40"/>
  <c r="AD570" i="40"/>
  <c r="AD571" i="40"/>
  <c r="AD572" i="40"/>
  <c r="AD573" i="40"/>
  <c r="AD574" i="40"/>
  <c r="AD575" i="40"/>
  <c r="AD576" i="40"/>
  <c r="AD577" i="40"/>
  <c r="AD578" i="40"/>
  <c r="AD579" i="40"/>
  <c r="AD580" i="40"/>
  <c r="AD581" i="40"/>
  <c r="AD582" i="40"/>
  <c r="AD583" i="40"/>
  <c r="AD584" i="40"/>
  <c r="AD585" i="40"/>
  <c r="AD586" i="40"/>
  <c r="AD587" i="40"/>
  <c r="AD588" i="40"/>
  <c r="AD589" i="40"/>
  <c r="AD590" i="40"/>
  <c r="AD591" i="40"/>
  <c r="AD592" i="40"/>
  <c r="AD593" i="40"/>
  <c r="AD594" i="40"/>
  <c r="AD595" i="40"/>
  <c r="AD596" i="40"/>
  <c r="AD597" i="40"/>
  <c r="AD598" i="40"/>
  <c r="AD599" i="40"/>
  <c r="AD600" i="40"/>
  <c r="AD601" i="40"/>
  <c r="AD602" i="40"/>
  <c r="AD603" i="40"/>
  <c r="AD604" i="40"/>
  <c r="AD605" i="40"/>
  <c r="AD606" i="40"/>
  <c r="AD607" i="40"/>
  <c r="AD608" i="40"/>
  <c r="AD609" i="40"/>
  <c r="AD610" i="40"/>
  <c r="AD611" i="40"/>
  <c r="AD612" i="40"/>
  <c r="AD613" i="40"/>
  <c r="AD614" i="40"/>
  <c r="AD615" i="40"/>
  <c r="AD616" i="40"/>
  <c r="AD617" i="40"/>
  <c r="AD618" i="40"/>
  <c r="AD619" i="40"/>
  <c r="AD620" i="40"/>
  <c r="AD621" i="40"/>
  <c r="AD622" i="40"/>
  <c r="AD623" i="40"/>
  <c r="AD624" i="40"/>
  <c r="AD625" i="40"/>
  <c r="AD626" i="40"/>
  <c r="AD627" i="40"/>
  <c r="AD628" i="40"/>
  <c r="AD629" i="40"/>
  <c r="AD630" i="40"/>
  <c r="AD631" i="40"/>
  <c r="AD632" i="40"/>
  <c r="AD633" i="40"/>
  <c r="AD634" i="40"/>
  <c r="AD635" i="40"/>
  <c r="AD636" i="40"/>
  <c r="AD637" i="40"/>
  <c r="AD638" i="40"/>
  <c r="AD639" i="40"/>
  <c r="AD640" i="40"/>
  <c r="AD641" i="40"/>
  <c r="AD642" i="40"/>
  <c r="AD643" i="40"/>
  <c r="AD644" i="40"/>
  <c r="AD645" i="40"/>
  <c r="AD646" i="40"/>
  <c r="AD647" i="40"/>
  <c r="AD648" i="40"/>
  <c r="AD649" i="40"/>
  <c r="AD650" i="40"/>
  <c r="AD651" i="40"/>
  <c r="AD652" i="40"/>
  <c r="AD653" i="40"/>
  <c r="AD654" i="40"/>
  <c r="AD655" i="40"/>
  <c r="AD656" i="40"/>
  <c r="AD657" i="40"/>
  <c r="AD658" i="40"/>
  <c r="AD659" i="40"/>
  <c r="AD660" i="40"/>
  <c r="AD661" i="40"/>
  <c r="AD662" i="40"/>
  <c r="AD663" i="40"/>
  <c r="AD664" i="40"/>
  <c r="AD665" i="40"/>
  <c r="AD666" i="40"/>
  <c r="AD667" i="40"/>
  <c r="AD668" i="40"/>
  <c r="AD669" i="40"/>
  <c r="AD670" i="40"/>
  <c r="AD671" i="40"/>
  <c r="AD672" i="40"/>
  <c r="AD673" i="40"/>
  <c r="AD674" i="40"/>
  <c r="AD675" i="40"/>
  <c r="AD676" i="40"/>
  <c r="AD677" i="40"/>
  <c r="AD678" i="40"/>
  <c r="AD679" i="40"/>
  <c r="AD680" i="40"/>
  <c r="AD681" i="40"/>
  <c r="AD682" i="40"/>
  <c r="AD683" i="40"/>
  <c r="AD684" i="40"/>
  <c r="AD685" i="40"/>
  <c r="AD686" i="40"/>
  <c r="AD687" i="40"/>
  <c r="AD688" i="40"/>
  <c r="AD689" i="40"/>
  <c r="AD690" i="40"/>
  <c r="AD691" i="40"/>
  <c r="AD692" i="40"/>
  <c r="AD693" i="40"/>
  <c r="AD694" i="40"/>
  <c r="AD695" i="40"/>
  <c r="AD696" i="40"/>
  <c r="AD697" i="40"/>
  <c r="AD698" i="40"/>
  <c r="AD699" i="40"/>
  <c r="AD700" i="40"/>
  <c r="AD701" i="40"/>
  <c r="AD702" i="40"/>
  <c r="AD703" i="40"/>
  <c r="AD704" i="40"/>
  <c r="AD705" i="40"/>
  <c r="AD706" i="40"/>
  <c r="AD707" i="40"/>
  <c r="AD708" i="40"/>
  <c r="AD709" i="40"/>
  <c r="AD710" i="40"/>
  <c r="AD711" i="40"/>
  <c r="AD712" i="40"/>
  <c r="AD713" i="40"/>
  <c r="AD714" i="40"/>
  <c r="AD715" i="40"/>
  <c r="AD716" i="40"/>
  <c r="AD717" i="40"/>
  <c r="AD718" i="40"/>
  <c r="AD719" i="40"/>
  <c r="AD720" i="40"/>
  <c r="AD721" i="40"/>
  <c r="AD722" i="40"/>
  <c r="AD723" i="40"/>
  <c r="AD724" i="40"/>
  <c r="AD725" i="40"/>
  <c r="AD726" i="40"/>
  <c r="AD727" i="40"/>
  <c r="AD728" i="40"/>
  <c r="AD729" i="40"/>
  <c r="AD730" i="40"/>
  <c r="AD731" i="40"/>
  <c r="AD732" i="40"/>
  <c r="AD733" i="40"/>
  <c r="AD734" i="40"/>
  <c r="AD735" i="40"/>
  <c r="AD736" i="40"/>
  <c r="AD737" i="40"/>
  <c r="AD738" i="40"/>
  <c r="AD739" i="40"/>
  <c r="AD740" i="40"/>
  <c r="AD741" i="40"/>
  <c r="AD742" i="40"/>
  <c r="AD743" i="40"/>
  <c r="AD744" i="40"/>
  <c r="AD745" i="40"/>
  <c r="AD746" i="40"/>
  <c r="AD747" i="40"/>
  <c r="AD748" i="40"/>
  <c r="AD749" i="40"/>
  <c r="AD750" i="40"/>
  <c r="AD751" i="40"/>
  <c r="AD752" i="40"/>
  <c r="AD753" i="40"/>
  <c r="AD754" i="40"/>
  <c r="AD755" i="40"/>
  <c r="AD756" i="40"/>
  <c r="AD757" i="40"/>
  <c r="AD758" i="40"/>
  <c r="AD759" i="40"/>
  <c r="AD760" i="40"/>
  <c r="AD761" i="40"/>
  <c r="AD762" i="40"/>
  <c r="AD763" i="40"/>
  <c r="AD764" i="40"/>
  <c r="AD765" i="40"/>
  <c r="AD766" i="40"/>
  <c r="AD767" i="40"/>
  <c r="AD768" i="40"/>
  <c r="AD769" i="40"/>
  <c r="AD770" i="40"/>
  <c r="AD771" i="40"/>
  <c r="AD772" i="40"/>
  <c r="AD773" i="40"/>
  <c r="AD774" i="40"/>
  <c r="AD775" i="40"/>
  <c r="AD776" i="40"/>
  <c r="AD777" i="40"/>
  <c r="AD778" i="40"/>
  <c r="AD779" i="40"/>
  <c r="AD780" i="40"/>
  <c r="AD781" i="40"/>
  <c r="AD782" i="40"/>
  <c r="AD783" i="40"/>
  <c r="AD784" i="40"/>
  <c r="AD785" i="40"/>
  <c r="AD786" i="40"/>
  <c r="AD787" i="40"/>
  <c r="AD788" i="40"/>
  <c r="AD789" i="40"/>
  <c r="AD790" i="40"/>
  <c r="AD791" i="40"/>
  <c r="AD792" i="40"/>
  <c r="AD793" i="40"/>
  <c r="AD794" i="40"/>
  <c r="AD795" i="40"/>
  <c r="AD796" i="40"/>
  <c r="AD797" i="40"/>
  <c r="AD798" i="40"/>
  <c r="AD799" i="40"/>
  <c r="AD800" i="40"/>
  <c r="AD801" i="40"/>
  <c r="AD802" i="40"/>
  <c r="AD803" i="40"/>
  <c r="AD804" i="40"/>
  <c r="AD805" i="40"/>
  <c r="AD806" i="40"/>
  <c r="AD807" i="40"/>
  <c r="AD808" i="40"/>
  <c r="AD809" i="40"/>
  <c r="AD810" i="40"/>
  <c r="AD811" i="40"/>
  <c r="AD812" i="40"/>
  <c r="AD813" i="40"/>
  <c r="AD814" i="40"/>
  <c r="AD815" i="40"/>
  <c r="AD816" i="40"/>
  <c r="AD817" i="40"/>
  <c r="AD818" i="40"/>
  <c r="AD819" i="40"/>
  <c r="AD820" i="40"/>
  <c r="AD821" i="40"/>
  <c r="AD822" i="40"/>
  <c r="AD823" i="40"/>
  <c r="AD824" i="40"/>
  <c r="AD825" i="40"/>
  <c r="AD826" i="40"/>
  <c r="AD827" i="40"/>
  <c r="AD828" i="40"/>
  <c r="AD829" i="40"/>
  <c r="AD830" i="40"/>
  <c r="AD831" i="40"/>
  <c r="AD832" i="40"/>
  <c r="AD833" i="40"/>
  <c r="AD834" i="40"/>
  <c r="AD835" i="40"/>
  <c r="AD836" i="40"/>
  <c r="AD837" i="40"/>
  <c r="AD838" i="40"/>
  <c r="AD839" i="40"/>
  <c r="AD840" i="40"/>
  <c r="AD841" i="40"/>
  <c r="AD842" i="40"/>
  <c r="AD843" i="40"/>
  <c r="AD844" i="40"/>
  <c r="AD845" i="40"/>
  <c r="AD846" i="40"/>
  <c r="AD847" i="40"/>
  <c r="AD848" i="40"/>
  <c r="AD849" i="40"/>
  <c r="AD850" i="40"/>
  <c r="AD851" i="40"/>
  <c r="AD852" i="40"/>
  <c r="AD853" i="40"/>
  <c r="AD854" i="40"/>
  <c r="AD855" i="40"/>
  <c r="AD856" i="40"/>
  <c r="AD857" i="40"/>
  <c r="AD858" i="40"/>
  <c r="AD859" i="40"/>
  <c r="AD860" i="40"/>
  <c r="AD861" i="40"/>
  <c r="AD862" i="40"/>
  <c r="AD863" i="40"/>
  <c r="AD864" i="40"/>
  <c r="AD865" i="40"/>
  <c r="AD866" i="40"/>
  <c r="AD867" i="40"/>
  <c r="AD868" i="40"/>
  <c r="AD869" i="40"/>
  <c r="AD870" i="40"/>
  <c r="AD871" i="40"/>
  <c r="AD872" i="40"/>
  <c r="AD873" i="40"/>
  <c r="AD874" i="40"/>
  <c r="AD875" i="40"/>
  <c r="AD876" i="40"/>
  <c r="AD877" i="40"/>
  <c r="AD878" i="40"/>
  <c r="AD879" i="40"/>
  <c r="AD880" i="40"/>
  <c r="AD881" i="40"/>
  <c r="AD882" i="40"/>
  <c r="AD883" i="40"/>
  <c r="AD884" i="40"/>
  <c r="AD885" i="40"/>
  <c r="AD886" i="40"/>
  <c r="AD887" i="40"/>
  <c r="AD888" i="40"/>
  <c r="AD889" i="40"/>
  <c r="AD890" i="40"/>
  <c r="AD891" i="40"/>
  <c r="AD892" i="40"/>
  <c r="AD893" i="40"/>
  <c r="AD894" i="40"/>
  <c r="AD895" i="40"/>
  <c r="AD896" i="40"/>
  <c r="AD897" i="40"/>
  <c r="AD898" i="40"/>
  <c r="AD899" i="40"/>
  <c r="AD900" i="40"/>
  <c r="AD901" i="40"/>
  <c r="AD902" i="40"/>
  <c r="AD903" i="40"/>
  <c r="AD904" i="40"/>
  <c r="AD905" i="40"/>
  <c r="AD906" i="40"/>
  <c r="AD907" i="40"/>
  <c r="AD908" i="40"/>
  <c r="AD909" i="40"/>
  <c r="AD910" i="40"/>
  <c r="AD911" i="40"/>
  <c r="AD912" i="40"/>
  <c r="AD913" i="40"/>
  <c r="AD914" i="40"/>
  <c r="AD915" i="40"/>
  <c r="AD916" i="40"/>
  <c r="AD917" i="40"/>
  <c r="AD918" i="40"/>
  <c r="AD919" i="40"/>
  <c r="AD920" i="40"/>
  <c r="AD921" i="40"/>
  <c r="AD922" i="40"/>
  <c r="AD923" i="40"/>
  <c r="AD924" i="40"/>
  <c r="AD925" i="40"/>
  <c r="AD926" i="40"/>
  <c r="AD927" i="40"/>
  <c r="AD928" i="40"/>
  <c r="AD929" i="40"/>
  <c r="AD930" i="40"/>
  <c r="AD931" i="40"/>
  <c r="AD932" i="40"/>
  <c r="AD933" i="40"/>
  <c r="AD934" i="40"/>
  <c r="AD935" i="40"/>
  <c r="AD936" i="40"/>
  <c r="AD937" i="40"/>
  <c r="AD938" i="40"/>
  <c r="AD939" i="40"/>
  <c r="AD940" i="40"/>
  <c r="AD941" i="40"/>
  <c r="AD942" i="40"/>
  <c r="AD943" i="40"/>
  <c r="AD944" i="40"/>
  <c r="AD945" i="40"/>
  <c r="AD946" i="40"/>
  <c r="AD947" i="40"/>
  <c r="AD948" i="40"/>
  <c r="AD949" i="40"/>
  <c r="AD950" i="40"/>
  <c r="AD951" i="40"/>
  <c r="AD952" i="40"/>
  <c r="AD953" i="40"/>
  <c r="AD954" i="40"/>
  <c r="AD955" i="40"/>
  <c r="AD956" i="40"/>
  <c r="AD957" i="40"/>
  <c r="AD958" i="40"/>
  <c r="AD959" i="40"/>
  <c r="AD960" i="40"/>
  <c r="AD961" i="40"/>
  <c r="AD962" i="40"/>
  <c r="AD963" i="40"/>
  <c r="AD964" i="40"/>
  <c r="AD965" i="40"/>
  <c r="AD966" i="40"/>
  <c r="AD967" i="40"/>
  <c r="AD968" i="40"/>
  <c r="AD969" i="40"/>
  <c r="AD970" i="40"/>
  <c r="AD971" i="40"/>
  <c r="AD972" i="40"/>
  <c r="AD973" i="40"/>
  <c r="AD974" i="40"/>
  <c r="AD975" i="40"/>
  <c r="AD976" i="40"/>
  <c r="AD977" i="40"/>
  <c r="AD978" i="40"/>
  <c r="AD979" i="40"/>
  <c r="AD980" i="40"/>
  <c r="AD981" i="40"/>
  <c r="AD982" i="40"/>
  <c r="AD983" i="40"/>
  <c r="AD984" i="40"/>
  <c r="AD985" i="40"/>
  <c r="AD986" i="40"/>
  <c r="AD987" i="40"/>
  <c r="AD988" i="40"/>
  <c r="AD989" i="40"/>
  <c r="AD990" i="40"/>
  <c r="AD991" i="40"/>
  <c r="AD992" i="40"/>
  <c r="AD993" i="40"/>
  <c r="AD994" i="40"/>
  <c r="AD995" i="40"/>
  <c r="AD996" i="40"/>
  <c r="AD997" i="40"/>
  <c r="AD998" i="40"/>
  <c r="AD999" i="40"/>
  <c r="AD1000" i="40"/>
  <c r="AD1001" i="40"/>
  <c r="AC3" i="40"/>
  <c r="AC4" i="40"/>
  <c r="AC5" i="40"/>
  <c r="AC6" i="40"/>
  <c r="AC7" i="40"/>
  <c r="AC8" i="40"/>
  <c r="AC9" i="40"/>
  <c r="AC10" i="40"/>
  <c r="AC11" i="40"/>
  <c r="AC12" i="40"/>
  <c r="AC13" i="40"/>
  <c r="AC14" i="40"/>
  <c r="AC15" i="40"/>
  <c r="AC16" i="40"/>
  <c r="AC17" i="40"/>
  <c r="AC18" i="40"/>
  <c r="AC19" i="40"/>
  <c r="AC20" i="40"/>
  <c r="AC21" i="40"/>
  <c r="AC22" i="40"/>
  <c r="AC23" i="40"/>
  <c r="AC24" i="40"/>
  <c r="AC25" i="40"/>
  <c r="AC26" i="40"/>
  <c r="AC27" i="40"/>
  <c r="AC28" i="40"/>
  <c r="AC29" i="40"/>
  <c r="AC30" i="40"/>
  <c r="AC31" i="40"/>
  <c r="AC32" i="40"/>
  <c r="AC33" i="40"/>
  <c r="AC34" i="40"/>
  <c r="AC35" i="40"/>
  <c r="AC36" i="40"/>
  <c r="AC37" i="40"/>
  <c r="AC38" i="40"/>
  <c r="AC39" i="40"/>
  <c r="AC40" i="40"/>
  <c r="AC41" i="40"/>
  <c r="AC42" i="40"/>
  <c r="AC43" i="40"/>
  <c r="AC44" i="40"/>
  <c r="AC45" i="40"/>
  <c r="AC46" i="40"/>
  <c r="AC47" i="40"/>
  <c r="AC48" i="40"/>
  <c r="AC49" i="40"/>
  <c r="AC50" i="40"/>
  <c r="AC51" i="40"/>
  <c r="AC52" i="40"/>
  <c r="AC53" i="40"/>
  <c r="AC54" i="40"/>
  <c r="AC55" i="40"/>
  <c r="AC56" i="40"/>
  <c r="AC57" i="40"/>
  <c r="AC58" i="40"/>
  <c r="AC59" i="40"/>
  <c r="AC60" i="40"/>
  <c r="AC61" i="40"/>
  <c r="AC62" i="40"/>
  <c r="AC63" i="40"/>
  <c r="AC64" i="40"/>
  <c r="AC65" i="40"/>
  <c r="AC66" i="40"/>
  <c r="AC67" i="40"/>
  <c r="AC68" i="40"/>
  <c r="AC69" i="40"/>
  <c r="AC70" i="40"/>
  <c r="AC71" i="40"/>
  <c r="AC72" i="40"/>
  <c r="AC73" i="40"/>
  <c r="AC74" i="40"/>
  <c r="AC75" i="40"/>
  <c r="AC76" i="40"/>
  <c r="AC77" i="40"/>
  <c r="AC78" i="40"/>
  <c r="AC79" i="40"/>
  <c r="AC80" i="40"/>
  <c r="AC81" i="40"/>
  <c r="AC82" i="40"/>
  <c r="AC83" i="40"/>
  <c r="AC84" i="40"/>
  <c r="AC85" i="40"/>
  <c r="AC86" i="40"/>
  <c r="AC87" i="40"/>
  <c r="AC88" i="40"/>
  <c r="AC89" i="40"/>
  <c r="AC90" i="40"/>
  <c r="AC91" i="40"/>
  <c r="AC92" i="40"/>
  <c r="AC93" i="40"/>
  <c r="AC94" i="40"/>
  <c r="AC95" i="40"/>
  <c r="AC96" i="40"/>
  <c r="AC97" i="40"/>
  <c r="AC98" i="40"/>
  <c r="AC99" i="40"/>
  <c r="AC100" i="40"/>
  <c r="AC101" i="40"/>
  <c r="AC102" i="40"/>
  <c r="AC103" i="40"/>
  <c r="AC104" i="40"/>
  <c r="AC105" i="40"/>
  <c r="AC106" i="40"/>
  <c r="AC107" i="40"/>
  <c r="AC108" i="40"/>
  <c r="AC109" i="40"/>
  <c r="AC110" i="40"/>
  <c r="AC111" i="40"/>
  <c r="AC112" i="40"/>
  <c r="AC113" i="40"/>
  <c r="AC114" i="40"/>
  <c r="AC115" i="40"/>
  <c r="AC116" i="40"/>
  <c r="AC117" i="40"/>
  <c r="AC118" i="40"/>
  <c r="AC119" i="40"/>
  <c r="AC120" i="40"/>
  <c r="AC121" i="40"/>
  <c r="AC122" i="40"/>
  <c r="AC123" i="40"/>
  <c r="AC124" i="40"/>
  <c r="AC125" i="40"/>
  <c r="AC126" i="40"/>
  <c r="AC127" i="40"/>
  <c r="AC128" i="40"/>
  <c r="AC129" i="40"/>
  <c r="AC130" i="40"/>
  <c r="AC131" i="40"/>
  <c r="AC132" i="40"/>
  <c r="AC133" i="40"/>
  <c r="AC134" i="40"/>
  <c r="AC135" i="40"/>
  <c r="AC136" i="40"/>
  <c r="AC137" i="40"/>
  <c r="AC138" i="40"/>
  <c r="AC139" i="40"/>
  <c r="AC140" i="40"/>
  <c r="AC141" i="40"/>
  <c r="AC142" i="40"/>
  <c r="AC143" i="40"/>
  <c r="AC144" i="40"/>
  <c r="AC145" i="40"/>
  <c r="AC146" i="40"/>
  <c r="AC147" i="40"/>
  <c r="AC148" i="40"/>
  <c r="AC149" i="40"/>
  <c r="AC150" i="40"/>
  <c r="AC151" i="40"/>
  <c r="AC152" i="40"/>
  <c r="AC153" i="40"/>
  <c r="AC154" i="40"/>
  <c r="AC155" i="40"/>
  <c r="AC156" i="40"/>
  <c r="AC157" i="40"/>
  <c r="AC158" i="40"/>
  <c r="AC159" i="40"/>
  <c r="AC160" i="40"/>
  <c r="AC161" i="40"/>
  <c r="AC162" i="40"/>
  <c r="AC163" i="40"/>
  <c r="AC164" i="40"/>
  <c r="AC165" i="40"/>
  <c r="AC166" i="40"/>
  <c r="AC167" i="40"/>
  <c r="AC168" i="40"/>
  <c r="AC169" i="40"/>
  <c r="AC170" i="40"/>
  <c r="AC171" i="40"/>
  <c r="AC172" i="40"/>
  <c r="AC173" i="40"/>
  <c r="AC174" i="40"/>
  <c r="AC175" i="40"/>
  <c r="AC176" i="40"/>
  <c r="AC177" i="40"/>
  <c r="AC178" i="40"/>
  <c r="AC179" i="40"/>
  <c r="AC180" i="40"/>
  <c r="AC181" i="40"/>
  <c r="AC182" i="40"/>
  <c r="AC183" i="40"/>
  <c r="AC184" i="40"/>
  <c r="AC185" i="40"/>
  <c r="AC186" i="40"/>
  <c r="AC187" i="40"/>
  <c r="AC188" i="40"/>
  <c r="AC189" i="40"/>
  <c r="AC190" i="40"/>
  <c r="AC191" i="40"/>
  <c r="AC192" i="40"/>
  <c r="AC193" i="40"/>
  <c r="AC194" i="40"/>
  <c r="AC195" i="40"/>
  <c r="AC196" i="40"/>
  <c r="AC197" i="40"/>
  <c r="AC198" i="40"/>
  <c r="AC199" i="40"/>
  <c r="AC200" i="40"/>
  <c r="AC201" i="40"/>
  <c r="AC202" i="40"/>
  <c r="AC203" i="40"/>
  <c r="AC204" i="40"/>
  <c r="AC205" i="40"/>
  <c r="AC206" i="40"/>
  <c r="AC207" i="40"/>
  <c r="AC208" i="40"/>
  <c r="AC209" i="40"/>
  <c r="AC210" i="40"/>
  <c r="AC211" i="40"/>
  <c r="AC212" i="40"/>
  <c r="AC213" i="40"/>
  <c r="AC214" i="40"/>
  <c r="AC215" i="40"/>
  <c r="AC216" i="40"/>
  <c r="AC217" i="40"/>
  <c r="AC218" i="40"/>
  <c r="AC219" i="40"/>
  <c r="AC220" i="40"/>
  <c r="AC221" i="40"/>
  <c r="AC222" i="40"/>
  <c r="AC223" i="40"/>
  <c r="AC224" i="40"/>
  <c r="AC225" i="40"/>
  <c r="AC226" i="40"/>
  <c r="AC227" i="40"/>
  <c r="AC228" i="40"/>
  <c r="AC229" i="40"/>
  <c r="AC230" i="40"/>
  <c r="AC231" i="40"/>
  <c r="AC232" i="40"/>
  <c r="AC233" i="40"/>
  <c r="AC234" i="40"/>
  <c r="AC235" i="40"/>
  <c r="AC236" i="40"/>
  <c r="AC237" i="40"/>
  <c r="AC238" i="40"/>
  <c r="AC239" i="40"/>
  <c r="AC240" i="40"/>
  <c r="AC241" i="40"/>
  <c r="AC242" i="40"/>
  <c r="AC243" i="40"/>
  <c r="AC244" i="40"/>
  <c r="AC245" i="40"/>
  <c r="AC246" i="40"/>
  <c r="AC247" i="40"/>
  <c r="AC248" i="40"/>
  <c r="AC249" i="40"/>
  <c r="AC250" i="40"/>
  <c r="AC251" i="40"/>
  <c r="AC252" i="40"/>
  <c r="AC253" i="40"/>
  <c r="AC254" i="40"/>
  <c r="AC255" i="40"/>
  <c r="AC256" i="40"/>
  <c r="AC257" i="40"/>
  <c r="AC258" i="40"/>
  <c r="AC259" i="40"/>
  <c r="AC260" i="40"/>
  <c r="AC261" i="40"/>
  <c r="AC262" i="40"/>
  <c r="AC263" i="40"/>
  <c r="AC264" i="40"/>
  <c r="AC265" i="40"/>
  <c r="AC266" i="40"/>
  <c r="AC267" i="40"/>
  <c r="AC268" i="40"/>
  <c r="AC269" i="40"/>
  <c r="AC270" i="40"/>
  <c r="AC271" i="40"/>
  <c r="AC272" i="40"/>
  <c r="AC273" i="40"/>
  <c r="AC274" i="40"/>
  <c r="AC275" i="40"/>
  <c r="AC276" i="40"/>
  <c r="AC277" i="40"/>
  <c r="AC278" i="40"/>
  <c r="AC279" i="40"/>
  <c r="AC280" i="40"/>
  <c r="AC281" i="40"/>
  <c r="AC282" i="40"/>
  <c r="AC283" i="40"/>
  <c r="AC284" i="40"/>
  <c r="AC285" i="40"/>
  <c r="AC286" i="40"/>
  <c r="AC287" i="40"/>
  <c r="AC288" i="40"/>
  <c r="AC289" i="40"/>
  <c r="AC290" i="40"/>
  <c r="AC291" i="40"/>
  <c r="AC292" i="40"/>
  <c r="AC293" i="40"/>
  <c r="AC294" i="40"/>
  <c r="AC295" i="40"/>
  <c r="AC296" i="40"/>
  <c r="AC297" i="40"/>
  <c r="AC298" i="40"/>
  <c r="AC299" i="40"/>
  <c r="AC300" i="40"/>
  <c r="AC301" i="40"/>
  <c r="AC302" i="40"/>
  <c r="AC303" i="40"/>
  <c r="AC304" i="40"/>
  <c r="AC305" i="40"/>
  <c r="AC306" i="40"/>
  <c r="AC307" i="40"/>
  <c r="AC308" i="40"/>
  <c r="AC309" i="40"/>
  <c r="AC310" i="40"/>
  <c r="AC311" i="40"/>
  <c r="AC312" i="40"/>
  <c r="AC313" i="40"/>
  <c r="AC314" i="40"/>
  <c r="AC315" i="40"/>
  <c r="AC316" i="40"/>
  <c r="AC317" i="40"/>
  <c r="AC318" i="40"/>
  <c r="AC319" i="40"/>
  <c r="AC320" i="40"/>
  <c r="AC321" i="40"/>
  <c r="AC322" i="40"/>
  <c r="AC323" i="40"/>
  <c r="AC324" i="40"/>
  <c r="AC325" i="40"/>
  <c r="AC326" i="40"/>
  <c r="AC327" i="40"/>
  <c r="AC328" i="40"/>
  <c r="AC329" i="40"/>
  <c r="AC330" i="40"/>
  <c r="AC331" i="40"/>
  <c r="AC332" i="40"/>
  <c r="AC333" i="40"/>
  <c r="AC334" i="40"/>
  <c r="AC335" i="40"/>
  <c r="AC336" i="40"/>
  <c r="AC337" i="40"/>
  <c r="AC338" i="40"/>
  <c r="AC339" i="40"/>
  <c r="AC340" i="40"/>
  <c r="AC341" i="40"/>
  <c r="AC342" i="40"/>
  <c r="AC343" i="40"/>
  <c r="AC344" i="40"/>
  <c r="AC345" i="40"/>
  <c r="AC346" i="40"/>
  <c r="AC347" i="40"/>
  <c r="AC348" i="40"/>
  <c r="AC349" i="40"/>
  <c r="AC350" i="40"/>
  <c r="AC351" i="40"/>
  <c r="AC352" i="40"/>
  <c r="AC353" i="40"/>
  <c r="AC354" i="40"/>
  <c r="AC355" i="40"/>
  <c r="AC356" i="40"/>
  <c r="AC357" i="40"/>
  <c r="AC358" i="40"/>
  <c r="AC359" i="40"/>
  <c r="AC360" i="40"/>
  <c r="AC361" i="40"/>
  <c r="AC362" i="40"/>
  <c r="AC363" i="40"/>
  <c r="AC364" i="40"/>
  <c r="AC365" i="40"/>
  <c r="AC366" i="40"/>
  <c r="AC367" i="40"/>
  <c r="AC368" i="40"/>
  <c r="AC369" i="40"/>
  <c r="AC370" i="40"/>
  <c r="AC371" i="40"/>
  <c r="AC372" i="40"/>
  <c r="AC373" i="40"/>
  <c r="AC374" i="40"/>
  <c r="AC375" i="40"/>
  <c r="AC376" i="40"/>
  <c r="AC377" i="40"/>
  <c r="AC378" i="40"/>
  <c r="AC379" i="40"/>
  <c r="AC380" i="40"/>
  <c r="AC381" i="40"/>
  <c r="AC382" i="40"/>
  <c r="AC383" i="40"/>
  <c r="AC384" i="40"/>
  <c r="AC385" i="40"/>
  <c r="AC386" i="40"/>
  <c r="AC387" i="40"/>
  <c r="AC388" i="40"/>
  <c r="AC389" i="40"/>
  <c r="AC390" i="40"/>
  <c r="AC391" i="40"/>
  <c r="AC392" i="40"/>
  <c r="AC393" i="40"/>
  <c r="AC394" i="40"/>
  <c r="AC395" i="40"/>
  <c r="AC396" i="40"/>
  <c r="AC397" i="40"/>
  <c r="AC398" i="40"/>
  <c r="AC399" i="40"/>
  <c r="AC400" i="40"/>
  <c r="AC401" i="40"/>
  <c r="AC402" i="40"/>
  <c r="AC403" i="40"/>
  <c r="AC404" i="40"/>
  <c r="AC405" i="40"/>
  <c r="AC406" i="40"/>
  <c r="AC407" i="40"/>
  <c r="AC408" i="40"/>
  <c r="AC409" i="40"/>
  <c r="AC410" i="40"/>
  <c r="AC411" i="40"/>
  <c r="AC412" i="40"/>
  <c r="AC413" i="40"/>
  <c r="AC414" i="40"/>
  <c r="AC415" i="40"/>
  <c r="AC416" i="40"/>
  <c r="AC417" i="40"/>
  <c r="AC418" i="40"/>
  <c r="AC419" i="40"/>
  <c r="AC420" i="40"/>
  <c r="AC421" i="40"/>
  <c r="AC422" i="40"/>
  <c r="AC423" i="40"/>
  <c r="AC424" i="40"/>
  <c r="AC425" i="40"/>
  <c r="AC426" i="40"/>
  <c r="AC427" i="40"/>
  <c r="AC428" i="40"/>
  <c r="AC429" i="40"/>
  <c r="AC430" i="40"/>
  <c r="AC431" i="40"/>
  <c r="AC432" i="40"/>
  <c r="AC433" i="40"/>
  <c r="AC434" i="40"/>
  <c r="AC435" i="40"/>
  <c r="AC436" i="40"/>
  <c r="AC437" i="40"/>
  <c r="AC438" i="40"/>
  <c r="AC439" i="40"/>
  <c r="AC440" i="40"/>
  <c r="AC441" i="40"/>
  <c r="AC442" i="40"/>
  <c r="AC443" i="40"/>
  <c r="AC444" i="40"/>
  <c r="AC445" i="40"/>
  <c r="AC446" i="40"/>
  <c r="AC447" i="40"/>
  <c r="AC448" i="40"/>
  <c r="AC449" i="40"/>
  <c r="AC450" i="40"/>
  <c r="AC451" i="40"/>
  <c r="AC452" i="40"/>
  <c r="AC453" i="40"/>
  <c r="AC454" i="40"/>
  <c r="AC455" i="40"/>
  <c r="AC456" i="40"/>
  <c r="AC457" i="40"/>
  <c r="AC458" i="40"/>
  <c r="AC459" i="40"/>
  <c r="AC460" i="40"/>
  <c r="AC461" i="40"/>
  <c r="AC462" i="40"/>
  <c r="AC463" i="40"/>
  <c r="AC464" i="40"/>
  <c r="AC465" i="40"/>
  <c r="AC466" i="40"/>
  <c r="AC467" i="40"/>
  <c r="AC468" i="40"/>
  <c r="AC469" i="40"/>
  <c r="AC470" i="40"/>
  <c r="AC471" i="40"/>
  <c r="AC472" i="40"/>
  <c r="AC473" i="40"/>
  <c r="AC474" i="40"/>
  <c r="AC475" i="40"/>
  <c r="AC476" i="40"/>
  <c r="AC477" i="40"/>
  <c r="AC478" i="40"/>
  <c r="AC479" i="40"/>
  <c r="AC480" i="40"/>
  <c r="AC481" i="40"/>
  <c r="AC482" i="40"/>
  <c r="AC483" i="40"/>
  <c r="AC484" i="40"/>
  <c r="AC485" i="40"/>
  <c r="AC486" i="40"/>
  <c r="AC487" i="40"/>
  <c r="AC488" i="40"/>
  <c r="AC489" i="40"/>
  <c r="AC490" i="40"/>
  <c r="AC491" i="40"/>
  <c r="AC492" i="40"/>
  <c r="AC493" i="40"/>
  <c r="AC494" i="40"/>
  <c r="AC495" i="40"/>
  <c r="AC496" i="40"/>
  <c r="AC497" i="40"/>
  <c r="AC498" i="40"/>
  <c r="AC499" i="40"/>
  <c r="AC500" i="40"/>
  <c r="AC501" i="40"/>
  <c r="AC502" i="40"/>
  <c r="AC503" i="40"/>
  <c r="AC504" i="40"/>
  <c r="AC505" i="40"/>
  <c r="AC506" i="40"/>
  <c r="AC507" i="40"/>
  <c r="AC508" i="40"/>
  <c r="AC509" i="40"/>
  <c r="AC510" i="40"/>
  <c r="AC511" i="40"/>
  <c r="AC512" i="40"/>
  <c r="AC513" i="40"/>
  <c r="AC514" i="40"/>
  <c r="AC515" i="40"/>
  <c r="AC516" i="40"/>
  <c r="AC517" i="40"/>
  <c r="AC518" i="40"/>
  <c r="AC519" i="40"/>
  <c r="AC520" i="40"/>
  <c r="AC521" i="40"/>
  <c r="AC522" i="40"/>
  <c r="AC523" i="40"/>
  <c r="AC524" i="40"/>
  <c r="AC525" i="40"/>
  <c r="AC526" i="40"/>
  <c r="AC527" i="40"/>
  <c r="AC528" i="40"/>
  <c r="AC529" i="40"/>
  <c r="AC530" i="40"/>
  <c r="AC531" i="40"/>
  <c r="AC532" i="40"/>
  <c r="AC533" i="40"/>
  <c r="AC534" i="40"/>
  <c r="AC535" i="40"/>
  <c r="AC536" i="40"/>
  <c r="AC537" i="40"/>
  <c r="AC538" i="40"/>
  <c r="AC539" i="40"/>
  <c r="AC540" i="40"/>
  <c r="AC541" i="40"/>
  <c r="AC542" i="40"/>
  <c r="AC543" i="40"/>
  <c r="AC544" i="40"/>
  <c r="AC545" i="40"/>
  <c r="AC546" i="40"/>
  <c r="AC547" i="40"/>
  <c r="AC548" i="40"/>
  <c r="AC549" i="40"/>
  <c r="AC550" i="40"/>
  <c r="AC551" i="40"/>
  <c r="AC552" i="40"/>
  <c r="AC553" i="40"/>
  <c r="AC554" i="40"/>
  <c r="AC555" i="40"/>
  <c r="AC556" i="40"/>
  <c r="AC557" i="40"/>
  <c r="AC558" i="40"/>
  <c r="AC559" i="40"/>
  <c r="AC560" i="40"/>
  <c r="AC561" i="40"/>
  <c r="AC562" i="40"/>
  <c r="AC563" i="40"/>
  <c r="AC564" i="40"/>
  <c r="AC565" i="40"/>
  <c r="AC566" i="40"/>
  <c r="AC567" i="40"/>
  <c r="AC568" i="40"/>
  <c r="AC569" i="40"/>
  <c r="AC570" i="40"/>
  <c r="AC571" i="40"/>
  <c r="AC572" i="40"/>
  <c r="AC573" i="40"/>
  <c r="AC574" i="40"/>
  <c r="AC575" i="40"/>
  <c r="AC576" i="40"/>
  <c r="AC577" i="40"/>
  <c r="AC578" i="40"/>
  <c r="AC579" i="40"/>
  <c r="AC580" i="40"/>
  <c r="AC581" i="40"/>
  <c r="AC582" i="40"/>
  <c r="AC583" i="40"/>
  <c r="AC584" i="40"/>
  <c r="AC585" i="40"/>
  <c r="AC586" i="40"/>
  <c r="AC587" i="40"/>
  <c r="AC588" i="40"/>
  <c r="AC589" i="40"/>
  <c r="AC590" i="40"/>
  <c r="AC591" i="40"/>
  <c r="AC592" i="40"/>
  <c r="AC593" i="40"/>
  <c r="AC594" i="40"/>
  <c r="AC595" i="40"/>
  <c r="AC596" i="40"/>
  <c r="AC597" i="40"/>
  <c r="AC598" i="40"/>
  <c r="AC599" i="40"/>
  <c r="AC600" i="40"/>
  <c r="AC601" i="40"/>
  <c r="AC602" i="40"/>
  <c r="AC603" i="40"/>
  <c r="AC604" i="40"/>
  <c r="AC605" i="40"/>
  <c r="AC606" i="40"/>
  <c r="AC607" i="40"/>
  <c r="AC608" i="40"/>
  <c r="AC609" i="40"/>
  <c r="AC610" i="40"/>
  <c r="AC611" i="40"/>
  <c r="AC612" i="40"/>
  <c r="AC613" i="40"/>
  <c r="AC614" i="40"/>
  <c r="AC615" i="40"/>
  <c r="AC616" i="40"/>
  <c r="AC617" i="40"/>
  <c r="AC618" i="40"/>
  <c r="AC619" i="40"/>
  <c r="AC620" i="40"/>
  <c r="AC621" i="40"/>
  <c r="AC622" i="40"/>
  <c r="AC623" i="40"/>
  <c r="AC624" i="40"/>
  <c r="AC625" i="40"/>
  <c r="AC626" i="40"/>
  <c r="AC627" i="40"/>
  <c r="AC628" i="40"/>
  <c r="AC629" i="40"/>
  <c r="AC630" i="40"/>
  <c r="AC631" i="40"/>
  <c r="AC632" i="40"/>
  <c r="AC633" i="40"/>
  <c r="AC634" i="40"/>
  <c r="AC635" i="40"/>
  <c r="AC636" i="40"/>
  <c r="AC637" i="40"/>
  <c r="AC638" i="40"/>
  <c r="AC639" i="40"/>
  <c r="AC640" i="40"/>
  <c r="AC641" i="40"/>
  <c r="AC642" i="40"/>
  <c r="AC643" i="40"/>
  <c r="AC644" i="40"/>
  <c r="AC645" i="40"/>
  <c r="AC646" i="40"/>
  <c r="AC647" i="40"/>
  <c r="AC648" i="40"/>
  <c r="AC649" i="40"/>
  <c r="AC650" i="40"/>
  <c r="AC651" i="40"/>
  <c r="AC652" i="40"/>
  <c r="AC653" i="40"/>
  <c r="AC654" i="40"/>
  <c r="AC655" i="40"/>
  <c r="AC656" i="40"/>
  <c r="AC657" i="40"/>
  <c r="AC658" i="40"/>
  <c r="AC659" i="40"/>
  <c r="AC660" i="40"/>
  <c r="AC661" i="40"/>
  <c r="AC662" i="40"/>
  <c r="AC663" i="40"/>
  <c r="AC664" i="40"/>
  <c r="AC665" i="40"/>
  <c r="AC666" i="40"/>
  <c r="AC667" i="40"/>
  <c r="AC668" i="40"/>
  <c r="AC669" i="40"/>
  <c r="AC670" i="40"/>
  <c r="AC671" i="40"/>
  <c r="AC672" i="40"/>
  <c r="AC673" i="40"/>
  <c r="AC674" i="40"/>
  <c r="AC675" i="40"/>
  <c r="AC676" i="40"/>
  <c r="AC677" i="40"/>
  <c r="AC678" i="40"/>
  <c r="AC679" i="40"/>
  <c r="AC680" i="40"/>
  <c r="AC681" i="40"/>
  <c r="AC682" i="40"/>
  <c r="AC683" i="40"/>
  <c r="AC684" i="40"/>
  <c r="AC685" i="40"/>
  <c r="AC686" i="40"/>
  <c r="AC687" i="40"/>
  <c r="AC688" i="40"/>
  <c r="AC689" i="40"/>
  <c r="AC690" i="40"/>
  <c r="AC691" i="40"/>
  <c r="AC692" i="40"/>
  <c r="AC693" i="40"/>
  <c r="AC694" i="40"/>
  <c r="AC695" i="40"/>
  <c r="AC696" i="40"/>
  <c r="AC697" i="40"/>
  <c r="AC698" i="40"/>
  <c r="AC699" i="40"/>
  <c r="AC700" i="40"/>
  <c r="AC701" i="40"/>
  <c r="AC702" i="40"/>
  <c r="AC703" i="40"/>
  <c r="AC704" i="40"/>
  <c r="AC705" i="40"/>
  <c r="AC706" i="40"/>
  <c r="AC707" i="40"/>
  <c r="AC708" i="40"/>
  <c r="AC709" i="40"/>
  <c r="AC710" i="40"/>
  <c r="AC711" i="40"/>
  <c r="AC712" i="40"/>
  <c r="AC713" i="40"/>
  <c r="AC714" i="40"/>
  <c r="AC715" i="40"/>
  <c r="AC716" i="40"/>
  <c r="AC717" i="40"/>
  <c r="AC718" i="40"/>
  <c r="AC719" i="40"/>
  <c r="AC720" i="40"/>
  <c r="AC721" i="40"/>
  <c r="AC722" i="40"/>
  <c r="AC723" i="40"/>
  <c r="AC724" i="40"/>
  <c r="AC725" i="40"/>
  <c r="AC726" i="40"/>
  <c r="AC727" i="40"/>
  <c r="AC728" i="40"/>
  <c r="AC729" i="40"/>
  <c r="AC730" i="40"/>
  <c r="AC731" i="40"/>
  <c r="AC732" i="40"/>
  <c r="AC733" i="40"/>
  <c r="AC734" i="40"/>
  <c r="AC735" i="40"/>
  <c r="AC736" i="40"/>
  <c r="AC737" i="40"/>
  <c r="AC738" i="40"/>
  <c r="AC739" i="40"/>
  <c r="AC740" i="40"/>
  <c r="AC741" i="40"/>
  <c r="AC742" i="40"/>
  <c r="AC743" i="40"/>
  <c r="AC744" i="40"/>
  <c r="AC745" i="40"/>
  <c r="AC746" i="40"/>
  <c r="AC747" i="40"/>
  <c r="AC748" i="40"/>
  <c r="AC749" i="40"/>
  <c r="AC750" i="40"/>
  <c r="AC751" i="40"/>
  <c r="AC752" i="40"/>
  <c r="AC753" i="40"/>
  <c r="AC754" i="40"/>
  <c r="AC755" i="40"/>
  <c r="AC756" i="40"/>
  <c r="AC757" i="40"/>
  <c r="AC758" i="40"/>
  <c r="AC759" i="40"/>
  <c r="AC760" i="40"/>
  <c r="AC761" i="40"/>
  <c r="AC762" i="40"/>
  <c r="AC763" i="40"/>
  <c r="AC764" i="40"/>
  <c r="AC765" i="40"/>
  <c r="AC766" i="40"/>
  <c r="AC767" i="40"/>
  <c r="AC768" i="40"/>
  <c r="AC769" i="40"/>
  <c r="AC770" i="40"/>
  <c r="AC771" i="40"/>
  <c r="AC772" i="40"/>
  <c r="AC773" i="40"/>
  <c r="AC774" i="40"/>
  <c r="AC775" i="40"/>
  <c r="AC776" i="40"/>
  <c r="AC777" i="40"/>
  <c r="AC778" i="40"/>
  <c r="AC779" i="40"/>
  <c r="AC780" i="40"/>
  <c r="AC781" i="40"/>
  <c r="AC782" i="40"/>
  <c r="AC783" i="40"/>
  <c r="AC784" i="40"/>
  <c r="AC785" i="40"/>
  <c r="AC786" i="40"/>
  <c r="AC787" i="40"/>
  <c r="AC788" i="40"/>
  <c r="AC789" i="40"/>
  <c r="AC790" i="40"/>
  <c r="AC791" i="40"/>
  <c r="AC792" i="40"/>
  <c r="AC793" i="40"/>
  <c r="AC794" i="40"/>
  <c r="AC795" i="40"/>
  <c r="AC796" i="40"/>
  <c r="AC797" i="40"/>
  <c r="AC798" i="40"/>
  <c r="AC799" i="40"/>
  <c r="AC800" i="40"/>
  <c r="AC801" i="40"/>
  <c r="AC802" i="40"/>
  <c r="AC803" i="40"/>
  <c r="AC804" i="40"/>
  <c r="AC805" i="40"/>
  <c r="AC806" i="40"/>
  <c r="AC807" i="40"/>
  <c r="AC808" i="40"/>
  <c r="AC809" i="40"/>
  <c r="AC810" i="40"/>
  <c r="AC811" i="40"/>
  <c r="AC812" i="40"/>
  <c r="AC813" i="40"/>
  <c r="AC814" i="40"/>
  <c r="AC815" i="40"/>
  <c r="AC816" i="40"/>
  <c r="AC817" i="40"/>
  <c r="AC818" i="40"/>
  <c r="AC819" i="40"/>
  <c r="AC820" i="40"/>
  <c r="AC821" i="40"/>
  <c r="AC822" i="40"/>
  <c r="AC823" i="40"/>
  <c r="AC824" i="40"/>
  <c r="AC825" i="40"/>
  <c r="AC826" i="40"/>
  <c r="AC827" i="40"/>
  <c r="AC828" i="40"/>
  <c r="AC829" i="40"/>
  <c r="AC830" i="40"/>
  <c r="AC831" i="40"/>
  <c r="AC832" i="40"/>
  <c r="AC833" i="40"/>
  <c r="AC834" i="40"/>
  <c r="AC835" i="40"/>
  <c r="AC836" i="40"/>
  <c r="AC837" i="40"/>
  <c r="AC838" i="40"/>
  <c r="AC839" i="40"/>
  <c r="AC840" i="40"/>
  <c r="AC841" i="40"/>
  <c r="AC842" i="40"/>
  <c r="AC843" i="40"/>
  <c r="AC844" i="40"/>
  <c r="AC845" i="40"/>
  <c r="AC846" i="40"/>
  <c r="AC847" i="40"/>
  <c r="AC848" i="40"/>
  <c r="AC849" i="40"/>
  <c r="AC850" i="40"/>
  <c r="AC851" i="40"/>
  <c r="AC852" i="40"/>
  <c r="AC853" i="40"/>
  <c r="AC854" i="40"/>
  <c r="AC855" i="40"/>
  <c r="AC856" i="40"/>
  <c r="AC857" i="40"/>
  <c r="AC858" i="40"/>
  <c r="AC859" i="40"/>
  <c r="AC860" i="40"/>
  <c r="AC861" i="40"/>
  <c r="AC862" i="40"/>
  <c r="AC863" i="40"/>
  <c r="AC864" i="40"/>
  <c r="AC865" i="40"/>
  <c r="AC866" i="40"/>
  <c r="AC867" i="40"/>
  <c r="AC868" i="40"/>
  <c r="AC869" i="40"/>
  <c r="AC870" i="40"/>
  <c r="AC871" i="40"/>
  <c r="AC872" i="40"/>
  <c r="AC873" i="40"/>
  <c r="AC874" i="40"/>
  <c r="AC875" i="40"/>
  <c r="AC876" i="40"/>
  <c r="AC877" i="40"/>
  <c r="AC878" i="40"/>
  <c r="AC879" i="40"/>
  <c r="AC880" i="40"/>
  <c r="AC881" i="40"/>
  <c r="AC882" i="40"/>
  <c r="AC883" i="40"/>
  <c r="AC884" i="40"/>
  <c r="AC885" i="40"/>
  <c r="AC886" i="40"/>
  <c r="AC887" i="40"/>
  <c r="AC888" i="40"/>
  <c r="AC889" i="40"/>
  <c r="AC890" i="40"/>
  <c r="AC891" i="40"/>
  <c r="AC892" i="40"/>
  <c r="AC893" i="40"/>
  <c r="AC894" i="40"/>
  <c r="AC895" i="40"/>
  <c r="AC896" i="40"/>
  <c r="AC897" i="40"/>
  <c r="AC898" i="40"/>
  <c r="AC899" i="40"/>
  <c r="AC900" i="40"/>
  <c r="AC901" i="40"/>
  <c r="AC902" i="40"/>
  <c r="AC903" i="40"/>
  <c r="AC904" i="40"/>
  <c r="AC905" i="40"/>
  <c r="AC906" i="40"/>
  <c r="AC907" i="40"/>
  <c r="AC908" i="40"/>
  <c r="AC909" i="40"/>
  <c r="AC910" i="40"/>
  <c r="AC911" i="40"/>
  <c r="AC912" i="40"/>
  <c r="AC913" i="40"/>
  <c r="AC914" i="40"/>
  <c r="AC915" i="40"/>
  <c r="AC916" i="40"/>
  <c r="AC917" i="40"/>
  <c r="AC918" i="40"/>
  <c r="AC919" i="40"/>
  <c r="AC920" i="40"/>
  <c r="AC921" i="40"/>
  <c r="AC922" i="40"/>
  <c r="AC923" i="40"/>
  <c r="AC924" i="40"/>
  <c r="AC925" i="40"/>
  <c r="AC926" i="40"/>
  <c r="AC927" i="40"/>
  <c r="AC928" i="40"/>
  <c r="AC929" i="40"/>
  <c r="AC930" i="40"/>
  <c r="AC931" i="40"/>
  <c r="AC932" i="40"/>
  <c r="AC933" i="40"/>
  <c r="AC934" i="40"/>
  <c r="AC935" i="40"/>
  <c r="AC936" i="40"/>
  <c r="AC937" i="40"/>
  <c r="AC938" i="40"/>
  <c r="AC939" i="40"/>
  <c r="AC940" i="40"/>
  <c r="AC941" i="40"/>
  <c r="AC942" i="40"/>
  <c r="AC943" i="40"/>
  <c r="AC944" i="40"/>
  <c r="AC945" i="40"/>
  <c r="AC946" i="40"/>
  <c r="AC947" i="40"/>
  <c r="AC948" i="40"/>
  <c r="AC949" i="40"/>
  <c r="AC950" i="40"/>
  <c r="AC951" i="40"/>
  <c r="AC952" i="40"/>
  <c r="AC953" i="40"/>
  <c r="AC954" i="40"/>
  <c r="AC955" i="40"/>
  <c r="AC956" i="40"/>
  <c r="AC957" i="40"/>
  <c r="AC958" i="40"/>
  <c r="AC959" i="40"/>
  <c r="AC960" i="40"/>
  <c r="AC961" i="40"/>
  <c r="AC962" i="40"/>
  <c r="AC963" i="40"/>
  <c r="AC964" i="40"/>
  <c r="AC965" i="40"/>
  <c r="AC966" i="40"/>
  <c r="AC967" i="40"/>
  <c r="AC968" i="40"/>
  <c r="AC969" i="40"/>
  <c r="AC970" i="40"/>
  <c r="AC971" i="40"/>
  <c r="AC972" i="40"/>
  <c r="AC973" i="40"/>
  <c r="AC974" i="40"/>
  <c r="AC975" i="40"/>
  <c r="AC976" i="40"/>
  <c r="AC977" i="40"/>
  <c r="AC978" i="40"/>
  <c r="AC979" i="40"/>
  <c r="AC980" i="40"/>
  <c r="AC981" i="40"/>
  <c r="AC982" i="40"/>
  <c r="AC983" i="40"/>
  <c r="AC984" i="40"/>
  <c r="AC985" i="40"/>
  <c r="AC986" i="40"/>
  <c r="AC987" i="40"/>
  <c r="AC988" i="40"/>
  <c r="AC989" i="40"/>
  <c r="AC990" i="40"/>
  <c r="AC991" i="40"/>
  <c r="AC992" i="40"/>
  <c r="AC993" i="40"/>
  <c r="AC994" i="40"/>
  <c r="AC995" i="40"/>
  <c r="AC996" i="40"/>
  <c r="AC997" i="40"/>
  <c r="AC998" i="40"/>
  <c r="AC999" i="40"/>
  <c r="AC1000" i="40"/>
  <c r="AC1001" i="40"/>
  <c r="AB3" i="40"/>
  <c r="AB4" i="40"/>
  <c r="AB5" i="40"/>
  <c r="AB6" i="40"/>
  <c r="AB7" i="40"/>
  <c r="AB8" i="40"/>
  <c r="AB9" i="40"/>
  <c r="AB10" i="40"/>
  <c r="AB11" i="40"/>
  <c r="AB12" i="40"/>
  <c r="AB13" i="40"/>
  <c r="AB14" i="40"/>
  <c r="AB15" i="40"/>
  <c r="AB16" i="40"/>
  <c r="AB17" i="40"/>
  <c r="AB18" i="40"/>
  <c r="AB19" i="40"/>
  <c r="AB20" i="40"/>
  <c r="AB21" i="40"/>
  <c r="AB22" i="40"/>
  <c r="AB23" i="40"/>
  <c r="AB24" i="40"/>
  <c r="AB25" i="40"/>
  <c r="AB26" i="40"/>
  <c r="AB27" i="40"/>
  <c r="AB28" i="40"/>
  <c r="AB29" i="40"/>
  <c r="AB30" i="40"/>
  <c r="AB31" i="40"/>
  <c r="AB32" i="40"/>
  <c r="AB33" i="40"/>
  <c r="AB34" i="40"/>
  <c r="AB35" i="40"/>
  <c r="AB36" i="40"/>
  <c r="AB37" i="40"/>
  <c r="AB38" i="40"/>
  <c r="AB39" i="40"/>
  <c r="AB40" i="40"/>
  <c r="AB41" i="40"/>
  <c r="AB42" i="40"/>
  <c r="AB43" i="40"/>
  <c r="AB44" i="40"/>
  <c r="AB45" i="40"/>
  <c r="AB46" i="40"/>
  <c r="AB47" i="40"/>
  <c r="AB48" i="40"/>
  <c r="AB49" i="40"/>
  <c r="AB50" i="40"/>
  <c r="AB51" i="40"/>
  <c r="AB52" i="40"/>
  <c r="AB53" i="40"/>
  <c r="AB54" i="40"/>
  <c r="AB55" i="40"/>
  <c r="AB56" i="40"/>
  <c r="AB57" i="40"/>
  <c r="AB58" i="40"/>
  <c r="AB59" i="40"/>
  <c r="AB60" i="40"/>
  <c r="AB61" i="40"/>
  <c r="AB62" i="40"/>
  <c r="AB63" i="40"/>
  <c r="AB64" i="40"/>
  <c r="AB65" i="40"/>
  <c r="AB66" i="40"/>
  <c r="AB67" i="40"/>
  <c r="AB68" i="40"/>
  <c r="AB69" i="40"/>
  <c r="AB70" i="40"/>
  <c r="AB71" i="40"/>
  <c r="AB72" i="40"/>
  <c r="AB73" i="40"/>
  <c r="AB74" i="40"/>
  <c r="AB75" i="40"/>
  <c r="AB76" i="40"/>
  <c r="AB77" i="40"/>
  <c r="AB78" i="40"/>
  <c r="AB79" i="40"/>
  <c r="AB80" i="40"/>
  <c r="AB81" i="40"/>
  <c r="AB82" i="40"/>
  <c r="AB83" i="40"/>
  <c r="AB84" i="40"/>
  <c r="AB85" i="40"/>
  <c r="AB86" i="40"/>
  <c r="AB87" i="40"/>
  <c r="AB88" i="40"/>
  <c r="AB89" i="40"/>
  <c r="AB90" i="40"/>
  <c r="AB91" i="40"/>
  <c r="AB92" i="40"/>
  <c r="AB93" i="40"/>
  <c r="AB94" i="40"/>
  <c r="AB95" i="40"/>
  <c r="AB96" i="40"/>
  <c r="AB97" i="40"/>
  <c r="AB98" i="40"/>
  <c r="AB99" i="40"/>
  <c r="AB100" i="40"/>
  <c r="AB101" i="40"/>
  <c r="AB102" i="40"/>
  <c r="AB103" i="40"/>
  <c r="AB104" i="40"/>
  <c r="AB105" i="40"/>
  <c r="AB106" i="40"/>
  <c r="AB107" i="40"/>
  <c r="AB108" i="40"/>
  <c r="AB109" i="40"/>
  <c r="AB110" i="40"/>
  <c r="AB111" i="40"/>
  <c r="AB112" i="40"/>
  <c r="AB113" i="40"/>
  <c r="AB114" i="40"/>
  <c r="AB115" i="40"/>
  <c r="AB116" i="40"/>
  <c r="AB117" i="40"/>
  <c r="AB118" i="40"/>
  <c r="AB119" i="40"/>
  <c r="AB120" i="40"/>
  <c r="AB121" i="40"/>
  <c r="AB122" i="40"/>
  <c r="AB123" i="40"/>
  <c r="AB124" i="40"/>
  <c r="AB125" i="40"/>
  <c r="AB126" i="40"/>
  <c r="AB127" i="40"/>
  <c r="AB128" i="40"/>
  <c r="AB129" i="40"/>
  <c r="AB130" i="40"/>
  <c r="AB131" i="40"/>
  <c r="AB132" i="40"/>
  <c r="AB133" i="40"/>
  <c r="AB134" i="40"/>
  <c r="AB135" i="40"/>
  <c r="AB136" i="40"/>
  <c r="AB137" i="40"/>
  <c r="AB138" i="40"/>
  <c r="AB139" i="40"/>
  <c r="AB140" i="40"/>
  <c r="AB141" i="40"/>
  <c r="AB142" i="40"/>
  <c r="AB143" i="40"/>
  <c r="AB144" i="40"/>
  <c r="AB145" i="40"/>
  <c r="AB146" i="40"/>
  <c r="AB147" i="40"/>
  <c r="AB148" i="40"/>
  <c r="AB149" i="40"/>
  <c r="AB150" i="40"/>
  <c r="AB151" i="40"/>
  <c r="AB152" i="40"/>
  <c r="AB153" i="40"/>
  <c r="AB154" i="40"/>
  <c r="AB155" i="40"/>
  <c r="AB156" i="40"/>
  <c r="AB157" i="40"/>
  <c r="AB158" i="40"/>
  <c r="AB159" i="40"/>
  <c r="AB160" i="40"/>
  <c r="AB161" i="40"/>
  <c r="AB162" i="40"/>
  <c r="AB163" i="40"/>
  <c r="AB164" i="40"/>
  <c r="AB165" i="40"/>
  <c r="AB166" i="40"/>
  <c r="AB167" i="40"/>
  <c r="AB168" i="40"/>
  <c r="AB169" i="40"/>
  <c r="AB170" i="40"/>
  <c r="AB171" i="40"/>
  <c r="AB172" i="40"/>
  <c r="AB173" i="40"/>
  <c r="AB174" i="40"/>
  <c r="AB175" i="40"/>
  <c r="AB176" i="40"/>
  <c r="AB177" i="40"/>
  <c r="AB178" i="40"/>
  <c r="AB179" i="40"/>
  <c r="AB180" i="40"/>
  <c r="AB181" i="40"/>
  <c r="AB182" i="40"/>
  <c r="AB183" i="40"/>
  <c r="AB184" i="40"/>
  <c r="AB185" i="40"/>
  <c r="AB186" i="40"/>
  <c r="AB187" i="40"/>
  <c r="AB188" i="40"/>
  <c r="AB189" i="40"/>
  <c r="AB190" i="40"/>
  <c r="AB191" i="40"/>
  <c r="AB192" i="40"/>
  <c r="AB193" i="40"/>
  <c r="AB194" i="40"/>
  <c r="AB195" i="40"/>
  <c r="AB196" i="40"/>
  <c r="AB197" i="40"/>
  <c r="AB198" i="40"/>
  <c r="AB199" i="40"/>
  <c r="AB200" i="40"/>
  <c r="AB201" i="40"/>
  <c r="AB202" i="40"/>
  <c r="AB203" i="40"/>
  <c r="AB204" i="40"/>
  <c r="AB205" i="40"/>
  <c r="AB206" i="40"/>
  <c r="AB207" i="40"/>
  <c r="AB208" i="40"/>
  <c r="AB209" i="40"/>
  <c r="AB210" i="40"/>
  <c r="AB211" i="40"/>
  <c r="AB212" i="40"/>
  <c r="AB213" i="40"/>
  <c r="AB214" i="40"/>
  <c r="AB215" i="40"/>
  <c r="AB216" i="40"/>
  <c r="AB217" i="40"/>
  <c r="AB218" i="40"/>
  <c r="AB219" i="40"/>
  <c r="AB220" i="40"/>
  <c r="AB221" i="40"/>
  <c r="AB222" i="40"/>
  <c r="AB223" i="40"/>
  <c r="AB224" i="40"/>
  <c r="AB225" i="40"/>
  <c r="AB226" i="40"/>
  <c r="AB227" i="40"/>
  <c r="AB228" i="40"/>
  <c r="AB229" i="40"/>
  <c r="AB230" i="40"/>
  <c r="AB231" i="40"/>
  <c r="AB232" i="40"/>
  <c r="AB233" i="40"/>
  <c r="AB234" i="40"/>
  <c r="AB235" i="40"/>
  <c r="AB236" i="40"/>
  <c r="AB237" i="40"/>
  <c r="AB238" i="40"/>
  <c r="AB239" i="40"/>
  <c r="AB240" i="40"/>
  <c r="AB241" i="40"/>
  <c r="AB242" i="40"/>
  <c r="AB243" i="40"/>
  <c r="AB244" i="40"/>
  <c r="AB245" i="40"/>
  <c r="AB246" i="40"/>
  <c r="AB247" i="40"/>
  <c r="AB248" i="40"/>
  <c r="AB249" i="40"/>
  <c r="AB250" i="40"/>
  <c r="AB251" i="40"/>
  <c r="AB252" i="40"/>
  <c r="AB253" i="40"/>
  <c r="AB254" i="40"/>
  <c r="AB255" i="40"/>
  <c r="AB256" i="40"/>
  <c r="AB257" i="40"/>
  <c r="AB258" i="40"/>
  <c r="AB259" i="40"/>
  <c r="AB260" i="40"/>
  <c r="AB261" i="40"/>
  <c r="AB262" i="40"/>
  <c r="AB263" i="40"/>
  <c r="AB264" i="40"/>
  <c r="AB265" i="40"/>
  <c r="AB266" i="40"/>
  <c r="AB267" i="40"/>
  <c r="AB268" i="40"/>
  <c r="AB269" i="40"/>
  <c r="AB270" i="40"/>
  <c r="AB271" i="40"/>
  <c r="AB272" i="40"/>
  <c r="AB273" i="40"/>
  <c r="AB274" i="40"/>
  <c r="AB275" i="40"/>
  <c r="AB276" i="40"/>
  <c r="AB277" i="40"/>
  <c r="AB278" i="40"/>
  <c r="AB279" i="40"/>
  <c r="AB280" i="40"/>
  <c r="AB281" i="40"/>
  <c r="AB282" i="40"/>
  <c r="AB283" i="40"/>
  <c r="AB284" i="40"/>
  <c r="AB285" i="40"/>
  <c r="AB286" i="40"/>
  <c r="AB287" i="40"/>
  <c r="AB288" i="40"/>
  <c r="AB289" i="40"/>
  <c r="AB290" i="40"/>
  <c r="AB291" i="40"/>
  <c r="AB292" i="40"/>
  <c r="AB293" i="40"/>
  <c r="AB294" i="40"/>
  <c r="AB295" i="40"/>
  <c r="AB296" i="40"/>
  <c r="AB297" i="40"/>
  <c r="AB298" i="40"/>
  <c r="AB299" i="40"/>
  <c r="AB300" i="40"/>
  <c r="AB301" i="40"/>
  <c r="AB302" i="40"/>
  <c r="AB303" i="40"/>
  <c r="AB304" i="40"/>
  <c r="AB305" i="40"/>
  <c r="AB306" i="40"/>
  <c r="AB307" i="40"/>
  <c r="AB308" i="40"/>
  <c r="AB309" i="40"/>
  <c r="AB310" i="40"/>
  <c r="AB311" i="40"/>
  <c r="AB312" i="40"/>
  <c r="AB313" i="40"/>
  <c r="AB314" i="40"/>
  <c r="AB315" i="40"/>
  <c r="AB316" i="40"/>
  <c r="AB317" i="40"/>
  <c r="AB318" i="40"/>
  <c r="AB319" i="40"/>
  <c r="AB320" i="40"/>
  <c r="AB321" i="40"/>
  <c r="AB322" i="40"/>
  <c r="AB323" i="40"/>
  <c r="AB324" i="40"/>
  <c r="AB325" i="40"/>
  <c r="AB326" i="40"/>
  <c r="AB327" i="40"/>
  <c r="AB328" i="40"/>
  <c r="AB329" i="40"/>
  <c r="AB330" i="40"/>
  <c r="AB331" i="40"/>
  <c r="AB332" i="40"/>
  <c r="AB333" i="40"/>
  <c r="AB334" i="40"/>
  <c r="AB335" i="40"/>
  <c r="AB336" i="40"/>
  <c r="AB337" i="40"/>
  <c r="AB338" i="40"/>
  <c r="AB339" i="40"/>
  <c r="AB340" i="40"/>
  <c r="AB341" i="40"/>
  <c r="AB342" i="40"/>
  <c r="AB343" i="40"/>
  <c r="AB344" i="40"/>
  <c r="AB345" i="40"/>
  <c r="AB346" i="40"/>
  <c r="AB347" i="40"/>
  <c r="AB348" i="40"/>
  <c r="AB349" i="40"/>
  <c r="AB350" i="40"/>
  <c r="AB351" i="40"/>
  <c r="AB352" i="40"/>
  <c r="AB353" i="40"/>
  <c r="AB354" i="40"/>
  <c r="AB355" i="40"/>
  <c r="AB356" i="40"/>
  <c r="AB357" i="40"/>
  <c r="AB358" i="40"/>
  <c r="AB359" i="40"/>
  <c r="AB360" i="40"/>
  <c r="AB361" i="40"/>
  <c r="AB362" i="40"/>
  <c r="AB363" i="40"/>
  <c r="AB364" i="40"/>
  <c r="AB365" i="40"/>
  <c r="AB366" i="40"/>
  <c r="AB367" i="40"/>
  <c r="AB368" i="40"/>
  <c r="AB369" i="40"/>
  <c r="AB370" i="40"/>
  <c r="AB371" i="40"/>
  <c r="AB372" i="40"/>
  <c r="AB373" i="40"/>
  <c r="AB374" i="40"/>
  <c r="AB375" i="40"/>
  <c r="AB376" i="40"/>
  <c r="AB377" i="40"/>
  <c r="AB378" i="40"/>
  <c r="AB379" i="40"/>
  <c r="AB380" i="40"/>
  <c r="AB381" i="40"/>
  <c r="AB382" i="40"/>
  <c r="AB383" i="40"/>
  <c r="AB384" i="40"/>
  <c r="AB385" i="40"/>
  <c r="AB386" i="40"/>
  <c r="AB387" i="40"/>
  <c r="AB388" i="40"/>
  <c r="AB389" i="40"/>
  <c r="AB390" i="40"/>
  <c r="AB391" i="40"/>
  <c r="AB392" i="40"/>
  <c r="AB393" i="40"/>
  <c r="AB394" i="40"/>
  <c r="AB395" i="40"/>
  <c r="AB396" i="40"/>
  <c r="AB397" i="40"/>
  <c r="AB398" i="40"/>
  <c r="AB399" i="40"/>
  <c r="AB400" i="40"/>
  <c r="AB401" i="40"/>
  <c r="AB402" i="40"/>
  <c r="AB403" i="40"/>
  <c r="AB404" i="40"/>
  <c r="AB405" i="40"/>
  <c r="AB406" i="40"/>
  <c r="AB407" i="40"/>
  <c r="AB408" i="40"/>
  <c r="AB409" i="40"/>
  <c r="AB410" i="40"/>
  <c r="AB411" i="40"/>
  <c r="AB412" i="40"/>
  <c r="AB413" i="40"/>
  <c r="AB414" i="40"/>
  <c r="AB415" i="40"/>
  <c r="AB416" i="40"/>
  <c r="AB417" i="40"/>
  <c r="AB418" i="40"/>
  <c r="AB419" i="40"/>
  <c r="AB420" i="40"/>
  <c r="AB421" i="40"/>
  <c r="AB422" i="40"/>
  <c r="AB423" i="40"/>
  <c r="AB424" i="40"/>
  <c r="AB425" i="40"/>
  <c r="AB426" i="40"/>
  <c r="AB427" i="40"/>
  <c r="AB428" i="40"/>
  <c r="AB429" i="40"/>
  <c r="AB430" i="40"/>
  <c r="AB431" i="40"/>
  <c r="AB432" i="40"/>
  <c r="AB433" i="40"/>
  <c r="AB434" i="40"/>
  <c r="AB435" i="40"/>
  <c r="AB436" i="40"/>
  <c r="AB437" i="40"/>
  <c r="AB438" i="40"/>
  <c r="AB439" i="40"/>
  <c r="AB440" i="40"/>
  <c r="AB441" i="40"/>
  <c r="AB442" i="40"/>
  <c r="AB443" i="40"/>
  <c r="AB444" i="40"/>
  <c r="AB445" i="40"/>
  <c r="AB446" i="40"/>
  <c r="AB447" i="40"/>
  <c r="AB448" i="40"/>
  <c r="AB449" i="40"/>
  <c r="AB450" i="40"/>
  <c r="AB451" i="40"/>
  <c r="AB452" i="40"/>
  <c r="AB453" i="40"/>
  <c r="AB454" i="40"/>
  <c r="AB455" i="40"/>
  <c r="AB456" i="40"/>
  <c r="AB457" i="40"/>
  <c r="AB458" i="40"/>
  <c r="AB459" i="40"/>
  <c r="AB460" i="40"/>
  <c r="AB461" i="40"/>
  <c r="AB462" i="40"/>
  <c r="AB463" i="40"/>
  <c r="AB464" i="40"/>
  <c r="AB465" i="40"/>
  <c r="AB466" i="40"/>
  <c r="AB467" i="40"/>
  <c r="AB468" i="40"/>
  <c r="AB469" i="40"/>
  <c r="AB470" i="40"/>
  <c r="AB471" i="40"/>
  <c r="AB472" i="40"/>
  <c r="AB473" i="40"/>
  <c r="AB474" i="40"/>
  <c r="AB475" i="40"/>
  <c r="AB476" i="40"/>
  <c r="AB477" i="40"/>
  <c r="AB478" i="40"/>
  <c r="AB479" i="40"/>
  <c r="AB480" i="40"/>
  <c r="AB481" i="40"/>
  <c r="AB482" i="40"/>
  <c r="AB483" i="40"/>
  <c r="AB484" i="40"/>
  <c r="AB485" i="40"/>
  <c r="AB486" i="40"/>
  <c r="AB487" i="40"/>
  <c r="AB488" i="40"/>
  <c r="AB489" i="40"/>
  <c r="AB490" i="40"/>
  <c r="AB491" i="40"/>
  <c r="AB492" i="40"/>
  <c r="AB493" i="40"/>
  <c r="AB494" i="40"/>
  <c r="AB495" i="40"/>
  <c r="AB496" i="40"/>
  <c r="AB497" i="40"/>
  <c r="AB498" i="40"/>
  <c r="AB499" i="40"/>
  <c r="AB500" i="40"/>
  <c r="AB501" i="40"/>
  <c r="AB502" i="40"/>
  <c r="AB503" i="40"/>
  <c r="AB504" i="40"/>
  <c r="AB505" i="40"/>
  <c r="AB506" i="40"/>
  <c r="AB507" i="40"/>
  <c r="AB508" i="40"/>
  <c r="AB509" i="40"/>
  <c r="AB510" i="40"/>
  <c r="AB511" i="40"/>
  <c r="AB512" i="40"/>
  <c r="AB513" i="40"/>
  <c r="AB514" i="40"/>
  <c r="AB515" i="40"/>
  <c r="AB516" i="40"/>
  <c r="AB517" i="40"/>
  <c r="AB518" i="40"/>
  <c r="AB519" i="40"/>
  <c r="AB520" i="40"/>
  <c r="AB521" i="40"/>
  <c r="AB522" i="40"/>
  <c r="AB523" i="40"/>
  <c r="AB524" i="40"/>
  <c r="AB525" i="40"/>
  <c r="AB526" i="40"/>
  <c r="AB527" i="40"/>
  <c r="AB528" i="40"/>
  <c r="AB529" i="40"/>
  <c r="AB530" i="40"/>
  <c r="AB531" i="40"/>
  <c r="AB532" i="40"/>
  <c r="AB533" i="40"/>
  <c r="AB534" i="40"/>
  <c r="AB535" i="40"/>
  <c r="AB536" i="40"/>
  <c r="AB537" i="40"/>
  <c r="AB538" i="40"/>
  <c r="AB539" i="40"/>
  <c r="AB540" i="40"/>
  <c r="AB541" i="40"/>
  <c r="AB542" i="40"/>
  <c r="AB543" i="40"/>
  <c r="AB544" i="40"/>
  <c r="AB545" i="40"/>
  <c r="AB546" i="40"/>
  <c r="AB547" i="40"/>
  <c r="AB548" i="40"/>
  <c r="AB549" i="40"/>
  <c r="AB550" i="40"/>
  <c r="AB551" i="40"/>
  <c r="AB552" i="40"/>
  <c r="AB553" i="40"/>
  <c r="AB554" i="40"/>
  <c r="AB555" i="40"/>
  <c r="AB556" i="40"/>
  <c r="AB557" i="40"/>
  <c r="AB558" i="40"/>
  <c r="AB559" i="40"/>
  <c r="AB560" i="40"/>
  <c r="AB561" i="40"/>
  <c r="AB562" i="40"/>
  <c r="AB563" i="40"/>
  <c r="AB564" i="40"/>
  <c r="AB565" i="40"/>
  <c r="AB566" i="40"/>
  <c r="AB567" i="40"/>
  <c r="AB568" i="40"/>
  <c r="AB569" i="40"/>
  <c r="AB570" i="40"/>
  <c r="AB571" i="40"/>
  <c r="AB572" i="40"/>
  <c r="AB573" i="40"/>
  <c r="AB574" i="40"/>
  <c r="AB575" i="40"/>
  <c r="AB576" i="40"/>
  <c r="AB577" i="40"/>
  <c r="AB578" i="40"/>
  <c r="AB579" i="40"/>
  <c r="AB580" i="40"/>
  <c r="AB581" i="40"/>
  <c r="AB582" i="40"/>
  <c r="AB583" i="40"/>
  <c r="AB584" i="40"/>
  <c r="AB585" i="40"/>
  <c r="AB586" i="40"/>
  <c r="AB587" i="40"/>
  <c r="AB588" i="40"/>
  <c r="AB589" i="40"/>
  <c r="AB590" i="40"/>
  <c r="AB591" i="40"/>
  <c r="AB592" i="40"/>
  <c r="AB593" i="40"/>
  <c r="AB594" i="40"/>
  <c r="AB595" i="40"/>
  <c r="AB596" i="40"/>
  <c r="AB597" i="40"/>
  <c r="AB598" i="40"/>
  <c r="AB599" i="40"/>
  <c r="AB600" i="40"/>
  <c r="AB601" i="40"/>
  <c r="AB602" i="40"/>
  <c r="AB603" i="40"/>
  <c r="AB604" i="40"/>
  <c r="AB605" i="40"/>
  <c r="AB606" i="40"/>
  <c r="AB607" i="40"/>
  <c r="AB608" i="40"/>
  <c r="AB609" i="40"/>
  <c r="AB610" i="40"/>
  <c r="AB611" i="40"/>
  <c r="AB612" i="40"/>
  <c r="AB613" i="40"/>
  <c r="AB614" i="40"/>
  <c r="AB615" i="40"/>
  <c r="AB616" i="40"/>
  <c r="AB617" i="40"/>
  <c r="AB618" i="40"/>
  <c r="AB619" i="40"/>
  <c r="AB620" i="40"/>
  <c r="AB621" i="40"/>
  <c r="AB622" i="40"/>
  <c r="AB623" i="40"/>
  <c r="AB624" i="40"/>
  <c r="AB625" i="40"/>
  <c r="AB626" i="40"/>
  <c r="AB627" i="40"/>
  <c r="AB628" i="40"/>
  <c r="AB629" i="40"/>
  <c r="AB630" i="40"/>
  <c r="AB631" i="40"/>
  <c r="AB632" i="40"/>
  <c r="AB633" i="40"/>
  <c r="AB634" i="40"/>
  <c r="AB635" i="40"/>
  <c r="AB636" i="40"/>
  <c r="AB637" i="40"/>
  <c r="AB638" i="40"/>
  <c r="AB639" i="40"/>
  <c r="AB640" i="40"/>
  <c r="AB641" i="40"/>
  <c r="AB642" i="40"/>
  <c r="AB643" i="40"/>
  <c r="AB644" i="40"/>
  <c r="AB645" i="40"/>
  <c r="AB646" i="40"/>
  <c r="AB647" i="40"/>
  <c r="AB648" i="40"/>
  <c r="AB649" i="40"/>
  <c r="AB650" i="40"/>
  <c r="AB651" i="40"/>
  <c r="AB652" i="40"/>
  <c r="AB653" i="40"/>
  <c r="AB654" i="40"/>
  <c r="AB655" i="40"/>
  <c r="AB656" i="40"/>
  <c r="AB657" i="40"/>
  <c r="AB658" i="40"/>
  <c r="AB659" i="40"/>
  <c r="AB660" i="40"/>
  <c r="AB661" i="40"/>
  <c r="AB662" i="40"/>
  <c r="AB663" i="40"/>
  <c r="AB664" i="40"/>
  <c r="AB665" i="40"/>
  <c r="AB666" i="40"/>
  <c r="AB667" i="40"/>
  <c r="AB668" i="40"/>
  <c r="AB669" i="40"/>
  <c r="AB670" i="40"/>
  <c r="AB671" i="40"/>
  <c r="AB672" i="40"/>
  <c r="AB673" i="40"/>
  <c r="AB674" i="40"/>
  <c r="AB675" i="40"/>
  <c r="AB676" i="40"/>
  <c r="AB677" i="40"/>
  <c r="AB678" i="40"/>
  <c r="AB679" i="40"/>
  <c r="AB680" i="40"/>
  <c r="AB681" i="40"/>
  <c r="AB682" i="40"/>
  <c r="AB683" i="40"/>
  <c r="AB684" i="40"/>
  <c r="AB685" i="40"/>
  <c r="AB686" i="40"/>
  <c r="AB687" i="40"/>
  <c r="AB688" i="40"/>
  <c r="AB689" i="40"/>
  <c r="AB690" i="40"/>
  <c r="AB691" i="40"/>
  <c r="AB692" i="40"/>
  <c r="AB693" i="40"/>
  <c r="AB694" i="40"/>
  <c r="AB695" i="40"/>
  <c r="AB696" i="40"/>
  <c r="AB697" i="40"/>
  <c r="AB698" i="40"/>
  <c r="AB699" i="40"/>
  <c r="AB700" i="40"/>
  <c r="AB701" i="40"/>
  <c r="AB702" i="40"/>
  <c r="AB703" i="40"/>
  <c r="AB704" i="40"/>
  <c r="AB705" i="40"/>
  <c r="AB706" i="40"/>
  <c r="AB707" i="40"/>
  <c r="AB708" i="40"/>
  <c r="AB709" i="40"/>
  <c r="AB710" i="40"/>
  <c r="AB711" i="40"/>
  <c r="AB712" i="40"/>
  <c r="AB713" i="40"/>
  <c r="AB714" i="40"/>
  <c r="AB715" i="40"/>
  <c r="AB716" i="40"/>
  <c r="AB717" i="40"/>
  <c r="AB718" i="40"/>
  <c r="AB719" i="40"/>
  <c r="AB720" i="40"/>
  <c r="AB721" i="40"/>
  <c r="AB722" i="40"/>
  <c r="AB723" i="40"/>
  <c r="AB724" i="40"/>
  <c r="AB725" i="40"/>
  <c r="AB726" i="40"/>
  <c r="AB727" i="40"/>
  <c r="AB728" i="40"/>
  <c r="AB729" i="40"/>
  <c r="AB730" i="40"/>
  <c r="AB731" i="40"/>
  <c r="AB732" i="40"/>
  <c r="AB733" i="40"/>
  <c r="AB734" i="40"/>
  <c r="AB735" i="40"/>
  <c r="AB736" i="40"/>
  <c r="AB737" i="40"/>
  <c r="AB738" i="40"/>
  <c r="AB739" i="40"/>
  <c r="AB740" i="40"/>
  <c r="AB741" i="40"/>
  <c r="AB742" i="40"/>
  <c r="AB743" i="40"/>
  <c r="AB744" i="40"/>
  <c r="AB745" i="40"/>
  <c r="AB746" i="40"/>
  <c r="AB747" i="40"/>
  <c r="AB748" i="40"/>
  <c r="AB749" i="40"/>
  <c r="AB750" i="40"/>
  <c r="AB751" i="40"/>
  <c r="AB752" i="40"/>
  <c r="AB753" i="40"/>
  <c r="AB754" i="40"/>
  <c r="AB755" i="40"/>
  <c r="AB756" i="40"/>
  <c r="AB757" i="40"/>
  <c r="AB758" i="40"/>
  <c r="AB759" i="40"/>
  <c r="AB760" i="40"/>
  <c r="AB761" i="40"/>
  <c r="AB762" i="40"/>
  <c r="AB763" i="40"/>
  <c r="AB764" i="40"/>
  <c r="AB765" i="40"/>
  <c r="AB766" i="40"/>
  <c r="AB767" i="40"/>
  <c r="AB768" i="40"/>
  <c r="AB769" i="40"/>
  <c r="AB770" i="40"/>
  <c r="AB771" i="40"/>
  <c r="AB772" i="40"/>
  <c r="AB773" i="40"/>
  <c r="AB774" i="40"/>
  <c r="AB775" i="40"/>
  <c r="AB776" i="40"/>
  <c r="AB777" i="40"/>
  <c r="AB778" i="40"/>
  <c r="AB779" i="40"/>
  <c r="AB780" i="40"/>
  <c r="AB781" i="40"/>
  <c r="AB782" i="40"/>
  <c r="AB783" i="40"/>
  <c r="AB784" i="40"/>
  <c r="AB785" i="40"/>
  <c r="AB786" i="40"/>
  <c r="AB787" i="40"/>
  <c r="AB788" i="40"/>
  <c r="AB789" i="40"/>
  <c r="AB790" i="40"/>
  <c r="AB791" i="40"/>
  <c r="AB792" i="40"/>
  <c r="AB793" i="40"/>
  <c r="AB794" i="40"/>
  <c r="AB795" i="40"/>
  <c r="AB796" i="40"/>
  <c r="AB797" i="40"/>
  <c r="AB798" i="40"/>
  <c r="AB799" i="40"/>
  <c r="AB800" i="40"/>
  <c r="AB801" i="40"/>
  <c r="AB802" i="40"/>
  <c r="AB803" i="40"/>
  <c r="AB804" i="40"/>
  <c r="AB805" i="40"/>
  <c r="AB806" i="40"/>
  <c r="AB807" i="40"/>
  <c r="AB808" i="40"/>
  <c r="AB809" i="40"/>
  <c r="AB810" i="40"/>
  <c r="AB811" i="40"/>
  <c r="AB812" i="40"/>
  <c r="AB813" i="40"/>
  <c r="AB814" i="40"/>
  <c r="AB815" i="40"/>
  <c r="AB816" i="40"/>
  <c r="AB817" i="40"/>
  <c r="AB818" i="40"/>
  <c r="AB819" i="40"/>
  <c r="AB820" i="40"/>
  <c r="AB821" i="40"/>
  <c r="AB822" i="40"/>
  <c r="AB823" i="40"/>
  <c r="AB824" i="40"/>
  <c r="AB825" i="40"/>
  <c r="AB826" i="40"/>
  <c r="AB827" i="40"/>
  <c r="AB828" i="40"/>
  <c r="AB829" i="40"/>
  <c r="AB830" i="40"/>
  <c r="AB831" i="40"/>
  <c r="AB832" i="40"/>
  <c r="AB833" i="40"/>
  <c r="AB834" i="40"/>
  <c r="AB835" i="40"/>
  <c r="AB836" i="40"/>
  <c r="AB837" i="40"/>
  <c r="AB838" i="40"/>
  <c r="AB839" i="40"/>
  <c r="AB840" i="40"/>
  <c r="AB841" i="40"/>
  <c r="AB842" i="40"/>
  <c r="AB843" i="40"/>
  <c r="AB844" i="40"/>
  <c r="AB845" i="40"/>
  <c r="AB846" i="40"/>
  <c r="AB847" i="40"/>
  <c r="AB848" i="40"/>
  <c r="AB849" i="40"/>
  <c r="AB850" i="40"/>
  <c r="AB851" i="40"/>
  <c r="AB852" i="40"/>
  <c r="AB853" i="40"/>
  <c r="AB854" i="40"/>
  <c r="AB855" i="40"/>
  <c r="AB856" i="40"/>
  <c r="AB857" i="40"/>
  <c r="AB858" i="40"/>
  <c r="AB859" i="40"/>
  <c r="AB860" i="40"/>
  <c r="AB861" i="40"/>
  <c r="AB862" i="40"/>
  <c r="AB863" i="40"/>
  <c r="AB864" i="40"/>
  <c r="AB865" i="40"/>
  <c r="AB866" i="40"/>
  <c r="AB867" i="40"/>
  <c r="AB868" i="40"/>
  <c r="AB869" i="40"/>
  <c r="AB870" i="40"/>
  <c r="AB871" i="40"/>
  <c r="AB872" i="40"/>
  <c r="AB873" i="40"/>
  <c r="AB874" i="40"/>
  <c r="AB875" i="40"/>
  <c r="AB876" i="40"/>
  <c r="AB877" i="40"/>
  <c r="AB878" i="40"/>
  <c r="AB879" i="40"/>
  <c r="AB880" i="40"/>
  <c r="AB881" i="40"/>
  <c r="AB882" i="40"/>
  <c r="AB883" i="40"/>
  <c r="AB884" i="40"/>
  <c r="AB885" i="40"/>
  <c r="AB886" i="40"/>
  <c r="AB887" i="40"/>
  <c r="AB888" i="40"/>
  <c r="AB889" i="40"/>
  <c r="AB890" i="40"/>
  <c r="AB891" i="40"/>
  <c r="AB892" i="40"/>
  <c r="AB893" i="40"/>
  <c r="AB894" i="40"/>
  <c r="AB895" i="40"/>
  <c r="AB896" i="40"/>
  <c r="AB897" i="40"/>
  <c r="AB898" i="40"/>
  <c r="AB899" i="40"/>
  <c r="AB900" i="40"/>
  <c r="AB901" i="40"/>
  <c r="AB902" i="40"/>
  <c r="AB903" i="40"/>
  <c r="AB904" i="40"/>
  <c r="AB905" i="40"/>
  <c r="AB906" i="40"/>
  <c r="AB907" i="40"/>
  <c r="AB908" i="40"/>
  <c r="AB909" i="40"/>
  <c r="AB910" i="40"/>
  <c r="AB911" i="40"/>
  <c r="AB912" i="40"/>
  <c r="AB913" i="40"/>
  <c r="AB914" i="40"/>
  <c r="AB915" i="40"/>
  <c r="AB916" i="40"/>
  <c r="AB917" i="40"/>
  <c r="AB918" i="40"/>
  <c r="AB919" i="40"/>
  <c r="AB920" i="40"/>
  <c r="AB921" i="40"/>
  <c r="AB922" i="40"/>
  <c r="AB923" i="40"/>
  <c r="AB924" i="40"/>
  <c r="AB925" i="40"/>
  <c r="AB926" i="40"/>
  <c r="AB927" i="40"/>
  <c r="AB928" i="40"/>
  <c r="AB929" i="40"/>
  <c r="AB930" i="40"/>
  <c r="AB931" i="40"/>
  <c r="AB932" i="40"/>
  <c r="AB933" i="40"/>
  <c r="AB934" i="40"/>
  <c r="AB935" i="40"/>
  <c r="AB936" i="40"/>
  <c r="AB937" i="40"/>
  <c r="AB938" i="40"/>
  <c r="AB939" i="40"/>
  <c r="AB940" i="40"/>
  <c r="AB941" i="40"/>
  <c r="AB942" i="40"/>
  <c r="AB943" i="40"/>
  <c r="AB944" i="40"/>
  <c r="AB945" i="40"/>
  <c r="AB946" i="40"/>
  <c r="AB947" i="40"/>
  <c r="AB948" i="40"/>
  <c r="AB949" i="40"/>
  <c r="AB950" i="40"/>
  <c r="AB951" i="40"/>
  <c r="AB952" i="40"/>
  <c r="AB953" i="40"/>
  <c r="AB954" i="40"/>
  <c r="AB955" i="40"/>
  <c r="AB956" i="40"/>
  <c r="AB957" i="40"/>
  <c r="AB958" i="40"/>
  <c r="AB959" i="40"/>
  <c r="AB960" i="40"/>
  <c r="AB961" i="40"/>
  <c r="AB962" i="40"/>
  <c r="AB963" i="40"/>
  <c r="AB964" i="40"/>
  <c r="AB965" i="40"/>
  <c r="AB966" i="40"/>
  <c r="AB967" i="40"/>
  <c r="AB968" i="40"/>
  <c r="AB969" i="40"/>
  <c r="AB970" i="40"/>
  <c r="AB971" i="40"/>
  <c r="AB972" i="40"/>
  <c r="AB973" i="40"/>
  <c r="AB974" i="40"/>
  <c r="AB975" i="40"/>
  <c r="AB976" i="40"/>
  <c r="AB977" i="40"/>
  <c r="AB978" i="40"/>
  <c r="AB979" i="40"/>
  <c r="AB980" i="40"/>
  <c r="AB981" i="40"/>
  <c r="AB982" i="40"/>
  <c r="AB983" i="40"/>
  <c r="AB984" i="40"/>
  <c r="AB985" i="40"/>
  <c r="AB986" i="40"/>
  <c r="AB987" i="40"/>
  <c r="AB988" i="40"/>
  <c r="AB989" i="40"/>
  <c r="AB990" i="40"/>
  <c r="AB991" i="40"/>
  <c r="AB992" i="40"/>
  <c r="AB993" i="40"/>
  <c r="AB994" i="40"/>
  <c r="AB995" i="40"/>
  <c r="AB996" i="40"/>
  <c r="AB997" i="40"/>
  <c r="AB998" i="40"/>
  <c r="AB999" i="40"/>
  <c r="AB1000" i="40"/>
  <c r="AB1001" i="40"/>
  <c r="AA3" i="40"/>
  <c r="AA4" i="40"/>
  <c r="AA5" i="40"/>
  <c r="AA6" i="40"/>
  <c r="AA7" i="40"/>
  <c r="AA8" i="40"/>
  <c r="AA9" i="40"/>
  <c r="AA10" i="40"/>
  <c r="AA11" i="40"/>
  <c r="AA12" i="40"/>
  <c r="AA13" i="40"/>
  <c r="AA14" i="40"/>
  <c r="AA15" i="40"/>
  <c r="AA16" i="40"/>
  <c r="AA17" i="40"/>
  <c r="AA18" i="40"/>
  <c r="AA19" i="40"/>
  <c r="AA20" i="40"/>
  <c r="AA21" i="40"/>
  <c r="AA22" i="40"/>
  <c r="AA23" i="40"/>
  <c r="AA24" i="40"/>
  <c r="AA25" i="40"/>
  <c r="AA26" i="40"/>
  <c r="AA27" i="40"/>
  <c r="AA28" i="40"/>
  <c r="AA29" i="40"/>
  <c r="AA30" i="40"/>
  <c r="AA31" i="40"/>
  <c r="AA32" i="40"/>
  <c r="AA33" i="40"/>
  <c r="AA34" i="40"/>
  <c r="AA35" i="40"/>
  <c r="AA36" i="40"/>
  <c r="AA37" i="40"/>
  <c r="AA38" i="40"/>
  <c r="AA39" i="40"/>
  <c r="AA40" i="40"/>
  <c r="AA41" i="40"/>
  <c r="AA42" i="40"/>
  <c r="AA43" i="40"/>
  <c r="AA44" i="40"/>
  <c r="AA45" i="40"/>
  <c r="AA46" i="40"/>
  <c r="AA47" i="40"/>
  <c r="AA48" i="40"/>
  <c r="AA49" i="40"/>
  <c r="AA50" i="40"/>
  <c r="AA51" i="40"/>
  <c r="AA52" i="40"/>
  <c r="AA53" i="40"/>
  <c r="AA54" i="40"/>
  <c r="AA55" i="40"/>
  <c r="AA56" i="40"/>
  <c r="AA57" i="40"/>
  <c r="AA58" i="40"/>
  <c r="AA59" i="40"/>
  <c r="AA60" i="40"/>
  <c r="AA61" i="40"/>
  <c r="AA62" i="40"/>
  <c r="AA63" i="40"/>
  <c r="AA64" i="40"/>
  <c r="AA65" i="40"/>
  <c r="AA66" i="40"/>
  <c r="AA67" i="40"/>
  <c r="AA68" i="40"/>
  <c r="AA69" i="40"/>
  <c r="AA70" i="40"/>
  <c r="AA71" i="40"/>
  <c r="AA72" i="40"/>
  <c r="AA73" i="40"/>
  <c r="AA74" i="40"/>
  <c r="AA75" i="40"/>
  <c r="AA76" i="40"/>
  <c r="AA77" i="40"/>
  <c r="AA78" i="40"/>
  <c r="AA79" i="40"/>
  <c r="AA80" i="40"/>
  <c r="AA81" i="40"/>
  <c r="AA82" i="40"/>
  <c r="AA83" i="40"/>
  <c r="AA84" i="40"/>
  <c r="AA85" i="40"/>
  <c r="AA86" i="40"/>
  <c r="AA87" i="40"/>
  <c r="AA88" i="40"/>
  <c r="AA89" i="40"/>
  <c r="AA90" i="40"/>
  <c r="AA91" i="40"/>
  <c r="AA92" i="40"/>
  <c r="AA93" i="40"/>
  <c r="AA94" i="40"/>
  <c r="AA95" i="40"/>
  <c r="AA96" i="40"/>
  <c r="AA97" i="40"/>
  <c r="AA98" i="40"/>
  <c r="AA99" i="40"/>
  <c r="AA100" i="40"/>
  <c r="AA101" i="40"/>
  <c r="AA102" i="40"/>
  <c r="AA103" i="40"/>
  <c r="AA104" i="40"/>
  <c r="AA105" i="40"/>
  <c r="AA106" i="40"/>
  <c r="AA107" i="40"/>
  <c r="AA108" i="40"/>
  <c r="AA109" i="40"/>
  <c r="AA110" i="40"/>
  <c r="AA111" i="40"/>
  <c r="AA112" i="40"/>
  <c r="AA113" i="40"/>
  <c r="AA114" i="40"/>
  <c r="AA115" i="40"/>
  <c r="AA116" i="40"/>
  <c r="AA117" i="40"/>
  <c r="AA118" i="40"/>
  <c r="AA119" i="40"/>
  <c r="AA120" i="40"/>
  <c r="AA121" i="40"/>
  <c r="AA122" i="40"/>
  <c r="AA123" i="40"/>
  <c r="AA124" i="40"/>
  <c r="AA125" i="40"/>
  <c r="AA126" i="40"/>
  <c r="AA127" i="40"/>
  <c r="AA128" i="40"/>
  <c r="AA129" i="40"/>
  <c r="AA130" i="40"/>
  <c r="AA131" i="40"/>
  <c r="AA132" i="40"/>
  <c r="AA133" i="40"/>
  <c r="AA134" i="40"/>
  <c r="AA135" i="40"/>
  <c r="AA136" i="40"/>
  <c r="AA137" i="40"/>
  <c r="AA138" i="40"/>
  <c r="AA139" i="40"/>
  <c r="AA140" i="40"/>
  <c r="AA141" i="40"/>
  <c r="AA142" i="40"/>
  <c r="AA143" i="40"/>
  <c r="AA144" i="40"/>
  <c r="AA145" i="40"/>
  <c r="AA146" i="40"/>
  <c r="AA147" i="40"/>
  <c r="AA148" i="40"/>
  <c r="AA149" i="40"/>
  <c r="AA150" i="40"/>
  <c r="AA151" i="40"/>
  <c r="AA152" i="40"/>
  <c r="AA153" i="40"/>
  <c r="AA154" i="40"/>
  <c r="AA155" i="40"/>
  <c r="AA156" i="40"/>
  <c r="AA157" i="40"/>
  <c r="AA158" i="40"/>
  <c r="AA159" i="40"/>
  <c r="AA160" i="40"/>
  <c r="AA161" i="40"/>
  <c r="AA162" i="40"/>
  <c r="AA163" i="40"/>
  <c r="AA164" i="40"/>
  <c r="AA165" i="40"/>
  <c r="AA166" i="40"/>
  <c r="AA167" i="40"/>
  <c r="AA168" i="40"/>
  <c r="AA169" i="40"/>
  <c r="AA170" i="40"/>
  <c r="AA171" i="40"/>
  <c r="AA172" i="40"/>
  <c r="AA173" i="40"/>
  <c r="AA174" i="40"/>
  <c r="AA175" i="40"/>
  <c r="AA176" i="40"/>
  <c r="AA177" i="40"/>
  <c r="AA178" i="40"/>
  <c r="AA179" i="40"/>
  <c r="AA180" i="40"/>
  <c r="AA181" i="40"/>
  <c r="AA182" i="40"/>
  <c r="AA183" i="40"/>
  <c r="AA184" i="40"/>
  <c r="AA185" i="40"/>
  <c r="AA186" i="40"/>
  <c r="AA187" i="40"/>
  <c r="AA188" i="40"/>
  <c r="AA189" i="40"/>
  <c r="AA190" i="40"/>
  <c r="AA191" i="40"/>
  <c r="AA192" i="40"/>
  <c r="AA193" i="40"/>
  <c r="AA194" i="40"/>
  <c r="AA195" i="40"/>
  <c r="AA196" i="40"/>
  <c r="AA197" i="40"/>
  <c r="AA198" i="40"/>
  <c r="AA199" i="40"/>
  <c r="AA200" i="40"/>
  <c r="AA201" i="40"/>
  <c r="AA202" i="40"/>
  <c r="AA203" i="40"/>
  <c r="AA204" i="40"/>
  <c r="AA205" i="40"/>
  <c r="AA206" i="40"/>
  <c r="AA207" i="40"/>
  <c r="AA208" i="40"/>
  <c r="AA209" i="40"/>
  <c r="AA210" i="40"/>
  <c r="AA211" i="40"/>
  <c r="AA212" i="40"/>
  <c r="AA213" i="40"/>
  <c r="AA214" i="40"/>
  <c r="AA215" i="40"/>
  <c r="AA216" i="40"/>
  <c r="AA217" i="40"/>
  <c r="AA218" i="40"/>
  <c r="AA219" i="40"/>
  <c r="AA220" i="40"/>
  <c r="AA221" i="40"/>
  <c r="AA222" i="40"/>
  <c r="AA223" i="40"/>
  <c r="AA224" i="40"/>
  <c r="AA225" i="40"/>
  <c r="AA226" i="40"/>
  <c r="AA227" i="40"/>
  <c r="AA228" i="40"/>
  <c r="AA229" i="40"/>
  <c r="AA230" i="40"/>
  <c r="AA231" i="40"/>
  <c r="AA232" i="40"/>
  <c r="AA233" i="40"/>
  <c r="AA234" i="40"/>
  <c r="AA235" i="40"/>
  <c r="AA236" i="40"/>
  <c r="AA237" i="40"/>
  <c r="AA238" i="40"/>
  <c r="AA239" i="40"/>
  <c r="AA240" i="40"/>
  <c r="AA241" i="40"/>
  <c r="AA242" i="40"/>
  <c r="AA243" i="40"/>
  <c r="AA244" i="40"/>
  <c r="AA245" i="40"/>
  <c r="AA246" i="40"/>
  <c r="AA247" i="40"/>
  <c r="AA248" i="40"/>
  <c r="AA249" i="40"/>
  <c r="AA250" i="40"/>
  <c r="AA251" i="40"/>
  <c r="AA252" i="40"/>
  <c r="AA253" i="40"/>
  <c r="AA254" i="40"/>
  <c r="AA255" i="40"/>
  <c r="AA256" i="40"/>
  <c r="AA257" i="40"/>
  <c r="AA258" i="40"/>
  <c r="AA259" i="40"/>
  <c r="AA260" i="40"/>
  <c r="AA261" i="40"/>
  <c r="AA262" i="40"/>
  <c r="AA263" i="40"/>
  <c r="AA264" i="40"/>
  <c r="AA265" i="40"/>
  <c r="AA266" i="40"/>
  <c r="AA267" i="40"/>
  <c r="AA268" i="40"/>
  <c r="AA269" i="40"/>
  <c r="AA270" i="40"/>
  <c r="AA271" i="40"/>
  <c r="AA272" i="40"/>
  <c r="AA273" i="40"/>
  <c r="AA274" i="40"/>
  <c r="AA275" i="40"/>
  <c r="AA276" i="40"/>
  <c r="AA277" i="40"/>
  <c r="AA278" i="40"/>
  <c r="AA279" i="40"/>
  <c r="AA280" i="40"/>
  <c r="AA281" i="40"/>
  <c r="AA282" i="40"/>
  <c r="AA283" i="40"/>
  <c r="AA284" i="40"/>
  <c r="AA285" i="40"/>
  <c r="AA286" i="40"/>
  <c r="AA287" i="40"/>
  <c r="AA288" i="40"/>
  <c r="AA289" i="40"/>
  <c r="AA290" i="40"/>
  <c r="AA291" i="40"/>
  <c r="AA292" i="40"/>
  <c r="AA293" i="40"/>
  <c r="AA294" i="40"/>
  <c r="AA295" i="40"/>
  <c r="AA296" i="40"/>
  <c r="AA297" i="40"/>
  <c r="AA298" i="40"/>
  <c r="AA299" i="40"/>
  <c r="AA300" i="40"/>
  <c r="AA301" i="40"/>
  <c r="AA302" i="40"/>
  <c r="AA303" i="40"/>
  <c r="AA304" i="40"/>
  <c r="AA305" i="40"/>
  <c r="AA306" i="40"/>
  <c r="AA307" i="40"/>
  <c r="AA308" i="40"/>
  <c r="AA309" i="40"/>
  <c r="AA310" i="40"/>
  <c r="AA311" i="40"/>
  <c r="AA312" i="40"/>
  <c r="AA313" i="40"/>
  <c r="AA314" i="40"/>
  <c r="AA315" i="40"/>
  <c r="AA316" i="40"/>
  <c r="AA317" i="40"/>
  <c r="AA318" i="40"/>
  <c r="AA319" i="40"/>
  <c r="AA320" i="40"/>
  <c r="AA321" i="40"/>
  <c r="AA322" i="40"/>
  <c r="AA323" i="40"/>
  <c r="AA324" i="40"/>
  <c r="AA325" i="40"/>
  <c r="AA326" i="40"/>
  <c r="AA327" i="40"/>
  <c r="AA328" i="40"/>
  <c r="AA329" i="40"/>
  <c r="AA330" i="40"/>
  <c r="AA331" i="40"/>
  <c r="AA332" i="40"/>
  <c r="AA333" i="40"/>
  <c r="AA334" i="40"/>
  <c r="AA335" i="40"/>
  <c r="AA336" i="40"/>
  <c r="AA337" i="40"/>
  <c r="AA338" i="40"/>
  <c r="AA339" i="40"/>
  <c r="AA340" i="40"/>
  <c r="AA341" i="40"/>
  <c r="AA342" i="40"/>
  <c r="AA343" i="40"/>
  <c r="AA344" i="40"/>
  <c r="AA345" i="40"/>
  <c r="AA346" i="40"/>
  <c r="AA347" i="40"/>
  <c r="AA348" i="40"/>
  <c r="AA349" i="40"/>
  <c r="AA350" i="40"/>
  <c r="AA351" i="40"/>
  <c r="AA352" i="40"/>
  <c r="AA353" i="40"/>
  <c r="AA354" i="40"/>
  <c r="AA355" i="40"/>
  <c r="AA356" i="40"/>
  <c r="AA357" i="40"/>
  <c r="AA358" i="40"/>
  <c r="AA359" i="40"/>
  <c r="AA360" i="40"/>
  <c r="AA361" i="40"/>
  <c r="AA362" i="40"/>
  <c r="AA363" i="40"/>
  <c r="AA364" i="40"/>
  <c r="AA365" i="40"/>
  <c r="AA366" i="40"/>
  <c r="AA367" i="40"/>
  <c r="AA368" i="40"/>
  <c r="AA369" i="40"/>
  <c r="AA370" i="40"/>
  <c r="AA371" i="40"/>
  <c r="AA372" i="40"/>
  <c r="AA373" i="40"/>
  <c r="AA374" i="40"/>
  <c r="AA375" i="40"/>
  <c r="AA376" i="40"/>
  <c r="AA377" i="40"/>
  <c r="AA378" i="40"/>
  <c r="AA379" i="40"/>
  <c r="AA380" i="40"/>
  <c r="AA381" i="40"/>
  <c r="AA382" i="40"/>
  <c r="AA383" i="40"/>
  <c r="AA384" i="40"/>
  <c r="AA385" i="40"/>
  <c r="AA386" i="40"/>
  <c r="AA387" i="40"/>
  <c r="AA388" i="40"/>
  <c r="AA389" i="40"/>
  <c r="AA390" i="40"/>
  <c r="AA391" i="40"/>
  <c r="AA392" i="40"/>
  <c r="AA393" i="40"/>
  <c r="AA394" i="40"/>
  <c r="AA395" i="40"/>
  <c r="AA396" i="40"/>
  <c r="AA397" i="40"/>
  <c r="AA398" i="40"/>
  <c r="AA399" i="40"/>
  <c r="AA400" i="40"/>
  <c r="AA401" i="40"/>
  <c r="AA402" i="40"/>
  <c r="AA403" i="40"/>
  <c r="AA404" i="40"/>
  <c r="AA405" i="40"/>
  <c r="AA406" i="40"/>
  <c r="AA407" i="40"/>
  <c r="AA408" i="40"/>
  <c r="AA409" i="40"/>
  <c r="AA410" i="40"/>
  <c r="AA411" i="40"/>
  <c r="AA412" i="40"/>
  <c r="AA413" i="40"/>
  <c r="AA414" i="40"/>
  <c r="AA415" i="40"/>
  <c r="AA416" i="40"/>
  <c r="AA417" i="40"/>
  <c r="AA418" i="40"/>
  <c r="AA419" i="40"/>
  <c r="AA420" i="40"/>
  <c r="AA421" i="40"/>
  <c r="AA422" i="40"/>
  <c r="AA423" i="40"/>
  <c r="AA424" i="40"/>
  <c r="AA425" i="40"/>
  <c r="AA426" i="40"/>
  <c r="AA427" i="40"/>
  <c r="AA428" i="40"/>
  <c r="AA429" i="40"/>
  <c r="AA430" i="40"/>
  <c r="AA431" i="40"/>
  <c r="AA432" i="40"/>
  <c r="AA433" i="40"/>
  <c r="AA434" i="40"/>
  <c r="AA435" i="40"/>
  <c r="AA436" i="40"/>
  <c r="AA437" i="40"/>
  <c r="AA438" i="40"/>
  <c r="AA439" i="40"/>
  <c r="AA440" i="40"/>
  <c r="AA441" i="40"/>
  <c r="AA442" i="40"/>
  <c r="AA443" i="40"/>
  <c r="AA444" i="40"/>
  <c r="AA445" i="40"/>
  <c r="AA446" i="40"/>
  <c r="AA447" i="40"/>
  <c r="AA448" i="40"/>
  <c r="AA449" i="40"/>
  <c r="AA450" i="40"/>
  <c r="AA451" i="40"/>
  <c r="AA452" i="40"/>
  <c r="AA453" i="40"/>
  <c r="AA454" i="40"/>
  <c r="AA455" i="40"/>
  <c r="AA456" i="40"/>
  <c r="AA457" i="40"/>
  <c r="AA458" i="40"/>
  <c r="AA459" i="40"/>
  <c r="AA460" i="40"/>
  <c r="AA461" i="40"/>
  <c r="AA462" i="40"/>
  <c r="AA463" i="40"/>
  <c r="AA464" i="40"/>
  <c r="AA465" i="40"/>
  <c r="AA466" i="40"/>
  <c r="AA467" i="40"/>
  <c r="AA468" i="40"/>
  <c r="AA469" i="40"/>
  <c r="AA470" i="40"/>
  <c r="AA471" i="40"/>
  <c r="AA472" i="40"/>
  <c r="AA473" i="40"/>
  <c r="AA474" i="40"/>
  <c r="AA475" i="40"/>
  <c r="AA476" i="40"/>
  <c r="AA477" i="40"/>
  <c r="AA478" i="40"/>
  <c r="AA479" i="40"/>
  <c r="AA480" i="40"/>
  <c r="AA481" i="40"/>
  <c r="AA482" i="40"/>
  <c r="AA483" i="40"/>
  <c r="AA484" i="40"/>
  <c r="AA485" i="40"/>
  <c r="AA486" i="40"/>
  <c r="AA487" i="40"/>
  <c r="AA488" i="40"/>
  <c r="AA489" i="40"/>
  <c r="AA490" i="40"/>
  <c r="AA491" i="40"/>
  <c r="AA492" i="40"/>
  <c r="AA493" i="40"/>
  <c r="AA494" i="40"/>
  <c r="AA495" i="40"/>
  <c r="AA496" i="40"/>
  <c r="AA497" i="40"/>
  <c r="AA498" i="40"/>
  <c r="AA499" i="40"/>
  <c r="AA500" i="40"/>
  <c r="AA501" i="40"/>
  <c r="AA502" i="40"/>
  <c r="AA503" i="40"/>
  <c r="AA504" i="40"/>
  <c r="AA505" i="40"/>
  <c r="AA506" i="40"/>
  <c r="AA507" i="40"/>
  <c r="AA508" i="40"/>
  <c r="AA509" i="40"/>
  <c r="AA510" i="40"/>
  <c r="AA511" i="40"/>
  <c r="AA512" i="40"/>
  <c r="AA513" i="40"/>
  <c r="AA514" i="40"/>
  <c r="AA515" i="40"/>
  <c r="AA516" i="40"/>
  <c r="AA517" i="40"/>
  <c r="AA518" i="40"/>
  <c r="AA519" i="40"/>
  <c r="AA520" i="40"/>
  <c r="AA521" i="40"/>
  <c r="AA522" i="40"/>
  <c r="AA523" i="40"/>
  <c r="AA524" i="40"/>
  <c r="AA525" i="40"/>
  <c r="AA526" i="40"/>
  <c r="AA527" i="40"/>
  <c r="AA528" i="40"/>
  <c r="AA529" i="40"/>
  <c r="AA530" i="40"/>
  <c r="AA531" i="40"/>
  <c r="AA532" i="40"/>
  <c r="AA533" i="40"/>
  <c r="AA534" i="40"/>
  <c r="AA535" i="40"/>
  <c r="AA536" i="40"/>
  <c r="AA537" i="40"/>
  <c r="AA538" i="40"/>
  <c r="AA539" i="40"/>
  <c r="AA540" i="40"/>
  <c r="AA541" i="40"/>
  <c r="AA542" i="40"/>
  <c r="AA543" i="40"/>
  <c r="AA544" i="40"/>
  <c r="AA545" i="40"/>
  <c r="AA546" i="40"/>
  <c r="AA547" i="40"/>
  <c r="AA548" i="40"/>
  <c r="AA549" i="40"/>
  <c r="AA550" i="40"/>
  <c r="AA551" i="40"/>
  <c r="AA552" i="40"/>
  <c r="AA553" i="40"/>
  <c r="AA554" i="40"/>
  <c r="AA555" i="40"/>
  <c r="AA556" i="40"/>
  <c r="AA557" i="40"/>
  <c r="AA558" i="40"/>
  <c r="AA559" i="40"/>
  <c r="AA560" i="40"/>
  <c r="AA561" i="40"/>
  <c r="AA562" i="40"/>
  <c r="AA563" i="40"/>
  <c r="AA564" i="40"/>
  <c r="AA565" i="40"/>
  <c r="AA566" i="40"/>
  <c r="AA567" i="40"/>
  <c r="AA568" i="40"/>
  <c r="AA569" i="40"/>
  <c r="AA570" i="40"/>
  <c r="AA571" i="40"/>
  <c r="AA572" i="40"/>
  <c r="AA573" i="40"/>
  <c r="AA574" i="40"/>
  <c r="AA575" i="40"/>
  <c r="AA576" i="40"/>
  <c r="AA577" i="40"/>
  <c r="AA578" i="40"/>
  <c r="AA579" i="40"/>
  <c r="AA580" i="40"/>
  <c r="AA581" i="40"/>
  <c r="AA582" i="40"/>
  <c r="AA583" i="40"/>
  <c r="AA584" i="40"/>
  <c r="AA585" i="40"/>
  <c r="AA586" i="40"/>
  <c r="AA587" i="40"/>
  <c r="AA588" i="40"/>
  <c r="AA589" i="40"/>
  <c r="AA590" i="40"/>
  <c r="AA591" i="40"/>
  <c r="AA592" i="40"/>
  <c r="AA593" i="40"/>
  <c r="AA594" i="40"/>
  <c r="AA595" i="40"/>
  <c r="AA596" i="40"/>
  <c r="AA597" i="40"/>
  <c r="AA598" i="40"/>
  <c r="AA599" i="40"/>
  <c r="AA600" i="40"/>
  <c r="AA601" i="40"/>
  <c r="AA602" i="40"/>
  <c r="AA603" i="40"/>
  <c r="AA604" i="40"/>
  <c r="AA605" i="40"/>
  <c r="AA606" i="40"/>
  <c r="AA607" i="40"/>
  <c r="AA608" i="40"/>
  <c r="AA609" i="40"/>
  <c r="AA610" i="40"/>
  <c r="AA611" i="40"/>
  <c r="AA612" i="40"/>
  <c r="AA613" i="40"/>
  <c r="AA614" i="40"/>
  <c r="AA615" i="40"/>
  <c r="AA616" i="40"/>
  <c r="AA617" i="40"/>
  <c r="AA618" i="40"/>
  <c r="AA619" i="40"/>
  <c r="AA620" i="40"/>
  <c r="AA621" i="40"/>
  <c r="AA622" i="40"/>
  <c r="AA623" i="40"/>
  <c r="AA624" i="40"/>
  <c r="AA625" i="40"/>
  <c r="AA626" i="40"/>
  <c r="AA627" i="40"/>
  <c r="AA628" i="40"/>
  <c r="AA629" i="40"/>
  <c r="AA630" i="40"/>
  <c r="AA631" i="40"/>
  <c r="AA632" i="40"/>
  <c r="AA633" i="40"/>
  <c r="AA634" i="40"/>
  <c r="AA635" i="40"/>
  <c r="AA636" i="40"/>
  <c r="AA637" i="40"/>
  <c r="AA638" i="40"/>
  <c r="AA639" i="40"/>
  <c r="AA640" i="40"/>
  <c r="AA641" i="40"/>
  <c r="AA642" i="40"/>
  <c r="AA643" i="40"/>
  <c r="AA644" i="40"/>
  <c r="AA645" i="40"/>
  <c r="AA646" i="40"/>
  <c r="AA647" i="40"/>
  <c r="AA648" i="40"/>
  <c r="AA649" i="40"/>
  <c r="AA650" i="40"/>
  <c r="AA651" i="40"/>
  <c r="AA652" i="40"/>
  <c r="AA653" i="40"/>
  <c r="AA654" i="40"/>
  <c r="AA655" i="40"/>
  <c r="AA656" i="40"/>
  <c r="AA657" i="40"/>
  <c r="AA658" i="40"/>
  <c r="AA659" i="40"/>
  <c r="AA660" i="40"/>
  <c r="AA661" i="40"/>
  <c r="AA662" i="40"/>
  <c r="AA663" i="40"/>
  <c r="AA664" i="40"/>
  <c r="AA665" i="40"/>
  <c r="AA666" i="40"/>
  <c r="AA667" i="40"/>
  <c r="AA668" i="40"/>
  <c r="AA669" i="40"/>
  <c r="AA670" i="40"/>
  <c r="AA671" i="40"/>
  <c r="AA672" i="40"/>
  <c r="AA673" i="40"/>
  <c r="AA674" i="40"/>
  <c r="AA675" i="40"/>
  <c r="AA676" i="40"/>
  <c r="AA677" i="40"/>
  <c r="AA678" i="40"/>
  <c r="AA679" i="40"/>
  <c r="AA680" i="40"/>
  <c r="AA681" i="40"/>
  <c r="AA682" i="40"/>
  <c r="AA683" i="40"/>
  <c r="AA684" i="40"/>
  <c r="AA685" i="40"/>
  <c r="AA686" i="40"/>
  <c r="AA687" i="40"/>
  <c r="AA688" i="40"/>
  <c r="AA689" i="40"/>
  <c r="AA690" i="40"/>
  <c r="AA691" i="40"/>
  <c r="AA692" i="40"/>
  <c r="AA693" i="40"/>
  <c r="AA694" i="40"/>
  <c r="AA695" i="40"/>
  <c r="AA696" i="40"/>
  <c r="AA697" i="40"/>
  <c r="AA698" i="40"/>
  <c r="AA699" i="40"/>
  <c r="AA700" i="40"/>
  <c r="AA701" i="40"/>
  <c r="AA702" i="40"/>
  <c r="AA703" i="40"/>
  <c r="AA704" i="40"/>
  <c r="AA705" i="40"/>
  <c r="AA706" i="40"/>
  <c r="AA707" i="40"/>
  <c r="AA708" i="40"/>
  <c r="AA709" i="40"/>
  <c r="AA710" i="40"/>
  <c r="AA711" i="40"/>
  <c r="AA712" i="40"/>
  <c r="AA713" i="40"/>
  <c r="AA714" i="40"/>
  <c r="AA715" i="40"/>
  <c r="AA716" i="40"/>
  <c r="AA717" i="40"/>
  <c r="AA718" i="40"/>
  <c r="AA719" i="40"/>
  <c r="AA720" i="40"/>
  <c r="AA721" i="40"/>
  <c r="AA722" i="40"/>
  <c r="AA723" i="40"/>
  <c r="AA724" i="40"/>
  <c r="AA725" i="40"/>
  <c r="AA726" i="40"/>
  <c r="AA727" i="40"/>
  <c r="AA728" i="40"/>
  <c r="AA729" i="40"/>
  <c r="AA730" i="40"/>
  <c r="AA731" i="40"/>
  <c r="AA732" i="40"/>
  <c r="AA733" i="40"/>
  <c r="AA734" i="40"/>
  <c r="AA735" i="40"/>
  <c r="AA736" i="40"/>
  <c r="AA737" i="40"/>
  <c r="AA738" i="40"/>
  <c r="AA739" i="40"/>
  <c r="AA740" i="40"/>
  <c r="AA741" i="40"/>
  <c r="AA742" i="40"/>
  <c r="AA743" i="40"/>
  <c r="AA744" i="40"/>
  <c r="AA745" i="40"/>
  <c r="AA746" i="40"/>
  <c r="AA747" i="40"/>
  <c r="AA748" i="40"/>
  <c r="AA749" i="40"/>
  <c r="AA750" i="40"/>
  <c r="AA751" i="40"/>
  <c r="AA752" i="40"/>
  <c r="AA753" i="40"/>
  <c r="AA754" i="40"/>
  <c r="AA755" i="40"/>
  <c r="AA756" i="40"/>
  <c r="AA757" i="40"/>
  <c r="AA758" i="40"/>
  <c r="AA759" i="40"/>
  <c r="AA760" i="40"/>
  <c r="AA761" i="40"/>
  <c r="AA762" i="40"/>
  <c r="AA763" i="40"/>
  <c r="AA764" i="40"/>
  <c r="AA765" i="40"/>
  <c r="AA766" i="40"/>
  <c r="AA767" i="40"/>
  <c r="AA768" i="40"/>
  <c r="AA769" i="40"/>
  <c r="AA770" i="40"/>
  <c r="AA771" i="40"/>
  <c r="AA772" i="40"/>
  <c r="AA773" i="40"/>
  <c r="AA774" i="40"/>
  <c r="AA775" i="40"/>
  <c r="AA776" i="40"/>
  <c r="AA777" i="40"/>
  <c r="AA778" i="40"/>
  <c r="AA779" i="40"/>
  <c r="AA780" i="40"/>
  <c r="AA781" i="40"/>
  <c r="AA782" i="40"/>
  <c r="AA783" i="40"/>
  <c r="AA784" i="40"/>
  <c r="AA785" i="40"/>
  <c r="AA786" i="40"/>
  <c r="AA787" i="40"/>
  <c r="AA788" i="40"/>
  <c r="AA789" i="40"/>
  <c r="AA790" i="40"/>
  <c r="AA791" i="40"/>
  <c r="AA792" i="40"/>
  <c r="AA793" i="40"/>
  <c r="AA794" i="40"/>
  <c r="AA795" i="40"/>
  <c r="AA796" i="40"/>
  <c r="AA797" i="40"/>
  <c r="AA798" i="40"/>
  <c r="AA799" i="40"/>
  <c r="AA800" i="40"/>
  <c r="AA801" i="40"/>
  <c r="AA802" i="40"/>
  <c r="AA803" i="40"/>
  <c r="AA804" i="40"/>
  <c r="AA805" i="40"/>
  <c r="AA806" i="40"/>
  <c r="AA807" i="40"/>
  <c r="AA808" i="40"/>
  <c r="AA809" i="40"/>
  <c r="AA810" i="40"/>
  <c r="AA811" i="40"/>
  <c r="AA812" i="40"/>
  <c r="AA813" i="40"/>
  <c r="AA814" i="40"/>
  <c r="AA815" i="40"/>
  <c r="AA816" i="40"/>
  <c r="AA817" i="40"/>
  <c r="AA818" i="40"/>
  <c r="AA819" i="40"/>
  <c r="AA820" i="40"/>
  <c r="AA821" i="40"/>
  <c r="AA822" i="40"/>
  <c r="AA823" i="40"/>
  <c r="AA824" i="40"/>
  <c r="AA825" i="40"/>
  <c r="AA826" i="40"/>
  <c r="AA827" i="40"/>
  <c r="AA828" i="40"/>
  <c r="AA829" i="40"/>
  <c r="AA830" i="40"/>
  <c r="AA831" i="40"/>
  <c r="AA832" i="40"/>
  <c r="AA833" i="40"/>
  <c r="AA834" i="40"/>
  <c r="AA835" i="40"/>
  <c r="AA836" i="40"/>
  <c r="AA837" i="40"/>
  <c r="AA838" i="40"/>
  <c r="AA839" i="40"/>
  <c r="AA840" i="40"/>
  <c r="AA841" i="40"/>
  <c r="AA842" i="40"/>
  <c r="AA843" i="40"/>
  <c r="AA844" i="40"/>
  <c r="AA845" i="40"/>
  <c r="AA846" i="40"/>
  <c r="AA847" i="40"/>
  <c r="AA848" i="40"/>
  <c r="AA849" i="40"/>
  <c r="AA850" i="40"/>
  <c r="AA851" i="40"/>
  <c r="AA852" i="40"/>
  <c r="AA853" i="40"/>
  <c r="AA854" i="40"/>
  <c r="AA855" i="40"/>
  <c r="AA856" i="40"/>
  <c r="AA857" i="40"/>
  <c r="AA858" i="40"/>
  <c r="AA859" i="40"/>
  <c r="AA860" i="40"/>
  <c r="AA861" i="40"/>
  <c r="AA862" i="40"/>
  <c r="AA863" i="40"/>
  <c r="AA864" i="40"/>
  <c r="AA865" i="40"/>
  <c r="AA866" i="40"/>
  <c r="AA867" i="40"/>
  <c r="AA868" i="40"/>
  <c r="AA869" i="40"/>
  <c r="AA870" i="40"/>
  <c r="AA871" i="40"/>
  <c r="AA872" i="40"/>
  <c r="AA873" i="40"/>
  <c r="AA874" i="40"/>
  <c r="AA875" i="40"/>
  <c r="AA876" i="40"/>
  <c r="AA877" i="40"/>
  <c r="AA878" i="40"/>
  <c r="AA879" i="40"/>
  <c r="AA880" i="40"/>
  <c r="AA881" i="40"/>
  <c r="AA882" i="40"/>
  <c r="AA883" i="40"/>
  <c r="AA884" i="40"/>
  <c r="AA885" i="40"/>
  <c r="AA886" i="40"/>
  <c r="AA887" i="40"/>
  <c r="AA888" i="40"/>
  <c r="AA889" i="40"/>
  <c r="AA890" i="40"/>
  <c r="AA891" i="40"/>
  <c r="AA892" i="40"/>
  <c r="AA893" i="40"/>
  <c r="AA894" i="40"/>
  <c r="AA895" i="40"/>
  <c r="AA896" i="40"/>
  <c r="AA897" i="40"/>
  <c r="AA898" i="40"/>
  <c r="AA899" i="40"/>
  <c r="AA900" i="40"/>
  <c r="AA901" i="40"/>
  <c r="AA902" i="40"/>
  <c r="AA903" i="40"/>
  <c r="AA904" i="40"/>
  <c r="AA905" i="40"/>
  <c r="AA906" i="40"/>
  <c r="AA907" i="40"/>
  <c r="AA908" i="40"/>
  <c r="AA909" i="40"/>
  <c r="AA910" i="40"/>
  <c r="AA911" i="40"/>
  <c r="AA912" i="40"/>
  <c r="AA913" i="40"/>
  <c r="AA914" i="40"/>
  <c r="AA915" i="40"/>
  <c r="AA916" i="40"/>
  <c r="AA917" i="40"/>
  <c r="AA918" i="40"/>
  <c r="AA919" i="40"/>
  <c r="AA920" i="40"/>
  <c r="AA921" i="40"/>
  <c r="AA922" i="40"/>
  <c r="AA923" i="40"/>
  <c r="AA924" i="40"/>
  <c r="AA925" i="40"/>
  <c r="AA926" i="40"/>
  <c r="AA927" i="40"/>
  <c r="AA928" i="40"/>
  <c r="AA929" i="40"/>
  <c r="AA930" i="40"/>
  <c r="AA931" i="40"/>
  <c r="AA932" i="40"/>
  <c r="AA933" i="40"/>
  <c r="AA934" i="40"/>
  <c r="AA935" i="40"/>
  <c r="AA936" i="40"/>
  <c r="AA937" i="40"/>
  <c r="AA938" i="40"/>
  <c r="AA939" i="40"/>
  <c r="AA940" i="40"/>
  <c r="AA941" i="40"/>
  <c r="AA942" i="40"/>
  <c r="AA943" i="40"/>
  <c r="AA944" i="40"/>
  <c r="AA945" i="40"/>
  <c r="AA946" i="40"/>
  <c r="AA947" i="40"/>
  <c r="AA948" i="40"/>
  <c r="AA949" i="40"/>
  <c r="AA950" i="40"/>
  <c r="AA951" i="40"/>
  <c r="AA952" i="40"/>
  <c r="AA953" i="40"/>
  <c r="AA954" i="40"/>
  <c r="AA955" i="40"/>
  <c r="AA956" i="40"/>
  <c r="AA957" i="40"/>
  <c r="AA958" i="40"/>
  <c r="AA959" i="40"/>
  <c r="AA960" i="40"/>
  <c r="AA961" i="40"/>
  <c r="AA962" i="40"/>
  <c r="AA963" i="40"/>
  <c r="AA964" i="40"/>
  <c r="AA965" i="40"/>
  <c r="AA966" i="40"/>
  <c r="AA967" i="40"/>
  <c r="AA968" i="40"/>
  <c r="AA969" i="40"/>
  <c r="AA970" i="40"/>
  <c r="AA971" i="40"/>
  <c r="AA972" i="40"/>
  <c r="AA973" i="40"/>
  <c r="AA974" i="40"/>
  <c r="AA975" i="40"/>
  <c r="AA976" i="40"/>
  <c r="AA977" i="40"/>
  <c r="AA978" i="40"/>
  <c r="AA979" i="40"/>
  <c r="AA980" i="40"/>
  <c r="AA981" i="40"/>
  <c r="AA982" i="40"/>
  <c r="AA983" i="40"/>
  <c r="AA984" i="40"/>
  <c r="AA985" i="40"/>
  <c r="AA986" i="40"/>
  <c r="AA987" i="40"/>
  <c r="AA988" i="40"/>
  <c r="AA989" i="40"/>
  <c r="AA990" i="40"/>
  <c r="AA991" i="40"/>
  <c r="AA992" i="40"/>
  <c r="AA993" i="40"/>
  <c r="AA994" i="40"/>
  <c r="AA995" i="40"/>
  <c r="AA996" i="40"/>
  <c r="AA997" i="40"/>
  <c r="AA998" i="40"/>
  <c r="AA999" i="40"/>
  <c r="AA1000" i="40"/>
  <c r="AA1001" i="40"/>
  <c r="Z3" i="40"/>
  <c r="Z4" i="40"/>
  <c r="Z5" i="40"/>
  <c r="Z6" i="40"/>
  <c r="Z7" i="40"/>
  <c r="Z8" i="40"/>
  <c r="Z9" i="40"/>
  <c r="Z10" i="40"/>
  <c r="Z11" i="40"/>
  <c r="Z12" i="40"/>
  <c r="Z13" i="40"/>
  <c r="Z14" i="40"/>
  <c r="Z15" i="40"/>
  <c r="Z16" i="40"/>
  <c r="Z17" i="40"/>
  <c r="Z18" i="40"/>
  <c r="Z19" i="40"/>
  <c r="Z20" i="40"/>
  <c r="Z21" i="40"/>
  <c r="Z22" i="40"/>
  <c r="Z23" i="40"/>
  <c r="Z24" i="40"/>
  <c r="Z25" i="40"/>
  <c r="Z26" i="40"/>
  <c r="Z27" i="40"/>
  <c r="Z28" i="40"/>
  <c r="Z29" i="40"/>
  <c r="Z30" i="40"/>
  <c r="Z31" i="40"/>
  <c r="Z32" i="40"/>
  <c r="Z33" i="40"/>
  <c r="Z34" i="40"/>
  <c r="Z35" i="40"/>
  <c r="Z36" i="40"/>
  <c r="Z37" i="40"/>
  <c r="Z38" i="40"/>
  <c r="Z39" i="40"/>
  <c r="Z40" i="40"/>
  <c r="Z41" i="40"/>
  <c r="Z42" i="40"/>
  <c r="Z43" i="40"/>
  <c r="Z44" i="40"/>
  <c r="Z45" i="40"/>
  <c r="Z46" i="40"/>
  <c r="Z47" i="40"/>
  <c r="Z48" i="40"/>
  <c r="Z49" i="40"/>
  <c r="Z50" i="40"/>
  <c r="Z51" i="40"/>
  <c r="Z52" i="40"/>
  <c r="Z53" i="40"/>
  <c r="Z54" i="40"/>
  <c r="Z55" i="40"/>
  <c r="Z56" i="40"/>
  <c r="Z57" i="40"/>
  <c r="Z58" i="40"/>
  <c r="Z59" i="40"/>
  <c r="Z60" i="40"/>
  <c r="Z61" i="40"/>
  <c r="Z62" i="40"/>
  <c r="Z63" i="40"/>
  <c r="Z64" i="40"/>
  <c r="Z65" i="40"/>
  <c r="Z66" i="40"/>
  <c r="Z67" i="40"/>
  <c r="Z68" i="40"/>
  <c r="Z69" i="40"/>
  <c r="Z70" i="40"/>
  <c r="Z71" i="40"/>
  <c r="Z72" i="40"/>
  <c r="Z73" i="40"/>
  <c r="Z74" i="40"/>
  <c r="Z75" i="40"/>
  <c r="Z76" i="40"/>
  <c r="Z77" i="40"/>
  <c r="Z78" i="40"/>
  <c r="Z79" i="40"/>
  <c r="Z80" i="40"/>
  <c r="Z81" i="40"/>
  <c r="Z82" i="40"/>
  <c r="Z83" i="40"/>
  <c r="Z84" i="40"/>
  <c r="Z85" i="40"/>
  <c r="Z86" i="40"/>
  <c r="Z87" i="40"/>
  <c r="Z88" i="40"/>
  <c r="Z89" i="40"/>
  <c r="Z90" i="40"/>
  <c r="Z91" i="40"/>
  <c r="Z92" i="40"/>
  <c r="Z93" i="40"/>
  <c r="Z94" i="40"/>
  <c r="Z95" i="40"/>
  <c r="Z96" i="40"/>
  <c r="Z97" i="40"/>
  <c r="Z98" i="40"/>
  <c r="Z99" i="40"/>
  <c r="Z100" i="40"/>
  <c r="Z101" i="40"/>
  <c r="Z102" i="40"/>
  <c r="Z103" i="40"/>
  <c r="Z104" i="40"/>
  <c r="Z105" i="40"/>
  <c r="Z106" i="40"/>
  <c r="Z107" i="40"/>
  <c r="Z108" i="40"/>
  <c r="Z109" i="40"/>
  <c r="Z110" i="40"/>
  <c r="Z111" i="40"/>
  <c r="Z112" i="40"/>
  <c r="Z113" i="40"/>
  <c r="Z114" i="40"/>
  <c r="Z115" i="40"/>
  <c r="Z116" i="40"/>
  <c r="Z117" i="40"/>
  <c r="Z118" i="40"/>
  <c r="Z119" i="40"/>
  <c r="Z120" i="40"/>
  <c r="Z121" i="40"/>
  <c r="Z122" i="40"/>
  <c r="Z123" i="40"/>
  <c r="Z124" i="40"/>
  <c r="Z125" i="40"/>
  <c r="Z126" i="40"/>
  <c r="Z127" i="40"/>
  <c r="Z128" i="40"/>
  <c r="Z129" i="40"/>
  <c r="Z130" i="40"/>
  <c r="Z131" i="40"/>
  <c r="Z132" i="40"/>
  <c r="Z133" i="40"/>
  <c r="Z134" i="40"/>
  <c r="Z135" i="40"/>
  <c r="Z136" i="40"/>
  <c r="Z137" i="40"/>
  <c r="Z138" i="40"/>
  <c r="Z139" i="40"/>
  <c r="Z140" i="40"/>
  <c r="Z141" i="40"/>
  <c r="Z142" i="40"/>
  <c r="Z143" i="40"/>
  <c r="Z144" i="40"/>
  <c r="Z145" i="40"/>
  <c r="Z146" i="40"/>
  <c r="Z147" i="40"/>
  <c r="Z148" i="40"/>
  <c r="Z149" i="40"/>
  <c r="Z150" i="40"/>
  <c r="Z151" i="40"/>
  <c r="Z152" i="40"/>
  <c r="Z153" i="40"/>
  <c r="Z154" i="40"/>
  <c r="Z155" i="40"/>
  <c r="Z156" i="40"/>
  <c r="Z157" i="40"/>
  <c r="Z158" i="40"/>
  <c r="Z159" i="40"/>
  <c r="Z160" i="40"/>
  <c r="Z161" i="40"/>
  <c r="Z162" i="40"/>
  <c r="Z163" i="40"/>
  <c r="Z164" i="40"/>
  <c r="Z165" i="40"/>
  <c r="Z166" i="40"/>
  <c r="Z167" i="40"/>
  <c r="Z168" i="40"/>
  <c r="Z169" i="40"/>
  <c r="Z170" i="40"/>
  <c r="Z171" i="40"/>
  <c r="Z172" i="40"/>
  <c r="Z173" i="40"/>
  <c r="Z174" i="40"/>
  <c r="Z175" i="40"/>
  <c r="Z176" i="40"/>
  <c r="Z177" i="40"/>
  <c r="Z178" i="40"/>
  <c r="Z179" i="40"/>
  <c r="Z180" i="40"/>
  <c r="Z181" i="40"/>
  <c r="Z182" i="40"/>
  <c r="Z183" i="40"/>
  <c r="Z184" i="40"/>
  <c r="Z185" i="40"/>
  <c r="Z186" i="40"/>
  <c r="Z187" i="40"/>
  <c r="Z188" i="40"/>
  <c r="Z189" i="40"/>
  <c r="Z190" i="40"/>
  <c r="Z191" i="40"/>
  <c r="Z192" i="40"/>
  <c r="Z193" i="40"/>
  <c r="Z194" i="40"/>
  <c r="Z195" i="40"/>
  <c r="Z196" i="40"/>
  <c r="Z197" i="40"/>
  <c r="Z198" i="40"/>
  <c r="Z199" i="40"/>
  <c r="Z200" i="40"/>
  <c r="Z201" i="40"/>
  <c r="Z202" i="40"/>
  <c r="Z203" i="40"/>
  <c r="Z204" i="40"/>
  <c r="Z205" i="40"/>
  <c r="Z206" i="40"/>
  <c r="Z207" i="40"/>
  <c r="Z208" i="40"/>
  <c r="Z209" i="40"/>
  <c r="Z210" i="40"/>
  <c r="Z211" i="40"/>
  <c r="Z212" i="40"/>
  <c r="Z213" i="40"/>
  <c r="Z214" i="40"/>
  <c r="Z215" i="40"/>
  <c r="Z216" i="40"/>
  <c r="Z217" i="40"/>
  <c r="Z218" i="40"/>
  <c r="Z219" i="40"/>
  <c r="Z220" i="40"/>
  <c r="Z221" i="40"/>
  <c r="Z222" i="40"/>
  <c r="Z223" i="40"/>
  <c r="Z224" i="40"/>
  <c r="Z225" i="40"/>
  <c r="Z226" i="40"/>
  <c r="Z227" i="40"/>
  <c r="Z228" i="40"/>
  <c r="Z229" i="40"/>
  <c r="Z230" i="40"/>
  <c r="Z231" i="40"/>
  <c r="Z232" i="40"/>
  <c r="Z233" i="40"/>
  <c r="Z234" i="40"/>
  <c r="Z235" i="40"/>
  <c r="Z236" i="40"/>
  <c r="Z237" i="40"/>
  <c r="Z238" i="40"/>
  <c r="Z239" i="40"/>
  <c r="Z240" i="40"/>
  <c r="Z241" i="40"/>
  <c r="Z242" i="40"/>
  <c r="Z243" i="40"/>
  <c r="Z244" i="40"/>
  <c r="Z245" i="40"/>
  <c r="Z246" i="40"/>
  <c r="Z247" i="40"/>
  <c r="Z248" i="40"/>
  <c r="Z249" i="40"/>
  <c r="Z250" i="40"/>
  <c r="Z251" i="40"/>
  <c r="Z252" i="40"/>
  <c r="Z253" i="40"/>
  <c r="Z254" i="40"/>
  <c r="Z255" i="40"/>
  <c r="Z256" i="40"/>
  <c r="Z257" i="40"/>
  <c r="Z258" i="40"/>
  <c r="Z259" i="40"/>
  <c r="Z260" i="40"/>
  <c r="Z261" i="40"/>
  <c r="Z262" i="40"/>
  <c r="Z263" i="40"/>
  <c r="Z264" i="40"/>
  <c r="Z265" i="40"/>
  <c r="Z266" i="40"/>
  <c r="Z267" i="40"/>
  <c r="Z268" i="40"/>
  <c r="Z269" i="40"/>
  <c r="Z270" i="40"/>
  <c r="Z271" i="40"/>
  <c r="Z272" i="40"/>
  <c r="Z273" i="40"/>
  <c r="Z274" i="40"/>
  <c r="Z275" i="40"/>
  <c r="Z276" i="40"/>
  <c r="Z277" i="40"/>
  <c r="Z278" i="40"/>
  <c r="Z279" i="40"/>
  <c r="Z280" i="40"/>
  <c r="Z281" i="40"/>
  <c r="Z282" i="40"/>
  <c r="Z283" i="40"/>
  <c r="Z284" i="40"/>
  <c r="Z285" i="40"/>
  <c r="Z286" i="40"/>
  <c r="Z287" i="40"/>
  <c r="Z288" i="40"/>
  <c r="Z289" i="40"/>
  <c r="Z290" i="40"/>
  <c r="Z291" i="40"/>
  <c r="Z292" i="40"/>
  <c r="Z293" i="40"/>
  <c r="Z294" i="40"/>
  <c r="Z295" i="40"/>
  <c r="Z296" i="40"/>
  <c r="Z297" i="40"/>
  <c r="Z298" i="40"/>
  <c r="Z299" i="40"/>
  <c r="Z300" i="40"/>
  <c r="Z301" i="40"/>
  <c r="Z302" i="40"/>
  <c r="Z303" i="40"/>
  <c r="Z304" i="40"/>
  <c r="Z305" i="40"/>
  <c r="Z306" i="40"/>
  <c r="Z307" i="40"/>
  <c r="Z308" i="40"/>
  <c r="Z309" i="40"/>
  <c r="Z310" i="40"/>
  <c r="Z311" i="40"/>
  <c r="Z312" i="40"/>
  <c r="Z313" i="40"/>
  <c r="Z314" i="40"/>
  <c r="Z315" i="40"/>
  <c r="Z316" i="40"/>
  <c r="Z317" i="40"/>
  <c r="Z318" i="40"/>
  <c r="Z319" i="40"/>
  <c r="Z320" i="40"/>
  <c r="Z321" i="40"/>
  <c r="Z322" i="40"/>
  <c r="Z323" i="40"/>
  <c r="Z324" i="40"/>
  <c r="Z325" i="40"/>
  <c r="Z326" i="40"/>
  <c r="Z327" i="40"/>
  <c r="Z328" i="40"/>
  <c r="Z329" i="40"/>
  <c r="Z330" i="40"/>
  <c r="Z331" i="40"/>
  <c r="Z332" i="40"/>
  <c r="Z333" i="40"/>
  <c r="Z334" i="40"/>
  <c r="Z335" i="40"/>
  <c r="Z336" i="40"/>
  <c r="Z337" i="40"/>
  <c r="Z338" i="40"/>
  <c r="Z339" i="40"/>
  <c r="Z340" i="40"/>
  <c r="Z341" i="40"/>
  <c r="Z342" i="40"/>
  <c r="Z343" i="40"/>
  <c r="Z344" i="40"/>
  <c r="Z345" i="40"/>
  <c r="Z346" i="40"/>
  <c r="Z347" i="40"/>
  <c r="Z348" i="40"/>
  <c r="Z349" i="40"/>
  <c r="Z350" i="40"/>
  <c r="Z351" i="40"/>
  <c r="Z352" i="40"/>
  <c r="Z353" i="40"/>
  <c r="Z354" i="40"/>
  <c r="Z355" i="40"/>
  <c r="Z356" i="40"/>
  <c r="Z357" i="40"/>
  <c r="Z358" i="40"/>
  <c r="Z359" i="40"/>
  <c r="Z360" i="40"/>
  <c r="Z361" i="40"/>
  <c r="Z362" i="40"/>
  <c r="Z363" i="40"/>
  <c r="Z364" i="40"/>
  <c r="Z365" i="40"/>
  <c r="Z366" i="40"/>
  <c r="Z367" i="40"/>
  <c r="Z368" i="40"/>
  <c r="Z369" i="40"/>
  <c r="Z370" i="40"/>
  <c r="Z371" i="40"/>
  <c r="Z372" i="40"/>
  <c r="Z373" i="40"/>
  <c r="Z374" i="40"/>
  <c r="Z375" i="40"/>
  <c r="Z376" i="40"/>
  <c r="Z377" i="40"/>
  <c r="Z378" i="40"/>
  <c r="Z379" i="40"/>
  <c r="Z380" i="40"/>
  <c r="Z381" i="40"/>
  <c r="Z382" i="40"/>
  <c r="Z383" i="40"/>
  <c r="Z384" i="40"/>
  <c r="Z385" i="40"/>
  <c r="Z386" i="40"/>
  <c r="Z387" i="40"/>
  <c r="Z388" i="40"/>
  <c r="Z389" i="40"/>
  <c r="Z390" i="40"/>
  <c r="Z391" i="40"/>
  <c r="Z392" i="40"/>
  <c r="Z393" i="40"/>
  <c r="Z394" i="40"/>
  <c r="Z395" i="40"/>
  <c r="Z396" i="40"/>
  <c r="Z397" i="40"/>
  <c r="Z398" i="40"/>
  <c r="Z399" i="40"/>
  <c r="Z400" i="40"/>
  <c r="Z401" i="40"/>
  <c r="Z402" i="40"/>
  <c r="Z403" i="40"/>
  <c r="Z404" i="40"/>
  <c r="Z405" i="40"/>
  <c r="Z406" i="40"/>
  <c r="Z407" i="40"/>
  <c r="Z408" i="40"/>
  <c r="Z409" i="40"/>
  <c r="Z410" i="40"/>
  <c r="Z411" i="40"/>
  <c r="Z412" i="40"/>
  <c r="Z413" i="40"/>
  <c r="Z414" i="40"/>
  <c r="Z415" i="40"/>
  <c r="Z416" i="40"/>
  <c r="Z417" i="40"/>
  <c r="Z418" i="40"/>
  <c r="Z419" i="40"/>
  <c r="Z420" i="40"/>
  <c r="Z421" i="40"/>
  <c r="Z422" i="40"/>
  <c r="Z423" i="40"/>
  <c r="Z424" i="40"/>
  <c r="Z425" i="40"/>
  <c r="Z426" i="40"/>
  <c r="Z427" i="40"/>
  <c r="Z428" i="40"/>
  <c r="Z429" i="40"/>
  <c r="Z430" i="40"/>
  <c r="Z431" i="40"/>
  <c r="Z432" i="40"/>
  <c r="Z433" i="40"/>
  <c r="Z434" i="40"/>
  <c r="Z435" i="40"/>
  <c r="Z436" i="40"/>
  <c r="Z437" i="40"/>
  <c r="Z438" i="40"/>
  <c r="Z439" i="40"/>
  <c r="Z440" i="40"/>
  <c r="Z441" i="40"/>
  <c r="Z442" i="40"/>
  <c r="Z443" i="40"/>
  <c r="Z444" i="40"/>
  <c r="Z445" i="40"/>
  <c r="Z446" i="40"/>
  <c r="Z447" i="40"/>
  <c r="Z448" i="40"/>
  <c r="Z449" i="40"/>
  <c r="Z450" i="40"/>
  <c r="Z451" i="40"/>
  <c r="Z452" i="40"/>
  <c r="Z453" i="40"/>
  <c r="Z454" i="40"/>
  <c r="Z455" i="40"/>
  <c r="Z456" i="40"/>
  <c r="Z457" i="40"/>
  <c r="Z458" i="40"/>
  <c r="Z459" i="40"/>
  <c r="Z460" i="40"/>
  <c r="Z461" i="40"/>
  <c r="Z462" i="40"/>
  <c r="Z463" i="40"/>
  <c r="Z464" i="40"/>
  <c r="Z465" i="40"/>
  <c r="Z466" i="40"/>
  <c r="Z467" i="40"/>
  <c r="Z468" i="40"/>
  <c r="Z469" i="40"/>
  <c r="Z470" i="40"/>
  <c r="Z471" i="40"/>
  <c r="Z472" i="40"/>
  <c r="Z473" i="40"/>
  <c r="Z474" i="40"/>
  <c r="Z475" i="40"/>
  <c r="Z476" i="40"/>
  <c r="Z477" i="40"/>
  <c r="Z478" i="40"/>
  <c r="Z479" i="40"/>
  <c r="Z480" i="40"/>
  <c r="Z481" i="40"/>
  <c r="Z482" i="40"/>
  <c r="Z483" i="40"/>
  <c r="Z484" i="40"/>
  <c r="Z485" i="40"/>
  <c r="Z486" i="40"/>
  <c r="Z487" i="40"/>
  <c r="Z488" i="40"/>
  <c r="Z489" i="40"/>
  <c r="Z490" i="40"/>
  <c r="Z491" i="40"/>
  <c r="Z492" i="40"/>
  <c r="Z493" i="40"/>
  <c r="Z494" i="40"/>
  <c r="Z495" i="40"/>
  <c r="Z496" i="40"/>
  <c r="Z497" i="40"/>
  <c r="Z498" i="40"/>
  <c r="Z499" i="40"/>
  <c r="Z500" i="40"/>
  <c r="Z501" i="40"/>
  <c r="Z502" i="40"/>
  <c r="Z503" i="40"/>
  <c r="Z504" i="40"/>
  <c r="Z505" i="40"/>
  <c r="Z506" i="40"/>
  <c r="Z507" i="40"/>
  <c r="Z508" i="40"/>
  <c r="Z509" i="40"/>
  <c r="Z510" i="40"/>
  <c r="Z511" i="40"/>
  <c r="Z512" i="40"/>
  <c r="Z513" i="40"/>
  <c r="Z514" i="40"/>
  <c r="Z515" i="40"/>
  <c r="Z516" i="40"/>
  <c r="Z517" i="40"/>
  <c r="Z518" i="40"/>
  <c r="Z519" i="40"/>
  <c r="Z520" i="40"/>
  <c r="Z521" i="40"/>
  <c r="Z522" i="40"/>
  <c r="Z523" i="40"/>
  <c r="Z524" i="40"/>
  <c r="Z525" i="40"/>
  <c r="Z526" i="40"/>
  <c r="Z527" i="40"/>
  <c r="Z528" i="40"/>
  <c r="Z529" i="40"/>
  <c r="Z530" i="40"/>
  <c r="Z531" i="40"/>
  <c r="Z532" i="40"/>
  <c r="Z533" i="40"/>
  <c r="Z534" i="40"/>
  <c r="Z535" i="40"/>
  <c r="Z536" i="40"/>
  <c r="Z537" i="40"/>
  <c r="Z538" i="40"/>
  <c r="Z539" i="40"/>
  <c r="Z540" i="40"/>
  <c r="Z541" i="40"/>
  <c r="Z542" i="40"/>
  <c r="Z543" i="40"/>
  <c r="Z544" i="40"/>
  <c r="Z545" i="40"/>
  <c r="Z546" i="40"/>
  <c r="Z547" i="40"/>
  <c r="Z548" i="40"/>
  <c r="Z549" i="40"/>
  <c r="Z550" i="40"/>
  <c r="Z551" i="40"/>
  <c r="Z552" i="40"/>
  <c r="Z553" i="40"/>
  <c r="Z554" i="40"/>
  <c r="Z555" i="40"/>
  <c r="Z556" i="40"/>
  <c r="Z557" i="40"/>
  <c r="Z558" i="40"/>
  <c r="Z559" i="40"/>
  <c r="Z560" i="40"/>
  <c r="Z561" i="40"/>
  <c r="Z562" i="40"/>
  <c r="Z563" i="40"/>
  <c r="Z564" i="40"/>
  <c r="Z565" i="40"/>
  <c r="Z566" i="40"/>
  <c r="Z567" i="40"/>
  <c r="Z568" i="40"/>
  <c r="Z569" i="40"/>
  <c r="Z570" i="40"/>
  <c r="Z571" i="40"/>
  <c r="Z572" i="40"/>
  <c r="Z573" i="40"/>
  <c r="Z574" i="40"/>
  <c r="Z575" i="40"/>
  <c r="Z576" i="40"/>
  <c r="Z577" i="40"/>
  <c r="Z578" i="40"/>
  <c r="Z579" i="40"/>
  <c r="Z580" i="40"/>
  <c r="Z581" i="40"/>
  <c r="Z582" i="40"/>
  <c r="Z583" i="40"/>
  <c r="Z584" i="40"/>
  <c r="Z585" i="40"/>
  <c r="Z586" i="40"/>
  <c r="Z587" i="40"/>
  <c r="Z588" i="40"/>
  <c r="Z589" i="40"/>
  <c r="Z590" i="40"/>
  <c r="Z591" i="40"/>
  <c r="Z592" i="40"/>
  <c r="Z593" i="40"/>
  <c r="Z594" i="40"/>
  <c r="Z595" i="40"/>
  <c r="Z596" i="40"/>
  <c r="Z597" i="40"/>
  <c r="Z598" i="40"/>
  <c r="Z599" i="40"/>
  <c r="Z600" i="40"/>
  <c r="Z601" i="40"/>
  <c r="Z602" i="40"/>
  <c r="Z603" i="40"/>
  <c r="Z604" i="40"/>
  <c r="Z605" i="40"/>
  <c r="Z606" i="40"/>
  <c r="Z607" i="40"/>
  <c r="Z608" i="40"/>
  <c r="Z609" i="40"/>
  <c r="Z610" i="40"/>
  <c r="Z611" i="40"/>
  <c r="Z612" i="40"/>
  <c r="Z613" i="40"/>
  <c r="Z614" i="40"/>
  <c r="Z615" i="40"/>
  <c r="Z616" i="40"/>
  <c r="Z617" i="40"/>
  <c r="Z618" i="40"/>
  <c r="Z619" i="40"/>
  <c r="Z620" i="40"/>
  <c r="Z621" i="40"/>
  <c r="Z622" i="40"/>
  <c r="Z623" i="40"/>
  <c r="Z624" i="40"/>
  <c r="Z625" i="40"/>
  <c r="Z626" i="40"/>
  <c r="Z627" i="40"/>
  <c r="Z628" i="40"/>
  <c r="Z629" i="40"/>
  <c r="Z630" i="40"/>
  <c r="Z631" i="40"/>
  <c r="Z632" i="40"/>
  <c r="Z633" i="40"/>
  <c r="Z634" i="40"/>
  <c r="Z635" i="40"/>
  <c r="Z636" i="40"/>
  <c r="Z637" i="40"/>
  <c r="Z638" i="40"/>
  <c r="Z639" i="40"/>
  <c r="Z640" i="40"/>
  <c r="Z641" i="40"/>
  <c r="Z642" i="40"/>
  <c r="Z643" i="40"/>
  <c r="Z644" i="40"/>
  <c r="Z645" i="40"/>
  <c r="Z646" i="40"/>
  <c r="Z647" i="40"/>
  <c r="Z648" i="40"/>
  <c r="Z649" i="40"/>
  <c r="Z650" i="40"/>
  <c r="Z651" i="40"/>
  <c r="Z652" i="40"/>
  <c r="Z653" i="40"/>
  <c r="Z654" i="40"/>
  <c r="Z655" i="40"/>
  <c r="Z656" i="40"/>
  <c r="Z657" i="40"/>
  <c r="Z658" i="40"/>
  <c r="Z659" i="40"/>
  <c r="Z660" i="40"/>
  <c r="Z661" i="40"/>
  <c r="Z662" i="40"/>
  <c r="Z663" i="40"/>
  <c r="Z664" i="40"/>
  <c r="Z665" i="40"/>
  <c r="Z666" i="40"/>
  <c r="Z667" i="40"/>
  <c r="Z668" i="40"/>
  <c r="Z669" i="40"/>
  <c r="Z670" i="40"/>
  <c r="Z671" i="40"/>
  <c r="Z672" i="40"/>
  <c r="Z673" i="40"/>
  <c r="Z674" i="40"/>
  <c r="Z675" i="40"/>
  <c r="Z676" i="40"/>
  <c r="Z677" i="40"/>
  <c r="Z678" i="40"/>
  <c r="Z679" i="40"/>
  <c r="Z680" i="40"/>
  <c r="Z681" i="40"/>
  <c r="Z682" i="40"/>
  <c r="Z683" i="40"/>
  <c r="Z684" i="40"/>
  <c r="Z685" i="40"/>
  <c r="Z686" i="40"/>
  <c r="Z687" i="40"/>
  <c r="Z688" i="40"/>
  <c r="Z689" i="40"/>
  <c r="Z690" i="40"/>
  <c r="Z691" i="40"/>
  <c r="Z692" i="40"/>
  <c r="Z693" i="40"/>
  <c r="Z694" i="40"/>
  <c r="Z695" i="40"/>
  <c r="Z696" i="40"/>
  <c r="Z697" i="40"/>
  <c r="Z698" i="40"/>
  <c r="Z699" i="40"/>
  <c r="Z700" i="40"/>
  <c r="Z701" i="40"/>
  <c r="Z702" i="40"/>
  <c r="Z703" i="40"/>
  <c r="Z704" i="40"/>
  <c r="Z705" i="40"/>
  <c r="Z706" i="40"/>
  <c r="Z707" i="40"/>
  <c r="Z708" i="40"/>
  <c r="Z709" i="40"/>
  <c r="Z710" i="40"/>
  <c r="Z711" i="40"/>
  <c r="Z712" i="40"/>
  <c r="Z713" i="40"/>
  <c r="Z714" i="40"/>
  <c r="Z715" i="40"/>
  <c r="Z716" i="40"/>
  <c r="Z717" i="40"/>
  <c r="Z718" i="40"/>
  <c r="Z719" i="40"/>
  <c r="Z720" i="40"/>
  <c r="Z721" i="40"/>
  <c r="Z722" i="40"/>
  <c r="Z723" i="40"/>
  <c r="Z724" i="40"/>
  <c r="Z725" i="40"/>
  <c r="Z726" i="40"/>
  <c r="Z727" i="40"/>
  <c r="Z728" i="40"/>
  <c r="Z729" i="40"/>
  <c r="Z730" i="40"/>
  <c r="Z731" i="40"/>
  <c r="Z732" i="40"/>
  <c r="Z733" i="40"/>
  <c r="Z734" i="40"/>
  <c r="Z735" i="40"/>
  <c r="Z736" i="40"/>
  <c r="Z737" i="40"/>
  <c r="Z738" i="40"/>
  <c r="Z739" i="40"/>
  <c r="Z740" i="40"/>
  <c r="Z741" i="40"/>
  <c r="Z742" i="40"/>
  <c r="Z743" i="40"/>
  <c r="Z744" i="40"/>
  <c r="Z745" i="40"/>
  <c r="Z746" i="40"/>
  <c r="Z747" i="40"/>
  <c r="Z748" i="40"/>
  <c r="Z749" i="40"/>
  <c r="Z750" i="40"/>
  <c r="Z751" i="40"/>
  <c r="Z752" i="40"/>
  <c r="Z753" i="40"/>
  <c r="Z754" i="40"/>
  <c r="Z755" i="40"/>
  <c r="Z756" i="40"/>
  <c r="Z757" i="40"/>
  <c r="Z758" i="40"/>
  <c r="Z759" i="40"/>
  <c r="Z760" i="40"/>
  <c r="Z761" i="40"/>
  <c r="Z762" i="40"/>
  <c r="Z763" i="40"/>
  <c r="Z764" i="40"/>
  <c r="Z765" i="40"/>
  <c r="Z766" i="40"/>
  <c r="Z767" i="40"/>
  <c r="Z768" i="40"/>
  <c r="Z769" i="40"/>
  <c r="Z770" i="40"/>
  <c r="Z771" i="40"/>
  <c r="Z772" i="40"/>
  <c r="Z773" i="40"/>
  <c r="Z774" i="40"/>
  <c r="Z775" i="40"/>
  <c r="Z776" i="40"/>
  <c r="Z777" i="40"/>
  <c r="Z778" i="40"/>
  <c r="Z779" i="40"/>
  <c r="Z780" i="40"/>
  <c r="Z781" i="40"/>
  <c r="Z782" i="40"/>
  <c r="Z783" i="40"/>
  <c r="Z784" i="40"/>
  <c r="Z785" i="40"/>
  <c r="Z786" i="40"/>
  <c r="Z787" i="40"/>
  <c r="Z788" i="40"/>
  <c r="Z789" i="40"/>
  <c r="Z790" i="40"/>
  <c r="Z791" i="40"/>
  <c r="Z792" i="40"/>
  <c r="Z793" i="40"/>
  <c r="Z794" i="40"/>
  <c r="Z795" i="40"/>
  <c r="Z796" i="40"/>
  <c r="Z797" i="40"/>
  <c r="Z798" i="40"/>
  <c r="Z799" i="40"/>
  <c r="Z800" i="40"/>
  <c r="Z801" i="40"/>
  <c r="Z802" i="40"/>
  <c r="Z803" i="40"/>
  <c r="Z804" i="40"/>
  <c r="Z805" i="40"/>
  <c r="Z806" i="40"/>
  <c r="Z807" i="40"/>
  <c r="Z808" i="40"/>
  <c r="Z809" i="40"/>
  <c r="Z810" i="40"/>
  <c r="Z811" i="40"/>
  <c r="Z812" i="40"/>
  <c r="Z813" i="40"/>
  <c r="Z814" i="40"/>
  <c r="Z815" i="40"/>
  <c r="Z816" i="40"/>
  <c r="Z817" i="40"/>
  <c r="Z818" i="40"/>
  <c r="Z819" i="40"/>
  <c r="Z820" i="40"/>
  <c r="Z821" i="40"/>
  <c r="Z822" i="40"/>
  <c r="Z823" i="40"/>
  <c r="Z824" i="40"/>
  <c r="Z825" i="40"/>
  <c r="Z826" i="40"/>
  <c r="Z827" i="40"/>
  <c r="Z828" i="40"/>
  <c r="Z829" i="40"/>
  <c r="Z830" i="40"/>
  <c r="Z831" i="40"/>
  <c r="Z832" i="40"/>
  <c r="Z833" i="40"/>
  <c r="Z834" i="40"/>
  <c r="Z835" i="40"/>
  <c r="Z836" i="40"/>
  <c r="Z837" i="40"/>
  <c r="Z838" i="40"/>
  <c r="Z839" i="40"/>
  <c r="Z840" i="40"/>
  <c r="Z841" i="40"/>
  <c r="Z842" i="40"/>
  <c r="Z843" i="40"/>
  <c r="Z844" i="40"/>
  <c r="Z845" i="40"/>
  <c r="Z846" i="40"/>
  <c r="Z847" i="40"/>
  <c r="Z848" i="40"/>
  <c r="Z849" i="40"/>
  <c r="Z850" i="40"/>
  <c r="Z851" i="40"/>
  <c r="Z852" i="40"/>
  <c r="Z853" i="40"/>
  <c r="Z854" i="40"/>
  <c r="Z855" i="40"/>
  <c r="Z856" i="40"/>
  <c r="Z857" i="40"/>
  <c r="Z858" i="40"/>
  <c r="Z859" i="40"/>
  <c r="Z860" i="40"/>
  <c r="Z861" i="40"/>
  <c r="Z862" i="40"/>
  <c r="Z863" i="40"/>
  <c r="Z864" i="40"/>
  <c r="Z865" i="40"/>
  <c r="Z866" i="40"/>
  <c r="Z867" i="40"/>
  <c r="Z868" i="40"/>
  <c r="Z869" i="40"/>
  <c r="Z870" i="40"/>
  <c r="Z871" i="40"/>
  <c r="Z872" i="40"/>
  <c r="Z873" i="40"/>
  <c r="Z874" i="40"/>
  <c r="Z875" i="40"/>
  <c r="Z876" i="40"/>
  <c r="Z877" i="40"/>
  <c r="Z878" i="40"/>
  <c r="Z879" i="40"/>
  <c r="Z880" i="40"/>
  <c r="Z881" i="40"/>
  <c r="Z882" i="40"/>
  <c r="Z883" i="40"/>
  <c r="Z884" i="40"/>
  <c r="Z885" i="40"/>
  <c r="Z886" i="40"/>
  <c r="Z887" i="40"/>
  <c r="Z888" i="40"/>
  <c r="Z889" i="40"/>
  <c r="Z890" i="40"/>
  <c r="Z891" i="40"/>
  <c r="Z892" i="40"/>
  <c r="Z893" i="40"/>
  <c r="Z894" i="40"/>
  <c r="Z895" i="40"/>
  <c r="Z896" i="40"/>
  <c r="Z897" i="40"/>
  <c r="Z898" i="40"/>
  <c r="Z899" i="40"/>
  <c r="Z900" i="40"/>
  <c r="Z901" i="40"/>
  <c r="Z902" i="40"/>
  <c r="Z903" i="40"/>
  <c r="Z904" i="40"/>
  <c r="Z905" i="40"/>
  <c r="Z906" i="40"/>
  <c r="Z907" i="40"/>
  <c r="Z908" i="40"/>
  <c r="Z909" i="40"/>
  <c r="Z910" i="40"/>
  <c r="Z911" i="40"/>
  <c r="Z912" i="40"/>
  <c r="Z913" i="40"/>
  <c r="Z914" i="40"/>
  <c r="Z915" i="40"/>
  <c r="Z916" i="40"/>
  <c r="Z917" i="40"/>
  <c r="Z918" i="40"/>
  <c r="Z919" i="40"/>
  <c r="Z920" i="40"/>
  <c r="Z921" i="40"/>
  <c r="Z922" i="40"/>
  <c r="Z923" i="40"/>
  <c r="Z924" i="40"/>
  <c r="Z925" i="40"/>
  <c r="Z926" i="40"/>
  <c r="Z927" i="40"/>
  <c r="Z928" i="40"/>
  <c r="Z929" i="40"/>
  <c r="Z930" i="40"/>
  <c r="Z931" i="40"/>
  <c r="Z932" i="40"/>
  <c r="Z933" i="40"/>
  <c r="Z934" i="40"/>
  <c r="Z935" i="40"/>
  <c r="Z936" i="40"/>
  <c r="Z937" i="40"/>
  <c r="Z938" i="40"/>
  <c r="Z939" i="40"/>
  <c r="Z940" i="40"/>
  <c r="Z941" i="40"/>
  <c r="Z942" i="40"/>
  <c r="Z943" i="40"/>
  <c r="Z944" i="40"/>
  <c r="Z945" i="40"/>
  <c r="Z946" i="40"/>
  <c r="Z947" i="40"/>
  <c r="Z948" i="40"/>
  <c r="Z949" i="40"/>
  <c r="Z950" i="40"/>
  <c r="Z951" i="40"/>
  <c r="Z952" i="40"/>
  <c r="Z953" i="40"/>
  <c r="Z954" i="40"/>
  <c r="Z955" i="40"/>
  <c r="Z956" i="40"/>
  <c r="Z957" i="40"/>
  <c r="Z958" i="40"/>
  <c r="Z959" i="40"/>
  <c r="Z960" i="40"/>
  <c r="Z961" i="40"/>
  <c r="Z962" i="40"/>
  <c r="Z963" i="40"/>
  <c r="Z964" i="40"/>
  <c r="Z965" i="40"/>
  <c r="Z966" i="40"/>
  <c r="Z967" i="40"/>
  <c r="Z968" i="40"/>
  <c r="Z969" i="40"/>
  <c r="Z970" i="40"/>
  <c r="Z971" i="40"/>
  <c r="Z972" i="40"/>
  <c r="Z973" i="40"/>
  <c r="Z974" i="40"/>
  <c r="Z975" i="40"/>
  <c r="Z976" i="40"/>
  <c r="Z977" i="40"/>
  <c r="Z978" i="40"/>
  <c r="Z979" i="40"/>
  <c r="Z980" i="40"/>
  <c r="Z981" i="40"/>
  <c r="Z982" i="40"/>
  <c r="Z983" i="40"/>
  <c r="Z984" i="40"/>
  <c r="Z985" i="40"/>
  <c r="Z986" i="40"/>
  <c r="Z987" i="40"/>
  <c r="Z988" i="40"/>
  <c r="Z989" i="40"/>
  <c r="Z990" i="40"/>
  <c r="Z991" i="40"/>
  <c r="Z992" i="40"/>
  <c r="Z993" i="40"/>
  <c r="Z994" i="40"/>
  <c r="Z995" i="40"/>
  <c r="Z996" i="40"/>
  <c r="Z997" i="40"/>
  <c r="Z998" i="40"/>
  <c r="Z999" i="40"/>
  <c r="Z1000" i="40"/>
  <c r="Z1001" i="40"/>
  <c r="N1004" i="40" a="1"/>
  <c r="N1004" i="40" s="1"/>
  <c r="N1005" i="40" a="1"/>
  <c r="N1005" i="40" s="1"/>
  <c r="N1006" i="40" a="1"/>
  <c r="N1006" i="40" s="1"/>
  <c r="N1007" i="40" a="1"/>
  <c r="N1007" i="40" s="1"/>
  <c r="N1008" i="40" a="1"/>
  <c r="N1008" i="40"/>
  <c r="N1009" i="40" a="1"/>
  <c r="N1009" i="40" s="1"/>
  <c r="N1010" i="40" a="1"/>
  <c r="N1010" i="40" s="1"/>
  <c r="N1011" i="40" a="1"/>
  <c r="N1011" i="40" s="1"/>
  <c r="N1012" i="40" a="1"/>
  <c r="N1012" i="40" s="1"/>
  <c r="N1013" i="40" a="1"/>
  <c r="N1013" i="40" s="1"/>
  <c r="N1014" i="40" a="1"/>
  <c r="N1014" i="40"/>
  <c r="N1015" i="40" a="1"/>
  <c r="N1015" i="40"/>
  <c r="N1016" i="40" a="1"/>
  <c r="N1016" i="40" s="1"/>
  <c r="N1017" i="40" a="1"/>
  <c r="N1017" i="40" s="1"/>
  <c r="N1018" i="40" a="1"/>
  <c r="N1018" i="40" s="1"/>
  <c r="N1019" i="40" a="1"/>
  <c r="N1019" i="40" s="1"/>
  <c r="N1020" i="40" a="1"/>
  <c r="N1020" i="40"/>
  <c r="N1021" i="40" a="1"/>
  <c r="N1021" i="40"/>
  <c r="N1022" i="40" a="1"/>
  <c r="N1022" i="40" s="1"/>
  <c r="N1023" i="40" a="1"/>
  <c r="N1023" i="40" s="1"/>
  <c r="N1024" i="40" a="1"/>
  <c r="N1024" i="40" s="1"/>
  <c r="N1025" i="40" a="1"/>
  <c r="N1025" i="40" s="1"/>
  <c r="N1026" i="40" a="1"/>
  <c r="N1026" i="40" s="1"/>
  <c r="N1027" i="40" a="1"/>
  <c r="N1027" i="40" s="1"/>
  <c r="N1028" i="40" a="1"/>
  <c r="N1028" i="40" s="1"/>
  <c r="N1029" i="40" a="1"/>
  <c r="N1029" i="40" s="1"/>
  <c r="N1030" i="40" a="1"/>
  <c r="N1030" i="40" s="1"/>
  <c r="N1031" i="40" a="1"/>
  <c r="N1031" i="40" s="1"/>
  <c r="N1032" i="40" a="1"/>
  <c r="N1032" i="40" s="1"/>
  <c r="N1033" i="40" a="1"/>
  <c r="N1033" i="40"/>
  <c r="N1034" i="40" a="1"/>
  <c r="N1034" i="40" s="1"/>
  <c r="N1035" i="40" a="1"/>
  <c r="N1035" i="40" s="1"/>
  <c r="N1036" i="40" a="1"/>
  <c r="N1036" i="40" s="1"/>
  <c r="N1037" i="40" a="1"/>
  <c r="N1037" i="40" s="1"/>
  <c r="N1038" i="40" a="1"/>
  <c r="N1038" i="40"/>
  <c r="N1039" i="40" a="1"/>
  <c r="N1039" i="40" s="1"/>
  <c r="N1040" i="40" a="1"/>
  <c r="N1040" i="40" s="1"/>
  <c r="N1041" i="40" a="1"/>
  <c r="N1041" i="40" s="1"/>
  <c r="N1042" i="40" a="1"/>
  <c r="N1042" i="40" s="1"/>
  <c r="N1043" i="40" a="1"/>
  <c r="N1043" i="40" s="1"/>
  <c r="N1044" i="40" a="1"/>
  <c r="N1044" i="40" s="1"/>
  <c r="N1045" i="40" a="1"/>
  <c r="N1045" i="40" s="1"/>
  <c r="N1046" i="40" a="1"/>
  <c r="N1046" i="40" s="1"/>
  <c r="N1047" i="40" a="1"/>
  <c r="N1047" i="40" s="1"/>
  <c r="N1048" i="40" a="1"/>
  <c r="N1048" i="40" s="1"/>
  <c r="N1049" i="40" a="1"/>
  <c r="N1049" i="40" s="1"/>
  <c r="N1050" i="40" a="1"/>
  <c r="N1050" i="40" s="1"/>
  <c r="N1051" i="40" a="1"/>
  <c r="N1051" i="40"/>
  <c r="N1052" i="40" a="1"/>
  <c r="N1052" i="40" s="1"/>
  <c r="N1053" i="40" a="1"/>
  <c r="N1053" i="40" s="1"/>
  <c r="N1054" i="40" a="1"/>
  <c r="N1054" i="40" s="1"/>
  <c r="N1055" i="40" a="1"/>
  <c r="N1055" i="40" s="1"/>
  <c r="N1056" i="40" a="1"/>
  <c r="N1056" i="40"/>
  <c r="N1057" i="40" a="1"/>
  <c r="N1057" i="40"/>
  <c r="N1058" i="40" a="1"/>
  <c r="N1058" i="40" s="1"/>
  <c r="N1059" i="40" a="1"/>
  <c r="N1059" i="40" s="1"/>
  <c r="N1060" i="40" a="1"/>
  <c r="N1060" i="40" s="1"/>
  <c r="N1061" i="40" a="1"/>
  <c r="N1061" i="40" s="1"/>
  <c r="N1062" i="40" a="1"/>
  <c r="N1062" i="40" s="1"/>
  <c r="N1063" i="40" a="1"/>
  <c r="N1063" i="40" s="1"/>
  <c r="N1064" i="40" a="1"/>
  <c r="N1064" i="40" s="1"/>
  <c r="N1065" i="40" a="1"/>
  <c r="N1065" i="40" s="1"/>
  <c r="N1066" i="40" a="1"/>
  <c r="N1066" i="40" s="1"/>
  <c r="N1067" i="40" a="1"/>
  <c r="N1067" i="40" s="1"/>
  <c r="N1068" i="40" a="1"/>
  <c r="N1068" i="40" s="1"/>
  <c r="N1069" i="40" a="1"/>
  <c r="N1069" i="40" s="1"/>
  <c r="N1070" i="40" a="1"/>
  <c r="N1070" i="40" s="1"/>
  <c r="N1071" i="40" a="1"/>
  <c r="N1071" i="40" s="1"/>
  <c r="N1072" i="40" a="1"/>
  <c r="N1072" i="40" s="1"/>
  <c r="N1073" i="40" a="1"/>
  <c r="N1073" i="40" s="1"/>
  <c r="N1074" i="40" a="1"/>
  <c r="N1074" i="40"/>
  <c r="N1075" i="40" a="1"/>
  <c r="N1075" i="40" s="1"/>
  <c r="N1076" i="40" a="1"/>
  <c r="N1076" i="40" s="1"/>
  <c r="N1077" i="40" a="1"/>
  <c r="N1077" i="40" s="1"/>
  <c r="N1078" i="40" a="1"/>
  <c r="N1078" i="40" s="1"/>
  <c r="N1079" i="40" a="1"/>
  <c r="N1079" i="40" s="1"/>
  <c r="N1080" i="40" a="1"/>
  <c r="N1080" i="40" s="1"/>
  <c r="N1081" i="40" a="1"/>
  <c r="N1081" i="40" s="1"/>
  <c r="N1082" i="40" a="1"/>
  <c r="N1082" i="40" s="1"/>
  <c r="N1083" i="40" a="1"/>
  <c r="N1083" i="40" s="1"/>
  <c r="N1084" i="40" a="1"/>
  <c r="N1084" i="40" s="1"/>
  <c r="N1085" i="40" a="1"/>
  <c r="N1085" i="40" s="1"/>
  <c r="N1086" i="40" a="1"/>
  <c r="N1086" i="40" s="1"/>
  <c r="N1087" i="40" a="1"/>
  <c r="N1087" i="40" s="1"/>
  <c r="N1088" i="40" a="1"/>
  <c r="N1088" i="40" s="1"/>
  <c r="N1089" i="40" a="1"/>
  <c r="N1089" i="40" s="1"/>
  <c r="N1090" i="40" a="1"/>
  <c r="N1090" i="40" s="1"/>
  <c r="N1091" i="40" a="1"/>
  <c r="N1091" i="40" s="1"/>
  <c r="N1092" i="40" a="1"/>
  <c r="N1092" i="40"/>
  <c r="N1093" i="40" a="1"/>
  <c r="N1093" i="40" s="1"/>
  <c r="N1094" i="40" a="1"/>
  <c r="N1094" i="40" s="1"/>
  <c r="N1095" i="40" a="1"/>
  <c r="N1095" i="40" s="1"/>
  <c r="N1096" i="40" a="1"/>
  <c r="N1096" i="40" s="1"/>
  <c r="N1097" i="40" a="1"/>
  <c r="N1097" i="40" s="1"/>
  <c r="N1098" i="40" a="1"/>
  <c r="N1098" i="40" s="1"/>
  <c r="N1099" i="40" a="1"/>
  <c r="N1099" i="40" s="1"/>
  <c r="N1100" i="40" a="1"/>
  <c r="N1100" i="40" s="1"/>
  <c r="N1101" i="40" a="1"/>
  <c r="N1101" i="40" s="1"/>
  <c r="N1102" i="40" a="1"/>
  <c r="N1102" i="40" s="1"/>
  <c r="N1103" i="40" a="1"/>
  <c r="N1103" i="40" s="1"/>
  <c r="N1104" i="40" a="1"/>
  <c r="N1104" i="40" s="1"/>
  <c r="N1105" i="40" a="1"/>
  <c r="N1105" i="40" s="1"/>
  <c r="N1106" i="40" a="1"/>
  <c r="N1106" i="40" s="1"/>
  <c r="N1107" i="40" a="1"/>
  <c r="N1107" i="40" s="1"/>
  <c r="N1108" i="40" a="1"/>
  <c r="N1108" i="40" s="1"/>
  <c r="N1109" i="40" a="1"/>
  <c r="N1109" i="40" s="1"/>
  <c r="N1110" i="40" a="1"/>
  <c r="N1110" i="40" s="1"/>
  <c r="N1111" i="40" a="1"/>
  <c r="N1111" i="40" s="1"/>
  <c r="N1112" i="40" a="1"/>
  <c r="N1112" i="40" s="1"/>
  <c r="N1113" i="40" a="1"/>
  <c r="N1113" i="40" s="1"/>
  <c r="N1114" i="40" a="1"/>
  <c r="N1114" i="40" s="1"/>
  <c r="N1115" i="40" a="1"/>
  <c r="N1115" i="40" s="1"/>
  <c r="N1116" i="40" a="1"/>
  <c r="N1116" i="40" s="1"/>
  <c r="N1117" i="40" a="1"/>
  <c r="N1117" i="40" s="1"/>
  <c r="N1118" i="40" a="1"/>
  <c r="N1118" i="40" s="1"/>
  <c r="N1119" i="40" a="1"/>
  <c r="N1119" i="40" s="1"/>
  <c r="N1120" i="40" a="1"/>
  <c r="N1120" i="40" s="1"/>
  <c r="N1121" i="40" a="1"/>
  <c r="N1121" i="40" s="1"/>
  <c r="N1122" i="40" a="1"/>
  <c r="N1122" i="40" s="1"/>
  <c r="N1123" i="40" a="1"/>
  <c r="N1123" i="40" s="1"/>
  <c r="N1124" i="40" a="1"/>
  <c r="N1124" i="40" s="1"/>
  <c r="N1125" i="40" a="1"/>
  <c r="N1125" i="40" s="1"/>
  <c r="N1126" i="40" a="1"/>
  <c r="N1126" i="40" s="1"/>
  <c r="N1127" i="40" a="1"/>
  <c r="N1127" i="40" s="1"/>
  <c r="N1128" i="40" a="1"/>
  <c r="N1128" i="40" s="1"/>
  <c r="N1129" i="40" a="1"/>
  <c r="N1129" i="40"/>
  <c r="N1130" i="40" a="1"/>
  <c r="N1130" i="40" s="1"/>
  <c r="N1131" i="40" a="1"/>
  <c r="N1131" i="40" s="1"/>
  <c r="N1132" i="40" a="1"/>
  <c r="N1132" i="40" s="1"/>
  <c r="N1133" i="40" a="1"/>
  <c r="N1133" i="40" s="1"/>
  <c r="N1134" i="40" a="1"/>
  <c r="N1134" i="40" s="1"/>
  <c r="N1135" i="40" a="1"/>
  <c r="N1135" i="40" s="1"/>
  <c r="N1136" i="40" a="1"/>
  <c r="N1136" i="40" s="1"/>
  <c r="N1137" i="40" a="1"/>
  <c r="N1137" i="40" s="1"/>
  <c r="N1138" i="40" a="1"/>
  <c r="N1138" i="40" s="1"/>
  <c r="N1139" i="40" a="1"/>
  <c r="N1139" i="40" s="1"/>
  <c r="N1140" i="40" a="1"/>
  <c r="N1140" i="40" s="1"/>
  <c r="N1141" i="40" a="1"/>
  <c r="N1141" i="40" s="1"/>
  <c r="N1142" i="40" a="1"/>
  <c r="N1142" i="40" s="1"/>
  <c r="N1143" i="40" a="1"/>
  <c r="N1143" i="40" s="1"/>
  <c r="N1144" i="40" a="1"/>
  <c r="N1144" i="40" s="1"/>
  <c r="N1145" i="40" a="1"/>
  <c r="N1145" i="40" s="1"/>
  <c r="N1146" i="40" a="1"/>
  <c r="N1146" i="40" s="1"/>
  <c r="N1147" i="40" a="1"/>
  <c r="N1147" i="40"/>
  <c r="N1148" i="40" a="1"/>
  <c r="N1148" i="40" s="1"/>
  <c r="N1149" i="40" a="1"/>
  <c r="N1149" i="40" s="1"/>
  <c r="N1150" i="40" a="1"/>
  <c r="N1150" i="40" s="1"/>
  <c r="N1151" i="40" a="1"/>
  <c r="N1151" i="40" s="1"/>
  <c r="N1152" i="40" a="1"/>
  <c r="N1152" i="40" s="1"/>
  <c r="N1153" i="40" a="1"/>
  <c r="N1153" i="40" s="1"/>
  <c r="N1154" i="40" a="1"/>
  <c r="N1154" i="40" s="1"/>
  <c r="N1155" i="40" a="1"/>
  <c r="N1155" i="40" s="1"/>
  <c r="N1156" i="40" a="1"/>
  <c r="N1156" i="40" s="1"/>
  <c r="N1157" i="40" a="1"/>
  <c r="N1157" i="40" s="1"/>
  <c r="N1158" i="40" a="1"/>
  <c r="N1158" i="40" s="1"/>
  <c r="N1159" i="40" a="1"/>
  <c r="N1159" i="40" s="1"/>
  <c r="N1160" i="40" a="1"/>
  <c r="N1160" i="40" s="1"/>
  <c r="N1161" i="40" a="1"/>
  <c r="N1161" i="40" s="1"/>
  <c r="N1162" i="40" a="1"/>
  <c r="N1162" i="40" s="1"/>
  <c r="N1163" i="40" a="1"/>
  <c r="N1163" i="40" s="1"/>
  <c r="N1164" i="40" a="1"/>
  <c r="N1164" i="40" s="1"/>
  <c r="N1165" i="40" a="1"/>
  <c r="N1165" i="40" s="1"/>
  <c r="N1166" i="40" a="1"/>
  <c r="N1166" i="40" s="1"/>
  <c r="N1167" i="40" a="1"/>
  <c r="N1167" i="40" s="1"/>
  <c r="N1168" i="40" a="1"/>
  <c r="N1168" i="40" s="1"/>
  <c r="N1169" i="40" a="1"/>
  <c r="N1169" i="40" s="1"/>
  <c r="N1170" i="40" a="1"/>
  <c r="N1170" i="40" s="1"/>
  <c r="N1171" i="40" a="1"/>
  <c r="N1171" i="40" s="1"/>
  <c r="N1172" i="40" a="1"/>
  <c r="N1172" i="40" s="1"/>
  <c r="N1173" i="40" a="1"/>
  <c r="N1173" i="40" s="1"/>
  <c r="N1174" i="40" a="1"/>
  <c r="N1174" i="40" s="1"/>
  <c r="N1175" i="40" a="1"/>
  <c r="N1175" i="40" s="1"/>
  <c r="N1176" i="40" a="1"/>
  <c r="N1176" i="40" s="1"/>
  <c r="N1177" i="40" a="1"/>
  <c r="N1177" i="40" s="1"/>
  <c r="N1178" i="40" a="1"/>
  <c r="N1178" i="40" s="1"/>
  <c r="N1179" i="40" a="1"/>
  <c r="N1179" i="40" s="1"/>
  <c r="N1180" i="40" a="1"/>
  <c r="N1180" i="40" s="1"/>
  <c r="N1181" i="40" a="1"/>
  <c r="N1181" i="40" s="1"/>
  <c r="N1182" i="40" a="1"/>
  <c r="N1182" i="40" s="1"/>
  <c r="N1183" i="40" a="1"/>
  <c r="N1183" i="40" s="1"/>
  <c r="N1184" i="40" a="1"/>
  <c r="N1184" i="40" s="1"/>
  <c r="N1185" i="40" a="1"/>
  <c r="N1185" i="40" s="1"/>
  <c r="N1186" i="40" a="1"/>
  <c r="N1186" i="40" s="1"/>
  <c r="N1187" i="40" a="1"/>
  <c r="N1187" i="40" s="1"/>
  <c r="N1188" i="40" a="1"/>
  <c r="N1188" i="40" s="1"/>
  <c r="N1189" i="40" a="1"/>
  <c r="N1189" i="40" s="1"/>
  <c r="N1190" i="40" a="1"/>
  <c r="N1190" i="40" s="1"/>
  <c r="N1191" i="40" a="1"/>
  <c r="N1191" i="40" s="1"/>
  <c r="N1192" i="40" a="1"/>
  <c r="N1192" i="40" s="1"/>
  <c r="N1193" i="40" a="1"/>
  <c r="N1193" i="40" s="1"/>
  <c r="N1194" i="40" a="1"/>
  <c r="N1194" i="40" s="1"/>
  <c r="N1195" i="40" a="1"/>
  <c r="N1195" i="40" s="1"/>
  <c r="N1196" i="40" a="1"/>
  <c r="N1196" i="40" s="1"/>
  <c r="N1197" i="40" a="1"/>
  <c r="N1197" i="40" s="1"/>
  <c r="N1198" i="40" a="1"/>
  <c r="N1198" i="40" s="1"/>
  <c r="N1199" i="40" a="1"/>
  <c r="N1199" i="40" s="1"/>
  <c r="N1200" i="40" a="1"/>
  <c r="N1200" i="40" s="1"/>
  <c r="N1201" i="40" a="1"/>
  <c r="N1201" i="40" s="1"/>
  <c r="N1202" i="40" a="1"/>
  <c r="N1202" i="40" s="1"/>
  <c r="N1203" i="40" a="1"/>
  <c r="N1203" i="40" s="1"/>
  <c r="N1204" i="40" a="1"/>
  <c r="N1204" i="40" s="1"/>
  <c r="N1205" i="40" a="1"/>
  <c r="N1205" i="40" s="1"/>
  <c r="N1206" i="40" a="1"/>
  <c r="N1206" i="40" s="1"/>
  <c r="N1207" i="40" a="1"/>
  <c r="N1207" i="40" s="1"/>
  <c r="N1208" i="40" a="1"/>
  <c r="N1208" i="40" s="1"/>
  <c r="N1209" i="40" a="1"/>
  <c r="N1209" i="40" s="1"/>
  <c r="N1210" i="40" a="1"/>
  <c r="N1210" i="40" s="1"/>
  <c r="N1211" i="40" a="1"/>
  <c r="N1211" i="40" s="1"/>
  <c r="N1212" i="40" a="1"/>
  <c r="N1212" i="40" s="1"/>
  <c r="N1213" i="40" a="1"/>
  <c r="N1213" i="40" s="1"/>
  <c r="N1214" i="40" a="1"/>
  <c r="N1214" i="40" s="1"/>
  <c r="N1215" i="40" a="1"/>
  <c r="N1215" i="40" s="1"/>
  <c r="N1216" i="40" a="1"/>
  <c r="N1216" i="40" s="1"/>
  <c r="N1217" i="40" a="1"/>
  <c r="N1217" i="40" s="1"/>
  <c r="N1218" i="40" a="1"/>
  <c r="N1218" i="40" s="1"/>
  <c r="N1219" i="40" a="1"/>
  <c r="N1219" i="40" s="1"/>
  <c r="N1220" i="40" a="1"/>
  <c r="N1220" i="40" s="1"/>
  <c r="N1221" i="40" a="1"/>
  <c r="N1221" i="40" s="1"/>
  <c r="N1222" i="40" a="1"/>
  <c r="N1222" i="40" s="1"/>
  <c r="N1223" i="40" a="1"/>
  <c r="N1223" i="40" s="1"/>
  <c r="N1224" i="40" a="1"/>
  <c r="N1224" i="40" s="1"/>
  <c r="N1225" i="40" a="1"/>
  <c r="N1225" i="40" s="1"/>
  <c r="N1226" i="40" a="1"/>
  <c r="N1226" i="40" s="1"/>
  <c r="N1227" i="40" a="1"/>
  <c r="N1227" i="40" s="1"/>
  <c r="N1228" i="40" a="1"/>
  <c r="N1228" i="40" s="1"/>
  <c r="N1229" i="40" a="1"/>
  <c r="N1229" i="40" s="1"/>
  <c r="N1230" i="40" a="1"/>
  <c r="N1230" i="40" s="1"/>
  <c r="N1231" i="40" a="1"/>
  <c r="N1231" i="40" s="1"/>
  <c r="N1232" i="40" a="1"/>
  <c r="N1232" i="40" s="1"/>
  <c r="N1233" i="40" a="1"/>
  <c r="N1233" i="40" s="1"/>
  <c r="N1234" i="40" a="1"/>
  <c r="N1234" i="40" s="1"/>
  <c r="N1235" i="40" a="1"/>
  <c r="N1235" i="40" s="1"/>
  <c r="N1236" i="40" a="1"/>
  <c r="N1236" i="40" s="1"/>
  <c r="N1237" i="40" a="1"/>
  <c r="N1237" i="40" s="1"/>
  <c r="N1238" i="40" a="1"/>
  <c r="N1238" i="40" s="1"/>
  <c r="N1239" i="40" a="1"/>
  <c r="N1239" i="40" s="1"/>
  <c r="N1240" i="40" a="1"/>
  <c r="N1240" i="40" s="1"/>
  <c r="N1241" i="40" a="1"/>
  <c r="N1241" i="40" s="1"/>
  <c r="N1242" i="40" a="1"/>
  <c r="N1242" i="40" s="1"/>
  <c r="N1243" i="40" a="1"/>
  <c r="N1243" i="40" s="1"/>
  <c r="N1244" i="40" a="1"/>
  <c r="N1244" i="40" s="1"/>
  <c r="N1245" i="40" a="1"/>
  <c r="N1245" i="40" s="1"/>
  <c r="N1246" i="40" a="1"/>
  <c r="N1246" i="40" s="1"/>
  <c r="N1247" i="40" a="1"/>
  <c r="N1247" i="40" s="1"/>
  <c r="N1248" i="40" a="1"/>
  <c r="N1248" i="40" s="1"/>
  <c r="N1249" i="40" a="1"/>
  <c r="N1249" i="40" s="1"/>
  <c r="N1250" i="40" a="1"/>
  <c r="N1250" i="40" s="1"/>
  <c r="N1251" i="40" a="1"/>
  <c r="N1251" i="40" s="1"/>
  <c r="N1252" i="40" a="1"/>
  <c r="N1252" i="40" s="1"/>
  <c r="N1253" i="40" a="1"/>
  <c r="N1253" i="40" s="1"/>
  <c r="N1254" i="40" a="1"/>
  <c r="N1254" i="40" s="1"/>
  <c r="N1255" i="40" a="1"/>
  <c r="N1255" i="40"/>
  <c r="N1256" i="40" a="1"/>
  <c r="N1256" i="40" s="1"/>
  <c r="N1257" i="40" a="1"/>
  <c r="N1257" i="40" s="1"/>
  <c r="N1258" i="40" a="1"/>
  <c r="N1258" i="40" s="1"/>
  <c r="N1259" i="40" a="1"/>
  <c r="N1259" i="40" s="1"/>
  <c r="N1260" i="40" a="1"/>
  <c r="N1260" i="40" s="1"/>
  <c r="N1261" i="40" a="1"/>
  <c r="N1261" i="40" s="1"/>
  <c r="N1262" i="40" a="1"/>
  <c r="N1262" i="40" s="1"/>
  <c r="N1263" i="40" a="1"/>
  <c r="N1263" i="40" s="1"/>
  <c r="N1264" i="40" a="1"/>
  <c r="N1264" i="40" s="1"/>
  <c r="N1265" i="40" a="1"/>
  <c r="N1265" i="40" s="1"/>
  <c r="N1266" i="40" a="1"/>
  <c r="N1266" i="40" s="1"/>
  <c r="N1267" i="40" a="1"/>
  <c r="N1267" i="40" s="1"/>
  <c r="N1268" i="40" a="1"/>
  <c r="N1268" i="40" s="1"/>
  <c r="N1269" i="40" a="1"/>
  <c r="N1269" i="40" s="1"/>
  <c r="N1270" i="40" a="1"/>
  <c r="N1270" i="40" s="1"/>
  <c r="N1271" i="40" a="1"/>
  <c r="N1271" i="40" s="1"/>
  <c r="N1272" i="40" a="1"/>
  <c r="N1272" i="40" s="1"/>
  <c r="N1273" i="40" a="1"/>
  <c r="N1273" i="40"/>
  <c r="N1274" i="40" a="1"/>
  <c r="N1274" i="40" s="1"/>
  <c r="N1275" i="40" a="1"/>
  <c r="N1275" i="40" s="1"/>
  <c r="N1276" i="40" a="1"/>
  <c r="N1276" i="40" s="1"/>
  <c r="N1277" i="40" a="1"/>
  <c r="N1277" i="40" s="1"/>
  <c r="N1278" i="40" a="1"/>
  <c r="N1278" i="40" s="1"/>
  <c r="N1279" i="40" a="1"/>
  <c r="N1279" i="40" s="1"/>
  <c r="N1280" i="40" a="1"/>
  <c r="N1280" i="40" s="1"/>
  <c r="N1281" i="40" a="1"/>
  <c r="N1281" i="40" s="1"/>
  <c r="N1282" i="40" a="1"/>
  <c r="N1282" i="40" s="1"/>
  <c r="N1283" i="40" a="1"/>
  <c r="N1283" i="40" s="1"/>
  <c r="N1284" i="40" a="1"/>
  <c r="N1284" i="40" s="1"/>
  <c r="N1285" i="40" a="1"/>
  <c r="N1285" i="40" s="1"/>
  <c r="N1286" i="40" a="1"/>
  <c r="N1286" i="40" s="1"/>
  <c r="N1287" i="40" a="1"/>
  <c r="N1287" i="40" s="1"/>
  <c r="N1288" i="40" a="1"/>
  <c r="N1288" i="40" s="1"/>
  <c r="N1289" i="40" a="1"/>
  <c r="N1289" i="40" s="1"/>
  <c r="N1290" i="40" a="1"/>
  <c r="N1290" i="40" s="1"/>
  <c r="N1291" i="40" a="1"/>
  <c r="N1291" i="40"/>
  <c r="N1292" i="40" a="1"/>
  <c r="N1292" i="40" s="1"/>
  <c r="N1293" i="40" a="1"/>
  <c r="N1293" i="40" s="1"/>
  <c r="N1294" i="40" a="1"/>
  <c r="N1294" i="40" s="1"/>
  <c r="N1295" i="40" a="1"/>
  <c r="N1295" i="40" s="1"/>
  <c r="N1296" i="40" a="1"/>
  <c r="N1296" i="40" s="1"/>
  <c r="N1297" i="40" a="1"/>
  <c r="N1297" i="40" s="1"/>
  <c r="N1298" i="40" a="1"/>
  <c r="N1298" i="40" s="1"/>
  <c r="N1299" i="40" a="1"/>
  <c r="N1299" i="40" s="1"/>
  <c r="N1300" i="40" a="1"/>
  <c r="N1300" i="40" s="1"/>
  <c r="N1301" i="40" a="1"/>
  <c r="N1301" i="40" s="1"/>
  <c r="N1302" i="40" a="1"/>
  <c r="N1302" i="40" s="1"/>
  <c r="N1303" i="40" a="1"/>
  <c r="N1303" i="40" s="1"/>
  <c r="N1304" i="40" a="1"/>
  <c r="N1304" i="40" s="1"/>
  <c r="N1305" i="40" a="1"/>
  <c r="N1305" i="40" s="1"/>
  <c r="N1306" i="40" a="1"/>
  <c r="N1306" i="40" s="1"/>
  <c r="N1307" i="40" a="1"/>
  <c r="N1307" i="40" s="1"/>
  <c r="N1308" i="40" a="1"/>
  <c r="N1308" i="40" s="1"/>
  <c r="N1309" i="40" a="1"/>
  <c r="N1309" i="40" s="1"/>
  <c r="N1310" i="40" a="1"/>
  <c r="N1310" i="40" s="1"/>
  <c r="N1311" i="40" a="1"/>
  <c r="N1311" i="40" s="1"/>
  <c r="N1312" i="40" a="1"/>
  <c r="N1312" i="40" s="1"/>
  <c r="N1313" i="40" a="1"/>
  <c r="N1313" i="40" s="1"/>
  <c r="N1314" i="40" a="1"/>
  <c r="N1314" i="40" s="1"/>
  <c r="N1315" i="40" a="1"/>
  <c r="N1315" i="40" s="1"/>
  <c r="N1316" i="40" a="1"/>
  <c r="N1316" i="40" s="1"/>
  <c r="N1317" i="40" a="1"/>
  <c r="N1317" i="40" s="1"/>
  <c r="N1318" i="40" a="1"/>
  <c r="N1318" i="40" s="1"/>
  <c r="N1319" i="40" a="1"/>
  <c r="N1319" i="40" s="1"/>
  <c r="N1320" i="40" a="1"/>
  <c r="N1320" i="40" s="1"/>
  <c r="N1321" i="40" a="1"/>
  <c r="N1321" i="40" s="1"/>
  <c r="N1322" i="40" a="1"/>
  <c r="N1322" i="40" s="1"/>
  <c r="N1323" i="40" a="1"/>
  <c r="N1323" i="40" s="1"/>
  <c r="N1324" i="40" a="1"/>
  <c r="N1324" i="40" s="1"/>
  <c r="N1325" i="40" a="1"/>
  <c r="N1325" i="40" s="1"/>
  <c r="N1326" i="40" a="1"/>
  <c r="N1326" i="40" s="1"/>
  <c r="N1327" i="40" a="1"/>
  <c r="N1327" i="40" s="1"/>
  <c r="N1328" i="40" a="1"/>
  <c r="N1328" i="40" s="1"/>
  <c r="N1329" i="40" a="1"/>
  <c r="N1329" i="40" s="1"/>
  <c r="N1330" i="40" a="1"/>
  <c r="N1330" i="40" s="1"/>
  <c r="N1331" i="40" a="1"/>
  <c r="N1331" i="40" s="1"/>
  <c r="N1332" i="40" a="1"/>
  <c r="N1332" i="40" s="1"/>
  <c r="N1333" i="40" a="1"/>
  <c r="N1333" i="40" s="1"/>
  <c r="N1334" i="40" a="1"/>
  <c r="N1334" i="40" s="1"/>
  <c r="N1335" i="40" a="1"/>
  <c r="N1335" i="40" s="1"/>
  <c r="N1336" i="40" a="1"/>
  <c r="N1336" i="40" s="1"/>
  <c r="N1337" i="40" a="1"/>
  <c r="N1337" i="40" s="1"/>
  <c r="N1338" i="40" a="1"/>
  <c r="N1338" i="40" s="1"/>
  <c r="N1339" i="40" a="1"/>
  <c r="N1339" i="40" s="1"/>
  <c r="N1340" i="40" a="1"/>
  <c r="N1340" i="40" s="1"/>
  <c r="N1341" i="40" a="1"/>
  <c r="N1341" i="40" s="1"/>
  <c r="N1342" i="40" a="1"/>
  <c r="N1342" i="40" s="1"/>
  <c r="N1343" i="40" a="1"/>
  <c r="N1343" i="40" s="1"/>
  <c r="N1344" i="40" a="1"/>
  <c r="N1344" i="40" s="1"/>
  <c r="N1345" i="40" a="1"/>
  <c r="N1345" i="40"/>
  <c r="N1346" i="40" a="1"/>
  <c r="N1346" i="40" s="1"/>
  <c r="N1347" i="40" a="1"/>
  <c r="N1347" i="40" s="1"/>
  <c r="N1348" i="40" a="1"/>
  <c r="N1348" i="40" s="1"/>
  <c r="N1349" i="40" a="1"/>
  <c r="N1349" i="40" s="1"/>
  <c r="N1350" i="40" a="1"/>
  <c r="N1350" i="40" s="1"/>
  <c r="N1351" i="40" a="1"/>
  <c r="N1351" i="40" s="1"/>
  <c r="N1352" i="40" a="1"/>
  <c r="N1352" i="40" s="1"/>
  <c r="N1353" i="40" a="1"/>
  <c r="N1353" i="40" s="1"/>
  <c r="N1354" i="40" a="1"/>
  <c r="N1354" i="40" s="1"/>
  <c r="N1355" i="40" a="1"/>
  <c r="N1355" i="40" s="1"/>
  <c r="N1356" i="40" a="1"/>
  <c r="N1356" i="40" s="1"/>
  <c r="N1357" i="40" a="1"/>
  <c r="N1357" i="40" s="1"/>
  <c r="N1358" i="40" a="1"/>
  <c r="N1358" i="40" s="1"/>
  <c r="N1359" i="40" a="1"/>
  <c r="N1359" i="40" s="1"/>
  <c r="N1360" i="40" a="1"/>
  <c r="N1360" i="40" s="1"/>
  <c r="N1361" i="40" a="1"/>
  <c r="N1361" i="40" s="1"/>
  <c r="N1362" i="40" a="1"/>
  <c r="N1362" i="40" s="1"/>
  <c r="N1363" i="40" a="1"/>
  <c r="N1363" i="40" s="1"/>
  <c r="N1364" i="40" a="1"/>
  <c r="N1364" i="40" s="1"/>
  <c r="N1365" i="40" a="1"/>
  <c r="N1365" i="40" s="1"/>
  <c r="N1366" i="40" a="1"/>
  <c r="N1366" i="40" s="1"/>
  <c r="N1367" i="40" a="1"/>
  <c r="N1367" i="40" s="1"/>
  <c r="N1368" i="40" a="1"/>
  <c r="N1368" i="40" s="1"/>
  <c r="N1369" i="40" a="1"/>
  <c r="N1369" i="40" s="1"/>
  <c r="N1370" i="40" a="1"/>
  <c r="N1370" i="40" s="1"/>
  <c r="N1371" i="40" a="1"/>
  <c r="N1371" i="40" s="1"/>
  <c r="N1372" i="40" a="1"/>
  <c r="N1372" i="40" s="1"/>
  <c r="N1373" i="40" a="1"/>
  <c r="N1373" i="40" s="1"/>
  <c r="N1374" i="40" a="1"/>
  <c r="N1374" i="40" s="1"/>
  <c r="N1375" i="40" a="1"/>
  <c r="N1375" i="40" s="1"/>
  <c r="N1376" i="40" a="1"/>
  <c r="N1376" i="40" s="1"/>
  <c r="N1377" i="40" a="1"/>
  <c r="N1377" i="40" s="1"/>
  <c r="N1378" i="40" a="1"/>
  <c r="N1378" i="40" s="1"/>
  <c r="N1379" i="40" a="1"/>
  <c r="N1379" i="40" s="1"/>
  <c r="N1380" i="40" a="1"/>
  <c r="N1380" i="40" s="1"/>
  <c r="N1381" i="40" a="1"/>
  <c r="N1381" i="40" s="1"/>
  <c r="N1382" i="40" a="1"/>
  <c r="N1382" i="40" s="1"/>
  <c r="N1383" i="40" a="1"/>
  <c r="N1383" i="40" s="1"/>
  <c r="N1384" i="40" a="1"/>
  <c r="N1384" i="40" s="1"/>
  <c r="N1385" i="40" a="1"/>
  <c r="N1385" i="40" s="1"/>
  <c r="N1386" i="40" a="1"/>
  <c r="N1386" i="40" s="1"/>
  <c r="N1387" i="40" a="1"/>
  <c r="N1387" i="40" s="1"/>
  <c r="N1388" i="40" a="1"/>
  <c r="N1388" i="40" s="1"/>
  <c r="N1389" i="40" a="1"/>
  <c r="N1389" i="40" s="1"/>
  <c r="N1390" i="40" a="1"/>
  <c r="N1390" i="40" s="1"/>
  <c r="N1391" i="40" a="1"/>
  <c r="N1391" i="40" s="1"/>
  <c r="N1392" i="40" a="1"/>
  <c r="N1392" i="40" s="1"/>
  <c r="N1393" i="40" a="1"/>
  <c r="N1393" i="40" s="1"/>
  <c r="N1394" i="40" a="1"/>
  <c r="N1394" i="40" s="1"/>
  <c r="N1395" i="40" a="1"/>
  <c r="N1395" i="40" s="1"/>
  <c r="N1396" i="40" a="1"/>
  <c r="N1396" i="40" s="1"/>
  <c r="N1397" i="40" a="1"/>
  <c r="N1397" i="40" s="1"/>
  <c r="N1398" i="40" a="1"/>
  <c r="N1398" i="40" s="1"/>
  <c r="N1399" i="40" a="1"/>
  <c r="N1399" i="40" s="1"/>
  <c r="N1400" i="40" a="1"/>
  <c r="N1400" i="40" s="1"/>
  <c r="N1401" i="40" a="1"/>
  <c r="N1401" i="40" s="1"/>
  <c r="N1402" i="40" a="1"/>
  <c r="N1402" i="40" s="1"/>
  <c r="N1403" i="40" a="1"/>
  <c r="N1403" i="40" s="1"/>
  <c r="N1404" i="40" a="1"/>
  <c r="N1404" i="40" s="1"/>
  <c r="N1405" i="40" a="1"/>
  <c r="N1405" i="40" s="1"/>
  <c r="N1406" i="40" a="1"/>
  <c r="N1406" i="40" s="1"/>
  <c r="N1407" i="40" a="1"/>
  <c r="N1407" i="40" s="1"/>
  <c r="N1408" i="40" a="1"/>
  <c r="N1408" i="40" s="1"/>
  <c r="N1409" i="40" a="1"/>
  <c r="N1409" i="40" s="1"/>
  <c r="N1410" i="40" a="1"/>
  <c r="N1410" i="40" s="1"/>
  <c r="N1411" i="40" a="1"/>
  <c r="N1411" i="40" s="1"/>
  <c r="N1412" i="40" a="1"/>
  <c r="N1412" i="40" s="1"/>
  <c r="N1413" i="40" a="1"/>
  <c r="N1413" i="40" s="1"/>
  <c r="N1414" i="40" a="1"/>
  <c r="N1414" i="40" s="1"/>
  <c r="N1415" i="40" a="1"/>
  <c r="N1415" i="40" s="1"/>
  <c r="N1416" i="40" a="1"/>
  <c r="N1416" i="40" s="1"/>
  <c r="N1417" i="40" a="1"/>
  <c r="N1417" i="40" s="1"/>
  <c r="N1418" i="40" a="1"/>
  <c r="N1418" i="40" s="1"/>
  <c r="N1419" i="40" a="1"/>
  <c r="N1419" i="40" s="1"/>
  <c r="N1420" i="40" a="1"/>
  <c r="N1420" i="40" s="1"/>
  <c r="N1421" i="40" a="1"/>
  <c r="N1421" i="40" s="1"/>
  <c r="N1422" i="40" a="1"/>
  <c r="N1422" i="40" s="1"/>
  <c r="N1423" i="40" a="1"/>
  <c r="N1423" i="40" s="1"/>
  <c r="N1424" i="40" a="1"/>
  <c r="N1424" i="40" s="1"/>
  <c r="N1425" i="40" a="1"/>
  <c r="N1425" i="40" s="1"/>
  <c r="N1426" i="40" a="1"/>
  <c r="N1426" i="40" s="1"/>
  <c r="N1427" i="40" a="1"/>
  <c r="N1427" i="40" s="1"/>
  <c r="N1428" i="40" a="1"/>
  <c r="N1428" i="40" s="1"/>
  <c r="N1429" i="40" a="1"/>
  <c r="N1429" i="40" s="1"/>
  <c r="N1430" i="40" a="1"/>
  <c r="N1430" i="40" s="1"/>
  <c r="N1431" i="40" a="1"/>
  <c r="N1431" i="40" s="1"/>
  <c r="N1432" i="40" a="1"/>
  <c r="N1432" i="40" s="1"/>
  <c r="N1433" i="40" a="1"/>
  <c r="N1433" i="40" s="1"/>
  <c r="N1434" i="40" a="1"/>
  <c r="N1434" i="40" s="1"/>
  <c r="N1435" i="40" a="1"/>
  <c r="N1435" i="40" s="1"/>
  <c r="N1436" i="40" a="1"/>
  <c r="N1436" i="40" s="1"/>
  <c r="N1437" i="40" a="1"/>
  <c r="N1437" i="40" s="1"/>
  <c r="N1438" i="40" a="1"/>
  <c r="N1438" i="40" s="1"/>
  <c r="N1439" i="40" a="1"/>
  <c r="N1439" i="40" s="1"/>
  <c r="N1440" i="40" a="1"/>
  <c r="N1440" i="40" s="1"/>
  <c r="N1441" i="40" a="1"/>
  <c r="N1441" i="40" s="1"/>
  <c r="N1442" i="40" a="1"/>
  <c r="N1442" i="40" s="1"/>
  <c r="N1443" i="40" a="1"/>
  <c r="N1443" i="40" s="1"/>
  <c r="N1444" i="40" a="1"/>
  <c r="N1444" i="40" s="1"/>
  <c r="N1445" i="40" a="1"/>
  <c r="N1445" i="40" s="1"/>
  <c r="N1446" i="40" a="1"/>
  <c r="N1446" i="40" s="1"/>
  <c r="N1447" i="40" a="1"/>
  <c r="N1447" i="40" s="1"/>
  <c r="N1448" i="40" a="1"/>
  <c r="N1448" i="40" s="1"/>
  <c r="N1449" i="40" a="1"/>
  <c r="N1449" i="40" s="1"/>
  <c r="N1450" i="40" a="1"/>
  <c r="N1450" i="40" s="1"/>
  <c r="N1451" i="40" a="1"/>
  <c r="N1451" i="40" s="1"/>
  <c r="N1452" i="40" a="1"/>
  <c r="N1452" i="40" s="1"/>
  <c r="N1453" i="40" a="1"/>
  <c r="N1453" i="40" s="1"/>
  <c r="N1454" i="40" a="1"/>
  <c r="N1454" i="40" s="1"/>
  <c r="N1455" i="40" a="1"/>
  <c r="N1455" i="40" s="1"/>
  <c r="N1456" i="40" a="1"/>
  <c r="N1456" i="40" s="1"/>
  <c r="N1457" i="40" a="1"/>
  <c r="N1457" i="40" s="1"/>
  <c r="N1458" i="40" a="1"/>
  <c r="N1458" i="40" s="1"/>
  <c r="N1459" i="40" a="1"/>
  <c r="N1459" i="40" s="1"/>
  <c r="N1460" i="40" a="1"/>
  <c r="N1460" i="40" s="1"/>
  <c r="N1461" i="40" a="1"/>
  <c r="N1461" i="40" s="1"/>
  <c r="N1462" i="40" a="1"/>
  <c r="N1462" i="40" s="1"/>
  <c r="N1463" i="40" a="1"/>
  <c r="N1463" i="40" s="1"/>
  <c r="N1464" i="40" a="1"/>
  <c r="N1464" i="40" s="1"/>
  <c r="N1465" i="40" a="1"/>
  <c r="N1465" i="40" s="1"/>
  <c r="N1466" i="40" a="1"/>
  <c r="N1466" i="40" s="1"/>
  <c r="N1467" i="40" a="1"/>
  <c r="N1467" i="40" s="1"/>
  <c r="N1468" i="40" a="1"/>
  <c r="N1468" i="40" s="1"/>
  <c r="N1469" i="40" a="1"/>
  <c r="N1469" i="40" s="1"/>
  <c r="N1470" i="40" a="1"/>
  <c r="N1470" i="40" s="1"/>
  <c r="N1471" i="40" a="1"/>
  <c r="N1471" i="40"/>
  <c r="N1472" i="40" a="1"/>
  <c r="N1472" i="40" s="1"/>
  <c r="N1473" i="40" a="1"/>
  <c r="N1473" i="40" s="1"/>
  <c r="N1474" i="40" a="1"/>
  <c r="N1474" i="40" s="1"/>
  <c r="N1475" i="40" a="1"/>
  <c r="N1475" i="40" s="1"/>
  <c r="N1476" i="40" a="1"/>
  <c r="N1476" i="40" s="1"/>
  <c r="N1477" i="40" a="1"/>
  <c r="N1477" i="40" s="1"/>
  <c r="N1478" i="40" a="1"/>
  <c r="N1478" i="40" s="1"/>
  <c r="N1479" i="40" a="1"/>
  <c r="N1479" i="40" s="1"/>
  <c r="N1480" i="40" a="1"/>
  <c r="N1480" i="40" s="1"/>
  <c r="N1481" i="40" a="1"/>
  <c r="N1481" i="40" s="1"/>
  <c r="N1482" i="40" a="1"/>
  <c r="N1482" i="40" s="1"/>
  <c r="N1483" i="40" a="1"/>
  <c r="N1483" i="40" s="1"/>
  <c r="N1484" i="40" a="1"/>
  <c r="N1484" i="40" s="1"/>
  <c r="N1485" i="40" a="1"/>
  <c r="N1485" i="40" s="1"/>
  <c r="N1486" i="40" a="1"/>
  <c r="N1486" i="40" s="1"/>
  <c r="N1487" i="40" a="1"/>
  <c r="N1487" i="40" s="1"/>
  <c r="N1488" i="40" a="1"/>
  <c r="N1488" i="40" s="1"/>
  <c r="N1489" i="40" a="1"/>
  <c r="N1489" i="40"/>
  <c r="N1490" i="40" a="1"/>
  <c r="N1490" i="40" s="1"/>
  <c r="N1491" i="40" a="1"/>
  <c r="N1491" i="40" s="1"/>
  <c r="N1492" i="40" a="1"/>
  <c r="N1492" i="40" s="1"/>
  <c r="N1493" i="40" a="1"/>
  <c r="N1493" i="40" s="1"/>
  <c r="N1494" i="40" a="1"/>
  <c r="N1494" i="40" s="1"/>
  <c r="N1495" i="40" a="1"/>
  <c r="N1495" i="40" s="1"/>
  <c r="N1496" i="40" a="1"/>
  <c r="N1496" i="40" s="1"/>
  <c r="N1497" i="40" a="1"/>
  <c r="N1497" i="40" s="1"/>
  <c r="N1498" i="40" a="1"/>
  <c r="N1498" i="40" s="1"/>
  <c r="N1499" i="40" a="1"/>
  <c r="N1499" i="40" s="1"/>
  <c r="N1500" i="40" a="1"/>
  <c r="N1500" i="40" s="1"/>
  <c r="N1501" i="40" a="1"/>
  <c r="N1501" i="40" s="1"/>
  <c r="N1502" i="40" a="1"/>
  <c r="N1502" i="40" s="1"/>
  <c r="N1503" i="40" a="1"/>
  <c r="N1503" i="40" s="1"/>
  <c r="N1504" i="40" a="1"/>
  <c r="N1504" i="40" s="1"/>
  <c r="N1505" i="40" a="1"/>
  <c r="N1505" i="40" s="1"/>
  <c r="N1506" i="40" a="1"/>
  <c r="N1506" i="40" s="1"/>
  <c r="N1507" i="40" a="1"/>
  <c r="N1507" i="40"/>
  <c r="N1508" i="40" a="1"/>
  <c r="N1508" i="40" s="1"/>
  <c r="N1509" i="40" a="1"/>
  <c r="N1509" i="40" s="1"/>
  <c r="N1510" i="40" a="1"/>
  <c r="N1510" i="40" s="1"/>
  <c r="N1511" i="40" a="1"/>
  <c r="N1511" i="40" s="1"/>
  <c r="N1512" i="40" a="1"/>
  <c r="N1512" i="40" s="1"/>
  <c r="N1513" i="40" a="1"/>
  <c r="N1513" i="40" s="1"/>
  <c r="N1514" i="40" a="1"/>
  <c r="N1514" i="40" s="1"/>
  <c r="N1515" i="40" a="1"/>
  <c r="N1515" i="40"/>
  <c r="N1516" i="40" a="1"/>
  <c r="N1516" i="40" s="1"/>
  <c r="N1517" i="40" a="1"/>
  <c r="N1517" i="40" s="1"/>
  <c r="N1518" i="40" a="1"/>
  <c r="N1518" i="40" s="1"/>
  <c r="N1519" i="40" a="1"/>
  <c r="N1519" i="40" s="1"/>
  <c r="N1520" i="40" a="1"/>
  <c r="N1520" i="40" s="1"/>
  <c r="N1521" i="40" a="1"/>
  <c r="N1521" i="40" s="1"/>
  <c r="N1522" i="40" a="1"/>
  <c r="N1522" i="40" s="1"/>
  <c r="N1523" i="40" a="1"/>
  <c r="N1523" i="40" s="1"/>
  <c r="N1524" i="40" a="1"/>
  <c r="N1524" i="40" s="1"/>
  <c r="N1525" i="40" a="1"/>
  <c r="N1525" i="40" s="1"/>
  <c r="N1526" i="40" a="1"/>
  <c r="N1526" i="40" s="1"/>
  <c r="N1527" i="40" a="1"/>
  <c r="N1527" i="40" s="1"/>
  <c r="N1528" i="40" a="1"/>
  <c r="N1528" i="40" s="1"/>
  <c r="N1529" i="40" a="1"/>
  <c r="N1529" i="40" s="1"/>
  <c r="N1530" i="40" a="1"/>
  <c r="N1530" i="40" s="1"/>
  <c r="N1531" i="40" a="1"/>
  <c r="N1531" i="40" s="1"/>
  <c r="N1532" i="40" a="1"/>
  <c r="N1532" i="40" s="1"/>
  <c r="N1533" i="40" a="1"/>
  <c r="N1533" i="40" s="1"/>
  <c r="N1534" i="40" a="1"/>
  <c r="N1534" i="40" s="1"/>
  <c r="N1535" i="40" a="1"/>
  <c r="N1535" i="40" s="1"/>
  <c r="N1536" i="40" a="1"/>
  <c r="N1536" i="40" s="1"/>
  <c r="N1537" i="40" a="1"/>
  <c r="N1537" i="40" s="1"/>
  <c r="N1538" i="40" a="1"/>
  <c r="N1538" i="40" s="1"/>
  <c r="N1539" i="40" a="1"/>
  <c r="N1539" i="40"/>
  <c r="N1540" i="40" a="1"/>
  <c r="N1540" i="40" s="1"/>
  <c r="N1541" i="40" a="1"/>
  <c r="N1541" i="40" s="1"/>
  <c r="N1542" i="40" a="1"/>
  <c r="N1542" i="40" s="1"/>
  <c r="N1543" i="40" a="1"/>
  <c r="N1543" i="40" s="1"/>
  <c r="N1544" i="40" a="1"/>
  <c r="N1544" i="40" s="1"/>
  <c r="N1545" i="40" a="1"/>
  <c r="N1545" i="40" s="1"/>
  <c r="N1546" i="40" a="1"/>
  <c r="N1546" i="40" s="1"/>
  <c r="N1547" i="40" a="1"/>
  <c r="N1547" i="40" s="1"/>
  <c r="N1548" i="40" a="1"/>
  <c r="N1548" i="40" s="1"/>
  <c r="N1549" i="40" a="1"/>
  <c r="N1549" i="40" s="1"/>
  <c r="N1550" i="40" a="1"/>
  <c r="N1550" i="40" s="1"/>
  <c r="N1551" i="40" a="1"/>
  <c r="N1551" i="40" s="1"/>
  <c r="N1552" i="40" a="1"/>
  <c r="N1552" i="40" s="1"/>
  <c r="N1553" i="40" a="1"/>
  <c r="N1553" i="40" s="1"/>
  <c r="N1554" i="40" a="1"/>
  <c r="N1554" i="40" s="1"/>
  <c r="N1555" i="40" a="1"/>
  <c r="N1555" i="40" s="1"/>
  <c r="N1556" i="40" a="1"/>
  <c r="N1556" i="40" s="1"/>
  <c r="N1557" i="40" a="1"/>
  <c r="N1557" i="40"/>
  <c r="N1558" i="40" a="1"/>
  <c r="N1558" i="40" s="1"/>
  <c r="N1559" i="40" a="1"/>
  <c r="N1559" i="40" s="1"/>
  <c r="N1560" i="40" a="1"/>
  <c r="N1560" i="40" s="1"/>
  <c r="N1561" i="40" a="1"/>
  <c r="N1561" i="40" s="1"/>
  <c r="N1562" i="40" a="1"/>
  <c r="N1562" i="40" s="1"/>
  <c r="N1563" i="40" a="1"/>
  <c r="N1563" i="40"/>
  <c r="N1564" i="40" a="1"/>
  <c r="N1564" i="40" s="1"/>
  <c r="N1565" i="40" a="1"/>
  <c r="N1565" i="40" s="1"/>
  <c r="N1566" i="40" a="1"/>
  <c r="N1566" i="40" s="1"/>
  <c r="N1567" i="40" a="1"/>
  <c r="N1567" i="40" s="1"/>
  <c r="N1568" i="40" a="1"/>
  <c r="N1568" i="40" s="1"/>
  <c r="N1569" i="40" a="1"/>
  <c r="N1569" i="40"/>
  <c r="N1570" i="40" a="1"/>
  <c r="N1570" i="40" s="1"/>
  <c r="N1571" i="40" a="1"/>
  <c r="N1571" i="40" s="1"/>
  <c r="N1572" i="40" a="1"/>
  <c r="N1572" i="40" s="1"/>
  <c r="N1573" i="40" a="1"/>
  <c r="N1573" i="40" s="1"/>
  <c r="N1574" i="40" a="1"/>
  <c r="N1574" i="40" s="1"/>
  <c r="N1575" i="40" a="1"/>
  <c r="N1575" i="40" s="1"/>
  <c r="N1576" i="40" a="1"/>
  <c r="N1576" i="40" s="1"/>
  <c r="N1577" i="40" a="1"/>
  <c r="N1577" i="40" s="1"/>
  <c r="N1578" i="40" a="1"/>
  <c r="N1578" i="40" s="1"/>
  <c r="N1579" i="40" a="1"/>
  <c r="N1579" i="40" s="1"/>
  <c r="N1580" i="40" a="1"/>
  <c r="N1580" i="40" s="1"/>
  <c r="N1581" i="40" a="1"/>
  <c r="N1581" i="40"/>
  <c r="N1582" i="40" a="1"/>
  <c r="N1582" i="40" s="1"/>
  <c r="N1583" i="40" a="1"/>
  <c r="N1583" i="40" s="1"/>
  <c r="N1584" i="40" a="1"/>
  <c r="N1584" i="40" s="1"/>
  <c r="N1585" i="40" a="1"/>
  <c r="N1585" i="40" s="1"/>
  <c r="N1586" i="40" a="1"/>
  <c r="N1586" i="40" s="1"/>
  <c r="N1587" i="40" a="1"/>
  <c r="N1587" i="40"/>
  <c r="N1588" i="40" a="1"/>
  <c r="N1588" i="40" s="1"/>
  <c r="N1589" i="40" a="1"/>
  <c r="N1589" i="40" s="1"/>
  <c r="N1590" i="40" a="1"/>
  <c r="N1590" i="40" s="1"/>
  <c r="N1591" i="40" a="1"/>
  <c r="N1591" i="40" s="1"/>
  <c r="N1592" i="40" a="1"/>
  <c r="N1592" i="40" s="1"/>
  <c r="N1593" i="40" a="1"/>
  <c r="N1593" i="40"/>
  <c r="N1594" i="40" a="1"/>
  <c r="N1594" i="40" s="1"/>
  <c r="N1595" i="40" a="1"/>
  <c r="N1595" i="40" s="1"/>
  <c r="N1596" i="40" a="1"/>
  <c r="N1596" i="40" s="1"/>
  <c r="N1597" i="40" a="1"/>
  <c r="N1597" i="40" s="1"/>
  <c r="N1598" i="40" a="1"/>
  <c r="N1598" i="40" s="1"/>
  <c r="N1599" i="40" a="1"/>
  <c r="N1599" i="40" s="1"/>
  <c r="N1600" i="40" a="1"/>
  <c r="N1600" i="40" s="1"/>
  <c r="N1601" i="40" a="1"/>
  <c r="N1601" i="40" s="1"/>
  <c r="N1602" i="40" a="1"/>
  <c r="N1602" i="40" s="1"/>
  <c r="N1603" i="40" a="1"/>
  <c r="N1603" i="40" s="1"/>
  <c r="N1604" i="40" a="1"/>
  <c r="N1604" i="40" s="1"/>
  <c r="N1605" i="40" a="1"/>
  <c r="N1605" i="40" s="1"/>
  <c r="N1606" i="40" a="1"/>
  <c r="N1606" i="40" s="1"/>
  <c r="N1607" i="40" a="1"/>
  <c r="N1607" i="40" s="1"/>
  <c r="N1608" i="40" a="1"/>
  <c r="N1608" i="40" s="1"/>
  <c r="N1609" i="40" a="1"/>
  <c r="N1609" i="40" s="1"/>
  <c r="N1610" i="40" a="1"/>
  <c r="N1610" i="40" s="1"/>
  <c r="N1611" i="40" a="1"/>
  <c r="N1611" i="40" s="1"/>
  <c r="N1612" i="40" a="1"/>
  <c r="N1612" i="40" s="1"/>
  <c r="N1613" i="40" a="1"/>
  <c r="N1613" i="40" s="1"/>
  <c r="N1614" i="40" a="1"/>
  <c r="N1614" i="40" s="1"/>
  <c r="N1615" i="40" a="1"/>
  <c r="N1615" i="40" s="1"/>
  <c r="N1616" i="40" a="1"/>
  <c r="N1616" i="40" s="1"/>
  <c r="N1617" i="40" a="1"/>
  <c r="N1617" i="40" s="1"/>
  <c r="N1618" i="40" a="1"/>
  <c r="N1618" i="40" s="1"/>
  <c r="N1619" i="40" a="1"/>
  <c r="N1619" i="40" s="1"/>
  <c r="N1620" i="40" a="1"/>
  <c r="N1620" i="40" s="1"/>
  <c r="N1621" i="40" a="1"/>
  <c r="N1621" i="40" s="1"/>
  <c r="N1622" i="40" a="1"/>
  <c r="N1622" i="40" s="1"/>
  <c r="N1623" i="40" a="1"/>
  <c r="N1623" i="40" s="1"/>
  <c r="N1624" i="40" a="1"/>
  <c r="N1624" i="40" s="1"/>
  <c r="N1625" i="40" a="1"/>
  <c r="N1625" i="40" s="1"/>
  <c r="N1626" i="40" a="1"/>
  <c r="N1626" i="40" s="1"/>
  <c r="N1627" i="40" a="1"/>
  <c r="N1627" i="40" s="1"/>
  <c r="N1628" i="40" a="1"/>
  <c r="N1628" i="40" s="1"/>
  <c r="N1629" i="40" a="1"/>
  <c r="N1629" i="40"/>
  <c r="N1630" i="40" a="1"/>
  <c r="N1630" i="40" s="1"/>
  <c r="N1631" i="40" a="1"/>
  <c r="N1631" i="40" s="1"/>
  <c r="N1632" i="40" a="1"/>
  <c r="N1632" i="40" s="1"/>
  <c r="N1633" i="40" a="1"/>
  <c r="N1633" i="40" s="1"/>
  <c r="N1634" i="40" a="1"/>
  <c r="N1634" i="40" s="1"/>
  <c r="N1635" i="40" a="1"/>
  <c r="N1635" i="40"/>
  <c r="N1636" i="40" a="1"/>
  <c r="N1636" i="40" s="1"/>
  <c r="N1637" i="40" a="1"/>
  <c r="N1637" i="40" s="1"/>
  <c r="N1638" i="40" a="1"/>
  <c r="N1638" i="40" s="1"/>
  <c r="N1639" i="40" a="1"/>
  <c r="N1639" i="40" s="1"/>
  <c r="N1640" i="40" a="1"/>
  <c r="N1640" i="40" s="1"/>
  <c r="N1641" i="40" a="1"/>
  <c r="N1641" i="40"/>
  <c r="N1642" i="40" a="1"/>
  <c r="N1642" i="40" s="1"/>
  <c r="N1643" i="40" a="1"/>
  <c r="N1643" i="40" s="1"/>
  <c r="N1644" i="40" a="1"/>
  <c r="N1644" i="40" s="1"/>
  <c r="N1645" i="40" a="1"/>
  <c r="N1645" i="40" s="1"/>
  <c r="N1646" i="40" a="1"/>
  <c r="N1646" i="40" s="1"/>
  <c r="N1647" i="40" a="1"/>
  <c r="N1647" i="40" s="1"/>
  <c r="N1648" i="40" a="1"/>
  <c r="N1648" i="40" s="1"/>
  <c r="N1649" i="40" a="1"/>
  <c r="N1649" i="40" s="1"/>
  <c r="N1650" i="40" a="1"/>
  <c r="N1650" i="40" s="1"/>
  <c r="N1651" i="40" a="1"/>
  <c r="N1651" i="40" s="1"/>
  <c r="N1652" i="40" a="1"/>
  <c r="N1652" i="40" s="1"/>
  <c r="N1653" i="40" a="1"/>
  <c r="N1653" i="40"/>
  <c r="N1654" i="40" a="1"/>
  <c r="N1654" i="40" s="1"/>
  <c r="N1655" i="40" a="1"/>
  <c r="N1655" i="40" s="1"/>
  <c r="N1656" i="40" a="1"/>
  <c r="N1656" i="40" s="1"/>
  <c r="N1657" i="40" a="1"/>
  <c r="N1657" i="40" s="1"/>
  <c r="N1658" i="40" a="1"/>
  <c r="N1658" i="40" s="1"/>
  <c r="N1659" i="40" a="1"/>
  <c r="N1659" i="40"/>
  <c r="N1660" i="40" a="1"/>
  <c r="N1660" i="40" s="1"/>
  <c r="N1661" i="40" a="1"/>
  <c r="N1661" i="40" s="1"/>
  <c r="N1662" i="40" a="1"/>
  <c r="N1662" i="40" s="1"/>
  <c r="N1663" i="40" a="1"/>
  <c r="N1663" i="40" s="1"/>
  <c r="N1664" i="40" a="1"/>
  <c r="N1664" i="40" s="1"/>
  <c r="N1665" i="40" a="1"/>
  <c r="N1665" i="40"/>
  <c r="N1666" i="40" a="1"/>
  <c r="N1666" i="40" s="1"/>
  <c r="N1667" i="40" a="1"/>
  <c r="N1667" i="40" s="1"/>
  <c r="N1668" i="40" a="1"/>
  <c r="N1668" i="40" s="1"/>
  <c r="N1669" i="40" a="1"/>
  <c r="N1669" i="40" s="1"/>
  <c r="N1670" i="40" a="1"/>
  <c r="N1670" i="40" s="1"/>
  <c r="N1671" i="40" a="1"/>
  <c r="N1671" i="40" s="1"/>
  <c r="N1672" i="40" a="1"/>
  <c r="N1672" i="40" s="1"/>
  <c r="N1673" i="40" a="1"/>
  <c r="N1673" i="40" s="1"/>
  <c r="N1674" i="40" a="1"/>
  <c r="N1674" i="40" s="1"/>
  <c r="N1675" i="40" a="1"/>
  <c r="N1675" i="40" s="1"/>
  <c r="N1676" i="40" a="1"/>
  <c r="N1676" i="40" s="1"/>
  <c r="N1677" i="40" a="1"/>
  <c r="N1677" i="40" s="1"/>
  <c r="N1678" i="40" a="1"/>
  <c r="N1678" i="40" s="1"/>
  <c r="N1679" i="40" a="1"/>
  <c r="N1679" i="40" s="1"/>
  <c r="N1680" i="40" a="1"/>
  <c r="N1680" i="40" s="1"/>
  <c r="N1681" i="40" a="1"/>
  <c r="N1681" i="40" s="1"/>
  <c r="N1682" i="40" a="1"/>
  <c r="N1682" i="40" s="1"/>
  <c r="N1683" i="40" a="1"/>
  <c r="N1683" i="40"/>
  <c r="N1684" i="40" a="1"/>
  <c r="N1684" i="40" s="1"/>
  <c r="N1685" i="40" a="1"/>
  <c r="N1685" i="40" s="1"/>
  <c r="N1686" i="40" a="1"/>
  <c r="N1686" i="40" s="1"/>
  <c r="N1687" i="40" a="1"/>
  <c r="N1687" i="40" s="1"/>
  <c r="N1688" i="40" a="1"/>
  <c r="N1688" i="40" s="1"/>
  <c r="N1689" i="40" a="1"/>
  <c r="N1689" i="40" s="1"/>
  <c r="N1690" i="40" a="1"/>
  <c r="N1690" i="40" s="1"/>
  <c r="N1691" i="40" a="1"/>
  <c r="N1691" i="40" s="1"/>
  <c r="N1692" i="40" a="1"/>
  <c r="N1692" i="40" s="1"/>
  <c r="N1693" i="40" a="1"/>
  <c r="N1693" i="40" s="1"/>
  <c r="N1694" i="40" a="1"/>
  <c r="N1694" i="40" s="1"/>
  <c r="N1695" i="40" a="1"/>
  <c r="N1695" i="40"/>
  <c r="N1696" i="40" a="1"/>
  <c r="N1696" i="40" s="1"/>
  <c r="N1697" i="40" a="1"/>
  <c r="N1697" i="40" s="1"/>
  <c r="N1698" i="40" a="1"/>
  <c r="N1698" i="40" s="1"/>
  <c r="N1699" i="40" a="1"/>
  <c r="N1699" i="40" s="1"/>
  <c r="N1700" i="40" a="1"/>
  <c r="N1700" i="40" s="1"/>
  <c r="N1701" i="40" a="1"/>
  <c r="N1701" i="40"/>
  <c r="N1702" i="40" a="1"/>
  <c r="N1702" i="40" s="1"/>
  <c r="N1703" i="40" a="1"/>
  <c r="N1703" i="40" s="1"/>
  <c r="N1704" i="40" a="1"/>
  <c r="N1704" i="40" s="1"/>
  <c r="N1705" i="40" a="1"/>
  <c r="N1705" i="40" s="1"/>
  <c r="N1706" i="40" a="1"/>
  <c r="N1706" i="40" s="1"/>
  <c r="N1707" i="40" a="1"/>
  <c r="N1707" i="40"/>
  <c r="N1708" i="40" a="1"/>
  <c r="N1708" i="40" s="1"/>
  <c r="N1709" i="40" a="1"/>
  <c r="N1709" i="40" s="1"/>
  <c r="N1710" i="40" a="1"/>
  <c r="N1710" i="40" s="1"/>
  <c r="N1711" i="40" a="1"/>
  <c r="N1711" i="40" s="1"/>
  <c r="N1712" i="40" a="1"/>
  <c r="N1712" i="40" s="1"/>
  <c r="N1713" i="40" a="1"/>
  <c r="N1713" i="40"/>
  <c r="N1714" i="40" a="1"/>
  <c r="N1714" i="40" s="1"/>
  <c r="N1715" i="40" a="1"/>
  <c r="N1715" i="40" s="1"/>
  <c r="N1716" i="40" a="1"/>
  <c r="N1716" i="40" s="1"/>
  <c r="N1717" i="40" a="1"/>
  <c r="N1717" i="40" s="1"/>
  <c r="N1718" i="40" a="1"/>
  <c r="N1718" i="40" s="1"/>
  <c r="N1719" i="40" a="1"/>
  <c r="N1719" i="40" s="1"/>
  <c r="N1720" i="40" a="1"/>
  <c r="N1720" i="40" s="1"/>
  <c r="N1721" i="40" a="1"/>
  <c r="N1721" i="40" s="1"/>
  <c r="N1722" i="40" a="1"/>
  <c r="N1722" i="40" s="1"/>
  <c r="N1723" i="40" a="1"/>
  <c r="N1723" i="40" s="1"/>
  <c r="N1724" i="40" a="1"/>
  <c r="N1724" i="40" s="1"/>
  <c r="N1725" i="40" a="1"/>
  <c r="N1725" i="40" s="1"/>
  <c r="N1726" i="40" a="1"/>
  <c r="N1726" i="40" s="1"/>
  <c r="N1727" i="40" a="1"/>
  <c r="N1727" i="40" s="1"/>
  <c r="N1728" i="40" a="1"/>
  <c r="N1728" i="40" s="1"/>
  <c r="N1729" i="40" a="1"/>
  <c r="N1729" i="40" s="1"/>
  <c r="N1730" i="40" a="1"/>
  <c r="N1730" i="40" s="1"/>
  <c r="N1731" i="40" a="1"/>
  <c r="N1731" i="40"/>
  <c r="N1732" i="40" a="1"/>
  <c r="N1732" i="40" s="1"/>
  <c r="N1733" i="40" a="1"/>
  <c r="N1733" i="40" s="1"/>
  <c r="N1734" i="40" a="1"/>
  <c r="N1734" i="40" s="1"/>
  <c r="N1735" i="40" a="1"/>
  <c r="N1735" i="40" s="1"/>
  <c r="N1736" i="40" a="1"/>
  <c r="N1736" i="40" s="1"/>
  <c r="N1737" i="40" a="1"/>
  <c r="N1737" i="40" s="1"/>
  <c r="N1738" i="40" a="1"/>
  <c r="N1738" i="40" s="1"/>
  <c r="N1739" i="40" a="1"/>
  <c r="N1739" i="40" s="1"/>
  <c r="N1740" i="40" a="1"/>
  <c r="N1740" i="40" s="1"/>
  <c r="N1741" i="40" a="1"/>
  <c r="N1741" i="40" s="1"/>
  <c r="N1742" i="40" a="1"/>
  <c r="N1742" i="40" s="1"/>
  <c r="N1743" i="40" a="1"/>
  <c r="N1743" i="40" s="1"/>
  <c r="N1744" i="40" a="1"/>
  <c r="N1744" i="40" s="1"/>
  <c r="N1745" i="40" a="1"/>
  <c r="N1745" i="40" s="1"/>
  <c r="N1746" i="40" a="1"/>
  <c r="N1746" i="40" s="1"/>
  <c r="N1747" i="40" a="1"/>
  <c r="N1747" i="40" s="1"/>
  <c r="N1748" i="40" a="1"/>
  <c r="N1748" i="40" s="1"/>
  <c r="N1749" i="40" a="1"/>
  <c r="N1749" i="40" s="1"/>
  <c r="N1750" i="40" a="1"/>
  <c r="N1750" i="40" s="1"/>
  <c r="N1751" i="40" a="1"/>
  <c r="N1751" i="40" s="1"/>
  <c r="N1752" i="40" a="1"/>
  <c r="N1752" i="40" s="1"/>
  <c r="N1753" i="40" a="1"/>
  <c r="N1753" i="40" s="1"/>
  <c r="N1754" i="40" a="1"/>
  <c r="N1754" i="40" s="1"/>
  <c r="N1755" i="40" a="1"/>
  <c r="N1755" i="40"/>
  <c r="N1756" i="40" a="1"/>
  <c r="N1756" i="40" s="1"/>
  <c r="N1757" i="40" a="1"/>
  <c r="N1757" i="40" s="1"/>
  <c r="N1758" i="40" a="1"/>
  <c r="N1758" i="40" s="1"/>
  <c r="N1759" i="40" a="1"/>
  <c r="N1759" i="40" s="1"/>
  <c r="N1760" i="40" a="1"/>
  <c r="N1760" i="40" s="1"/>
  <c r="N1761" i="40" a="1"/>
  <c r="N1761" i="40" s="1"/>
  <c r="N1762" i="40" a="1"/>
  <c r="N1762" i="40" s="1"/>
  <c r="N1763" i="40" a="1"/>
  <c r="N1763" i="40" s="1"/>
  <c r="N1764" i="40" a="1"/>
  <c r="N1764" i="40" s="1"/>
  <c r="N1765" i="40" a="1"/>
  <c r="N1765" i="40" s="1"/>
  <c r="N1766" i="40" a="1"/>
  <c r="N1766" i="40" s="1"/>
  <c r="N1767" i="40" a="1"/>
  <c r="N1767" i="40"/>
  <c r="N1768" i="40" a="1"/>
  <c r="N1768" i="40" s="1"/>
  <c r="N1769" i="40" a="1"/>
  <c r="N1769" i="40" s="1"/>
  <c r="N1770" i="40" a="1"/>
  <c r="N1770" i="40" s="1"/>
  <c r="N1771" i="40" a="1"/>
  <c r="N1771" i="40" s="1"/>
  <c r="N1772" i="40" a="1"/>
  <c r="N1772" i="40" s="1"/>
  <c r="N1773" i="40" a="1"/>
  <c r="N1773" i="40"/>
  <c r="N1774" i="40" a="1"/>
  <c r="N1774" i="40" s="1"/>
  <c r="N1775" i="40" a="1"/>
  <c r="N1775" i="40" s="1"/>
  <c r="N1776" i="40" a="1"/>
  <c r="N1776" i="40" s="1"/>
  <c r="N1777" i="40" a="1"/>
  <c r="N1777" i="40" s="1"/>
  <c r="N1778" i="40" a="1"/>
  <c r="N1778" i="40" s="1"/>
  <c r="N1779" i="40" a="1"/>
  <c r="N1779" i="40"/>
  <c r="N1780" i="40" a="1"/>
  <c r="N1780" i="40" s="1"/>
  <c r="N1781" i="40" a="1"/>
  <c r="N1781" i="40" s="1"/>
  <c r="N1782" i="40" a="1"/>
  <c r="N1782" i="40" s="1"/>
  <c r="N1783" i="40" a="1"/>
  <c r="N1783" i="40" s="1"/>
  <c r="N1784" i="40" a="1"/>
  <c r="N1784" i="40" s="1"/>
  <c r="N1785" i="40" a="1"/>
  <c r="N1785" i="40"/>
  <c r="N1786" i="40" a="1"/>
  <c r="N1786" i="40" s="1"/>
  <c r="N1787" i="40" a="1"/>
  <c r="N1787" i="40" s="1"/>
  <c r="N1788" i="40" a="1"/>
  <c r="N1788" i="40" s="1"/>
  <c r="N1789" i="40" a="1"/>
  <c r="N1789" i="40" s="1"/>
  <c r="N1790" i="40" a="1"/>
  <c r="N1790" i="40" s="1"/>
  <c r="N1791" i="40" a="1"/>
  <c r="N1791" i="40" s="1"/>
  <c r="N1792" i="40" a="1"/>
  <c r="N1792" i="40" s="1"/>
  <c r="N1793" i="40" a="1"/>
  <c r="N1793" i="40" s="1"/>
  <c r="N1794" i="40" a="1"/>
  <c r="N1794" i="40" s="1"/>
  <c r="N1795" i="40" a="1"/>
  <c r="N1795" i="40" s="1"/>
  <c r="N1796" i="40" a="1"/>
  <c r="N1796" i="40" s="1"/>
  <c r="N1797" i="40" a="1"/>
  <c r="N1797" i="40" s="1"/>
  <c r="N1798" i="40" a="1"/>
  <c r="N1798" i="40" s="1"/>
  <c r="N1799" i="40" a="1"/>
  <c r="N1799" i="40" s="1"/>
  <c r="N1800" i="40" a="1"/>
  <c r="N1800" i="40" s="1"/>
  <c r="N1801" i="40" a="1"/>
  <c r="N1801" i="40" s="1"/>
  <c r="N1802" i="40" a="1"/>
  <c r="N1802" i="40" s="1"/>
  <c r="N1803" i="40" a="1"/>
  <c r="N1803" i="40"/>
  <c r="N1804" i="40" a="1"/>
  <c r="N1804" i="40" s="1"/>
  <c r="N1805" i="40" a="1"/>
  <c r="N1805" i="40" s="1"/>
  <c r="N1806" i="40" a="1"/>
  <c r="N1806" i="40" s="1"/>
  <c r="N1807" i="40" a="1"/>
  <c r="N1807" i="40" s="1"/>
  <c r="N1808" i="40" a="1"/>
  <c r="N1808" i="40" s="1"/>
  <c r="N1809" i="40" a="1"/>
  <c r="N1809" i="40" s="1"/>
  <c r="N1810" i="40" a="1"/>
  <c r="N1810" i="40" s="1"/>
  <c r="N1811" i="40" a="1"/>
  <c r="N1811" i="40" s="1"/>
  <c r="N1812" i="40" a="1"/>
  <c r="N1812" i="40" s="1"/>
  <c r="N1813" i="40" a="1"/>
  <c r="N1813" i="40" s="1"/>
  <c r="N1814" i="40" a="1"/>
  <c r="N1814" i="40" s="1"/>
  <c r="N1815" i="40" a="1"/>
  <c r="N1815" i="40" s="1"/>
  <c r="N1816" i="40" a="1"/>
  <c r="N1816" i="40" s="1"/>
  <c r="N1817" i="40" a="1"/>
  <c r="N1817" i="40" s="1"/>
  <c r="N1818" i="40" a="1"/>
  <c r="N1818" i="40" s="1"/>
  <c r="N1819" i="40" a="1"/>
  <c r="N1819" i="40" s="1"/>
  <c r="N1820" i="40" a="1"/>
  <c r="N1820" i="40" s="1"/>
  <c r="N1821" i="40" a="1"/>
  <c r="N1821" i="40" s="1"/>
  <c r="N1822" i="40" a="1"/>
  <c r="N1822" i="40" s="1"/>
  <c r="N1823" i="40" a="1"/>
  <c r="N1823" i="40" s="1"/>
  <c r="N1824" i="40" a="1"/>
  <c r="N1824" i="40" s="1"/>
  <c r="N1825" i="40" a="1"/>
  <c r="N1825" i="40" s="1"/>
  <c r="N1826" i="40" a="1"/>
  <c r="N1826" i="40" s="1"/>
  <c r="N1827" i="40" a="1"/>
  <c r="N1827" i="40"/>
  <c r="N1828" i="40" a="1"/>
  <c r="N1828" i="40" s="1"/>
  <c r="N1829" i="40" a="1"/>
  <c r="N1829" i="40" s="1"/>
  <c r="N1830" i="40" a="1"/>
  <c r="N1830" i="40" s="1"/>
  <c r="N1831" i="40" a="1"/>
  <c r="N1831" i="40" s="1"/>
  <c r="N1832" i="40" a="1"/>
  <c r="N1832" i="40" s="1"/>
  <c r="N1833" i="40" a="1"/>
  <c r="N1833" i="40" s="1"/>
  <c r="N1834" i="40" a="1"/>
  <c r="N1834" i="40" s="1"/>
  <c r="N1835" i="40" a="1"/>
  <c r="N1835" i="40" s="1"/>
  <c r="N1836" i="40" a="1"/>
  <c r="N1836" i="40" s="1"/>
  <c r="N1837" i="40" a="1"/>
  <c r="N1837" i="40" s="1"/>
  <c r="N1838" i="40" a="1"/>
  <c r="N1838" i="40" s="1"/>
  <c r="N1839" i="40" a="1"/>
  <c r="N1839" i="40"/>
  <c r="N1840" i="40" a="1"/>
  <c r="N1840" i="40" s="1"/>
  <c r="N1841" i="40" a="1"/>
  <c r="N1841" i="40" s="1"/>
  <c r="N1842" i="40" a="1"/>
  <c r="N1842" i="40" s="1"/>
  <c r="N1843" i="40" a="1"/>
  <c r="N1843" i="40" s="1"/>
  <c r="N1844" i="40" a="1"/>
  <c r="N1844" i="40" s="1"/>
  <c r="N1845" i="40" a="1"/>
  <c r="N1845" i="40"/>
  <c r="N1846" i="40" a="1"/>
  <c r="N1846" i="40" s="1"/>
  <c r="N1847" i="40" a="1"/>
  <c r="N1847" i="40" s="1"/>
  <c r="N1848" i="40" a="1"/>
  <c r="N1848" i="40" s="1"/>
  <c r="N1849" i="40" a="1"/>
  <c r="N1849" i="40" s="1"/>
  <c r="N1850" i="40" a="1"/>
  <c r="N1850" i="40" s="1"/>
  <c r="N1851" i="40" a="1"/>
  <c r="N1851" i="40"/>
  <c r="N1852" i="40" a="1"/>
  <c r="N1852" i="40" s="1"/>
  <c r="N1853" i="40" a="1"/>
  <c r="N1853" i="40" s="1"/>
  <c r="N1854" i="40" a="1"/>
  <c r="N1854" i="40" s="1"/>
  <c r="N1855" i="40" a="1"/>
  <c r="N1855" i="40" s="1"/>
  <c r="N1856" i="40" a="1"/>
  <c r="N1856" i="40" s="1"/>
  <c r="N1857" i="40" a="1"/>
  <c r="N1857" i="40"/>
  <c r="N1858" i="40" a="1"/>
  <c r="N1858" i="40" s="1"/>
  <c r="N1859" i="40" a="1"/>
  <c r="N1859" i="40" s="1"/>
  <c r="N1860" i="40" a="1"/>
  <c r="N1860" i="40" s="1"/>
  <c r="N1861" i="40" a="1"/>
  <c r="N1861" i="40" s="1"/>
  <c r="N1862" i="40" a="1"/>
  <c r="N1862" i="40" s="1"/>
  <c r="N1863" i="40" a="1"/>
  <c r="N1863" i="40" s="1"/>
  <c r="N1864" i="40" a="1"/>
  <c r="N1864" i="40" s="1"/>
  <c r="N1865" i="40" a="1"/>
  <c r="N1865" i="40" s="1"/>
  <c r="N1866" i="40" a="1"/>
  <c r="N1866" i="40" s="1"/>
  <c r="N1867" i="40" a="1"/>
  <c r="N1867" i="40" s="1"/>
  <c r="N1868" i="40" a="1"/>
  <c r="N1868" i="40" s="1"/>
  <c r="N1869" i="40" a="1"/>
  <c r="N1869" i="40" s="1"/>
  <c r="N1870" i="40" a="1"/>
  <c r="N1870" i="40" s="1"/>
  <c r="N1871" i="40" a="1"/>
  <c r="N1871" i="40" s="1"/>
  <c r="N1872" i="40" a="1"/>
  <c r="N1872" i="40" s="1"/>
  <c r="N1873" i="40" a="1"/>
  <c r="N1873" i="40" s="1"/>
  <c r="N1874" i="40" a="1"/>
  <c r="N1874" i="40" s="1"/>
  <c r="N1875" i="40" a="1"/>
  <c r="N1875" i="40"/>
  <c r="N1876" i="40" a="1"/>
  <c r="N1876" i="40" s="1"/>
  <c r="N1877" i="40" a="1"/>
  <c r="N1877" i="40" s="1"/>
  <c r="N1878" i="40" a="1"/>
  <c r="N1878" i="40" s="1"/>
  <c r="N1879" i="40" a="1"/>
  <c r="N1879" i="40" s="1"/>
  <c r="N1880" i="40" a="1"/>
  <c r="N1880" i="40" s="1"/>
  <c r="N1881" i="40" a="1"/>
  <c r="N1881" i="40" s="1"/>
  <c r="N1882" i="40" a="1"/>
  <c r="N1882" i="40" s="1"/>
  <c r="N1883" i="40" a="1"/>
  <c r="N1883" i="40" s="1"/>
  <c r="N1884" i="40" a="1"/>
  <c r="N1884" i="40" s="1"/>
  <c r="N1885" i="40" a="1"/>
  <c r="N1885" i="40" s="1"/>
  <c r="N1886" i="40" a="1"/>
  <c r="N1886" i="40"/>
  <c r="N1887" i="40" a="1"/>
  <c r="N1887" i="40"/>
  <c r="N1888" i="40" a="1"/>
  <c r="N1888" i="40" s="1"/>
  <c r="N1889" i="40" a="1"/>
  <c r="N1889" i="40" s="1"/>
  <c r="N1890" i="40" a="1"/>
  <c r="N1890" i="40" s="1"/>
  <c r="N1891" i="40" a="1"/>
  <c r="N1891" i="40" s="1"/>
  <c r="N1892" i="40" a="1"/>
  <c r="N1892" i="40" s="1"/>
  <c r="N1893" i="40" a="1"/>
  <c r="N1893" i="40" s="1"/>
  <c r="N1894" i="40" a="1"/>
  <c r="N1894" i="40" s="1"/>
  <c r="N1895" i="40" a="1"/>
  <c r="N1895" i="40" s="1"/>
  <c r="N1896" i="40" a="1"/>
  <c r="N1896" i="40" s="1"/>
  <c r="N1897" i="40" a="1"/>
  <c r="N1897" i="40" s="1"/>
  <c r="N1898" i="40" a="1"/>
  <c r="N1898" i="40" s="1"/>
  <c r="N1899" i="40" a="1"/>
  <c r="N1899" i="40" s="1"/>
  <c r="N1900" i="40" a="1"/>
  <c r="N1900" i="40" s="1"/>
  <c r="N1901" i="40" a="1"/>
  <c r="N1901" i="40" s="1"/>
  <c r="N1902" i="40" a="1"/>
  <c r="N1902" i="40" s="1"/>
  <c r="N1903" i="40" a="1"/>
  <c r="N1903" i="40" s="1"/>
  <c r="N1904" i="40" a="1"/>
  <c r="N1904" i="40"/>
  <c r="N1905" i="40" a="1"/>
  <c r="N1905" i="40" s="1"/>
  <c r="N1906" i="40" a="1"/>
  <c r="N1906" i="40" s="1"/>
  <c r="N1907" i="40" a="1"/>
  <c r="N1907" i="40" s="1"/>
  <c r="N1908" i="40" a="1"/>
  <c r="N1908" i="40" s="1"/>
  <c r="N1909" i="40" a="1"/>
  <c r="N1909" i="40" s="1"/>
  <c r="N1910" i="40" a="1"/>
  <c r="N1910" i="40" s="1"/>
  <c r="N1911" i="40" a="1"/>
  <c r="N1911" i="40" s="1"/>
  <c r="N1912" i="40" a="1"/>
  <c r="N1912" i="40" s="1"/>
  <c r="N1913" i="40" a="1"/>
  <c r="N1913" i="40" s="1"/>
  <c r="N1914" i="40" a="1"/>
  <c r="N1914" i="40" s="1"/>
  <c r="N1915" i="40" a="1"/>
  <c r="N1915" i="40" s="1"/>
  <c r="N1916" i="40" a="1"/>
  <c r="N1916" i="40" s="1"/>
  <c r="N1917" i="40" a="1"/>
  <c r="N1917" i="40" s="1"/>
  <c r="N1918" i="40" a="1"/>
  <c r="N1918" i="40" s="1"/>
  <c r="N1919" i="40" a="1"/>
  <c r="N1919" i="40" s="1"/>
  <c r="N1920" i="40" a="1"/>
  <c r="N1920" i="40" s="1"/>
  <c r="N1921" i="40" a="1"/>
  <c r="N1921" i="40" s="1"/>
  <c r="N1922" i="40" a="1"/>
  <c r="N1922" i="40"/>
  <c r="N1923" i="40" a="1"/>
  <c r="N1923" i="40" s="1"/>
  <c r="N1924" i="40" a="1"/>
  <c r="N1924" i="40" s="1"/>
  <c r="N1925" i="40" a="1"/>
  <c r="N1925" i="40" s="1"/>
  <c r="N1926" i="40" a="1"/>
  <c r="N1926" i="40" s="1"/>
  <c r="N1927" i="40" a="1"/>
  <c r="N1927" i="40" s="1"/>
  <c r="N1928" i="40" a="1"/>
  <c r="N1928" i="40" s="1"/>
  <c r="N1929" i="40" a="1"/>
  <c r="N1929" i="40" s="1"/>
  <c r="N1930" i="40" a="1"/>
  <c r="N1930" i="40" s="1"/>
  <c r="N1931" i="40" a="1"/>
  <c r="N1931" i="40" s="1"/>
  <c r="N1932" i="40" a="1"/>
  <c r="N1932" i="40" s="1"/>
  <c r="N1933" i="40" a="1"/>
  <c r="N1933" i="40" s="1"/>
  <c r="N1934" i="40" a="1"/>
  <c r="N1934" i="40" s="1"/>
  <c r="N1935" i="40" a="1"/>
  <c r="N1935" i="40" s="1"/>
  <c r="N1936" i="40" a="1"/>
  <c r="N1936" i="40" s="1"/>
  <c r="N1937" i="40" a="1"/>
  <c r="N1937" i="40" s="1"/>
  <c r="N1938" i="40" a="1"/>
  <c r="N1938" i="40" s="1"/>
  <c r="N1939" i="40" a="1"/>
  <c r="N1939" i="40" s="1"/>
  <c r="N1940" i="40" a="1"/>
  <c r="N1940" i="40"/>
  <c r="N1941" i="40" a="1"/>
  <c r="N1941" i="40" s="1"/>
  <c r="N1942" i="40" a="1"/>
  <c r="N1942" i="40" s="1"/>
  <c r="N1943" i="40" a="1"/>
  <c r="N1943" i="40" s="1"/>
  <c r="N1944" i="40" a="1"/>
  <c r="N1944" i="40" s="1"/>
  <c r="N1945" i="40" a="1"/>
  <c r="N1945" i="40" s="1"/>
  <c r="N1946" i="40" a="1"/>
  <c r="N1946" i="40" s="1"/>
  <c r="N1947" i="40" a="1"/>
  <c r="N1947" i="40" s="1"/>
  <c r="N1948" i="40" a="1"/>
  <c r="N1948" i="40" s="1"/>
  <c r="N1949" i="40" a="1"/>
  <c r="N1949" i="40" s="1"/>
  <c r="N1950" i="40" a="1"/>
  <c r="N1950" i="40" s="1"/>
  <c r="N1951" i="40" a="1"/>
  <c r="N1951" i="40" s="1"/>
  <c r="N1952" i="40" a="1"/>
  <c r="N1952" i="40" s="1"/>
  <c r="N1953" i="40" a="1"/>
  <c r="N1953" i="40" s="1"/>
  <c r="N1954" i="40" a="1"/>
  <c r="N1954" i="40" s="1"/>
  <c r="N1955" i="40" a="1"/>
  <c r="N1955" i="40" s="1"/>
  <c r="N1956" i="40" a="1"/>
  <c r="N1956" i="40" s="1"/>
  <c r="N1957" i="40" a="1"/>
  <c r="N1957" i="40" s="1"/>
  <c r="N1958" i="40" a="1"/>
  <c r="N1958" i="40"/>
  <c r="N1959" i="40" a="1"/>
  <c r="N1959" i="40" s="1"/>
  <c r="N1960" i="40" a="1"/>
  <c r="N1960" i="40" s="1"/>
  <c r="N1961" i="40" a="1"/>
  <c r="N1961" i="40" s="1"/>
  <c r="N1962" i="40" a="1"/>
  <c r="N1962" i="40" s="1"/>
  <c r="N1963" i="40" a="1"/>
  <c r="N1963" i="40" s="1"/>
  <c r="N1964" i="40" a="1"/>
  <c r="N1964" i="40" s="1"/>
  <c r="N1965" i="40" a="1"/>
  <c r="N1965" i="40" s="1"/>
  <c r="N1966" i="40" a="1"/>
  <c r="N1966" i="40" s="1"/>
  <c r="N1967" i="40" a="1"/>
  <c r="N1967" i="40" s="1"/>
  <c r="N1968" i="40" a="1"/>
  <c r="N1968" i="40" s="1"/>
  <c r="N1969" i="40" a="1"/>
  <c r="N1969" i="40" s="1"/>
  <c r="N1970" i="40" a="1"/>
  <c r="N1970" i="40" s="1"/>
  <c r="N1971" i="40" a="1"/>
  <c r="N1971" i="40" s="1"/>
  <c r="N1972" i="40" a="1"/>
  <c r="N1972" i="40" s="1"/>
  <c r="N1973" i="40" a="1"/>
  <c r="N1973" i="40" s="1"/>
  <c r="N1974" i="40" a="1"/>
  <c r="N1974" i="40" s="1"/>
  <c r="N1975" i="40" a="1"/>
  <c r="N1975" i="40" s="1"/>
  <c r="N1976" i="40" a="1"/>
  <c r="N1976" i="40"/>
  <c r="N1977" i="40" a="1"/>
  <c r="N1977" i="40" s="1"/>
  <c r="N1978" i="40" a="1"/>
  <c r="N1978" i="40" s="1"/>
  <c r="N1979" i="40" a="1"/>
  <c r="N1979" i="40" s="1"/>
  <c r="N1980" i="40" a="1"/>
  <c r="N1980" i="40" s="1"/>
  <c r="N1981" i="40" a="1"/>
  <c r="N1981" i="40" s="1"/>
  <c r="N1982" i="40" a="1"/>
  <c r="N1982" i="40" s="1"/>
  <c r="N1983" i="40" a="1"/>
  <c r="N1983" i="40" s="1"/>
  <c r="N1984" i="40" a="1"/>
  <c r="N1984" i="40" s="1"/>
  <c r="N1985" i="40" a="1"/>
  <c r="N1985" i="40" s="1"/>
  <c r="N1986" i="40" a="1"/>
  <c r="N1986" i="40" s="1"/>
  <c r="N1987" i="40" a="1"/>
  <c r="N1987" i="40" s="1"/>
  <c r="N1988" i="40" a="1"/>
  <c r="N1988" i="40" s="1"/>
  <c r="N1989" i="40" a="1"/>
  <c r="N1989" i="40" s="1"/>
  <c r="N1990" i="40" a="1"/>
  <c r="N1990" i="40" s="1"/>
  <c r="N1991" i="40" a="1"/>
  <c r="N1991" i="40" s="1"/>
  <c r="N1992" i="40" a="1"/>
  <c r="N1992" i="40" s="1"/>
  <c r="N1993" i="40" a="1"/>
  <c r="N1993" i="40" s="1"/>
  <c r="N1994" i="40" a="1"/>
  <c r="N1994" i="40"/>
  <c r="N1995" i="40" a="1"/>
  <c r="N1995" i="40" s="1"/>
  <c r="N1996" i="40" a="1"/>
  <c r="N1996" i="40" s="1"/>
  <c r="N1997" i="40" a="1"/>
  <c r="N1997" i="40" s="1"/>
  <c r="N1998" i="40" a="1"/>
  <c r="N1998" i="40" s="1"/>
  <c r="N1999" i="40" a="1"/>
  <c r="N1999" i="40" s="1"/>
  <c r="N2000" i="40" a="1"/>
  <c r="N2000" i="40" s="1"/>
  <c r="N2001" i="40" a="1"/>
  <c r="N2001" i="40" s="1"/>
  <c r="N2002" i="40" a="1"/>
  <c r="N2002" i="40" s="1"/>
  <c r="N1003" i="40" a="1"/>
  <c r="N1003" i="40" s="1"/>
  <c r="P3" i="39"/>
  <c r="Q3" i="39"/>
  <c r="R3" i="39"/>
  <c r="S3" i="39"/>
  <c r="T3" i="39"/>
  <c r="U3" i="39"/>
  <c r="V3" i="39"/>
  <c r="W3" i="39"/>
  <c r="X3" i="39"/>
  <c r="Y3" i="39"/>
  <c r="P4" i="39"/>
  <c r="Q4" i="39"/>
  <c r="R4" i="39"/>
  <c r="S4" i="39"/>
  <c r="T4" i="39"/>
  <c r="U4" i="39"/>
  <c r="V4" i="39"/>
  <c r="W4" i="39"/>
  <c r="X4" i="39"/>
  <c r="Y4" i="39"/>
  <c r="P5" i="39"/>
  <c r="Q5" i="39"/>
  <c r="R5" i="39"/>
  <c r="S5" i="39"/>
  <c r="T5" i="39"/>
  <c r="U5" i="39"/>
  <c r="V5" i="39"/>
  <c r="W5" i="39"/>
  <c r="X5" i="39"/>
  <c r="Y5" i="39"/>
  <c r="P6" i="39"/>
  <c r="Q6" i="39"/>
  <c r="R6" i="39"/>
  <c r="S6" i="39"/>
  <c r="T6" i="39"/>
  <c r="U6" i="39"/>
  <c r="V6" i="39"/>
  <c r="W6" i="39"/>
  <c r="X6" i="39"/>
  <c r="Y6" i="39"/>
  <c r="P7" i="39"/>
  <c r="Q7" i="39"/>
  <c r="R7" i="39"/>
  <c r="S7" i="39"/>
  <c r="T7" i="39"/>
  <c r="U7" i="39"/>
  <c r="V7" i="39"/>
  <c r="W7" i="39"/>
  <c r="X7" i="39"/>
  <c r="Y7" i="39"/>
  <c r="P8" i="39"/>
  <c r="Q8" i="39"/>
  <c r="R8" i="39"/>
  <c r="S8" i="39"/>
  <c r="T8" i="39"/>
  <c r="U8" i="39"/>
  <c r="V8" i="39"/>
  <c r="W8" i="39"/>
  <c r="X8" i="39"/>
  <c r="Y8" i="39"/>
  <c r="P9" i="39"/>
  <c r="Q9" i="39"/>
  <c r="R9" i="39"/>
  <c r="S9" i="39"/>
  <c r="T9" i="39"/>
  <c r="U9" i="39"/>
  <c r="V9" i="39"/>
  <c r="W9" i="39"/>
  <c r="X9" i="39"/>
  <c r="Y9" i="39"/>
  <c r="P10" i="39"/>
  <c r="Q10" i="39"/>
  <c r="R10" i="39"/>
  <c r="S10" i="39"/>
  <c r="T10" i="39"/>
  <c r="U10" i="39"/>
  <c r="V10" i="39"/>
  <c r="W10" i="39"/>
  <c r="X10" i="39"/>
  <c r="Y10" i="39"/>
  <c r="P11" i="39"/>
  <c r="Q11" i="39"/>
  <c r="R11" i="39"/>
  <c r="S11" i="39"/>
  <c r="T11" i="39"/>
  <c r="U11" i="39"/>
  <c r="V11" i="39"/>
  <c r="W11" i="39"/>
  <c r="X11" i="39"/>
  <c r="Y11" i="39"/>
  <c r="P12" i="39"/>
  <c r="Q12" i="39"/>
  <c r="R12" i="39"/>
  <c r="S12" i="39"/>
  <c r="T12" i="39"/>
  <c r="U12" i="39"/>
  <c r="V12" i="39"/>
  <c r="W12" i="39"/>
  <c r="X12" i="39"/>
  <c r="Y12" i="39"/>
  <c r="P13" i="39"/>
  <c r="Q13" i="39"/>
  <c r="R13" i="39"/>
  <c r="S13" i="39"/>
  <c r="T13" i="39"/>
  <c r="U13" i="39"/>
  <c r="V13" i="39"/>
  <c r="W13" i="39"/>
  <c r="X13" i="39"/>
  <c r="Y13" i="39"/>
  <c r="P14" i="39"/>
  <c r="Q14" i="39"/>
  <c r="R14" i="39"/>
  <c r="S14" i="39"/>
  <c r="T14" i="39"/>
  <c r="U14" i="39"/>
  <c r="V14" i="39"/>
  <c r="W14" i="39"/>
  <c r="X14" i="39"/>
  <c r="Y14" i="39"/>
  <c r="P15" i="39"/>
  <c r="Q15" i="39"/>
  <c r="R15" i="39"/>
  <c r="S15" i="39"/>
  <c r="T15" i="39"/>
  <c r="U15" i="39"/>
  <c r="V15" i="39"/>
  <c r="W15" i="39"/>
  <c r="X15" i="39"/>
  <c r="Y15" i="39"/>
  <c r="P16" i="39"/>
  <c r="Q16" i="39"/>
  <c r="R16" i="39"/>
  <c r="S16" i="39"/>
  <c r="T16" i="39"/>
  <c r="U16" i="39"/>
  <c r="V16" i="39"/>
  <c r="W16" i="39"/>
  <c r="X16" i="39"/>
  <c r="Y16" i="39"/>
  <c r="P17" i="39"/>
  <c r="Q17" i="39"/>
  <c r="R17" i="39"/>
  <c r="S17" i="39"/>
  <c r="T17" i="39"/>
  <c r="U17" i="39"/>
  <c r="V17" i="39"/>
  <c r="W17" i="39"/>
  <c r="X17" i="39"/>
  <c r="Y17" i="39"/>
  <c r="P18" i="39"/>
  <c r="Q18" i="39"/>
  <c r="R18" i="39"/>
  <c r="S18" i="39"/>
  <c r="T18" i="39"/>
  <c r="U18" i="39"/>
  <c r="V18" i="39"/>
  <c r="W18" i="39"/>
  <c r="X18" i="39"/>
  <c r="Y18" i="39"/>
  <c r="P19" i="39"/>
  <c r="Q19" i="39"/>
  <c r="R19" i="39"/>
  <c r="S19" i="39"/>
  <c r="T19" i="39"/>
  <c r="U19" i="39"/>
  <c r="V19" i="39"/>
  <c r="W19" i="39"/>
  <c r="X19" i="39"/>
  <c r="Y19" i="39"/>
  <c r="P20" i="39"/>
  <c r="Q20" i="39"/>
  <c r="R20" i="39"/>
  <c r="S20" i="39"/>
  <c r="T20" i="39"/>
  <c r="U20" i="39"/>
  <c r="V20" i="39"/>
  <c r="W20" i="39"/>
  <c r="X20" i="39"/>
  <c r="Y20" i="39"/>
  <c r="P21" i="39"/>
  <c r="Q21" i="39"/>
  <c r="R21" i="39"/>
  <c r="S21" i="39"/>
  <c r="T21" i="39"/>
  <c r="U21" i="39"/>
  <c r="V21" i="39"/>
  <c r="W21" i="39"/>
  <c r="X21" i="39"/>
  <c r="Y21" i="39"/>
  <c r="P22" i="39"/>
  <c r="Q22" i="39"/>
  <c r="R22" i="39"/>
  <c r="S22" i="39"/>
  <c r="T22" i="39"/>
  <c r="U22" i="39"/>
  <c r="V22" i="39"/>
  <c r="W22" i="39"/>
  <c r="X22" i="39"/>
  <c r="Y22" i="39"/>
  <c r="P23" i="39"/>
  <c r="Q23" i="39"/>
  <c r="R23" i="39"/>
  <c r="S23" i="39"/>
  <c r="T23" i="39"/>
  <c r="U23" i="39"/>
  <c r="V23" i="39"/>
  <c r="W23" i="39"/>
  <c r="X23" i="39"/>
  <c r="Y23" i="39"/>
  <c r="P24" i="39"/>
  <c r="Q24" i="39"/>
  <c r="R24" i="39"/>
  <c r="S24" i="39"/>
  <c r="T24" i="39"/>
  <c r="U24" i="39"/>
  <c r="V24" i="39"/>
  <c r="W24" i="39"/>
  <c r="X24" i="39"/>
  <c r="Y24" i="39"/>
  <c r="P25" i="39"/>
  <c r="Q25" i="39"/>
  <c r="R25" i="39"/>
  <c r="S25" i="39"/>
  <c r="T25" i="39"/>
  <c r="U25" i="39"/>
  <c r="V25" i="39"/>
  <c r="W25" i="39"/>
  <c r="X25" i="39"/>
  <c r="Y25" i="39"/>
  <c r="P26" i="39"/>
  <c r="Q26" i="39"/>
  <c r="R26" i="39"/>
  <c r="S26" i="39"/>
  <c r="T26" i="39"/>
  <c r="U26" i="39"/>
  <c r="V26" i="39"/>
  <c r="W26" i="39"/>
  <c r="X26" i="39"/>
  <c r="Y26" i="39"/>
  <c r="P27" i="39"/>
  <c r="Q27" i="39"/>
  <c r="R27" i="39"/>
  <c r="S27" i="39"/>
  <c r="T27" i="39"/>
  <c r="U27" i="39"/>
  <c r="V27" i="39"/>
  <c r="W27" i="39"/>
  <c r="X27" i="39"/>
  <c r="Y27" i="39"/>
  <c r="P28" i="39"/>
  <c r="Q28" i="39"/>
  <c r="R28" i="39"/>
  <c r="S28" i="39"/>
  <c r="T28" i="39"/>
  <c r="U28" i="39"/>
  <c r="V28" i="39"/>
  <c r="W28" i="39"/>
  <c r="X28" i="39"/>
  <c r="Y28" i="39"/>
  <c r="P29" i="39"/>
  <c r="Q29" i="39"/>
  <c r="R29" i="39"/>
  <c r="S29" i="39"/>
  <c r="T29" i="39"/>
  <c r="U29" i="39"/>
  <c r="V29" i="39"/>
  <c r="W29" i="39"/>
  <c r="X29" i="39"/>
  <c r="Y29" i="39"/>
  <c r="P30" i="39"/>
  <c r="Q30" i="39"/>
  <c r="R30" i="39"/>
  <c r="S30" i="39"/>
  <c r="T30" i="39"/>
  <c r="U30" i="39"/>
  <c r="V30" i="39"/>
  <c r="W30" i="39"/>
  <c r="X30" i="39"/>
  <c r="Y30" i="39"/>
  <c r="P31" i="39"/>
  <c r="Q31" i="39"/>
  <c r="R31" i="39"/>
  <c r="S31" i="39"/>
  <c r="T31" i="39"/>
  <c r="U31" i="39"/>
  <c r="V31" i="39"/>
  <c r="W31" i="39"/>
  <c r="X31" i="39"/>
  <c r="Y31" i="39"/>
  <c r="P32" i="39"/>
  <c r="Q32" i="39"/>
  <c r="R32" i="39"/>
  <c r="S32" i="39"/>
  <c r="T32" i="39"/>
  <c r="U32" i="39"/>
  <c r="V32" i="39"/>
  <c r="W32" i="39"/>
  <c r="X32" i="39"/>
  <c r="Y32" i="39"/>
  <c r="P33" i="39"/>
  <c r="Q33" i="39"/>
  <c r="R33" i="39"/>
  <c r="S33" i="39"/>
  <c r="T33" i="39"/>
  <c r="U33" i="39"/>
  <c r="V33" i="39"/>
  <c r="W33" i="39"/>
  <c r="X33" i="39"/>
  <c r="Y33" i="39"/>
  <c r="P34" i="39"/>
  <c r="Q34" i="39"/>
  <c r="R34" i="39"/>
  <c r="S34" i="39"/>
  <c r="T34" i="39"/>
  <c r="U34" i="39"/>
  <c r="V34" i="39"/>
  <c r="W34" i="39"/>
  <c r="X34" i="39"/>
  <c r="Y34" i="39"/>
  <c r="P35" i="39"/>
  <c r="Q35" i="39"/>
  <c r="R35" i="39"/>
  <c r="S35" i="39"/>
  <c r="T35" i="39"/>
  <c r="U35" i="39"/>
  <c r="V35" i="39"/>
  <c r="W35" i="39"/>
  <c r="X35" i="39"/>
  <c r="Y35" i="39"/>
  <c r="P36" i="39"/>
  <c r="Q36" i="39"/>
  <c r="R36" i="39"/>
  <c r="S36" i="39"/>
  <c r="T36" i="39"/>
  <c r="U36" i="39"/>
  <c r="V36" i="39"/>
  <c r="W36" i="39"/>
  <c r="X36" i="39"/>
  <c r="Y36" i="39"/>
  <c r="P37" i="39"/>
  <c r="Q37" i="39"/>
  <c r="R37" i="39"/>
  <c r="S37" i="39"/>
  <c r="T37" i="39"/>
  <c r="U37" i="39"/>
  <c r="V37" i="39"/>
  <c r="W37" i="39"/>
  <c r="X37" i="39"/>
  <c r="Y37" i="39"/>
  <c r="P38" i="39"/>
  <c r="Q38" i="39"/>
  <c r="R38" i="39"/>
  <c r="S38" i="39"/>
  <c r="T38" i="39"/>
  <c r="U38" i="39"/>
  <c r="V38" i="39"/>
  <c r="W38" i="39"/>
  <c r="X38" i="39"/>
  <c r="Y38" i="39"/>
  <c r="P39" i="39"/>
  <c r="Q39" i="39"/>
  <c r="R39" i="39"/>
  <c r="S39" i="39"/>
  <c r="T39" i="39"/>
  <c r="U39" i="39"/>
  <c r="V39" i="39"/>
  <c r="W39" i="39"/>
  <c r="X39" i="39"/>
  <c r="Y39" i="39"/>
  <c r="P40" i="39"/>
  <c r="Q40" i="39"/>
  <c r="R40" i="39"/>
  <c r="S40" i="39"/>
  <c r="T40" i="39"/>
  <c r="U40" i="39"/>
  <c r="V40" i="39"/>
  <c r="W40" i="39"/>
  <c r="X40" i="39"/>
  <c r="Y40" i="39"/>
  <c r="P41" i="39"/>
  <c r="Q41" i="39"/>
  <c r="R41" i="39"/>
  <c r="S41" i="39"/>
  <c r="T41" i="39"/>
  <c r="U41" i="39"/>
  <c r="V41" i="39"/>
  <c r="W41" i="39"/>
  <c r="X41" i="39"/>
  <c r="Y41" i="39"/>
  <c r="P42" i="39"/>
  <c r="Q42" i="39"/>
  <c r="R42" i="39"/>
  <c r="S42" i="39"/>
  <c r="T42" i="39"/>
  <c r="U42" i="39"/>
  <c r="V42" i="39"/>
  <c r="W42" i="39"/>
  <c r="X42" i="39"/>
  <c r="Y42" i="39"/>
  <c r="P43" i="39"/>
  <c r="Q43" i="39"/>
  <c r="R43" i="39"/>
  <c r="S43" i="39"/>
  <c r="T43" i="39"/>
  <c r="U43" i="39"/>
  <c r="V43" i="39"/>
  <c r="W43" i="39"/>
  <c r="X43" i="39"/>
  <c r="Y43" i="39"/>
  <c r="P44" i="39"/>
  <c r="Q44" i="39"/>
  <c r="R44" i="39"/>
  <c r="S44" i="39"/>
  <c r="T44" i="39"/>
  <c r="U44" i="39"/>
  <c r="V44" i="39"/>
  <c r="W44" i="39"/>
  <c r="X44" i="39"/>
  <c r="Y44" i="39"/>
  <c r="P45" i="39"/>
  <c r="Q45" i="39"/>
  <c r="R45" i="39"/>
  <c r="S45" i="39"/>
  <c r="T45" i="39"/>
  <c r="U45" i="39"/>
  <c r="V45" i="39"/>
  <c r="W45" i="39"/>
  <c r="X45" i="39"/>
  <c r="Y45" i="39"/>
  <c r="P46" i="39"/>
  <c r="Q46" i="39"/>
  <c r="R46" i="39"/>
  <c r="S46" i="39"/>
  <c r="T46" i="39"/>
  <c r="U46" i="39"/>
  <c r="V46" i="39"/>
  <c r="W46" i="39"/>
  <c r="X46" i="39"/>
  <c r="Y46" i="39"/>
  <c r="P47" i="39"/>
  <c r="Q47" i="39"/>
  <c r="R47" i="39"/>
  <c r="S47" i="39"/>
  <c r="T47" i="39"/>
  <c r="U47" i="39"/>
  <c r="V47" i="39"/>
  <c r="W47" i="39"/>
  <c r="X47" i="39"/>
  <c r="Y47" i="39"/>
  <c r="P48" i="39"/>
  <c r="Q48" i="39"/>
  <c r="R48" i="39"/>
  <c r="S48" i="39"/>
  <c r="T48" i="39"/>
  <c r="U48" i="39"/>
  <c r="V48" i="39"/>
  <c r="W48" i="39"/>
  <c r="X48" i="39"/>
  <c r="Y48" i="39"/>
  <c r="P49" i="39"/>
  <c r="Q49" i="39"/>
  <c r="R49" i="39"/>
  <c r="S49" i="39"/>
  <c r="T49" i="39"/>
  <c r="U49" i="39"/>
  <c r="V49" i="39"/>
  <c r="W49" i="39"/>
  <c r="X49" i="39"/>
  <c r="Y49" i="39"/>
  <c r="P50" i="39"/>
  <c r="Q50" i="39"/>
  <c r="R50" i="39"/>
  <c r="S50" i="39"/>
  <c r="T50" i="39"/>
  <c r="U50" i="39"/>
  <c r="V50" i="39"/>
  <c r="W50" i="39"/>
  <c r="X50" i="39"/>
  <c r="Y50" i="39"/>
  <c r="P51" i="39"/>
  <c r="Q51" i="39"/>
  <c r="R51" i="39"/>
  <c r="S51" i="39"/>
  <c r="T51" i="39"/>
  <c r="U51" i="39"/>
  <c r="V51" i="39"/>
  <c r="W51" i="39"/>
  <c r="X51" i="39"/>
  <c r="Y51" i="39"/>
  <c r="P52" i="39"/>
  <c r="Q52" i="39"/>
  <c r="R52" i="39"/>
  <c r="S52" i="39"/>
  <c r="T52" i="39"/>
  <c r="U52" i="39"/>
  <c r="V52" i="39"/>
  <c r="W52" i="39"/>
  <c r="X52" i="39"/>
  <c r="Y52" i="39"/>
  <c r="P53" i="39"/>
  <c r="Q53" i="39"/>
  <c r="R53" i="39"/>
  <c r="S53" i="39"/>
  <c r="T53" i="39"/>
  <c r="U53" i="39"/>
  <c r="V53" i="39"/>
  <c r="W53" i="39"/>
  <c r="X53" i="39"/>
  <c r="Y53" i="39"/>
  <c r="P54" i="39"/>
  <c r="Q54" i="39"/>
  <c r="R54" i="39"/>
  <c r="S54" i="39"/>
  <c r="T54" i="39"/>
  <c r="U54" i="39"/>
  <c r="V54" i="39"/>
  <c r="W54" i="39"/>
  <c r="X54" i="39"/>
  <c r="Y54" i="39"/>
  <c r="P55" i="39"/>
  <c r="Q55" i="39"/>
  <c r="R55" i="39"/>
  <c r="S55" i="39"/>
  <c r="T55" i="39"/>
  <c r="U55" i="39"/>
  <c r="V55" i="39"/>
  <c r="W55" i="39"/>
  <c r="X55" i="39"/>
  <c r="Y55" i="39"/>
  <c r="P56" i="39"/>
  <c r="Q56" i="39"/>
  <c r="R56" i="39"/>
  <c r="S56" i="39"/>
  <c r="T56" i="39"/>
  <c r="U56" i="39"/>
  <c r="V56" i="39"/>
  <c r="W56" i="39"/>
  <c r="X56" i="39"/>
  <c r="Y56" i="39"/>
  <c r="P57" i="39"/>
  <c r="Q57" i="39"/>
  <c r="R57" i="39"/>
  <c r="S57" i="39"/>
  <c r="T57" i="39"/>
  <c r="U57" i="39"/>
  <c r="V57" i="39"/>
  <c r="W57" i="39"/>
  <c r="X57" i="39"/>
  <c r="Y57" i="39"/>
  <c r="P58" i="39"/>
  <c r="Q58" i="39"/>
  <c r="R58" i="39"/>
  <c r="S58" i="39"/>
  <c r="T58" i="39"/>
  <c r="U58" i="39"/>
  <c r="V58" i="39"/>
  <c r="W58" i="39"/>
  <c r="X58" i="39"/>
  <c r="Y58" i="39"/>
  <c r="P59" i="39"/>
  <c r="Q59" i="39"/>
  <c r="R59" i="39"/>
  <c r="S59" i="39"/>
  <c r="T59" i="39"/>
  <c r="U59" i="39"/>
  <c r="V59" i="39"/>
  <c r="W59" i="39"/>
  <c r="X59" i="39"/>
  <c r="Y59" i="39"/>
  <c r="P60" i="39"/>
  <c r="Q60" i="39"/>
  <c r="R60" i="39"/>
  <c r="S60" i="39"/>
  <c r="T60" i="39"/>
  <c r="U60" i="39"/>
  <c r="V60" i="39"/>
  <c r="W60" i="39"/>
  <c r="X60" i="39"/>
  <c r="Y60" i="39"/>
  <c r="P61" i="39"/>
  <c r="Q61" i="39"/>
  <c r="R61" i="39"/>
  <c r="S61" i="39"/>
  <c r="T61" i="39"/>
  <c r="U61" i="39"/>
  <c r="V61" i="39"/>
  <c r="W61" i="39"/>
  <c r="X61" i="39"/>
  <c r="Y61" i="39"/>
  <c r="P62" i="39"/>
  <c r="Q62" i="39"/>
  <c r="R62" i="39"/>
  <c r="S62" i="39"/>
  <c r="T62" i="39"/>
  <c r="U62" i="39"/>
  <c r="V62" i="39"/>
  <c r="W62" i="39"/>
  <c r="X62" i="39"/>
  <c r="Y62" i="39"/>
  <c r="P63" i="39"/>
  <c r="Q63" i="39"/>
  <c r="R63" i="39"/>
  <c r="S63" i="39"/>
  <c r="T63" i="39"/>
  <c r="U63" i="39"/>
  <c r="V63" i="39"/>
  <c r="W63" i="39"/>
  <c r="X63" i="39"/>
  <c r="Y63" i="39"/>
  <c r="P64" i="39"/>
  <c r="Q64" i="39"/>
  <c r="R64" i="39"/>
  <c r="S64" i="39"/>
  <c r="T64" i="39"/>
  <c r="U64" i="39"/>
  <c r="V64" i="39"/>
  <c r="W64" i="39"/>
  <c r="X64" i="39"/>
  <c r="Y64" i="39"/>
  <c r="A1" i="341" a="1"/>
  <c r="A1" i="341" s="1"/>
  <c r="AB37" i="39" a="1"/>
  <c r="AB23" i="39" a="1"/>
  <c r="AB9" i="39" a="1"/>
  <c r="AB37" i="39" l="1"/>
  <c r="AB23" i="39"/>
  <c r="AB9" i="39"/>
  <c r="AG4" i="39" l="1"/>
  <c r="AK4" i="39" l="1"/>
  <c r="AJ3" i="39"/>
  <c r="AI4" i="39"/>
  <c r="AH5" i="39"/>
  <c r="AH4" i="39"/>
  <c r="AG2" i="39"/>
  <c r="AF5" i="39"/>
  <c r="AD5" i="39"/>
  <c r="AC2" i="39"/>
  <c r="AB5" i="39"/>
  <c r="AG3" i="39"/>
  <c r="AG5" i="39"/>
  <c r="AC4" i="39"/>
  <c r="AK3" i="39"/>
  <c r="AF2" i="39"/>
  <c r="AF4" i="39"/>
  <c r="AK2" i="39"/>
  <c r="AB3" i="39"/>
  <c r="AJ5" i="39"/>
  <c r="AE5" i="39"/>
  <c r="AC3" i="39"/>
  <c r="AK5" i="39"/>
  <c r="AB4" i="39"/>
  <c r="AJ4" i="39"/>
  <c r="AC5" i="39"/>
  <c r="AD2" i="39"/>
  <c r="AH3" i="39"/>
  <c r="AD4" i="39"/>
  <c r="AE2" i="39"/>
  <c r="AI3" i="39"/>
  <c r="AE4" i="39"/>
  <c r="AI5" i="39"/>
  <c r="AH2" i="39"/>
  <c r="AD3" i="39"/>
  <c r="AI2" i="39"/>
  <c r="AE3" i="39"/>
  <c r="AB2" i="39"/>
  <c r="AJ2" i="39"/>
  <c r="AF3" i="39"/>
  <c r="H27" i="8"/>
  <c r="H22" i="8"/>
  <c r="H17" i="8"/>
  <c r="H12" i="8"/>
  <c r="H7" i="8"/>
  <c r="H2"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蔣伊婷</author>
  </authors>
  <commentList>
    <comment ref="O1" authorId="0" shapeId="0" xr:uid="{04950056-BC9D-4B1E-91E5-589F6EF49BC5}">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拿今日收盤價除以昨日收盤價的值做對數（</t>
        </r>
        <r>
          <rPr>
            <sz val="9"/>
            <color indexed="81"/>
            <rFont val="Tahoma"/>
            <family val="2"/>
          </rPr>
          <t>LN</t>
        </r>
        <r>
          <rPr>
            <sz val="9"/>
            <color indexed="81"/>
            <rFont val="細明體"/>
            <family val="3"/>
            <charset val="136"/>
          </rPr>
          <t>）處理代表的是</t>
        </r>
        <r>
          <rPr>
            <b/>
            <sz val="9"/>
            <color indexed="81"/>
            <rFont val="細明體"/>
            <family val="3"/>
            <charset val="136"/>
          </rPr>
          <t>「股票的每日報酬率的對數變化」</t>
        </r>
        <r>
          <rPr>
            <sz val="9"/>
            <color indexed="81"/>
            <rFont val="細明體"/>
            <family val="3"/>
            <charset val="136"/>
          </rPr>
          <t>。這樣的計算方式常被用來衡量股票價格的變化，而對數變換通常用於將非常數的數據轉換為更接近常態分佈的數據，以方便後續的統計分析。對數變換後的數據通常更容易進行建模和分析，並且有助於</t>
        </r>
        <r>
          <rPr>
            <b/>
            <sz val="9"/>
            <color indexed="81"/>
            <rFont val="細明體"/>
            <family val="3"/>
            <charset val="136"/>
          </rPr>
          <t>減少極端值對結果的影響</t>
        </r>
        <r>
          <rPr>
            <sz val="9"/>
            <color indexed="81"/>
            <rFont val="細明體"/>
            <family val="3"/>
            <charset val="136"/>
          </rPr>
          <t>。</t>
        </r>
      </text>
    </comment>
    <comment ref="AA5" authorId="0" shapeId="0" xr:uid="{49987FCC-9DE3-45D6-8EDB-FB6ACFF8235A}">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要將標準差年化應乘以根號</t>
        </r>
        <r>
          <rPr>
            <sz val="9"/>
            <color indexed="81"/>
            <rFont val="Tahoma"/>
            <family val="2"/>
          </rPr>
          <t>4 (</t>
        </r>
        <r>
          <rPr>
            <sz val="9"/>
            <color indexed="81"/>
            <rFont val="細明體"/>
            <family val="3"/>
            <charset val="136"/>
          </rPr>
          <t>因為</t>
        </r>
        <r>
          <rPr>
            <sz val="9"/>
            <color indexed="81"/>
            <rFont val="Tahoma"/>
            <family val="2"/>
          </rPr>
          <t>12/3</t>
        </r>
        <r>
          <rPr>
            <sz val="9"/>
            <color indexed="81"/>
            <rFont val="細明體"/>
            <family val="3"/>
            <charset val="136"/>
          </rPr>
          <t>是</t>
        </r>
        <r>
          <rPr>
            <sz val="9"/>
            <color indexed="81"/>
            <rFont val="Tahoma"/>
            <family val="2"/>
          </rPr>
          <t>4</t>
        </r>
        <r>
          <rPr>
            <sz val="9"/>
            <color indexed="81"/>
            <rFont val="細明體"/>
            <family val="3"/>
            <charset val="136"/>
          </rPr>
          <t>，目前是三個月的資料</t>
        </r>
        <r>
          <rPr>
            <sz val="9"/>
            <color indexed="81"/>
            <rFont val="Tahoma"/>
            <family val="2"/>
          </rPr>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蔣伊婷</author>
  </authors>
  <commentList>
    <comment ref="BC2" authorId="0" shapeId="0" xr:uid="{0FA3E687-52AB-4609-8C24-69A7DAAB7DD9}">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此為美國</t>
        </r>
        <r>
          <rPr>
            <sz val="9"/>
            <color indexed="81"/>
            <rFont val="Tahoma"/>
            <family val="2"/>
          </rPr>
          <t>10</t>
        </r>
        <r>
          <rPr>
            <sz val="9"/>
            <color indexed="81"/>
            <rFont val="細明體"/>
            <family val="3"/>
            <charset val="136"/>
          </rPr>
          <t>年期公債殖利率</t>
        </r>
        <r>
          <rPr>
            <sz val="9"/>
            <color indexed="81"/>
            <rFont val="Tahoma"/>
            <family val="2"/>
          </rPr>
          <t>(</t>
        </r>
        <r>
          <rPr>
            <sz val="9"/>
            <color indexed="81"/>
            <rFont val="細明體"/>
            <family val="3"/>
            <charset val="136"/>
          </rPr>
          <t>已年化，作為無風險利率</t>
        </r>
        <r>
          <rPr>
            <sz val="9"/>
            <color indexed="81"/>
            <rFont val="Tahoma"/>
            <family val="2"/>
          </rPr>
          <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807988D-AFF4-48A9-965E-F0DC22012044}" keepAlive="1" name="連線" type="5" refreshedVersion="0" background="1">
    <dbPr connection="Provider=Microsoft.Mashup.OleDb.1;Data Source=$Workbook$;Location=&quot;Table_6541_113_05&quot;;Extended Properties=&quot;&quot;" commandType="0"/>
  </connection>
  <connection id="2" xr16:uid="{0031D02C-7782-4E3C-963E-44C895DF840C}" keepAlive="1" name="連線1" type="5" refreshedVersion="0" background="1">
    <dbPr connection="Provider=Microsoft.Mashup.OleDb.1;Data Source=$Workbook$;Location=&quot;Table_6541_113_04&quot;;Extended Properties=&quot;&quot;" commandType="0"/>
  </connection>
  <connection id="3" xr16:uid="{FFECD39B-7809-4D6F-9D16-59B9FBB73761}" keepAlive="1" name="連線10" type="5" refreshedVersion="0" background="1">
    <dbPr connection="Provider=Microsoft.Mashup.OleDb.1;Data Source=$Workbook$;Location=&quot;Table_3653_113_04&quot;;Extended Properties=&quot;&quot;" commandType="0"/>
  </connection>
  <connection id="4" xr16:uid="{40D46011-228A-4244-80B2-F1075AD3B6FA}" keepAlive="1" name="連線100" type="5" refreshedVersion="0" background="1">
    <dbPr connection="Provider=Microsoft.Mashup.OleDb.1;Data Source=$Workbook$;Location=&quot;Table_3653_113_04&quot;;Extended Properties=&quot;&quot;" commandType="0"/>
  </connection>
  <connection id="5" xr16:uid="{B4DB9161-2A3B-4339-806E-2969793BA76E}" keepAlive="1" name="連線101" type="5" refreshedVersion="0" background="1">
    <dbPr connection="Provider=Microsoft.Mashup.OleDb.1;Data Source=$Workbook$;Location=&quot;Table_3653_113_03&quot;;Extended Properties=&quot;&quot;" commandType="0"/>
  </connection>
  <connection id="6" xr16:uid="{B4E8AC06-6332-447B-8FE4-6D29A965E4E9}" keepAlive="1" name="連線102" type="5" refreshedVersion="0" background="1">
    <dbPr connection="Provider=Microsoft.Mashup.OleDb.1;Data Source=$Workbook$;Location=&quot;Table_1519_113_05&quot;;Extended Properties=&quot;&quot;" commandType="0"/>
  </connection>
  <connection id="7" xr16:uid="{28A8AAD4-E18D-4A6C-9C29-C178FAF45761}" keepAlive="1" name="連線103" type="5" refreshedVersion="0" background="1">
    <dbPr connection="Provider=Microsoft.Mashup.OleDb.1;Data Source=$Workbook$;Location=&quot;Table_1519_113_04&quot;;Extended Properties=&quot;&quot;" commandType="0"/>
  </connection>
  <connection id="8" xr16:uid="{758BF326-41AB-4183-87F7-70B4B31BE9DF}" keepAlive="1" name="連線104" type="5" refreshedVersion="0" background="1">
    <dbPr connection="Provider=Microsoft.Mashup.OleDb.1;Data Source=$Workbook$;Location=&quot;Table_1519_113_03&quot;;Extended Properties=&quot;&quot;" commandType="0"/>
  </connection>
  <connection id="9" xr16:uid="{830964A8-8FBA-44C1-BB8F-4F0C6BF615C3}" keepAlive="1" name="連線105" type="5" refreshedVersion="0" background="1">
    <dbPr connection="Provider=Microsoft.Mashup.OleDb.1;Data Source=$Workbook$;Location=&quot;Table_1905_113_05&quot;;Extended Properties=&quot;&quot;" commandType="0"/>
  </connection>
  <connection id="10" xr16:uid="{CBF1DF9D-B1AB-4D04-9F7C-9157E38DEA2D}" keepAlive="1" name="連線106" type="5" refreshedVersion="0" background="1">
    <dbPr connection="Provider=Microsoft.Mashup.OleDb.1;Data Source=$Workbook$;Location=&quot;Table_1905_113_04&quot;;Extended Properties=&quot;&quot;" commandType="0"/>
  </connection>
  <connection id="11" xr16:uid="{05255B98-F57C-467A-B38F-BFA73DCCB05D}" keepAlive="1" name="連線107" type="5" refreshedVersion="0" background="1">
    <dbPr connection="Provider=Microsoft.Mashup.OleDb.1;Data Source=$Workbook$;Location=&quot;Table_1905_113_03&quot;;Extended Properties=&quot;&quot;" commandType="0"/>
  </connection>
  <connection id="12" xr16:uid="{7B99FEC0-BA50-4CB0-958A-7856E3EEAFED}" keepAlive="1" name="連線108" type="5" refreshedVersion="0" background="1">
    <dbPr connection="Provider=Microsoft.Mashup.OleDb.1;Data Source=$Workbook$;Location=&quot;Table_6409_113_05&quot;;Extended Properties=&quot;&quot;" commandType="0"/>
  </connection>
  <connection id="13" xr16:uid="{5FF7572C-DF2C-41FF-93F0-105736292E81}" keepAlive="1" name="連線109" type="5" refreshedVersion="0" background="1">
    <dbPr connection="Provider=Microsoft.Mashup.OleDb.1;Data Source=$Workbook$;Location=&quot;Table_6409_113_04&quot;;Extended Properties=&quot;&quot;" commandType="0"/>
  </connection>
  <connection id="14" xr16:uid="{6287F88D-01AF-4849-9DBC-65D081529228}" keepAlive="1" name="連線11" type="5" refreshedVersion="0" background="1">
    <dbPr connection="Provider=Microsoft.Mashup.OleDb.1;Data Source=$Workbook$;Location=&quot;Table_3653_113_03&quot;;Extended Properties=&quot;&quot;" commandType="0"/>
  </connection>
  <connection id="15" xr16:uid="{FE30CB49-DA99-4F6F-950B-172EC6784B5D}" keepAlive="1" name="連線110" type="5" refreshedVersion="0" background="1">
    <dbPr connection="Provider=Microsoft.Mashup.OleDb.1;Data Source=$Workbook$;Location=&quot;Table_6409_113_03&quot;;Extended Properties=&quot;&quot;" commandType="0"/>
  </connection>
  <connection id="16" xr16:uid="{048575F6-8A5E-4460-B0CA-429D2A5F1F60}" keepAlive="1" name="連線111" type="5" refreshedVersion="0" background="1">
    <dbPr connection="Provider=Microsoft.Mashup.OleDb.1;Data Source=$Workbook$;Location=&quot;Table_3443_113_05&quot;;Extended Properties=&quot;&quot;" commandType="0"/>
  </connection>
  <connection id="17" xr16:uid="{D07F797C-E209-4E83-B393-1AC1786F748C}" keepAlive="1" name="連線112" type="5" refreshedVersion="0" background="1">
    <dbPr connection="Provider=Microsoft.Mashup.OleDb.1;Data Source=$Workbook$;Location=&quot;Table_3443_113_04&quot;;Extended Properties=&quot;&quot;" commandType="0"/>
  </connection>
  <connection id="18" xr16:uid="{845B064A-77AC-4D03-A61A-B498224DE305}" keepAlive="1" name="連線113" type="5" refreshedVersion="0" background="1">
    <dbPr connection="Provider=Microsoft.Mashup.OleDb.1;Data Source=$Workbook$;Location=&quot;Table_3443_113_03&quot;;Extended Properties=&quot;&quot;" commandType="0"/>
  </connection>
  <connection id="19" xr16:uid="{B3D38A2E-748B-4CEB-B042-703A489B753D}" keepAlive="1" name="連線114" type="5" refreshedVersion="0" background="1">
    <dbPr connection="Provider=Microsoft.Mashup.OleDb.1;Data Source=$Workbook$;Location=&quot;Table_2637_113_05&quot;;Extended Properties=&quot;&quot;" commandType="0"/>
  </connection>
  <connection id="20" xr16:uid="{FF83C032-DAB6-4082-8B05-21966F36303F}" keepAlive="1" name="連線115" type="5" refreshedVersion="0" background="1">
    <dbPr connection="Provider=Microsoft.Mashup.OleDb.1;Data Source=$Workbook$;Location=&quot;Table_2637_113_04&quot;;Extended Properties=&quot;&quot;" commandType="0"/>
  </connection>
  <connection id="21" xr16:uid="{3AF11026-4B0A-4589-A737-3F5DA59C2794}" keepAlive="1" name="連線116" type="5" refreshedVersion="0" background="1">
    <dbPr connection="Provider=Microsoft.Mashup.OleDb.1;Data Source=$Workbook$;Location=&quot;Table_2637_113_03&quot;;Extended Properties=&quot;&quot;" commandType="0"/>
  </connection>
  <connection id="22" xr16:uid="{1848157B-58FA-4C6C-940D-D950FB335EA5}" keepAlive="1" name="連線117" type="5" refreshedVersion="0" background="1">
    <dbPr connection="Provider=Microsoft.Mashup.OleDb.1;Data Source=$Workbook$;Location=&quot;Table_3661_113_05&quot;;Extended Properties=&quot;&quot;" commandType="0"/>
  </connection>
  <connection id="23" xr16:uid="{6CE83F67-A016-4A78-9C1C-EEBBD2DE8A2A}" keepAlive="1" name="連線118" type="5" refreshedVersion="0" background="1">
    <dbPr connection="Provider=Microsoft.Mashup.OleDb.1;Data Source=$Workbook$;Location=&quot;Table_3661_113_04&quot;;Extended Properties=&quot;&quot;" commandType="0"/>
  </connection>
  <connection id="24" xr16:uid="{CD68999E-5268-4992-B981-83F432CDDDCE}" keepAlive="1" name="連線119" type="5" refreshedVersion="0" background="1">
    <dbPr connection="Provider=Microsoft.Mashup.OleDb.1;Data Source=$Workbook$;Location=&quot;Table_3661_113_03&quot;;Extended Properties=&quot;&quot;" commandType="0"/>
  </connection>
  <connection id="25" xr16:uid="{EB68C2CB-62DF-4F4D-AD44-9C8328D22549}" keepAlive="1" name="連線12" type="5" refreshedVersion="0" background="1">
    <dbPr connection="Provider=Microsoft.Mashup.OleDb.1;Data Source=$Workbook$;Location=&quot;Table_1519_113_05&quot;;Extended Properties=&quot;&quot;" commandType="0"/>
  </connection>
  <connection id="26" xr16:uid="{5C401B9B-6AE3-48FA-931E-11CEE7E44741}" keepAlive="1" name="連線120" type="5" refreshedVersion="0" background="1">
    <dbPr connection="Provider=Microsoft.Mashup.OleDb.1;Data Source=$Workbook$;Location=&quot;Table_6541_113_05&quot;;Extended Properties=&quot;&quot;" commandType="0"/>
  </connection>
  <connection id="27" xr16:uid="{F6016931-3284-49FB-8046-7895DADB745F}" keepAlive="1" name="連線121" type="5" refreshedVersion="0" background="1">
    <dbPr connection="Provider=Microsoft.Mashup.OleDb.1;Data Source=$Workbook$;Location=&quot;Table_6541_113_04&quot;;Extended Properties=&quot;&quot;" commandType="0"/>
  </connection>
  <connection id="28" xr16:uid="{FE27469A-0C25-4EBC-BAE4-2D9AF09AF9D8}" keepAlive="1" name="連線122" type="5" refreshedVersion="0" background="1">
    <dbPr connection="Provider=Microsoft.Mashup.OleDb.1;Data Source=$Workbook$;Location=&quot;Table_6541_113_03&quot;;Extended Properties=&quot;&quot;" commandType="0"/>
  </connection>
  <connection id="29" xr16:uid="{A823530A-0778-4B4D-BE42-E87C58960509}" keepAlive="1" name="連線123" type="5" refreshedVersion="0" background="1">
    <dbPr connection="Provider=Microsoft.Mashup.OleDb.1;Data Source=$Workbook$;Location=&quot;Table_2345_113_05&quot;;Extended Properties=&quot;&quot;" commandType="0"/>
  </connection>
  <connection id="30" xr16:uid="{B7FE3487-B836-4787-8CB0-22600ADF59E0}" keepAlive="1" name="連線124" type="5" refreshedVersion="0" background="1">
    <dbPr connection="Provider=Microsoft.Mashup.OleDb.1;Data Source=$Workbook$;Location=&quot;Table_2345_113_04&quot;;Extended Properties=&quot;&quot;" commandType="0"/>
  </connection>
  <connection id="31" xr16:uid="{E1F93B16-0A2E-4D20-85A0-B244662EA51F}" keepAlive="1" name="連線125" type="5" refreshedVersion="0" background="1">
    <dbPr connection="Provider=Microsoft.Mashup.OleDb.1;Data Source=$Workbook$;Location=&quot;Table_2345_113_03&quot;;Extended Properties=&quot;&quot;" commandType="0"/>
  </connection>
  <connection id="32" xr16:uid="{4BAD725E-F74F-4615-B7C6-0A4EBE99ED52}" keepAlive="1" name="連線126" type="5" refreshedVersion="0" background="1">
    <dbPr connection="Provider=Microsoft.Mashup.OleDb.1;Data Source=$Workbook$;Location=&quot;Table_6669_113_05&quot;;Extended Properties=&quot;&quot;" commandType="0"/>
  </connection>
  <connection id="33" xr16:uid="{B6565FC3-67DF-4677-A0B7-A1F66122337F}" keepAlive="1" name="連線127" type="5" refreshedVersion="0" background="1">
    <dbPr connection="Provider=Microsoft.Mashup.OleDb.1;Data Source=$Workbook$;Location=&quot;Table_6669_113_04&quot;;Extended Properties=&quot;&quot;" commandType="0"/>
  </connection>
  <connection id="34" xr16:uid="{50AD7696-C84A-45D6-8228-A631F5B62BBE}" keepAlive="1" name="連線128" type="5" refreshedVersion="0" background="1">
    <dbPr connection="Provider=Microsoft.Mashup.OleDb.1;Data Source=$Workbook$;Location=&quot;Table_6669_113_03&quot;;Extended Properties=&quot;&quot;" commandType="0"/>
  </connection>
  <connection id="35" xr16:uid="{6A6AEE72-3021-4EAA-9E7F-9F4DAC22259B}" keepAlive="1" name="連線129" type="5" refreshedVersion="0" background="1">
    <dbPr connection="Provider=Microsoft.Mashup.OleDb.1;Data Source=$Workbook$;Location=&quot;Table_3653_113_05&quot;;Extended Properties=&quot;&quot;" commandType="0"/>
  </connection>
  <connection id="36" xr16:uid="{8250E622-4BB7-43EC-B520-8BFC4A10EAF8}" keepAlive="1" name="連線13" type="5" refreshedVersion="0" background="1">
    <dbPr connection="Provider=Microsoft.Mashup.OleDb.1;Data Source=$Workbook$;Location=&quot;Table_1519_113_04&quot;;Extended Properties=&quot;&quot;" commandType="0"/>
  </connection>
  <connection id="37" xr16:uid="{5769B854-0EBA-486C-8591-44A25B708D46}" keepAlive="1" name="連線130" type="5" refreshedVersion="0" background="1">
    <dbPr connection="Provider=Microsoft.Mashup.OleDb.1;Data Source=$Workbook$;Location=&quot;Table_3653_113_04&quot;;Extended Properties=&quot;&quot;" commandType="0"/>
  </connection>
  <connection id="38" xr16:uid="{1F01BF80-CEB7-4A06-9AA6-F03ACFB56963}" keepAlive="1" name="連線131" type="5" refreshedVersion="0" background="1">
    <dbPr connection="Provider=Microsoft.Mashup.OleDb.1;Data Source=$Workbook$;Location=&quot;Table_3653_113_03&quot;;Extended Properties=&quot;&quot;" commandType="0"/>
  </connection>
  <connection id="39" xr16:uid="{27F17917-494F-4CDE-A440-95E2D64187D7}" keepAlive="1" name="連線132" type="5" refreshedVersion="0" background="1">
    <dbPr connection="Provider=Microsoft.Mashup.OleDb.1;Data Source=$Workbook$;Location=&quot;Table_1519_113_05&quot;;Extended Properties=&quot;&quot;" commandType="0"/>
  </connection>
  <connection id="40" xr16:uid="{3A1DF346-344D-46D1-B7A0-66FC11E660BA}" keepAlive="1" name="連線133" type="5" refreshedVersion="0" background="1">
    <dbPr connection="Provider=Microsoft.Mashup.OleDb.1;Data Source=$Workbook$;Location=&quot;Table_1519_113_04&quot;;Extended Properties=&quot;&quot;" commandType="0"/>
  </connection>
  <connection id="41" xr16:uid="{CBA1547E-7954-4C02-B497-28C07A490C87}" keepAlive="1" name="連線134" type="5" refreshedVersion="0" background="1">
    <dbPr connection="Provider=Microsoft.Mashup.OleDb.1;Data Source=$Workbook$;Location=&quot;Table_1519_113_03&quot;;Extended Properties=&quot;&quot;" commandType="0"/>
  </connection>
  <connection id="42" xr16:uid="{FAF44D34-53B5-4D25-917B-648E7D72CFD1}" keepAlive="1" name="連線135" type="5" refreshedVersion="0" background="1">
    <dbPr connection="Provider=Microsoft.Mashup.OleDb.1;Data Source=$Workbook$;Location=&quot;Table_1905_113_05&quot;;Extended Properties=&quot;&quot;" commandType="0"/>
  </connection>
  <connection id="43" xr16:uid="{C33400A7-A3A0-454A-B3CA-569A9B5F75D9}" keepAlive="1" name="連線136" type="5" refreshedVersion="0" background="1">
    <dbPr connection="Provider=Microsoft.Mashup.OleDb.1;Data Source=$Workbook$;Location=&quot;Table_1905_113_04&quot;;Extended Properties=&quot;&quot;" commandType="0"/>
  </connection>
  <connection id="44" xr16:uid="{537E607B-DD5F-4772-8EBE-45B80EE8128F}" keepAlive="1" name="連線137" type="5" refreshedVersion="0" background="1">
    <dbPr connection="Provider=Microsoft.Mashup.OleDb.1;Data Source=$Workbook$;Location=&quot;Table_1905_113_03&quot;;Extended Properties=&quot;&quot;" commandType="0"/>
  </connection>
  <connection id="45" xr16:uid="{0D4EC10D-9EBB-4C4C-8416-BA94F5363A54}" keepAlive="1" name="連線138" type="5" refreshedVersion="0" background="1">
    <dbPr connection="Provider=Microsoft.Mashup.OleDb.1;Data Source=$Workbook$;Location=&quot;Table_6409_113_05&quot;;Extended Properties=&quot;&quot;" commandType="0"/>
  </connection>
  <connection id="46" xr16:uid="{9807282B-3683-49A0-87BD-0D3153552DF5}" keepAlive="1" name="連線139" type="5" refreshedVersion="0" background="1">
    <dbPr connection="Provider=Microsoft.Mashup.OleDb.1;Data Source=$Workbook$;Location=&quot;Table_6409_113_04&quot;;Extended Properties=&quot;&quot;" commandType="0"/>
  </connection>
  <connection id="47" xr16:uid="{BC46DDD8-68C8-45B8-AD47-833350AD9CF8}" keepAlive="1" name="連線14" type="5" refreshedVersion="0" background="1">
    <dbPr connection="Provider=Microsoft.Mashup.OleDb.1;Data Source=$Workbook$;Location=&quot;Table_1519_113_03&quot;;Extended Properties=&quot;&quot;" commandType="0"/>
  </connection>
  <connection id="48" xr16:uid="{CD28D46C-E403-4428-B87E-C1BBBF6177B8}" keepAlive="1" name="連線140" type="5" refreshedVersion="0" background="1">
    <dbPr connection="Provider=Microsoft.Mashup.OleDb.1;Data Source=$Workbook$;Location=&quot;Table_6409_113_03&quot;;Extended Properties=&quot;&quot;" commandType="0"/>
  </connection>
  <connection id="49" xr16:uid="{66DF6F13-F3E8-4E2F-8723-727FDD318D38}" keepAlive="1" name="連線141" type="5" refreshedVersion="0" background="1">
    <dbPr connection="Provider=Microsoft.Mashup.OleDb.1;Data Source=$Workbook$;Location=&quot;Table_3443_113_05&quot;;Extended Properties=&quot;&quot;" commandType="0"/>
  </connection>
  <connection id="50" xr16:uid="{622B0EC9-F22B-4F2A-9827-91111400CFFE}" keepAlive="1" name="連線142" type="5" refreshedVersion="0" background="1">
    <dbPr connection="Provider=Microsoft.Mashup.OleDb.1;Data Source=$Workbook$;Location=&quot;Table_3443_113_04&quot;;Extended Properties=&quot;&quot;" commandType="0"/>
  </connection>
  <connection id="51" xr16:uid="{A61F14E0-2335-4C4B-985A-D42503B69579}" keepAlive="1" name="連線143" type="5" refreshedVersion="0" background="1">
    <dbPr connection="Provider=Microsoft.Mashup.OleDb.1;Data Source=$Workbook$;Location=&quot;Table_3443_113_03&quot;;Extended Properties=&quot;&quot;" commandType="0"/>
  </connection>
  <connection id="52" xr16:uid="{08B68F64-6B9D-46D7-83F7-8D7F7A8DC692}" keepAlive="1" name="連線144" type="5" refreshedVersion="0" background="1">
    <dbPr connection="Provider=Microsoft.Mashup.OleDb.1;Data Source=$Workbook$;Location=&quot;Table_2637_113_05&quot;;Extended Properties=&quot;&quot;" commandType="0"/>
  </connection>
  <connection id="53" xr16:uid="{0E3AE6AC-DA75-4C02-B815-5757988171CF}" keepAlive="1" name="連線145" type="5" refreshedVersion="0" background="1">
    <dbPr connection="Provider=Microsoft.Mashup.OleDb.1;Data Source=$Workbook$;Location=&quot;Table_2637_113_04&quot;;Extended Properties=&quot;&quot;" commandType="0"/>
  </connection>
  <connection id="54" xr16:uid="{B3E54BEA-414C-463D-9B31-3C15EDB7E5C4}" keepAlive="1" name="連線146" type="5" refreshedVersion="0" background="1">
    <dbPr connection="Provider=Microsoft.Mashup.OleDb.1;Data Source=$Workbook$;Location=&quot;Table_2637_113_03&quot;;Extended Properties=&quot;&quot;" commandType="0"/>
  </connection>
  <connection id="55" xr16:uid="{600F0349-772D-47B9-8E84-944D4BE5E5AD}" keepAlive="1" name="連線147" type="5" refreshedVersion="0" background="1">
    <dbPr connection="Provider=Microsoft.Mashup.OleDb.1;Data Source=$Workbook$;Location=&quot;Table_3661_113_05&quot;;Extended Properties=&quot;&quot;" commandType="0"/>
  </connection>
  <connection id="56" xr16:uid="{70D1AE47-014C-454A-9E60-E2867BC18DFE}" keepAlive="1" name="連線148" type="5" refreshedVersion="0" background="1">
    <dbPr connection="Provider=Microsoft.Mashup.OleDb.1;Data Source=$Workbook$;Location=&quot;Table_3661_113_04&quot;;Extended Properties=&quot;&quot;" commandType="0"/>
  </connection>
  <connection id="57" xr16:uid="{F00801A7-5879-4766-B2FF-7DA9DFAFE073}" keepAlive="1" name="連線149" type="5" refreshedVersion="0" background="1">
    <dbPr connection="Provider=Microsoft.Mashup.OleDb.1;Data Source=$Workbook$;Location=&quot;Table_3661_113_03&quot;;Extended Properties=&quot;&quot;" commandType="0"/>
  </connection>
  <connection id="58" xr16:uid="{722FDDC9-17D1-4620-9510-5D54C62279F2}" keepAlive="1" name="連線15" type="5" refreshedVersion="0" background="1">
    <dbPr connection="Provider=Microsoft.Mashup.OleDb.1;Data Source=$Workbook$;Location=&quot;Table_1905_113_05&quot;;Extended Properties=&quot;&quot;" commandType="0"/>
  </connection>
  <connection id="59" xr16:uid="{9D3DA270-C7E2-43F0-A70B-468D2E40CDC6}" keepAlive="1" name="連線150" type="5" refreshedVersion="0" background="1">
    <dbPr connection="Provider=Microsoft.Mashup.OleDb.1;Data Source=$Workbook$;Location=&quot;Table_2404_113_05&quot;;Extended Properties=&quot;&quot;" commandType="0"/>
  </connection>
  <connection id="60" xr16:uid="{575FF94C-09B1-429F-9C21-7B412C17ADAD}" keepAlive="1" name="連線151" type="5" refreshedVersion="0" background="1">
    <dbPr connection="Provider=Microsoft.Mashup.OleDb.1;Data Source=$Workbook$;Location=&quot;Table_2404_113_04&quot;;Extended Properties=&quot;&quot;" commandType="0"/>
  </connection>
  <connection id="61" xr16:uid="{768D5FB3-8EA4-49E2-B9AF-4F7EF3EE4CDA}" keepAlive="1" name="連線152" type="5" refreshedVersion="0" background="1">
    <dbPr connection="Provider=Microsoft.Mashup.OleDb.1;Data Source=$Workbook$;Location=&quot;Table_2404_113_03&quot;;Extended Properties=&quot;&quot;" commandType="0"/>
  </connection>
  <connection id="62" xr16:uid="{89EE3473-A577-413A-99B3-A79186C1DD71}" keepAlive="1" name="連線153" type="5" refreshedVersion="0" background="1">
    <dbPr connection="Provider=Microsoft.Mashup.OleDb.1;Data Source=$Workbook$;Location=&quot;Table_2357_113_05&quot;;Extended Properties=&quot;&quot;" commandType="0"/>
  </connection>
  <connection id="63" xr16:uid="{6D279DE6-CD5B-47A9-9931-DC44A5D571D9}" keepAlive="1" name="連線154" type="5" refreshedVersion="0" background="1">
    <dbPr connection="Provider=Microsoft.Mashup.OleDb.1;Data Source=$Workbook$;Location=&quot;Table_2357_113_04&quot;;Extended Properties=&quot;&quot;" commandType="0"/>
  </connection>
  <connection id="64" xr16:uid="{D17A5DA7-D71B-4BA6-AA2B-EC5390FB4955}" keepAlive="1" name="連線155" type="5" refreshedVersion="0" background="1">
    <dbPr connection="Provider=Microsoft.Mashup.OleDb.1;Data Source=$Workbook$;Location=&quot;Table_2357_113_03&quot;;Extended Properties=&quot;&quot;" commandType="0"/>
  </connection>
  <connection id="65" xr16:uid="{C01A5202-0684-4B00-B6DD-F80F7D378193}" keepAlive="1" name="連線156" type="5" refreshedVersion="0" background="1">
    <dbPr connection="Provider=Microsoft.Mashup.OleDb.1;Data Source=$Workbook$;Location=&quot;Table_2059_113_05&quot;;Extended Properties=&quot;&quot;" commandType="0"/>
  </connection>
  <connection id="66" xr16:uid="{262B3853-8553-4053-BDDF-BA30953269AB}" keepAlive="1" name="連線157" type="5" refreshedVersion="0" background="1">
    <dbPr connection="Provider=Microsoft.Mashup.OleDb.1;Data Source=$Workbook$;Location=&quot;Table_2059_113_04&quot;;Extended Properties=&quot;&quot;" commandType="0"/>
  </connection>
  <connection id="67" xr16:uid="{BA725210-21A8-433E-A172-B64A2011C9F8}" keepAlive="1" name="連線158" type="5" refreshedVersion="0" background="1">
    <dbPr connection="Provider=Microsoft.Mashup.OleDb.1;Data Source=$Workbook$;Location=&quot;Table_2059_113_03&quot;;Extended Properties=&quot;&quot;" commandType="0"/>
  </connection>
  <connection id="68" xr16:uid="{DBB6790F-492F-426C-B07C-EC417299AD22}" keepAlive="1" name="連線159" type="5" refreshedVersion="0" background="1">
    <dbPr connection="Provider=Microsoft.Mashup.OleDb.1;Data Source=$Workbook$;Location=&quot;Table_3533_113_05&quot;;Extended Properties=&quot;&quot;" commandType="0"/>
  </connection>
  <connection id="69" xr16:uid="{C2ECF721-B846-4D64-BFAD-7F7D5DD8AC90}" keepAlive="1" name="連線16" type="5" refreshedVersion="0" background="1">
    <dbPr connection="Provider=Microsoft.Mashup.OleDb.1;Data Source=$Workbook$;Location=&quot;Table_1905_113_04&quot;;Extended Properties=&quot;&quot;" commandType="0"/>
  </connection>
  <connection id="70" xr16:uid="{13810DC8-1ED1-461A-B08C-8247C2D8EF2E}" keepAlive="1" name="連線160" type="5" refreshedVersion="0" background="1">
    <dbPr connection="Provider=Microsoft.Mashup.OleDb.1;Data Source=$Workbook$;Location=&quot;Table_3533_113_04&quot;;Extended Properties=&quot;&quot;" commandType="0"/>
  </connection>
  <connection id="71" xr16:uid="{1607D787-5D0E-44B5-AE0F-0B117DE66BE5}" keepAlive="1" name="連線161" type="5" refreshedVersion="0" background="1">
    <dbPr connection="Provider=Microsoft.Mashup.OleDb.1;Data Source=$Workbook$;Location=&quot;Table_3533_113_03&quot;;Extended Properties=&quot;&quot;" commandType="0"/>
  </connection>
  <connection id="72" xr16:uid="{169EE244-ACDC-4A9C-87E4-72D635E531FE}" keepAlive="1" name="連線162" type="5" refreshedVersion="0" background="1">
    <dbPr connection="Provider=Microsoft.Mashup.OleDb.1;Data Source=$Workbook$;Location=&quot;Table_6669_113_05&quot;;Extended Properties=&quot;&quot;" commandType="0"/>
  </connection>
  <connection id="73" xr16:uid="{896281E0-C95B-402F-B669-50131B9AB972}" keepAlive="1" name="連線163" type="5" refreshedVersion="0" background="1">
    <dbPr connection="Provider=Microsoft.Mashup.OleDb.1;Data Source=$Workbook$;Location=&quot;Table_6669_113_04&quot;;Extended Properties=&quot;&quot;" commandType="0"/>
  </connection>
  <connection id="74" xr16:uid="{2CA68DEF-ED9A-43DA-BC52-03572D044CFF}" keepAlive="1" name="連線164" type="5" refreshedVersion="0" background="1">
    <dbPr connection="Provider=Microsoft.Mashup.OleDb.1;Data Source=$Workbook$;Location=&quot;Table_6669_113_03&quot;;Extended Properties=&quot;&quot;" commandType="0"/>
  </connection>
  <connection id="75" xr16:uid="{B1192E21-8B1E-49D1-8AF7-BFF6E41E0C95}" keepAlive="1" name="連線165" type="5" refreshedVersion="0" background="1">
    <dbPr connection="Provider=Microsoft.Mashup.OleDb.1;Data Source=$Workbook$;Location=&quot;Table_2207_113_05&quot;;Extended Properties=&quot;&quot;" commandType="0"/>
  </connection>
  <connection id="76" xr16:uid="{693638E2-FAF8-471A-8671-8BA23A0B7824}" keepAlive="1" name="連線166" type="5" refreshedVersion="0" background="1">
    <dbPr connection="Provider=Microsoft.Mashup.OleDb.1;Data Source=$Workbook$;Location=&quot;Table_2207_113_04&quot;;Extended Properties=&quot;&quot;" commandType="0"/>
  </connection>
  <connection id="77" xr16:uid="{1F30572D-D93D-4FFD-9C72-F09AB2636A29}" keepAlive="1" name="連線167" type="5" refreshedVersion="0" background="1">
    <dbPr connection="Provider=Microsoft.Mashup.OleDb.1;Data Source=$Workbook$;Location=&quot;Table_2207_113_03&quot;;Extended Properties=&quot;&quot;" commandType="0"/>
  </connection>
  <connection id="78" xr16:uid="{BC841D81-269C-449A-BBC9-AEA26E6BF1D4}" keepAlive="1" name="連線168" type="5" refreshedVersion="0" background="1">
    <dbPr connection="Provider=Microsoft.Mashup.OleDb.1;Data Source=$Workbook$;Location=&quot;Table_2454_113_05&quot;;Extended Properties=&quot;&quot;" commandType="0"/>
  </connection>
  <connection id="79" xr16:uid="{4CCFE564-442F-4CDA-8C9F-85B050EA165A}" keepAlive="1" name="連線169" type="5" refreshedVersion="0" background="1">
    <dbPr connection="Provider=Microsoft.Mashup.OleDb.1;Data Source=$Workbook$;Location=&quot;Table_2454_113_04&quot;;Extended Properties=&quot;&quot;" commandType="0"/>
  </connection>
  <connection id="80" xr16:uid="{5643A559-B53D-4912-854E-56DF6B55D32D}" keepAlive="1" name="連線17" type="5" refreshedVersion="0" background="1">
    <dbPr connection="Provider=Microsoft.Mashup.OleDb.1;Data Source=$Workbook$;Location=&quot;Table_1905_113_03&quot;;Extended Properties=&quot;&quot;" commandType="0"/>
  </connection>
  <connection id="81" xr16:uid="{F6D4634C-7D38-43B2-BAA0-EB863F52CAF4}" keepAlive="1" name="連線170" type="5" refreshedVersion="0" background="1">
    <dbPr connection="Provider=Microsoft.Mashup.OleDb.1;Data Source=$Workbook$;Location=&quot;Table_2454_113_03&quot;;Extended Properties=&quot;&quot;" commandType="0"/>
  </connection>
  <connection id="82" xr16:uid="{0B73A9A6-163B-4D70-882B-0417F27E9EDC}" keepAlive="1" name="連線171" type="5" refreshedVersion="0" background="1">
    <dbPr connection="Provider=Microsoft.Mashup.OleDb.1;Data Source=$Workbook$;Location=&quot;Table_4763_113_05&quot;;Extended Properties=&quot;&quot;" commandType="0"/>
  </connection>
  <connection id="83" xr16:uid="{C3736A7B-2009-4A32-BCA3-CD828CD91531}" keepAlive="1" name="連線172" type="5" refreshedVersion="0" background="1">
    <dbPr connection="Provider=Microsoft.Mashup.OleDb.1;Data Source=$Workbook$;Location=&quot;Table_4763_113_04&quot;;Extended Properties=&quot;&quot;" commandType="0"/>
  </connection>
  <connection id="84" xr16:uid="{4BA87F39-34CD-4C4B-85A8-9D713294AE84}" keepAlive="1" name="連線173" type="5" refreshedVersion="0" background="1">
    <dbPr connection="Provider=Microsoft.Mashup.OleDb.1;Data Source=$Workbook$;Location=&quot;Table_4763_113_03&quot;;Extended Properties=&quot;&quot;" commandType="0"/>
  </connection>
  <connection id="85" xr16:uid="{7DD7692A-BC4C-4434-8565-6D2574A1E2B8}" keepAlive="1" name="連線174" type="5" refreshedVersion="0" background="1">
    <dbPr connection="Provider=Microsoft.Mashup.OleDb.1;Data Source=$Workbook$;Location=&quot;Table_3008_113_05&quot;;Extended Properties=&quot;&quot;" commandType="0"/>
  </connection>
  <connection id="86" xr16:uid="{A53192AB-D61A-4132-B97B-5288DB133E4C}" keepAlive="1" name="連線175" type="5" refreshedVersion="0" background="1">
    <dbPr connection="Provider=Microsoft.Mashup.OleDb.1;Data Source=$Workbook$;Location=&quot;Table_3008_113_04&quot;;Extended Properties=&quot;&quot;" commandType="0"/>
  </connection>
  <connection id="87" xr16:uid="{ED83371E-785D-4D23-BFF1-2A456F74C3E3}" keepAlive="1" name="連線176" type="5" refreshedVersion="0" background="1">
    <dbPr connection="Provider=Microsoft.Mashup.OleDb.1;Data Source=$Workbook$;Location=&quot;Table_3008_113_03&quot;;Extended Properties=&quot;&quot;" commandType="0"/>
  </connection>
  <connection id="88" xr16:uid="{8C3E3FAD-7D2C-4D19-9E5A-ED752A1C0B56}" keepAlive="1" name="連線177" type="5" refreshedVersion="0" background="1">
    <dbPr connection="Provider=Microsoft.Mashup.OleDb.1;Data Source=$Workbook$;Location=&quot;Table_3661_113_05&quot;;Extended Properties=&quot;&quot;" commandType="0"/>
  </connection>
  <connection id="89" xr16:uid="{C2986A42-DF6B-4B32-B454-BA4012DA04BF}" keepAlive="1" name="連線178" type="5" refreshedVersion="0" background="1">
    <dbPr connection="Provider=Microsoft.Mashup.OleDb.1;Data Source=$Workbook$;Location=&quot;Table_3661_113_04&quot;;Extended Properties=&quot;&quot;" commandType="0"/>
  </connection>
  <connection id="90" xr16:uid="{ED3FF47A-FE76-4B44-BFD4-7E827C015F97}" keepAlive="1" name="連線179" type="5" refreshedVersion="0" background="1">
    <dbPr connection="Provider=Microsoft.Mashup.OleDb.1;Data Source=$Workbook$;Location=&quot;Table_3661_113_03&quot;;Extended Properties=&quot;&quot;" commandType="0"/>
  </connection>
  <connection id="91" xr16:uid="{2E22D114-D7CB-4559-9F2C-9D16AC775205}" keepAlive="1" name="連線18" type="5" refreshedVersion="0" background="1">
    <dbPr connection="Provider=Microsoft.Mashup.OleDb.1;Data Source=$Workbook$;Location=&quot;Table_6409_113_05&quot;;Extended Properties=&quot;&quot;" commandType="0"/>
  </connection>
  <connection id="92" xr16:uid="{B9E1FC9E-8E8C-4082-A718-F7772730A1CA}" keepAlive="1" name="連線180" type="5" refreshedVersion="0" background="1">
    <dbPr connection="Provider=Microsoft.Mashup.OleDb.1;Data Source=$Workbook$;Location=&quot;Table_2404_113_05&quot;;Extended Properties=&quot;&quot;" commandType="0"/>
  </connection>
  <connection id="93" xr16:uid="{BEB4FBED-1E33-480B-BA56-9978BFFF575A}" keepAlive="1" name="連線181" type="5" refreshedVersion="0" background="1">
    <dbPr connection="Provider=Microsoft.Mashup.OleDb.1;Data Source=$Workbook$;Location=&quot;Table_2404_113_04&quot;;Extended Properties=&quot;&quot;" commandType="0"/>
  </connection>
  <connection id="94" xr16:uid="{15575076-1522-46C6-AE48-810819ED9AD6}" keepAlive="1" name="連線182" type="5" refreshedVersion="0" background="1">
    <dbPr connection="Provider=Microsoft.Mashup.OleDb.1;Data Source=$Workbook$;Location=&quot;Table_2404_113_03&quot;;Extended Properties=&quot;&quot;" commandType="0"/>
  </connection>
  <connection id="95" xr16:uid="{DFE0A40C-9A8A-40D3-A5DC-069733DFDC27}" keepAlive="1" name="連線183" type="5" refreshedVersion="0" background="1">
    <dbPr connection="Provider=Microsoft.Mashup.OleDb.1;Data Source=$Workbook$;Location=&quot;Table_2357_113_05&quot;;Extended Properties=&quot;&quot;" commandType="0"/>
  </connection>
  <connection id="96" xr16:uid="{54F10C57-07FB-464B-AD92-1C4F7A71EBC0}" keepAlive="1" name="連線184" type="5" refreshedVersion="0" background="1">
    <dbPr connection="Provider=Microsoft.Mashup.OleDb.1;Data Source=$Workbook$;Location=&quot;Table_2357_113_04&quot;;Extended Properties=&quot;&quot;" commandType="0"/>
  </connection>
  <connection id="97" xr16:uid="{5CC27ECE-A064-4CFB-9F08-B51D215405C9}" keepAlive="1" name="連線185" type="5" refreshedVersion="0" background="1">
    <dbPr connection="Provider=Microsoft.Mashup.OleDb.1;Data Source=$Workbook$;Location=&quot;Table_2357_113_03&quot;;Extended Properties=&quot;&quot;" commandType="0"/>
  </connection>
  <connection id="98" xr16:uid="{C8898D9D-C561-49D9-B9D0-664D6507B63F}" keepAlive="1" name="連線186" type="5" refreshedVersion="0" background="1">
    <dbPr connection="Provider=Microsoft.Mashup.OleDb.1;Data Source=$Workbook$;Location=&quot;Table_2059_113_05&quot;;Extended Properties=&quot;&quot;" commandType="0"/>
  </connection>
  <connection id="99" xr16:uid="{BDB021B8-5F69-4C2C-B96C-8E30AC13CC0D}" keepAlive="1" name="連線187" type="5" refreshedVersion="0" background="1">
    <dbPr connection="Provider=Microsoft.Mashup.OleDb.1;Data Source=$Workbook$;Location=&quot;Table_2059_113_04&quot;;Extended Properties=&quot;&quot;" commandType="0"/>
  </connection>
  <connection id="100" xr16:uid="{83406975-D41C-43E9-B7F9-44BA8E6B8A08}" keepAlive="1" name="連線188" type="5" refreshedVersion="0" background="1">
    <dbPr connection="Provider=Microsoft.Mashup.OleDb.1;Data Source=$Workbook$;Location=&quot;Table_2059_113_03&quot;;Extended Properties=&quot;&quot;" commandType="0"/>
  </connection>
  <connection id="101" xr16:uid="{3BE279B6-3536-4B8C-A1DE-2A49BFEF7BDD}" keepAlive="1" name="連線189" type="5" refreshedVersion="0" background="1">
    <dbPr connection="Provider=Microsoft.Mashup.OleDb.1;Data Source=$Workbook$;Location=&quot;Table_3533_113_05&quot;;Extended Properties=&quot;&quot;" commandType="0"/>
  </connection>
  <connection id="102" xr16:uid="{8BF99B71-7C39-44EC-9000-7448D05F1F85}" keepAlive="1" name="連線19" type="5" refreshedVersion="0" background="1">
    <dbPr connection="Provider=Microsoft.Mashup.OleDb.1;Data Source=$Workbook$;Location=&quot;Table_6409_113_04&quot;;Extended Properties=&quot;&quot;" commandType="0"/>
  </connection>
  <connection id="103" xr16:uid="{9C214D08-4266-4C05-A95A-578F1E084A9C}" keepAlive="1" name="連線190" type="5" refreshedVersion="0" background="1">
    <dbPr connection="Provider=Microsoft.Mashup.OleDb.1;Data Source=$Workbook$;Location=&quot;Table_3533_113_04&quot;;Extended Properties=&quot;&quot;" commandType="0"/>
  </connection>
  <connection id="104" xr16:uid="{02537410-78E4-475A-AFCB-CDD20679BD06}" keepAlive="1" name="連線191" type="5" refreshedVersion="0" background="1">
    <dbPr connection="Provider=Microsoft.Mashup.OleDb.1;Data Source=$Workbook$;Location=&quot;Table_3533_113_03&quot;;Extended Properties=&quot;&quot;" commandType="0"/>
  </connection>
  <connection id="105" xr16:uid="{E77A1BB9-0340-45F6-84BD-22A924DFD7A5}" keepAlive="1" name="連線192" type="5" refreshedVersion="0" background="1">
    <dbPr connection="Provider=Microsoft.Mashup.OleDb.1;Data Source=$Workbook$;Location=&quot;Table_6669_113_05&quot;;Extended Properties=&quot;&quot;" commandType="0"/>
  </connection>
  <connection id="106" xr16:uid="{125C4726-AE69-4DBA-BDF7-D22566C7D5C4}" keepAlive="1" name="連線193" type="5" refreshedVersion="0" background="1">
    <dbPr connection="Provider=Microsoft.Mashup.OleDb.1;Data Source=$Workbook$;Location=&quot;Table_6669_113_04&quot;;Extended Properties=&quot;&quot;" commandType="0"/>
  </connection>
  <connection id="107" xr16:uid="{F40FA053-15FF-4835-8B93-E34D6FFD82A5}" keepAlive="1" name="連線194" type="5" refreshedVersion="0" background="1">
    <dbPr connection="Provider=Microsoft.Mashup.OleDb.1;Data Source=$Workbook$;Location=&quot;Table_6669_113_03&quot;;Extended Properties=&quot;&quot;" commandType="0"/>
  </connection>
  <connection id="108" xr16:uid="{41F5800E-3B78-4AC6-ABCA-DEDB4FFA0388}" keepAlive="1" name="連線195" type="5" refreshedVersion="0" background="1">
    <dbPr connection="Provider=Microsoft.Mashup.OleDb.1;Data Source=$Workbook$;Location=&quot;Table_2207_113_05&quot;;Extended Properties=&quot;&quot;" commandType="0"/>
  </connection>
  <connection id="109" xr16:uid="{DABFF9E9-FEF0-4876-8B0B-42D05A5E3EB8}" keepAlive="1" name="連線196" type="5" refreshedVersion="0" background="1">
    <dbPr connection="Provider=Microsoft.Mashup.OleDb.1;Data Source=$Workbook$;Location=&quot;Table_2207_113_04&quot;;Extended Properties=&quot;&quot;" commandType="0"/>
  </connection>
  <connection id="110" xr16:uid="{4486604B-EFCE-462B-BADE-8202C6484947}" keepAlive="1" name="連線197" type="5" refreshedVersion="0" background="1">
    <dbPr connection="Provider=Microsoft.Mashup.OleDb.1;Data Source=$Workbook$;Location=&quot;Table_2207_113_03&quot;;Extended Properties=&quot;&quot;" commandType="0"/>
  </connection>
  <connection id="111" xr16:uid="{EA41B725-48EA-4E57-B2D1-9CDCBF34BB0F}" keepAlive="1" name="連線198" type="5" refreshedVersion="0" background="1">
    <dbPr connection="Provider=Microsoft.Mashup.OleDb.1;Data Source=$Workbook$;Location=&quot;Table_2454_113_05&quot;;Extended Properties=&quot;&quot;" commandType="0"/>
  </connection>
  <connection id="112" xr16:uid="{9599B7EE-533C-433B-9511-AD00358EE513}" keepAlive="1" name="連線199" type="5" refreshedVersion="0" background="1">
    <dbPr connection="Provider=Microsoft.Mashup.OleDb.1;Data Source=$Workbook$;Location=&quot;Table_2454_113_04&quot;;Extended Properties=&quot;&quot;" commandType="0"/>
  </connection>
  <connection id="113" xr16:uid="{EF34CC2F-3D3B-4ECD-A9CA-8834112DCFFC}" keepAlive="1" name="連線2" type="5" refreshedVersion="0" background="1">
    <dbPr connection="Provider=Microsoft.Mashup.OleDb.1;Data Source=$Workbook$;Location=&quot;Table_6541_113_03&quot;;Extended Properties=&quot;&quot;" commandType="0"/>
  </connection>
  <connection id="114" xr16:uid="{691F0BB7-7F91-45F7-B144-D72A6A4A7850}" keepAlive="1" name="連線20" type="5" refreshedVersion="0" background="1">
    <dbPr connection="Provider=Microsoft.Mashup.OleDb.1;Data Source=$Workbook$;Location=&quot;Table_6409_113_03&quot;;Extended Properties=&quot;&quot;" commandType="0"/>
  </connection>
  <connection id="115" xr16:uid="{5254C46B-A813-4149-AB74-C8269D8F9EC8}" keepAlive="1" name="連線200" type="5" refreshedVersion="0" background="1">
    <dbPr connection="Provider=Microsoft.Mashup.OleDb.1;Data Source=$Workbook$;Location=&quot;Table_2454_113_03&quot;;Extended Properties=&quot;&quot;" commandType="0"/>
  </connection>
  <connection id="116" xr16:uid="{4FC961A5-06E4-4A3C-8BE5-140616A1793F}" keepAlive="1" name="連線201" type="5" refreshedVersion="0" background="1">
    <dbPr connection="Provider=Microsoft.Mashup.OleDb.1;Data Source=$Workbook$;Location=&quot;Table_4763_113_05&quot;;Extended Properties=&quot;&quot;" commandType="0"/>
  </connection>
  <connection id="117" xr16:uid="{EA60B3B8-0ED6-4DAB-95CC-09E78D9382F0}" keepAlive="1" name="連線202" type="5" refreshedVersion="0" background="1">
    <dbPr connection="Provider=Microsoft.Mashup.OleDb.1;Data Source=$Workbook$;Location=&quot;Table_4763_113_04&quot;;Extended Properties=&quot;&quot;" commandType="0"/>
  </connection>
  <connection id="118" xr16:uid="{1E764B0E-1099-42EC-A187-34378C0EDA8A}" keepAlive="1" name="連線203" type="5" refreshedVersion="0" background="1">
    <dbPr connection="Provider=Microsoft.Mashup.OleDb.1;Data Source=$Workbook$;Location=&quot;Table_4763_113_03&quot;;Extended Properties=&quot;&quot;" commandType="0"/>
  </connection>
  <connection id="119" xr16:uid="{EC3A2F0A-AF0B-4AD0-B0FC-202EE5681AD5}" keepAlive="1" name="連線204" type="5" refreshedVersion="0" background="1">
    <dbPr connection="Provider=Microsoft.Mashup.OleDb.1;Data Source=$Workbook$;Location=&quot;Table_3008_113_05&quot;;Extended Properties=&quot;&quot;" commandType="0"/>
  </connection>
  <connection id="120" xr16:uid="{EB84D41F-5B4E-4BC2-BB72-3E337398300D}" keepAlive="1" name="連線205" type="5" refreshedVersion="0" background="1">
    <dbPr connection="Provider=Microsoft.Mashup.OleDb.1;Data Source=$Workbook$;Location=&quot;Table_3008_113_04&quot;;Extended Properties=&quot;&quot;" commandType="0"/>
  </connection>
  <connection id="121" xr16:uid="{B58C393E-96CA-4063-A076-BEAF53E22F4E}" keepAlive="1" name="連線206" type="5" refreshedVersion="0" background="1">
    <dbPr connection="Provider=Microsoft.Mashup.OleDb.1;Data Source=$Workbook$;Location=&quot;Table_3008_113_03&quot;;Extended Properties=&quot;&quot;" commandType="0"/>
  </connection>
  <connection id="122" xr16:uid="{133F06A7-77FF-4501-8D72-FAB1235E6488}" keepAlive="1" name="連線207" type="5" refreshedVersion="0" background="1">
    <dbPr connection="Provider=Microsoft.Mashup.OleDb.1;Data Source=$Workbook$;Location=&quot;Table_3661_113_05&quot;;Extended Properties=&quot;&quot;" commandType="0"/>
  </connection>
  <connection id="123" xr16:uid="{DD9624DB-FC01-4351-88B6-B8778D646AF2}" keepAlive="1" name="連線208" type="5" refreshedVersion="0" background="1">
    <dbPr connection="Provider=Microsoft.Mashup.OleDb.1;Data Source=$Workbook$;Location=&quot;Table_3661_113_04&quot;;Extended Properties=&quot;&quot;" commandType="0"/>
  </connection>
  <connection id="124" xr16:uid="{0CD54E97-4844-452D-A003-207245F011DD}" keepAlive="1" name="連線209" type="5" refreshedVersion="0" background="1">
    <dbPr connection="Provider=Microsoft.Mashup.OleDb.1;Data Source=$Workbook$;Location=&quot;Table_3661_113_03&quot;;Extended Properties=&quot;&quot;" commandType="0"/>
  </connection>
  <connection id="125" xr16:uid="{E890A03D-7CB3-454F-A240-EB338790F581}" keepAlive="1" name="連線21" type="5" refreshedVersion="0" background="1">
    <dbPr connection="Provider=Microsoft.Mashup.OleDb.1;Data Source=$Workbook$;Location=&quot;Table_3443_113_05&quot;;Extended Properties=&quot;&quot;" commandType="0"/>
  </connection>
  <connection id="126" xr16:uid="{8AA80514-CA1C-4E93-AC62-6D53BC3CAEA9}" keepAlive="1" name="連線210" type="5" refreshedVersion="0" background="1">
    <dbPr connection="Provider=Microsoft.Mashup.OleDb.1;Data Source=$Workbook$;Location=&quot;Table_2404_113_05&quot;;Extended Properties=&quot;&quot;" commandType="0"/>
  </connection>
  <connection id="127" xr16:uid="{5032F325-B1DC-4FDD-A189-D8B9D98C0673}" keepAlive="1" name="連線211" type="5" refreshedVersion="0" background="1">
    <dbPr connection="Provider=Microsoft.Mashup.OleDb.1;Data Source=$Workbook$;Location=&quot;Table_2404_113_04&quot;;Extended Properties=&quot;&quot;" commandType="0"/>
  </connection>
  <connection id="128" xr16:uid="{87F4767B-9BCD-4C60-B15A-ED99C530E620}" keepAlive="1" name="連線212" type="5" refreshedVersion="0" background="1">
    <dbPr connection="Provider=Microsoft.Mashup.OleDb.1;Data Source=$Workbook$;Location=&quot;Table_2404_113_03&quot;;Extended Properties=&quot;&quot;" commandType="0"/>
  </connection>
  <connection id="129" xr16:uid="{D7D38478-6562-4D0B-82BF-C2E12DE1F4FA}" keepAlive="1" name="連線213" type="5" refreshedVersion="0" background="1">
    <dbPr connection="Provider=Microsoft.Mashup.OleDb.1;Data Source=$Workbook$;Location=&quot;Table_2357_113_05&quot;;Extended Properties=&quot;&quot;" commandType="0"/>
  </connection>
  <connection id="130" xr16:uid="{21557D81-5897-47AB-A38C-A0BA11D66140}" keepAlive="1" name="連線214" type="5" refreshedVersion="0" background="1">
    <dbPr connection="Provider=Microsoft.Mashup.OleDb.1;Data Source=$Workbook$;Location=&quot;Table_2357_113_04&quot;;Extended Properties=&quot;&quot;" commandType="0"/>
  </connection>
  <connection id="131" xr16:uid="{7A777913-EFB0-4713-BC79-0773B52569C2}" keepAlive="1" name="連線215" type="5" refreshedVersion="0" background="1">
    <dbPr connection="Provider=Microsoft.Mashup.OleDb.1;Data Source=$Workbook$;Location=&quot;Table_2357_113_03&quot;;Extended Properties=&quot;&quot;" commandType="0"/>
  </connection>
  <connection id="132" xr16:uid="{8DB74CA6-905D-4AE5-A467-6CAC9044C39A}" keepAlive="1" name="連線216" type="5" refreshedVersion="0" background="1">
    <dbPr connection="Provider=Microsoft.Mashup.OleDb.1;Data Source=$Workbook$;Location=&quot;Table_2059_113_05&quot;;Extended Properties=&quot;&quot;" commandType="0"/>
  </connection>
  <connection id="133" xr16:uid="{8A694D60-263B-432E-84B1-7E7396655264}" keepAlive="1" name="連線217" type="5" refreshedVersion="0" background="1">
    <dbPr connection="Provider=Microsoft.Mashup.OleDb.1;Data Source=$Workbook$;Location=&quot;Table_2059_113_04&quot;;Extended Properties=&quot;&quot;" commandType="0"/>
  </connection>
  <connection id="134" xr16:uid="{123EEA3F-3E95-41CC-8F74-ECBD4D20783D}" keepAlive="1" name="連線218" type="5" refreshedVersion="0" background="1">
    <dbPr connection="Provider=Microsoft.Mashup.OleDb.1;Data Source=$Workbook$;Location=&quot;Table_2059_113_03&quot;;Extended Properties=&quot;&quot;" commandType="0"/>
  </connection>
  <connection id="135" xr16:uid="{08700AC1-E5F1-4F69-9AB5-20EDCADB73F6}" keepAlive="1" name="連線219" type="5" refreshedVersion="0" background="1">
    <dbPr connection="Provider=Microsoft.Mashup.OleDb.1;Data Source=$Workbook$;Location=&quot;Table_3533_113_05&quot;;Extended Properties=&quot;&quot;" commandType="0"/>
  </connection>
  <connection id="136" xr16:uid="{1D2508EC-00B2-4274-8944-8121BBA8F73D}" keepAlive="1" name="連線22" type="5" refreshedVersion="0" background="1">
    <dbPr connection="Provider=Microsoft.Mashup.OleDb.1;Data Source=$Workbook$;Location=&quot;Table_3443_113_04&quot;;Extended Properties=&quot;&quot;" commandType="0"/>
  </connection>
  <connection id="137" xr16:uid="{B1344496-6BAE-4197-A7CA-9BC2C951FDAC}" keepAlive="1" name="連線220" type="5" refreshedVersion="0" background="1">
    <dbPr connection="Provider=Microsoft.Mashup.OleDb.1;Data Source=$Workbook$;Location=&quot;Table_3533_113_04&quot;;Extended Properties=&quot;&quot;" commandType="0"/>
  </connection>
  <connection id="138" xr16:uid="{3040EF83-3119-4816-9C9D-38915BEA3CF1}" keepAlive="1" name="連線221" type="5" refreshedVersion="0" background="1">
    <dbPr connection="Provider=Microsoft.Mashup.OleDb.1;Data Source=$Workbook$;Location=&quot;Table_3533_113_03&quot;;Extended Properties=&quot;&quot;" commandType="0"/>
  </connection>
  <connection id="139" xr16:uid="{5AA233BC-E614-409F-A0AB-9099D7FACF87}" keepAlive="1" name="連線222" type="5" refreshedVersion="0" background="1">
    <dbPr connection="Provider=Microsoft.Mashup.OleDb.1;Data Source=$Workbook$;Location=&quot;Table_6669_113_05&quot;;Extended Properties=&quot;&quot;" commandType="0"/>
  </connection>
  <connection id="140" xr16:uid="{154DD39A-19E1-4785-8924-DF631737A96A}" keepAlive="1" name="連線223" type="5" refreshedVersion="0" background="1">
    <dbPr connection="Provider=Microsoft.Mashup.OleDb.1;Data Source=$Workbook$;Location=&quot;Table_6669_113_04&quot;;Extended Properties=&quot;&quot;" commandType="0"/>
  </connection>
  <connection id="141" xr16:uid="{CBCE99AE-F568-42D7-888D-16B84C210527}" keepAlive="1" name="連線224" type="5" refreshedVersion="0" background="1">
    <dbPr connection="Provider=Microsoft.Mashup.OleDb.1;Data Source=$Workbook$;Location=&quot;Table_6669_113_03&quot;;Extended Properties=&quot;&quot;" commandType="0"/>
  </connection>
  <connection id="142" xr16:uid="{395C19FE-59A9-414C-AEBB-A7FCA9F8B755}" keepAlive="1" name="連線225" type="5" refreshedVersion="0" background="1">
    <dbPr connection="Provider=Microsoft.Mashup.OleDb.1;Data Source=$Workbook$;Location=&quot;Table_2207_113_05&quot;;Extended Properties=&quot;&quot;" commandType="0"/>
  </connection>
  <connection id="143" xr16:uid="{A35C0681-6E53-4AB2-8019-E4833E20A745}" keepAlive="1" name="連線226" type="5" refreshedVersion="0" background="1">
    <dbPr connection="Provider=Microsoft.Mashup.OleDb.1;Data Source=$Workbook$;Location=&quot;Table_2207_113_04&quot;;Extended Properties=&quot;&quot;" commandType="0"/>
  </connection>
  <connection id="144" xr16:uid="{90E4B5E0-4138-4840-8AAB-A9BD41CA9EEA}" keepAlive="1" name="連線227" type="5" refreshedVersion="0" background="1">
    <dbPr connection="Provider=Microsoft.Mashup.OleDb.1;Data Source=$Workbook$;Location=&quot;Table_2207_113_03&quot;;Extended Properties=&quot;&quot;" commandType="0"/>
  </connection>
  <connection id="145" xr16:uid="{7569AD57-F219-416F-8A0C-43F8695D5302}" keepAlive="1" name="連線228" type="5" refreshedVersion="0" background="1">
    <dbPr connection="Provider=Microsoft.Mashup.OleDb.1;Data Source=$Workbook$;Location=&quot;Table_2454_113_05&quot;;Extended Properties=&quot;&quot;" commandType="0"/>
  </connection>
  <connection id="146" xr16:uid="{8AB5BFB8-752B-41DF-8455-2928B19ECCE2}" keepAlive="1" name="連線229" type="5" refreshedVersion="0" background="1">
    <dbPr connection="Provider=Microsoft.Mashup.OleDb.1;Data Source=$Workbook$;Location=&quot;Table_2454_113_04&quot;;Extended Properties=&quot;&quot;" commandType="0"/>
  </connection>
  <connection id="147" xr16:uid="{42481E5D-75D2-4A5D-9316-A78B0E7C7774}" keepAlive="1" name="連線23" type="5" refreshedVersion="0" background="1">
    <dbPr connection="Provider=Microsoft.Mashup.OleDb.1;Data Source=$Workbook$;Location=&quot;Table_3443_113_03&quot;;Extended Properties=&quot;&quot;" commandType="0"/>
  </connection>
  <connection id="148" xr16:uid="{3DE827EB-A2B3-41DA-A1CA-508E09E55E1C}" keepAlive="1" name="連線230" type="5" refreshedVersion="0" background="1">
    <dbPr connection="Provider=Microsoft.Mashup.OleDb.1;Data Source=$Workbook$;Location=&quot;Table_2454_113_03&quot;;Extended Properties=&quot;&quot;" commandType="0"/>
  </connection>
  <connection id="149" xr16:uid="{99938343-DEE9-462C-8340-450858509840}" keepAlive="1" name="連線231" type="5" refreshedVersion="0" background="1">
    <dbPr connection="Provider=Microsoft.Mashup.OleDb.1;Data Source=$Workbook$;Location=&quot;Table_4763_113_05&quot;;Extended Properties=&quot;&quot;" commandType="0"/>
  </connection>
  <connection id="150" xr16:uid="{8F482CC9-CC74-4706-AF5C-50FC0E9EC7F2}" keepAlive="1" name="連線232" type="5" refreshedVersion="0" background="1">
    <dbPr connection="Provider=Microsoft.Mashup.OleDb.1;Data Source=$Workbook$;Location=&quot;Table_4763_113_04&quot;;Extended Properties=&quot;&quot;" commandType="0"/>
  </connection>
  <connection id="151" xr16:uid="{3C9AA728-74E1-4281-8C01-C67D77CB6970}" keepAlive="1" name="連線233" type="5" refreshedVersion="0" background="1">
    <dbPr connection="Provider=Microsoft.Mashup.OleDb.1;Data Source=$Workbook$;Location=&quot;Table_4763_113_03&quot;;Extended Properties=&quot;&quot;" commandType="0"/>
  </connection>
  <connection id="152" xr16:uid="{F5873F29-24D7-4E2E-B2E2-245A05853A5D}" keepAlive="1" name="連線234" type="5" refreshedVersion="0" background="1">
    <dbPr connection="Provider=Microsoft.Mashup.OleDb.1;Data Source=$Workbook$;Location=&quot;Table_3008_113_05&quot;;Extended Properties=&quot;&quot;" commandType="0"/>
  </connection>
  <connection id="153" xr16:uid="{F8316F51-3804-459F-A2F9-8EEAA5BC6845}" keepAlive="1" name="連線235" type="5" refreshedVersion="0" background="1">
    <dbPr connection="Provider=Microsoft.Mashup.OleDb.1;Data Source=$Workbook$;Location=&quot;Table_3008_113_04&quot;;Extended Properties=&quot;&quot;" commandType="0"/>
  </connection>
  <connection id="154" xr16:uid="{88991F0B-3047-404F-9919-C54984EC33F8}" keepAlive="1" name="連線236" type="5" refreshedVersion="0" background="1">
    <dbPr connection="Provider=Microsoft.Mashup.OleDb.1;Data Source=$Workbook$;Location=&quot;Table_3008_113_03&quot;;Extended Properties=&quot;&quot;" commandType="0"/>
  </connection>
  <connection id="155" xr16:uid="{78CF8F43-A2B6-4C2C-861D-89DF9767A880}" keepAlive="1" name="連線237" type="5" refreshedVersion="0" background="1">
    <dbPr connection="Provider=Microsoft.Mashup.OleDb.1;Data Source=$Workbook$;Location=&quot;Table_3661_113_05&quot;;Extended Properties=&quot;&quot;" commandType="0"/>
  </connection>
  <connection id="156" xr16:uid="{583B23F5-00D1-46EE-851D-65790F045F1E}" keepAlive="1" name="連線238" type="5" refreshedVersion="0" background="1">
    <dbPr connection="Provider=Microsoft.Mashup.OleDb.1;Data Source=$Workbook$;Location=&quot;Table_3661_113_04&quot;;Extended Properties=&quot;&quot;" commandType="0"/>
  </connection>
  <connection id="157" xr16:uid="{D4426413-D6C9-4A6B-A6AE-3D36959BDC0A}" keepAlive="1" name="連線239" type="5" refreshedVersion="0" background="1">
    <dbPr connection="Provider=Microsoft.Mashup.OleDb.1;Data Source=$Workbook$;Location=&quot;Table_3661_113_03&quot;;Extended Properties=&quot;&quot;" commandType="0"/>
  </connection>
  <connection id="158" xr16:uid="{82C8D8ED-4070-416F-9ED4-2649D8853E8A}" keepAlive="1" name="連線24" type="5" refreshedVersion="0" background="1">
    <dbPr connection="Provider=Microsoft.Mashup.OleDb.1;Data Source=$Workbook$;Location=&quot;Table_2637_113_05&quot;;Extended Properties=&quot;&quot;" commandType="0"/>
  </connection>
  <connection id="159" xr16:uid="{5BFEB314-45DC-4489-AE07-B999FBDEE4B2}" keepAlive="1" name="連線25" type="5" refreshedVersion="0" background="1">
    <dbPr connection="Provider=Microsoft.Mashup.OleDb.1;Data Source=$Workbook$;Location=&quot;Table_2637_113_04&quot;;Extended Properties=&quot;&quot;" commandType="0"/>
  </connection>
  <connection id="160" xr16:uid="{AEBADC9A-31E8-4C03-A866-0A9438504EB0}" keepAlive="1" name="連線26" type="5" refreshedVersion="0" background="1">
    <dbPr connection="Provider=Microsoft.Mashup.OleDb.1;Data Source=$Workbook$;Location=&quot;Table_2637_113_03&quot;;Extended Properties=&quot;&quot;" commandType="0"/>
  </connection>
  <connection id="161" xr16:uid="{D5C6FE9B-7C96-49AB-A349-5699F079BC0A}" keepAlive="1" name="連線27" type="5" refreshedVersion="0" background="1">
    <dbPr connection="Provider=Microsoft.Mashup.OleDb.1;Data Source=$Workbook$;Location=&quot;Table_3661_113_05&quot;;Extended Properties=&quot;&quot;" commandType="0"/>
  </connection>
  <connection id="162" xr16:uid="{383E0DDE-F3C2-4CC5-AA31-9B2052DA2698}" keepAlive="1" name="連線28" type="5" refreshedVersion="0" background="1">
    <dbPr connection="Provider=Microsoft.Mashup.OleDb.1;Data Source=$Workbook$;Location=&quot;Table_3661_113_04&quot;;Extended Properties=&quot;&quot;" commandType="0"/>
  </connection>
  <connection id="163" xr16:uid="{34147764-C4E3-4700-9F14-01008301EA35}" keepAlive="1" name="連線29" type="5" refreshedVersion="0" background="1">
    <dbPr connection="Provider=Microsoft.Mashup.OleDb.1;Data Source=$Workbook$;Location=&quot;Table_3661_113_03&quot;;Extended Properties=&quot;&quot;" commandType="0"/>
  </connection>
  <connection id="164" xr16:uid="{5DB61A17-6CE4-4C80-9902-3112592FC55A}" keepAlive="1" name="連線3" type="5" refreshedVersion="0" background="1">
    <dbPr connection="Provider=Microsoft.Mashup.OleDb.1;Data Source=$Workbook$;Location=&quot;Table_2345_113_05&quot;;Extended Properties=&quot;&quot;" commandType="0"/>
  </connection>
  <connection id="165" xr16:uid="{9BF0BB6B-AB5D-4F20-B305-FB9BC722265A}" keepAlive="1" name="連線30" type="5" refreshedVersion="0" background="1">
    <dbPr connection="Provider=Microsoft.Mashup.OleDb.1;Data Source=$Workbook$;Location=&quot;Table_6541_113_05&quot;;Extended Properties=&quot;&quot;" commandType="0"/>
  </connection>
  <connection id="166" xr16:uid="{AFAD22EA-91E0-4C75-85F4-1C32D90C55E0}" keepAlive="1" name="連線31" type="5" refreshedVersion="0" background="1">
    <dbPr connection="Provider=Microsoft.Mashup.OleDb.1;Data Source=$Workbook$;Location=&quot;Table_6541_113_04&quot;;Extended Properties=&quot;&quot;" commandType="0"/>
  </connection>
  <connection id="167" xr16:uid="{0EDB0D5A-68C7-44F4-A544-61FE3ABE524D}" keepAlive="1" name="連線32" type="5" refreshedVersion="0" background="1">
    <dbPr connection="Provider=Microsoft.Mashup.OleDb.1;Data Source=$Workbook$;Location=&quot;Table_6541_113_03&quot;;Extended Properties=&quot;&quot;" commandType="0"/>
  </connection>
  <connection id="168" xr16:uid="{E45FB66B-1BCB-47C5-A878-912129B987E3}" keepAlive="1" name="連線33" type="5" refreshedVersion="0" background="1">
    <dbPr connection="Provider=Microsoft.Mashup.OleDb.1;Data Source=$Workbook$;Location=&quot;Table_2345_113_05&quot;;Extended Properties=&quot;&quot;" commandType="0"/>
  </connection>
  <connection id="169" xr16:uid="{AE7A7E1C-3BFD-4D92-B623-57D3510F8DE6}" keepAlive="1" name="連線34" type="5" refreshedVersion="0" background="1">
    <dbPr connection="Provider=Microsoft.Mashup.OleDb.1;Data Source=$Workbook$;Location=&quot;Table_2345_113_04&quot;;Extended Properties=&quot;&quot;" commandType="0"/>
  </connection>
  <connection id="170" xr16:uid="{3403C227-FC32-4C15-A912-DE5DDD993D35}" keepAlive="1" name="連線35" type="5" refreshedVersion="0" background="1">
    <dbPr connection="Provider=Microsoft.Mashup.OleDb.1;Data Source=$Workbook$;Location=&quot;Table_2345_113_03&quot;;Extended Properties=&quot;&quot;" commandType="0"/>
  </connection>
  <connection id="171" xr16:uid="{9248B5AE-734A-4AE7-89BB-02F363FC72AF}" keepAlive="1" name="連線36" type="5" refreshedVersion="0" background="1">
    <dbPr connection="Provider=Microsoft.Mashup.OleDb.1;Data Source=$Workbook$;Location=&quot;Table_6669_113_05&quot;;Extended Properties=&quot;&quot;" commandType="0"/>
  </connection>
  <connection id="172" xr16:uid="{8656A24D-E479-4EE4-AD47-F8865EDC9C71}" keepAlive="1" name="連線37" type="5" refreshedVersion="0" background="1">
    <dbPr connection="Provider=Microsoft.Mashup.OleDb.1;Data Source=$Workbook$;Location=&quot;Table_6669_113_04&quot;;Extended Properties=&quot;&quot;" commandType="0"/>
  </connection>
  <connection id="173" xr16:uid="{35AF400B-76A5-4DC4-85A5-71C1D5538721}" keepAlive="1" name="連線38" type="5" refreshedVersion="0" background="1">
    <dbPr connection="Provider=Microsoft.Mashup.OleDb.1;Data Source=$Workbook$;Location=&quot;Table_6669_113_03&quot;;Extended Properties=&quot;&quot;" commandType="0"/>
  </connection>
  <connection id="174" xr16:uid="{62582128-75A8-4460-9A7F-E316EA670119}" keepAlive="1" name="連線39" type="5" refreshedVersion="0" background="1">
    <dbPr connection="Provider=Microsoft.Mashup.OleDb.1;Data Source=$Workbook$;Location=&quot;Table_3653_113_05&quot;;Extended Properties=&quot;&quot;" commandType="0"/>
  </connection>
  <connection id="175" xr16:uid="{9C496775-2488-4824-B408-51428EF81BF2}" keepAlive="1" name="連線4" type="5" refreshedVersion="0" background="1">
    <dbPr connection="Provider=Microsoft.Mashup.OleDb.1;Data Source=$Workbook$;Location=&quot;Table_2345_113_04&quot;;Extended Properties=&quot;&quot;" commandType="0"/>
  </connection>
  <connection id="176" xr16:uid="{CBD17881-1DAC-4FB0-85A7-E8C97D130510}" keepAlive="1" name="連線40" type="5" refreshedVersion="0" background="1">
    <dbPr connection="Provider=Microsoft.Mashup.OleDb.1;Data Source=$Workbook$;Location=&quot;Table_3653_113_04&quot;;Extended Properties=&quot;&quot;" commandType="0"/>
  </connection>
  <connection id="177" xr16:uid="{99C54C1E-2D43-4E74-8592-782E77B6C888}" keepAlive="1" name="連線41" type="5" refreshedVersion="0" background="1">
    <dbPr connection="Provider=Microsoft.Mashup.OleDb.1;Data Source=$Workbook$;Location=&quot;Table_3653_113_03&quot;;Extended Properties=&quot;&quot;" commandType="0"/>
  </connection>
  <connection id="178" xr16:uid="{34788ECE-CC98-4849-8434-3FE7666384C0}" keepAlive="1" name="連線42" type="5" refreshedVersion="0" background="1">
    <dbPr connection="Provider=Microsoft.Mashup.OleDb.1;Data Source=$Workbook$;Location=&quot;Table_1519_113_05&quot;;Extended Properties=&quot;&quot;" commandType="0"/>
  </connection>
  <connection id="179" xr16:uid="{AA10A98D-22A3-496A-9E17-98DADB2AE484}" keepAlive="1" name="連線43" type="5" refreshedVersion="0" background="1">
    <dbPr connection="Provider=Microsoft.Mashup.OleDb.1;Data Source=$Workbook$;Location=&quot;Table_1519_113_04&quot;;Extended Properties=&quot;&quot;" commandType="0"/>
  </connection>
  <connection id="180" xr16:uid="{FACFFFA1-8780-4AA6-9C74-C5C5D15FD790}" keepAlive="1" name="連線44" type="5" refreshedVersion="0" background="1">
    <dbPr connection="Provider=Microsoft.Mashup.OleDb.1;Data Source=$Workbook$;Location=&quot;Table_1519_113_03&quot;;Extended Properties=&quot;&quot;" commandType="0"/>
  </connection>
  <connection id="181" xr16:uid="{C6C6F7BF-A4AE-4C91-BC05-5A31E21D583D}" keepAlive="1" name="連線45" type="5" refreshedVersion="0" background="1">
    <dbPr connection="Provider=Microsoft.Mashup.OleDb.1;Data Source=$Workbook$;Location=&quot;Table_1905_113_05&quot;;Extended Properties=&quot;&quot;" commandType="0"/>
  </connection>
  <connection id="182" xr16:uid="{7F11D3CB-1E69-45B3-9B26-B6FD537D0C95}" keepAlive="1" name="連線46" type="5" refreshedVersion="0" background="1">
    <dbPr connection="Provider=Microsoft.Mashup.OleDb.1;Data Source=$Workbook$;Location=&quot;Table_1905_113_04&quot;;Extended Properties=&quot;&quot;" commandType="0"/>
  </connection>
  <connection id="183" xr16:uid="{B90BFE8F-E8AB-42FE-A744-DFC063103C15}" keepAlive="1" name="連線47" type="5" refreshedVersion="0" background="1">
    <dbPr connection="Provider=Microsoft.Mashup.OleDb.1;Data Source=$Workbook$;Location=&quot;Table_1905_113_03&quot;;Extended Properties=&quot;&quot;" commandType="0"/>
  </connection>
  <connection id="184" xr16:uid="{CCA54CEC-EF96-4CC1-8E64-26FCD25AB5D6}" keepAlive="1" name="連線48" type="5" refreshedVersion="0" background="1">
    <dbPr connection="Provider=Microsoft.Mashup.OleDb.1;Data Source=$Workbook$;Location=&quot;Table_6409_113_05&quot;;Extended Properties=&quot;&quot;" commandType="0"/>
  </connection>
  <connection id="185" xr16:uid="{5AE3F524-8F4F-42D2-BBC9-A1E73A22ED0E}" keepAlive="1" name="連線49" type="5" refreshedVersion="0" background="1">
    <dbPr connection="Provider=Microsoft.Mashup.OleDb.1;Data Source=$Workbook$;Location=&quot;Table_6409_113_04&quot;;Extended Properties=&quot;&quot;" commandType="0"/>
  </connection>
  <connection id="186" xr16:uid="{E0059F82-58CE-4839-8C46-714E23603839}" keepAlive="1" name="連線5" type="5" refreshedVersion="0" background="1">
    <dbPr connection="Provider=Microsoft.Mashup.OleDb.1;Data Source=$Workbook$;Location=&quot;Table_2345_113_03&quot;;Extended Properties=&quot;&quot;" commandType="0"/>
  </connection>
  <connection id="187" xr16:uid="{FC0F90F0-F587-4274-B71D-EF89949FEEDB}" keepAlive="1" name="連線50" type="5" refreshedVersion="0" background="1">
    <dbPr connection="Provider=Microsoft.Mashup.OleDb.1;Data Source=$Workbook$;Location=&quot;Table_6409_113_03&quot;;Extended Properties=&quot;&quot;" commandType="0"/>
  </connection>
  <connection id="188" xr16:uid="{544CF255-D257-436A-9776-3DB6646A72EC}" keepAlive="1" name="連線51" type="5" refreshedVersion="0" background="1">
    <dbPr connection="Provider=Microsoft.Mashup.OleDb.1;Data Source=$Workbook$;Location=&quot;Table_3443_113_05&quot;;Extended Properties=&quot;&quot;" commandType="0"/>
  </connection>
  <connection id="189" xr16:uid="{71F1C0DF-8884-40AE-9993-B1F9F8BE56BB}" keepAlive="1" name="連線52" type="5" refreshedVersion="0" background="1">
    <dbPr connection="Provider=Microsoft.Mashup.OleDb.1;Data Source=$Workbook$;Location=&quot;Table_3443_113_04&quot;;Extended Properties=&quot;&quot;" commandType="0"/>
  </connection>
  <connection id="190" xr16:uid="{8BC69E6C-BE6E-4E86-9BFC-28FEA53B4638}" keepAlive="1" name="連線53" type="5" refreshedVersion="0" background="1">
    <dbPr connection="Provider=Microsoft.Mashup.OleDb.1;Data Source=$Workbook$;Location=&quot;Table_3443_113_03&quot;;Extended Properties=&quot;&quot;" commandType="0"/>
  </connection>
  <connection id="191" xr16:uid="{E47711E8-98E7-49D4-B2B3-869CEB43B206}" keepAlive="1" name="連線54" type="5" refreshedVersion="0" background="1">
    <dbPr connection="Provider=Microsoft.Mashup.OleDb.1;Data Source=$Workbook$;Location=&quot;Table_2637_113_05&quot;;Extended Properties=&quot;&quot;" commandType="0"/>
  </connection>
  <connection id="192" xr16:uid="{B49A898B-210D-4B90-BF3F-D38F7A08F6FD}" keepAlive="1" name="連線55" type="5" refreshedVersion="0" background="1">
    <dbPr connection="Provider=Microsoft.Mashup.OleDb.1;Data Source=$Workbook$;Location=&quot;Table_2637_113_04&quot;;Extended Properties=&quot;&quot;" commandType="0"/>
  </connection>
  <connection id="193" xr16:uid="{0706EA26-D98E-47F9-9FCA-E9C8D4FCA19E}" keepAlive="1" name="連線56" type="5" refreshedVersion="0" background="1">
    <dbPr connection="Provider=Microsoft.Mashup.OleDb.1;Data Source=$Workbook$;Location=&quot;Table_2637_113_03&quot;;Extended Properties=&quot;&quot;" commandType="0"/>
  </connection>
  <connection id="194" xr16:uid="{5CDFBC9C-FD1D-4EC0-A555-79EF59F7F479}" keepAlive="1" name="連線57" type="5" refreshedVersion="0" background="1">
    <dbPr connection="Provider=Microsoft.Mashup.OleDb.1;Data Source=$Workbook$;Location=&quot;Table_3661_113_05&quot;;Extended Properties=&quot;&quot;" commandType="0"/>
  </connection>
  <connection id="195" xr16:uid="{4B96A63A-5164-49C0-9A52-C5A772CD18AD}" keepAlive="1" name="連線58" type="5" refreshedVersion="0" background="1">
    <dbPr connection="Provider=Microsoft.Mashup.OleDb.1;Data Source=$Workbook$;Location=&quot;Table_3661_113_04&quot;;Extended Properties=&quot;&quot;" commandType="0"/>
  </connection>
  <connection id="196" xr16:uid="{2C42D61D-8E87-4643-9E2C-89015ADD4331}" keepAlive="1" name="連線59" type="5" refreshedVersion="0" background="1">
    <dbPr connection="Provider=Microsoft.Mashup.OleDb.1;Data Source=$Workbook$;Location=&quot;Table_3661_113_03&quot;;Extended Properties=&quot;&quot;" commandType="0"/>
  </connection>
  <connection id="197" xr16:uid="{B4F40245-EDDF-4756-A8DA-87C5A36DB609}" keepAlive="1" name="連線6" type="5" refreshedVersion="0" background="1">
    <dbPr connection="Provider=Microsoft.Mashup.OleDb.1;Data Source=$Workbook$;Location=&quot;Table_6669_113_05&quot;;Extended Properties=&quot;&quot;" commandType="0"/>
  </connection>
  <connection id="198" xr16:uid="{17410688-4725-4DC7-BC3A-A80609E3A22A}" keepAlive="1" name="連線60" type="5" refreshedVersion="0" background="1">
    <dbPr connection="Provider=Microsoft.Mashup.OleDb.1;Data Source=$Workbook$;Location=&quot;Table_6541_113_05&quot;;Extended Properties=&quot;&quot;" commandType="0"/>
  </connection>
  <connection id="199" xr16:uid="{E51DF8A3-7F9D-45F8-8A32-650453ECF1DC}" keepAlive="1" name="連線61" type="5" refreshedVersion="0" background="1">
    <dbPr connection="Provider=Microsoft.Mashup.OleDb.1;Data Source=$Workbook$;Location=&quot;Table_6541_113_04&quot;;Extended Properties=&quot;&quot;" commandType="0"/>
  </connection>
  <connection id="200" xr16:uid="{DD61DEDA-0CC0-4683-B412-4CD103AD9CBB}" keepAlive="1" name="連線62" type="5" refreshedVersion="0" background="1">
    <dbPr connection="Provider=Microsoft.Mashup.OleDb.1;Data Source=$Workbook$;Location=&quot;Table_6541_113_03&quot;;Extended Properties=&quot;&quot;" commandType="0"/>
  </connection>
  <connection id="201" xr16:uid="{0046EFA5-B44F-4E54-B9A4-018DF894C0EF}" keepAlive="1" name="連線63" type="5" refreshedVersion="0" background="1">
    <dbPr connection="Provider=Microsoft.Mashup.OleDb.1;Data Source=$Workbook$;Location=&quot;Table_2345_113_05&quot;;Extended Properties=&quot;&quot;" commandType="0"/>
  </connection>
  <connection id="202" xr16:uid="{727CAAFE-DA0F-4671-99DA-234CAEDD6CAF}" keepAlive="1" name="連線64" type="5" refreshedVersion="0" background="1">
    <dbPr connection="Provider=Microsoft.Mashup.OleDb.1;Data Source=$Workbook$;Location=&quot;Table_2345_113_04&quot;;Extended Properties=&quot;&quot;" commandType="0"/>
  </connection>
  <connection id="203" xr16:uid="{D27B8EE8-5E02-4FB0-96BC-3D2B79E5EAEC}" keepAlive="1" name="連線65" type="5" refreshedVersion="0" background="1">
    <dbPr connection="Provider=Microsoft.Mashup.OleDb.1;Data Source=$Workbook$;Location=&quot;Table_2345_113_03&quot;;Extended Properties=&quot;&quot;" commandType="0"/>
  </connection>
  <connection id="204" xr16:uid="{050305CD-4767-498A-BF6A-E8985766C757}" keepAlive="1" name="連線66" type="5" refreshedVersion="0" background="1">
    <dbPr connection="Provider=Microsoft.Mashup.OleDb.1;Data Source=$Workbook$;Location=&quot;Table_6669_113_05&quot;;Extended Properties=&quot;&quot;" commandType="0"/>
  </connection>
  <connection id="205" xr16:uid="{9B8E187C-599F-43DE-8DE8-84D4032F8B89}" keepAlive="1" name="連線67" type="5" refreshedVersion="0" background="1">
    <dbPr connection="Provider=Microsoft.Mashup.OleDb.1;Data Source=$Workbook$;Location=&quot;Table_6669_113_04&quot;;Extended Properties=&quot;&quot;" commandType="0"/>
  </connection>
  <connection id="206" xr16:uid="{E09A9A8D-1EE9-423B-B28B-C3C5BCAC83C4}" keepAlive="1" name="連線68" type="5" refreshedVersion="0" background="1">
    <dbPr connection="Provider=Microsoft.Mashup.OleDb.1;Data Source=$Workbook$;Location=&quot;Table_6669_113_03&quot;;Extended Properties=&quot;&quot;" commandType="0"/>
  </connection>
  <connection id="207" xr16:uid="{F2B8BA3B-D3B9-4750-B0A7-D036C51433EA}" keepAlive="1" name="連線69" type="5" refreshedVersion="0" background="1">
    <dbPr connection="Provider=Microsoft.Mashup.OleDb.1;Data Source=$Workbook$;Location=&quot;Table_3653_113_05&quot;;Extended Properties=&quot;&quot;" commandType="0"/>
  </connection>
  <connection id="208" xr16:uid="{4AD7A233-CCA2-4B84-AA84-EB2580CCE3B0}" keepAlive="1" name="連線7" type="5" refreshedVersion="0" background="1">
    <dbPr connection="Provider=Microsoft.Mashup.OleDb.1;Data Source=$Workbook$;Location=&quot;Table_6669_113_04&quot;;Extended Properties=&quot;&quot;" commandType="0"/>
  </connection>
  <connection id="209" xr16:uid="{2A84BDED-5ADC-4EEC-BA76-CC98B82E52DD}" keepAlive="1" name="連線70" type="5" refreshedVersion="0" background="1">
    <dbPr connection="Provider=Microsoft.Mashup.OleDb.1;Data Source=$Workbook$;Location=&quot;Table_3653_113_04&quot;;Extended Properties=&quot;&quot;" commandType="0"/>
  </connection>
  <connection id="210" xr16:uid="{0AD12367-8DD3-4D7D-A609-D6CE2609BEFF}" keepAlive="1" name="連線71" type="5" refreshedVersion="0" background="1">
    <dbPr connection="Provider=Microsoft.Mashup.OleDb.1;Data Source=$Workbook$;Location=&quot;Table_3653_113_03&quot;;Extended Properties=&quot;&quot;" commandType="0"/>
  </connection>
  <connection id="211" xr16:uid="{4C3296CC-1981-443E-8C03-8895013BDEB3}" keepAlive="1" name="連線72" type="5" refreshedVersion="0" background="1">
    <dbPr connection="Provider=Microsoft.Mashup.OleDb.1;Data Source=$Workbook$;Location=&quot;Table_1519_113_05&quot;;Extended Properties=&quot;&quot;" commandType="0"/>
  </connection>
  <connection id="212" xr16:uid="{0774DADD-D8DF-4105-B160-AF193DA8273A}" keepAlive="1" name="連線73" type="5" refreshedVersion="0" background="1">
    <dbPr connection="Provider=Microsoft.Mashup.OleDb.1;Data Source=$Workbook$;Location=&quot;Table_1519_113_04&quot;;Extended Properties=&quot;&quot;" commandType="0"/>
  </connection>
  <connection id="213" xr16:uid="{C098F86C-F96F-4B87-AADE-0DCAA05F6B2E}" keepAlive="1" name="連線74" type="5" refreshedVersion="0" background="1">
    <dbPr connection="Provider=Microsoft.Mashup.OleDb.1;Data Source=$Workbook$;Location=&quot;Table_1519_113_03&quot;;Extended Properties=&quot;&quot;" commandType="0"/>
  </connection>
  <connection id="214" xr16:uid="{650A4461-E87F-4265-A24C-52CA755E95E6}" keepAlive="1" name="連線75" type="5" refreshedVersion="0" background="1">
    <dbPr connection="Provider=Microsoft.Mashup.OleDb.1;Data Source=$Workbook$;Location=&quot;Table_1905_113_05&quot;;Extended Properties=&quot;&quot;" commandType="0"/>
  </connection>
  <connection id="215" xr16:uid="{71D67FF1-581E-4751-AB8E-5876FB28FAF3}" keepAlive="1" name="連線76" type="5" refreshedVersion="0" background="1">
    <dbPr connection="Provider=Microsoft.Mashup.OleDb.1;Data Source=$Workbook$;Location=&quot;Table_1905_113_04&quot;;Extended Properties=&quot;&quot;" commandType="0"/>
  </connection>
  <connection id="216" xr16:uid="{A25DD63C-628D-43CC-BBD9-851EEEFDB14F}" keepAlive="1" name="連線77" type="5" refreshedVersion="0" background="1">
    <dbPr connection="Provider=Microsoft.Mashup.OleDb.1;Data Source=$Workbook$;Location=&quot;Table_1905_113_03&quot;;Extended Properties=&quot;&quot;" commandType="0"/>
  </connection>
  <connection id="217" xr16:uid="{00571EE8-347C-4786-907E-70CA1BE52886}" keepAlive="1" name="連線78" type="5" refreshedVersion="0" background="1">
    <dbPr connection="Provider=Microsoft.Mashup.OleDb.1;Data Source=$Workbook$;Location=&quot;Table_6409_113_05&quot;;Extended Properties=&quot;&quot;" commandType="0"/>
  </connection>
  <connection id="218" xr16:uid="{8F96747F-818D-412B-B623-EB0BEC59E7FE}" keepAlive="1" name="連線79" type="5" refreshedVersion="0" background="1">
    <dbPr connection="Provider=Microsoft.Mashup.OleDb.1;Data Source=$Workbook$;Location=&quot;Table_6409_113_04&quot;;Extended Properties=&quot;&quot;" commandType="0"/>
  </connection>
  <connection id="219" xr16:uid="{CE7A05BE-CB14-41F3-B694-950F9F404E77}" keepAlive="1" name="連線8" type="5" refreshedVersion="0" background="1">
    <dbPr connection="Provider=Microsoft.Mashup.OleDb.1;Data Source=$Workbook$;Location=&quot;Table_6669_113_03&quot;;Extended Properties=&quot;&quot;" commandType="0"/>
  </connection>
  <connection id="220" xr16:uid="{2BB697E9-B3AE-4A76-819F-30846D18EA6A}" keepAlive="1" name="連線80" type="5" refreshedVersion="0" background="1">
    <dbPr connection="Provider=Microsoft.Mashup.OleDb.1;Data Source=$Workbook$;Location=&quot;Table_6409_113_03&quot;;Extended Properties=&quot;&quot;" commandType="0"/>
  </connection>
  <connection id="221" xr16:uid="{AFA691A7-38D6-4848-A266-CAC841128445}" keepAlive="1" name="連線81" type="5" refreshedVersion="0" background="1">
    <dbPr connection="Provider=Microsoft.Mashup.OleDb.1;Data Source=$Workbook$;Location=&quot;Table_3443_113_05&quot;;Extended Properties=&quot;&quot;" commandType="0"/>
  </connection>
  <connection id="222" xr16:uid="{26DFDD80-F261-4641-A4A0-DE4FD9FE1154}" keepAlive="1" name="連線82" type="5" refreshedVersion="0" background="1">
    <dbPr connection="Provider=Microsoft.Mashup.OleDb.1;Data Source=$Workbook$;Location=&quot;Table_3443_113_04&quot;;Extended Properties=&quot;&quot;" commandType="0"/>
  </connection>
  <connection id="223" xr16:uid="{D1E1CC83-11CA-4C63-BABC-A520E7D02A3A}" keepAlive="1" name="連線83" type="5" refreshedVersion="0" background="1">
    <dbPr connection="Provider=Microsoft.Mashup.OleDb.1;Data Source=$Workbook$;Location=&quot;Table_3443_113_03&quot;;Extended Properties=&quot;&quot;" commandType="0"/>
  </connection>
  <connection id="224" xr16:uid="{FDD01F0A-C203-4F23-92C0-147B3AA0F84E}" keepAlive="1" name="連線84" type="5" refreshedVersion="0" background="1">
    <dbPr connection="Provider=Microsoft.Mashup.OleDb.1;Data Source=$Workbook$;Location=&quot;Table_2637_113_05&quot;;Extended Properties=&quot;&quot;" commandType="0"/>
  </connection>
  <connection id="225" xr16:uid="{E3EBDF89-5586-4A6E-9F6B-DB6E57BDD848}" keepAlive="1" name="連線85" type="5" refreshedVersion="0" background="1">
    <dbPr connection="Provider=Microsoft.Mashup.OleDb.1;Data Source=$Workbook$;Location=&quot;Table_2637_113_04&quot;;Extended Properties=&quot;&quot;" commandType="0"/>
  </connection>
  <connection id="226" xr16:uid="{97CF2C63-7737-48A1-9D1D-4BF2DCD20F8F}" keepAlive="1" name="連線86" type="5" refreshedVersion="0" background="1">
    <dbPr connection="Provider=Microsoft.Mashup.OleDb.1;Data Source=$Workbook$;Location=&quot;Table_2637_113_03&quot;;Extended Properties=&quot;&quot;" commandType="0"/>
  </connection>
  <connection id="227" xr16:uid="{67A895D9-5A67-4013-90BD-8F814D8C7953}" keepAlive="1" name="連線87" type="5" refreshedVersion="0" background="1">
    <dbPr connection="Provider=Microsoft.Mashup.OleDb.1;Data Source=$Workbook$;Location=&quot;Table_3661_113_05&quot;;Extended Properties=&quot;&quot;" commandType="0"/>
  </connection>
  <connection id="228" xr16:uid="{84F829D1-1B18-4841-8DF4-AAB4CAB8EC6F}" keepAlive="1" name="連線88" type="5" refreshedVersion="0" background="1">
    <dbPr connection="Provider=Microsoft.Mashup.OleDb.1;Data Source=$Workbook$;Location=&quot;Table_3661_113_04&quot;;Extended Properties=&quot;&quot;" commandType="0"/>
  </connection>
  <connection id="229" xr16:uid="{D6F5F424-E9A9-4000-96AA-2007F73B171A}" keepAlive="1" name="連線89" type="5" refreshedVersion="0" background="1">
    <dbPr connection="Provider=Microsoft.Mashup.OleDb.1;Data Source=$Workbook$;Location=&quot;Table_3661_113_03&quot;;Extended Properties=&quot;&quot;" commandType="0"/>
  </connection>
  <connection id="230" xr16:uid="{80252E41-AD29-4574-8244-38BD1840F184}" keepAlive="1" name="連線9" type="5" refreshedVersion="0" background="1">
    <dbPr connection="Provider=Microsoft.Mashup.OleDb.1;Data Source=$Workbook$;Location=&quot;Table_3653_113_05&quot;;Extended Properties=&quot;&quot;" commandType="0"/>
  </connection>
  <connection id="231" xr16:uid="{E4A01AD9-6C34-4E10-BCA5-6AD11A15DAC1}" keepAlive="1" name="連線90" type="5" refreshedVersion="0" background="1">
    <dbPr connection="Provider=Microsoft.Mashup.OleDb.1;Data Source=$Workbook$;Location=&quot;Table_6541_113_05&quot;;Extended Properties=&quot;&quot;" commandType="0"/>
  </connection>
  <connection id="232" xr16:uid="{007376CF-1A92-418F-A566-A3CEF1D4A9A3}" keepAlive="1" name="連線91" type="5" refreshedVersion="0" background="1">
    <dbPr connection="Provider=Microsoft.Mashup.OleDb.1;Data Source=$Workbook$;Location=&quot;Table_6541_113_04&quot;;Extended Properties=&quot;&quot;" commandType="0"/>
  </connection>
  <connection id="233" xr16:uid="{E6170BE5-352D-4B7A-83E8-776B675642D4}" keepAlive="1" name="連線92" type="5" refreshedVersion="0" background="1">
    <dbPr connection="Provider=Microsoft.Mashup.OleDb.1;Data Source=$Workbook$;Location=&quot;Table_6541_113_03&quot;;Extended Properties=&quot;&quot;" commandType="0"/>
  </connection>
  <connection id="234" xr16:uid="{830840CA-CAC7-4CB6-83D2-2413A8DEF394}" keepAlive="1" name="連線93" type="5" refreshedVersion="0" background="1">
    <dbPr connection="Provider=Microsoft.Mashup.OleDb.1;Data Source=$Workbook$;Location=&quot;Table_2345_113_05&quot;;Extended Properties=&quot;&quot;" commandType="0"/>
  </connection>
  <connection id="235" xr16:uid="{B70B5D99-7393-450E-B899-64178A931E88}" keepAlive="1" name="連線94" type="5" refreshedVersion="0" background="1">
    <dbPr connection="Provider=Microsoft.Mashup.OleDb.1;Data Source=$Workbook$;Location=&quot;Table_2345_113_04&quot;;Extended Properties=&quot;&quot;" commandType="0"/>
  </connection>
  <connection id="236" xr16:uid="{13EB4889-B73C-44A0-92D5-1FFF804AB28E}" keepAlive="1" name="連線95" type="5" refreshedVersion="0" background="1">
    <dbPr connection="Provider=Microsoft.Mashup.OleDb.1;Data Source=$Workbook$;Location=&quot;Table_2345_113_03&quot;;Extended Properties=&quot;&quot;" commandType="0"/>
  </connection>
  <connection id="237" xr16:uid="{BFBD0186-B84D-4B13-B914-1E8EE66F786C}" keepAlive="1" name="連線96" type="5" refreshedVersion="0" background="1">
    <dbPr connection="Provider=Microsoft.Mashup.OleDb.1;Data Source=$Workbook$;Location=&quot;Table_6669_113_05&quot;;Extended Properties=&quot;&quot;" commandType="0"/>
  </connection>
  <connection id="238" xr16:uid="{0D85E25B-A1C0-45F2-9D30-0F75120A2C85}" keepAlive="1" name="連線97" type="5" refreshedVersion="0" background="1">
    <dbPr connection="Provider=Microsoft.Mashup.OleDb.1;Data Source=$Workbook$;Location=&quot;Table_6669_113_04&quot;;Extended Properties=&quot;&quot;" commandType="0"/>
  </connection>
  <connection id="239" xr16:uid="{8F7035D0-2F4C-494B-ABE9-3C903EA5A782}" keepAlive="1" name="連線98" type="5" refreshedVersion="0" background="1">
    <dbPr connection="Provider=Microsoft.Mashup.OleDb.1;Data Source=$Workbook$;Location=&quot;Table_6669_113_03&quot;;Extended Properties=&quot;&quot;" commandType="0"/>
  </connection>
  <connection id="240" xr16:uid="{8BA80FE9-CBF3-48FE-8B4C-ACBB239A02B4}" keepAlive="1" name="連線99" type="5" refreshedVersion="0" background="1">
    <dbPr connection="Provider=Microsoft.Mashup.OleDb.1;Data Source=$Workbook$;Location=&quot;Table_3653_113_05&quot;;Extended Properties=&quot;&quot;" commandType="0"/>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<sst xmlns="http://schemas.openxmlformats.org/spreadsheetml/2006/main" count="1713" uniqueCount="780">
  <si>
    <t>暱稱</t>
  </si>
  <si>
    <t>年齡</t>
  </si>
  <si>
    <t>性別</t>
  </si>
  <si>
    <t>郵件</t>
  </si>
  <si>
    <t>女</t>
  </si>
  <si>
    <t>B</t>
    <phoneticPr fontId="6" type="noConversion"/>
  </si>
  <si>
    <t>101萬以上</t>
    <phoneticPr fontId="6" type="noConversion"/>
  </si>
  <si>
    <t>51-100萬</t>
    <phoneticPr fontId="6" type="noConversion"/>
  </si>
  <si>
    <t>11-50萬</t>
    <phoneticPr fontId="6" type="noConversion"/>
  </si>
  <si>
    <t>10萬以下</t>
    <phoneticPr fontId="6" type="noConversion"/>
  </si>
  <si>
    <t>2.你每年可以投資的金額範圍是多少？</t>
    <phoneticPr fontId="6" type="noConversion"/>
  </si>
  <si>
    <t>退休金</t>
    <phoneticPr fontId="6" type="noConversion"/>
  </si>
  <si>
    <t>A</t>
    <phoneticPr fontId="6" type="noConversion"/>
  </si>
  <si>
    <t>三代同堂，暢享天倫</t>
    <phoneticPr fontId="6" type="noConversion"/>
  </si>
  <si>
    <t>兒女雙全，幸福美滿</t>
    <phoneticPr fontId="6" type="noConversion"/>
  </si>
  <si>
    <t>兩人世界，甜甜蜜蜜</t>
    <phoneticPr fontId="6" type="noConversion"/>
  </si>
  <si>
    <t>1.你(認為)自己的家庭組成是怎麼樣的呢？</t>
    <phoneticPr fontId="6" type="noConversion"/>
  </si>
  <si>
    <t>回答</t>
    <phoneticPr fontId="6" type="noConversion"/>
  </si>
  <si>
    <t>D</t>
    <phoneticPr fontId="6" type="noConversion"/>
  </si>
  <si>
    <t>C</t>
    <phoneticPr fontId="6" type="noConversion"/>
  </si>
  <si>
    <t>情境</t>
    <phoneticPr fontId="6" type="noConversion"/>
  </si>
  <si>
    <t>3.你的退休時間計劃是？</t>
  </si>
  <si>
    <t>4.你認為自己的退休生活是怎樣的呢?</t>
  </si>
  <si>
    <t>平平淡淡，養花弄草</t>
  </si>
  <si>
    <t>偶爾會來一場旅遊</t>
  </si>
  <si>
    <t>生活闊綽，不會虧待自己</t>
    <phoneticPr fontId="6" type="noConversion"/>
  </si>
  <si>
    <t>享樂主義，出國好料不會停</t>
    <phoneticPr fontId="6" type="noConversion"/>
  </si>
  <si>
    <t>5.你是能忍受虧損的人嗎?</t>
  </si>
  <si>
    <t>忍不了</t>
  </si>
  <si>
    <t>能承受一點點</t>
  </si>
  <si>
    <t>佛系，但過頭還是會肉痛</t>
    <phoneticPr fontId="6" type="noConversion"/>
  </si>
  <si>
    <t>第一桶金</t>
  </si>
  <si>
    <t>0-5萬</t>
  </si>
  <si>
    <t>撈阿，趕緊跳下去撈阿</t>
  </si>
  <si>
    <t>撈阿，找附近的服務處幫忙</t>
  </si>
  <si>
    <t>雖然很可惜，但會換一個便宜一點的頂上</t>
    <phoneticPr fontId="6" type="noConversion"/>
  </si>
  <si>
    <t>保守一點，選擇債券或定存</t>
    <phoneticPr fontId="6" type="noConversion"/>
  </si>
  <si>
    <t>將部分風險較高的投資換成接近市場風險或低風險的項目</t>
    <phoneticPr fontId="6" type="noConversion"/>
  </si>
  <si>
    <t>維持不變</t>
    <phoneticPr fontId="6" type="noConversion"/>
  </si>
  <si>
    <t>加碼下注</t>
  </si>
  <si>
    <t>保持現有生活水平，當屯屯鼠</t>
    <phoneticPr fontId="6" type="noConversion"/>
  </si>
  <si>
    <t>提高一點生活品質，能接受微幅的風險波動</t>
    <phoneticPr fontId="6" type="noConversion"/>
  </si>
  <si>
    <t>想要能夠偶爾出去玩，願意承擔相應風險</t>
    <phoneticPr fontId="6" type="noConversion"/>
  </si>
  <si>
    <t>買一個更新更貴的名牌</t>
    <phoneticPr fontId="6" type="noConversion"/>
  </si>
  <si>
    <t>財產保值</t>
    <phoneticPr fontId="6" type="noConversion"/>
  </si>
  <si>
    <t>1.如果今天你有100萬，你會選擇怎麼滾大妳的資金？</t>
  </si>
  <si>
    <t>安全第一，只求獲利，多少不重要</t>
    <phoneticPr fontId="6" type="noConversion"/>
  </si>
  <si>
    <t>安全要有，穩定要有，報酬也要有</t>
  </si>
  <si>
    <t>穩定的賺多，偶爾虧能接受</t>
    <phoneticPr fontId="6" type="noConversion"/>
  </si>
  <si>
    <t>脫手，必須全部脫手</t>
    <phoneticPr fontId="6" type="noConversion"/>
  </si>
  <si>
    <t>脫手一些，剩下再觀察</t>
  </si>
  <si>
    <t>脫手一些，剩下再觀察</t>
    <phoneticPr fontId="6" type="noConversion"/>
  </si>
  <si>
    <t>心態放平，現在只是市場在調皮</t>
    <phoneticPr fontId="6" type="noConversion"/>
  </si>
  <si>
    <t>此時不買，更待何時?</t>
  </si>
  <si>
    <t>5年以上</t>
  </si>
  <si>
    <t>教育存款</t>
  </si>
  <si>
    <t>教育存款</t>
    <phoneticPr fontId="6" type="noConversion"/>
  </si>
  <si>
    <t>10-20萬</t>
  </si>
  <si>
    <t>1.你預計的教育支出大約是多少？</t>
    <phoneticPr fontId="6" type="noConversion"/>
  </si>
  <si>
    <t>安全要有，穩定要有，報酬也要有</t>
    <phoneticPr fontId="6" type="noConversion"/>
  </si>
  <si>
    <t>兄弟，這是一場豪賭</t>
  </si>
  <si>
    <t>買房</t>
  </si>
  <si>
    <t>80萬以上</t>
  </si>
  <si>
    <t>600萬以上</t>
  </si>
  <si>
    <t>兄弟，這是一場豪賭</t>
    <phoneticPr fontId="6" type="noConversion"/>
  </si>
  <si>
    <t>5.你的投資時間計劃是？</t>
  </si>
  <si>
    <t>長期財富累積</t>
  </si>
  <si>
    <t>2.月收入範圍？</t>
    <phoneticPr fontId="6" type="noConversion"/>
  </si>
  <si>
    <t>5-10萬</t>
    <phoneticPr fontId="6" type="noConversion"/>
  </si>
  <si>
    <t>10-15萬</t>
    <phoneticPr fontId="6" type="noConversion"/>
  </si>
  <si>
    <t>15萬以上</t>
    <phoneticPr fontId="6" type="noConversion"/>
  </si>
  <si>
    <t>3.如果你價值20萬的包掉海里了你會怎麼做？</t>
    <phoneticPr fontId="6" type="noConversion"/>
  </si>
  <si>
    <t>4.如果你的求職生涯跌宕起伏，你會怎麼分配自己的投資組合?</t>
    <phoneticPr fontId="6" type="noConversion"/>
  </si>
  <si>
    <t>5.你會怎麼使用這筆資產呢?</t>
    <phoneticPr fontId="6" type="noConversion"/>
  </si>
  <si>
    <t>2.在投資上你抱持著怎麼樣的態度?</t>
    <phoneticPr fontId="6" type="noConversion"/>
  </si>
  <si>
    <t>3.如果你選的標的短期內下跌20%，你會怎麼做?</t>
    <phoneticPr fontId="6" type="noConversion"/>
  </si>
  <si>
    <t>4.你的投資時間計劃是？</t>
    <phoneticPr fontId="6" type="noConversion"/>
  </si>
  <si>
    <t>0-1年</t>
    <phoneticPr fontId="6" type="noConversion"/>
  </si>
  <si>
    <t>1-2年</t>
    <phoneticPr fontId="6" type="noConversion"/>
  </si>
  <si>
    <t>3-5年</t>
    <phoneticPr fontId="6" type="noConversion"/>
  </si>
  <si>
    <t>20-50萬</t>
    <phoneticPr fontId="6" type="noConversion"/>
  </si>
  <si>
    <t>50-100萬</t>
    <phoneticPr fontId="6" type="noConversion"/>
  </si>
  <si>
    <t>100萬以上</t>
    <phoneticPr fontId="6" type="noConversion"/>
  </si>
  <si>
    <t> 心態放平，現在只是市場在調皮</t>
    <phoneticPr fontId="6" type="noConversion"/>
  </si>
  <si>
    <t>5年以上</t>
    <phoneticPr fontId="6" type="noConversion"/>
  </si>
  <si>
    <t>1.你預計的年收入範圍？</t>
    <phoneticPr fontId="6" type="noConversion"/>
  </si>
  <si>
    <t>0-30萬</t>
    <phoneticPr fontId="6" type="noConversion"/>
  </si>
  <si>
    <t>30-50萬</t>
    <phoneticPr fontId="6" type="noConversion"/>
  </si>
  <si>
    <t>50-80萬</t>
    <phoneticPr fontId="6" type="noConversion"/>
  </si>
  <si>
    <t>2.預計購房金額：</t>
    <phoneticPr fontId="6" type="noConversion"/>
  </si>
  <si>
    <t>100-200萬</t>
    <phoneticPr fontId="6" type="noConversion"/>
  </si>
  <si>
    <t>200-400萬</t>
    <phoneticPr fontId="6" type="noConversion"/>
  </si>
  <si>
    <t>400-600萬</t>
    <phoneticPr fontId="6" type="noConversion"/>
  </si>
  <si>
    <r>
      <rPr>
        <b/>
        <sz val="12"/>
        <rFont val="aptos narrow"/>
        <family val="1"/>
        <charset val="136"/>
        <scheme val="minor"/>
      </rPr>
      <t>題目</t>
    </r>
    <phoneticPr fontId="6" type="noConversion"/>
  </si>
  <si>
    <t>穩定收益但低回報的銀行定期存款(年利率2%)</t>
    <phoneticPr fontId="6" type="noConversion"/>
  </si>
  <si>
    <t>中低等風險的共同基金(預期年回報2-5%)</t>
    <phoneticPr fontId="6" type="noConversion"/>
  </si>
  <si>
    <t>中等風險的共同基金(預期年回報5-8%)</t>
    <phoneticPr fontId="6" type="noConversion"/>
  </si>
  <si>
    <t>高風險高回報的股票市場(可能年回報10%以上，但也有可能虧損)</t>
    <phoneticPr fontId="6" type="noConversion"/>
  </si>
  <si>
    <t>題組總分</t>
    <phoneticPr fontId="6" type="noConversion"/>
  </si>
  <si>
    <t xml:space="preserve"> </t>
    <phoneticPr fontId="6" type="noConversion"/>
  </si>
  <si>
    <t xml:space="preserve">孓然一身，自由自在 </t>
    <phoneticPr fontId="6" type="noConversion"/>
  </si>
  <si>
    <r>
      <t>15</t>
    </r>
    <r>
      <rPr>
        <sz val="12"/>
        <color rgb="FF000000"/>
        <rFont val="微軟正黑體"/>
        <family val="2"/>
        <charset val="136"/>
      </rPr>
      <t>年以上</t>
    </r>
    <phoneticPr fontId="6" type="noConversion"/>
  </si>
  <si>
    <t>10-15年內</t>
    <phoneticPr fontId="6" type="noConversion"/>
  </si>
  <si>
    <t>5-10年內</t>
    <phoneticPr fontId="6" type="noConversion"/>
  </si>
  <si>
    <t>5年內</t>
    <phoneticPr fontId="6" type="noConversion"/>
  </si>
  <si>
    <t>虧損？賭博！</t>
    <phoneticPr fontId="6" type="noConversion"/>
  </si>
  <si>
    <t>登山或看海</t>
    <phoneticPr fontId="6" type="noConversion"/>
  </si>
  <si>
    <t>在家追劇遊戲</t>
    <phoneticPr fontId="6" type="noConversion"/>
  </si>
  <si>
    <t>農家樂或文化體驗一日遊</t>
    <phoneticPr fontId="6" type="noConversion"/>
  </si>
  <si>
    <t>蹦極或跳傘</t>
    <phoneticPr fontId="6" type="noConversion"/>
  </si>
  <si>
    <t>買車/買房/結婚存款</t>
    <phoneticPr fontId="6" type="noConversion"/>
  </si>
  <si>
    <t>仔細規劃，拉人入夥</t>
    <phoneticPr fontId="6" type="noConversion"/>
  </si>
  <si>
    <t>做好初步規劃後一邊執行一邊想下一步</t>
    <phoneticPr fontId="6" type="noConversion"/>
  </si>
  <si>
    <t>1.如果有機會送你一場假期，你會想做甚麼？</t>
    <phoneticPr fontId="6" type="noConversion"/>
  </si>
  <si>
    <t>5.你的腦中突然產生了一個超棒的大型企劃，你會怎麼把它實現呢？</t>
    <phoneticPr fontId="6" type="noConversion"/>
  </si>
  <si>
    <t>周密計畫，多方討論，徹底準備好再執行</t>
    <phoneticPr fontId="6" type="noConversion"/>
  </si>
  <si>
    <t>問就是幹，船到橋頭自然直</t>
    <phoneticPr fontId="6" type="noConversion"/>
  </si>
  <si>
    <t>4.您計劃何時使用這些教育存款？</t>
    <phoneticPr fontId="6" type="noConversion"/>
  </si>
  <si>
    <r>
      <rPr>
        <sz val="10"/>
        <color rgb="FF000000"/>
        <rFont val="微軟正黑體"/>
        <family val="2"/>
        <charset val="136"/>
      </rPr>
      <t>超過</t>
    </r>
    <r>
      <rPr>
        <sz val="10"/>
        <color rgb="FF000000"/>
        <rFont val="Arial"/>
        <family val="2"/>
      </rPr>
      <t>10</t>
    </r>
    <r>
      <rPr>
        <sz val="10"/>
        <color rgb="FF000000"/>
        <rFont val="微軟正黑體"/>
        <family val="2"/>
        <charset val="136"/>
      </rPr>
      <t>年</t>
    </r>
    <phoneticPr fontId="6" type="noConversion"/>
  </si>
  <si>
    <r>
      <t>7-10</t>
    </r>
    <r>
      <rPr>
        <sz val="10"/>
        <color rgb="FF000000"/>
        <rFont val="微軟正黑體"/>
        <family val="2"/>
        <charset val="136"/>
      </rPr>
      <t>年內</t>
    </r>
    <phoneticPr fontId="6" type="noConversion"/>
  </si>
  <si>
    <r>
      <t>4-6</t>
    </r>
    <r>
      <rPr>
        <sz val="10"/>
        <color rgb="FF000000"/>
        <rFont val="微軟正黑體"/>
        <family val="2"/>
        <charset val="136"/>
      </rPr>
      <t>年內</t>
    </r>
    <phoneticPr fontId="6" type="noConversion"/>
  </si>
  <si>
    <t>5.您有沒有其他較大的財務負擔（如房貸、車貸等）?</t>
    <phoneticPr fontId="6" type="noConversion"/>
  </si>
  <si>
    <t>有，但壓力不大</t>
    <phoneticPr fontId="6" type="noConversion"/>
  </si>
  <si>
    <t>有，壓力很大</t>
    <phoneticPr fontId="6" type="noConversion"/>
  </si>
  <si>
    <t>有，但沒什麼壓力</t>
    <phoneticPr fontId="6" type="noConversion"/>
  </si>
  <si>
    <t>1-3年內</t>
    <phoneticPr fontId="6" type="noConversion"/>
  </si>
  <si>
    <t>無</t>
    <phoneticPr fontId="6" type="noConversion"/>
  </si>
  <si>
    <t>3.你是能忍受投資虧損的人嗎?</t>
    <phoneticPr fontId="6" type="noConversion"/>
  </si>
  <si>
    <t>忍不了</t>
    <phoneticPr fontId="6" type="noConversion"/>
  </si>
  <si>
    <t>4.你是否擁有應急儲蓄?</t>
    <phoneticPr fontId="6" type="noConversion"/>
  </si>
  <si>
    <t>無應急儲蓄</t>
    <phoneticPr fontId="6" type="noConversion"/>
  </si>
  <si>
    <t>有中等應急儲蓄（3-6個月生活費)</t>
    <phoneticPr fontId="6" type="noConversion"/>
  </si>
  <si>
    <t>能承受一點點</t>
    <phoneticPr fontId="6" type="noConversion"/>
  </si>
  <si>
    <t>有少量應急儲蓄（1-3個月生活費）</t>
    <phoneticPr fontId="6" type="noConversion"/>
  </si>
  <si>
    <t>有充足的應急儲蓄(半年~一年的生活費)</t>
    <phoneticPr fontId="6" type="noConversion"/>
  </si>
  <si>
    <t>名稱</t>
    <phoneticPr fontId="19" type="noConversion"/>
  </si>
  <si>
    <t>介紹內容</t>
    <phoneticPr fontId="19" type="noConversion"/>
  </si>
  <si>
    <t>巴菲特</t>
    <phoneticPr fontId="19" type="noConversion"/>
  </si>
  <si>
    <t>巴菲特以優異的投資績效表現與穩定的選股策略為名，對他來說，買進一家公司的股票相當於參與該公司的經營，選擇長期穩定成長的企業才是明智之舉</t>
  </si>
  <si>
    <t>葛拉漢</t>
    <phoneticPr fontId="19" type="noConversion"/>
  </si>
  <si>
    <t>葛拉漢認為，股票的價格將合理反映企業實際價值。因此格拉罕在縝密的計算後，若發現某企業的股價低於實際價值，便會買進，這就是所謂的『價值投資』。格拉罕在挑選適當的投資標的時，絕不跟著市場非理性的漲跌起舞，只依照自己的『價值投資』原則來選股。</t>
    <phoneticPr fontId="19" type="noConversion"/>
  </si>
  <si>
    <t>詹姆斯奧肖內西</t>
    <phoneticPr fontId="19" type="noConversion"/>
  </si>
  <si>
    <t>詹姆士奧肖內西是歐沙那希資本管理公司的總裁及基金經理人。以EPS成長率、股東權益報酬率、本益比等項目作為挑選標的股的指標。</t>
    <phoneticPr fontId="19" type="noConversion"/>
  </si>
  <si>
    <t>麥可莫菲</t>
    <phoneticPr fontId="19" type="noConversion"/>
  </si>
  <si>
    <t>麥克墨菲是『加州高科技股通訊報』的創辦人兼編輯。以營收成長率、營益率、股東權益報酬率等項目作為挑選股票的評量標準。</t>
    <phoneticPr fontId="19" type="noConversion"/>
  </si>
  <si>
    <t>隨機選股</t>
    <phoneticPr fontId="19" type="noConversion"/>
  </si>
  <si>
    <t>根據由郭宸惟女士帶領之中央財金菁英投資團隊為您選股，根據團隊多年投資經驗，靠賽為主，策略為輔，問就是All in，將各項數據與指標視為浮雲，科學的盡頭是玄學，技術分析的盡頭是中央財金菁英投資團隊。</t>
    <phoneticPr fontId="19" type="noConversion"/>
  </si>
  <si>
    <t>股票代碼</t>
  </si>
  <si>
    <t>EPS</t>
  </si>
  <si>
    <t>Beta</t>
  </si>
  <si>
    <t>PE Ratio</t>
  </si>
  <si>
    <t>ROE</t>
  </si>
  <si>
    <t>ROA</t>
  </si>
  <si>
    <t>Gross margin</t>
  </si>
  <si>
    <t>Operating margin</t>
  </si>
  <si>
    <t>P/E Ratio</t>
  </si>
  <si>
    <t>P/B Ratio</t>
  </si>
  <si>
    <t>Revenue per share</t>
  </si>
  <si>
    <t>Normalized_ROE</t>
  </si>
  <si>
    <t>Normalized_EPS</t>
  </si>
  <si>
    <t>Normalized_Gross_margin</t>
  </si>
  <si>
    <t>Normalized_Revenue_per_share</t>
  </si>
  <si>
    <t>Normalized_PB_Ratio</t>
  </si>
  <si>
    <t>Normalized_PE_Ratio</t>
  </si>
  <si>
    <t>Normalized_Operating_margin</t>
  </si>
  <si>
    <t>Buffet Score</t>
  </si>
  <si>
    <t>Graham Score</t>
  </si>
  <si>
    <t>O'Shaughnessy Score</t>
  </si>
  <si>
    <t>Lynch Score</t>
  </si>
  <si>
    <t>Murphy Score</t>
  </si>
  <si>
    <t>2014.TW</t>
  </si>
  <si>
    <t>2049.TW</t>
  </si>
  <si>
    <t>2314.TW</t>
  </si>
  <si>
    <t>2327.TW</t>
  </si>
  <si>
    <t>2329.TW</t>
  </si>
  <si>
    <t>2330.TW</t>
  </si>
  <si>
    <t>2338.TW</t>
  </si>
  <si>
    <t>2344.TW</t>
  </si>
  <si>
    <t>2351.TW</t>
  </si>
  <si>
    <t>2375.TW</t>
  </si>
  <si>
    <t>2409.TW</t>
  </si>
  <si>
    <t>2455.TW</t>
  </si>
  <si>
    <t>2472.TW</t>
  </si>
  <si>
    <t>2481.TW</t>
  </si>
  <si>
    <t>2603.TW</t>
  </si>
  <si>
    <t>2609.TW</t>
  </si>
  <si>
    <t>2615.TW</t>
  </si>
  <si>
    <t>3006.TW</t>
  </si>
  <si>
    <t>3022.TW</t>
  </si>
  <si>
    <t>3027.TW</t>
  </si>
  <si>
    <t>3037.TW</t>
  </si>
  <si>
    <t>3041.TW</t>
  </si>
  <si>
    <t>3057.TW</t>
  </si>
  <si>
    <t>3149.TW</t>
  </si>
  <si>
    <t>3406.TW</t>
  </si>
  <si>
    <t>3481.TW</t>
  </si>
  <si>
    <t>3504.TW</t>
  </si>
  <si>
    <t>3583.TW</t>
  </si>
  <si>
    <t>3661.TW</t>
  </si>
  <si>
    <t>4755.TW</t>
  </si>
  <si>
    <t>4968.TW</t>
  </si>
  <si>
    <t>4976.TW</t>
  </si>
  <si>
    <t>5285.TW</t>
  </si>
  <si>
    <t>5608.TW</t>
  </si>
  <si>
    <t>6196.TW</t>
  </si>
  <si>
    <t>6209.TW</t>
  </si>
  <si>
    <t>6278.TW</t>
  </si>
  <si>
    <t>6415.TW</t>
  </si>
  <si>
    <t>6443.TW</t>
  </si>
  <si>
    <t>6491.TW</t>
  </si>
  <si>
    <t>6533.TW</t>
  </si>
  <si>
    <t>6668.TW</t>
  </si>
  <si>
    <t>6706.TW</t>
  </si>
  <si>
    <t>6743.TW</t>
  </si>
  <si>
    <t>6781.TW</t>
  </si>
  <si>
    <t>6789.TW</t>
  </si>
  <si>
    <t>6799.TW</t>
  </si>
  <si>
    <t>8046.TW</t>
  </si>
  <si>
    <t>8478.TW</t>
  </si>
  <si>
    <t>1101.TW</t>
  </si>
  <si>
    <t>1102.TW</t>
  </si>
  <si>
    <t>1103.TW</t>
  </si>
  <si>
    <t>1104.TW</t>
  </si>
  <si>
    <t>1109.TW</t>
  </si>
  <si>
    <t>1210.TW</t>
  </si>
  <si>
    <t>1216.TW</t>
  </si>
  <si>
    <t>1218.TW</t>
  </si>
  <si>
    <t>1220.TW</t>
  </si>
  <si>
    <t>1227.TW</t>
  </si>
  <si>
    <t>1229.TW</t>
  </si>
  <si>
    <t>1256.TW</t>
  </si>
  <si>
    <t>1301.TW</t>
  </si>
  <si>
    <t>1303.TW</t>
  </si>
  <si>
    <t>1308.TW</t>
  </si>
  <si>
    <t>1309.TW</t>
  </si>
  <si>
    <t>1312.TW</t>
  </si>
  <si>
    <t>1314.TW</t>
  </si>
  <si>
    <t>1319.TW</t>
  </si>
  <si>
    <t>1323.TW</t>
  </si>
  <si>
    <t>1326.TW</t>
  </si>
  <si>
    <t>1338.TW</t>
  </si>
  <si>
    <t>1339.TW</t>
  </si>
  <si>
    <t>1342.TW</t>
  </si>
  <si>
    <t>1402.TW</t>
  </si>
  <si>
    <t>1434.TW</t>
  </si>
  <si>
    <t>1436.TW</t>
  </si>
  <si>
    <t>1444.TW</t>
  </si>
  <si>
    <t>1447.TW</t>
  </si>
  <si>
    <t>1457.TW</t>
  </si>
  <si>
    <t>1459.TW</t>
  </si>
  <si>
    <t>1460.TW</t>
  </si>
  <si>
    <t>1464.TW</t>
  </si>
  <si>
    <t>1473.TW</t>
  </si>
  <si>
    <t>1503.TW</t>
  </si>
  <si>
    <t>1504.TW</t>
  </si>
  <si>
    <t>1514.TW</t>
  </si>
  <si>
    <t>1517.TW</t>
  </si>
  <si>
    <t>1519.TW</t>
  </si>
  <si>
    <t>1521.TW</t>
  </si>
  <si>
    <t>1522.TW</t>
  </si>
  <si>
    <t>1524.TW</t>
  </si>
  <si>
    <t>1530.TW</t>
  </si>
  <si>
    <t>1540.TW</t>
  </si>
  <si>
    <t>1582.TW</t>
  </si>
  <si>
    <t>1589.TW</t>
  </si>
  <si>
    <t>1702.TW</t>
  </si>
  <si>
    <t>1707.TW</t>
  </si>
  <si>
    <t>1712.TW</t>
  </si>
  <si>
    <t>1720.TW</t>
  </si>
  <si>
    <t>1722.TW</t>
  </si>
  <si>
    <t>1723.TW</t>
  </si>
  <si>
    <t>1731.TW</t>
  </si>
  <si>
    <t>1733.TW</t>
  </si>
  <si>
    <t>1735.TW</t>
  </si>
  <si>
    <t>1760.TW</t>
  </si>
  <si>
    <t>1776.TW</t>
  </si>
  <si>
    <t>1786.TW</t>
  </si>
  <si>
    <t>1789.TW</t>
  </si>
  <si>
    <t>1795.TW</t>
  </si>
  <si>
    <t>1808.TW</t>
  </si>
  <si>
    <t>1817.TW</t>
  </si>
  <si>
    <t>1904.TW</t>
  </si>
  <si>
    <t>2002.TW</t>
  </si>
  <si>
    <t>2006.TW</t>
  </si>
  <si>
    <t>2010.TW</t>
  </si>
  <si>
    <t>2012.TW</t>
  </si>
  <si>
    <t>2015.TW</t>
  </si>
  <si>
    <t>2023.TW</t>
  </si>
  <si>
    <t>2027.TW</t>
  </si>
  <si>
    <t>2030.TW</t>
  </si>
  <si>
    <t>2033.TW</t>
  </si>
  <si>
    <t>2059.TW</t>
  </si>
  <si>
    <t>2062.TW</t>
  </si>
  <si>
    <t>2101.TW</t>
  </si>
  <si>
    <t>2104.TW</t>
  </si>
  <si>
    <t>2105.TW</t>
  </si>
  <si>
    <t>2106.TW</t>
  </si>
  <si>
    <t>2211.TW</t>
  </si>
  <si>
    <t>2227.TW</t>
  </si>
  <si>
    <t>2228.TW</t>
  </si>
  <si>
    <t>2301.TW</t>
  </si>
  <si>
    <t>2317.TW</t>
  </si>
  <si>
    <t>2324.TW</t>
  </si>
  <si>
    <t>2332.TW</t>
  </si>
  <si>
    <t>2345.TW</t>
  </si>
  <si>
    <t>2347.TW</t>
  </si>
  <si>
    <t>2353.TW</t>
  </si>
  <si>
    <t>2354.TW</t>
  </si>
  <si>
    <t>2356.TW</t>
  </si>
  <si>
    <t>2357.TW</t>
  </si>
  <si>
    <t>2358.TW</t>
  </si>
  <si>
    <t>2367.TW</t>
  </si>
  <si>
    <t>2368.TW</t>
  </si>
  <si>
    <t>2373.TW</t>
  </si>
  <si>
    <t>2374.TW</t>
  </si>
  <si>
    <t>2377.TW</t>
  </si>
  <si>
    <t>2382.TW</t>
  </si>
  <si>
    <t>2385.TW</t>
  </si>
  <si>
    <t>2395.TW</t>
  </si>
  <si>
    <t>2397.TW</t>
  </si>
  <si>
    <t>2402.TW</t>
  </si>
  <si>
    <t>2404.TW</t>
  </si>
  <si>
    <t>2412.TW</t>
  </si>
  <si>
    <t>2423.TW</t>
  </si>
  <si>
    <t>2439.TW</t>
  </si>
  <si>
    <t>2441.TW</t>
  </si>
  <si>
    <t>2449.TW</t>
  </si>
  <si>
    <t>2450.TW</t>
  </si>
  <si>
    <t>2451.TW</t>
  </si>
  <si>
    <t>2459.TW</t>
  </si>
  <si>
    <t>2461.TW</t>
  </si>
  <si>
    <t>2462.TW</t>
  </si>
  <si>
    <t>2464.TW</t>
  </si>
  <si>
    <t>2474.TW</t>
  </si>
  <si>
    <t>2480.TW</t>
  </si>
  <si>
    <t>2501.TW</t>
  </si>
  <si>
    <t>2504.TW</t>
  </si>
  <si>
    <t>2505.TW</t>
  </si>
  <si>
    <t>2511.TW</t>
  </si>
  <si>
    <t>2520.TW</t>
  </si>
  <si>
    <t>2524.TW</t>
  </si>
  <si>
    <t>2534.TW</t>
  </si>
  <si>
    <t>2536.TW</t>
  </si>
  <si>
    <t>2608.TW</t>
  </si>
  <si>
    <t>2610.TW</t>
  </si>
  <si>
    <t>2630.TW</t>
  </si>
  <si>
    <t>2633.TW</t>
  </si>
  <si>
    <t>2645.TW</t>
  </si>
  <si>
    <t>2704.TW</t>
  </si>
  <si>
    <t>2707.TW</t>
  </si>
  <si>
    <t>2731.TW</t>
  </si>
  <si>
    <t>2739.TW</t>
  </si>
  <si>
    <t>2748.TW</t>
  </si>
  <si>
    <t>2753.TW</t>
  </si>
  <si>
    <t>2882.TW</t>
  </si>
  <si>
    <t>2885.TW</t>
  </si>
  <si>
    <t>2891.TW</t>
  </si>
  <si>
    <t>2903.TW</t>
  </si>
  <si>
    <t>2908.TW</t>
  </si>
  <si>
    <t>2911.TW</t>
  </si>
  <si>
    <t>2912.TW</t>
  </si>
  <si>
    <t>2929.TW</t>
  </si>
  <si>
    <t>3010.TW</t>
  </si>
  <si>
    <t>3016.TW</t>
  </si>
  <si>
    <t>3018.TW</t>
  </si>
  <si>
    <t>3021.TW</t>
  </si>
  <si>
    <t>3023.TW</t>
  </si>
  <si>
    <t>3026.TW</t>
  </si>
  <si>
    <t>3031.TW</t>
  </si>
  <si>
    <t>3036.TW</t>
  </si>
  <si>
    <t>3038.TW</t>
  </si>
  <si>
    <t>3044.TW</t>
  </si>
  <si>
    <t>3045.TW</t>
  </si>
  <si>
    <t>3055.TW</t>
  </si>
  <si>
    <t>3056.TW</t>
  </si>
  <si>
    <t>3090.TW</t>
  </si>
  <si>
    <t>3130.TW</t>
  </si>
  <si>
    <t>3167.TW</t>
  </si>
  <si>
    <t>3209.TW</t>
  </si>
  <si>
    <t>3311.TW</t>
  </si>
  <si>
    <t>3338.TW</t>
  </si>
  <si>
    <t>3376.TW</t>
  </si>
  <si>
    <t>3416.TW</t>
  </si>
  <si>
    <t>3501.TW</t>
  </si>
  <si>
    <t>3533.TW</t>
  </si>
  <si>
    <t>3596.TW</t>
  </si>
  <si>
    <t>3653.TW</t>
  </si>
  <si>
    <t>3665.TW</t>
  </si>
  <si>
    <t>3679.TW</t>
  </si>
  <si>
    <t>3702.TW</t>
  </si>
  <si>
    <t>3703.TW</t>
  </si>
  <si>
    <t>3708.TW</t>
  </si>
  <si>
    <t>3715.TW</t>
  </si>
  <si>
    <t>4104.TW</t>
  </si>
  <si>
    <t>4119.TW</t>
  </si>
  <si>
    <t>4133.TW</t>
  </si>
  <si>
    <t>4137.TW</t>
  </si>
  <si>
    <t>4190.TW</t>
  </si>
  <si>
    <t>4414.TW</t>
  </si>
  <si>
    <t>4438.TW</t>
  </si>
  <si>
    <t>4439.TW</t>
  </si>
  <si>
    <t>4536.TW</t>
  </si>
  <si>
    <t>4545.TW</t>
  </si>
  <si>
    <t>4552.TW</t>
  </si>
  <si>
    <t>4555.TW</t>
  </si>
  <si>
    <t>4722.TW</t>
  </si>
  <si>
    <t>4737.TW</t>
  </si>
  <si>
    <t>4766.TW</t>
  </si>
  <si>
    <t>4904.TW</t>
  </si>
  <si>
    <t>4906.TW</t>
  </si>
  <si>
    <t>4915.TW</t>
  </si>
  <si>
    <t>4916.TW</t>
  </si>
  <si>
    <t>4919.TW</t>
  </si>
  <si>
    <t>4935.TW</t>
  </si>
  <si>
    <t>4938.TW</t>
  </si>
  <si>
    <t>4952.TW</t>
  </si>
  <si>
    <t>4958.TW</t>
  </si>
  <si>
    <t>4999.TW</t>
  </si>
  <si>
    <t>5007.TW</t>
  </si>
  <si>
    <t>5203.TW</t>
  </si>
  <si>
    <t>5222.TW</t>
  </si>
  <si>
    <t>5225.TW</t>
  </si>
  <si>
    <t>5284.TW</t>
  </si>
  <si>
    <t>5288.TW</t>
  </si>
  <si>
    <t>5388.TW</t>
  </si>
  <si>
    <t>5434.TW</t>
  </si>
  <si>
    <t>5469.TW</t>
  </si>
  <si>
    <t>5522.TW</t>
  </si>
  <si>
    <t>5534.TW</t>
  </si>
  <si>
    <t>5538.TW</t>
  </si>
  <si>
    <t>5706.TW</t>
  </si>
  <si>
    <t>6115.TW</t>
  </si>
  <si>
    <t>6141.TW</t>
  </si>
  <si>
    <t>6166.TW</t>
  </si>
  <si>
    <t>6176.TW</t>
  </si>
  <si>
    <t>6177.TW</t>
  </si>
  <si>
    <t>6192.TW</t>
  </si>
  <si>
    <t>6202.TW</t>
  </si>
  <si>
    <t>6205.TW</t>
  </si>
  <si>
    <t>6214.TW</t>
  </si>
  <si>
    <t>6239.TW</t>
  </si>
  <si>
    <t>6257.TW</t>
  </si>
  <si>
    <t>6277.TW</t>
  </si>
  <si>
    <t>6285.TW</t>
  </si>
  <si>
    <t>6412.TW</t>
  </si>
  <si>
    <t>6416.TW</t>
  </si>
  <si>
    <t>6504.TW</t>
  </si>
  <si>
    <t>6505.TW</t>
  </si>
  <si>
    <t>6541.TW</t>
  </si>
  <si>
    <t>6552.TW</t>
  </si>
  <si>
    <t>6581.TW</t>
  </si>
  <si>
    <t>6585.TW</t>
  </si>
  <si>
    <t>6598.TW</t>
  </si>
  <si>
    <t>6641.TW</t>
  </si>
  <si>
    <t>6669.TW</t>
  </si>
  <si>
    <t>6670.TW</t>
  </si>
  <si>
    <t>6768.TW</t>
  </si>
  <si>
    <t>6776.TW</t>
  </si>
  <si>
    <t>6782.TW</t>
  </si>
  <si>
    <t>6790.TW</t>
  </si>
  <si>
    <t>8016.TW</t>
  </si>
  <si>
    <t>8039.TW</t>
  </si>
  <si>
    <t>8081.TW</t>
  </si>
  <si>
    <t>8112.TW</t>
  </si>
  <si>
    <t>8114.TW</t>
  </si>
  <si>
    <t>8150.TW</t>
  </si>
  <si>
    <t>8163.TW</t>
  </si>
  <si>
    <t>8210.TW</t>
  </si>
  <si>
    <t>8213.TW</t>
  </si>
  <si>
    <t>8341.TW</t>
  </si>
  <si>
    <t>8411.TW</t>
  </si>
  <si>
    <t>8454.TW</t>
  </si>
  <si>
    <t>8466.TW</t>
  </si>
  <si>
    <t>8473.TW</t>
  </si>
  <si>
    <t>8481.TW</t>
  </si>
  <si>
    <t>8499.TW</t>
  </si>
  <si>
    <t>8926.TW</t>
  </si>
  <si>
    <t>9802.TW</t>
  </si>
  <si>
    <t>9904.TW</t>
  </si>
  <si>
    <t>9905.TW</t>
  </si>
  <si>
    <t>9907.TW</t>
  </si>
  <si>
    <t>9917.TW</t>
  </si>
  <si>
    <t>9933.TW</t>
  </si>
  <si>
    <t>9934.TW</t>
  </si>
  <si>
    <t>9935.TW</t>
  </si>
  <si>
    <t>9937.TW</t>
  </si>
  <si>
    <t>9939.TW</t>
  </si>
  <si>
    <t>9941.TW</t>
  </si>
  <si>
    <t>9945.TW</t>
  </si>
  <si>
    <t>9958.TW</t>
  </si>
  <si>
    <t>1310.TW</t>
  </si>
  <si>
    <t>1313.TW</t>
  </si>
  <si>
    <t>1316.TW</t>
  </si>
  <si>
    <t>1476.TW</t>
  </si>
  <si>
    <t>1477.TW</t>
  </si>
  <si>
    <t>1513.TW</t>
  </si>
  <si>
    <t>1515.TW</t>
  </si>
  <si>
    <t>1536.TW</t>
  </si>
  <si>
    <t>1539.TW</t>
  </si>
  <si>
    <t>1541.TW</t>
  </si>
  <si>
    <t>1560.TW</t>
  </si>
  <si>
    <t>1587.TW</t>
  </si>
  <si>
    <t>1590.TW</t>
  </si>
  <si>
    <t>1605.TW</t>
  </si>
  <si>
    <t>1609.TW</t>
  </si>
  <si>
    <t>1710.TW</t>
  </si>
  <si>
    <t>1806.TW</t>
  </si>
  <si>
    <t>1809.TW</t>
  </si>
  <si>
    <t>1905.TW</t>
  </si>
  <si>
    <t>1907.TW</t>
  </si>
  <si>
    <t>1909.TW</t>
  </si>
  <si>
    <t>2029.TW</t>
  </si>
  <si>
    <t>2031.TW</t>
  </si>
  <si>
    <t>2201.TW</t>
  </si>
  <si>
    <t>2207.TW</t>
  </si>
  <si>
    <t>2208.TW</t>
  </si>
  <si>
    <t>2231.TW</t>
  </si>
  <si>
    <t>2236.TW</t>
  </si>
  <si>
    <t>2239.TW</t>
  </si>
  <si>
    <t>2303.TW</t>
  </si>
  <si>
    <t>2308.TW</t>
  </si>
  <si>
    <t>2313.TW</t>
  </si>
  <si>
    <t>2328.TW</t>
  </si>
  <si>
    <t>2331.TW</t>
  </si>
  <si>
    <t>2337.TW</t>
  </si>
  <si>
    <t>2340.TW</t>
  </si>
  <si>
    <t>2342.TW</t>
  </si>
  <si>
    <t>2352.TW</t>
  </si>
  <si>
    <t>2355.TW</t>
  </si>
  <si>
    <t>2369.TW</t>
  </si>
  <si>
    <t>2376.TW</t>
  </si>
  <si>
    <t>2379.TW</t>
  </si>
  <si>
    <t>2383.TW</t>
  </si>
  <si>
    <t>2387.TW</t>
  </si>
  <si>
    <t>2392.TW</t>
  </si>
  <si>
    <t>2393.TW</t>
  </si>
  <si>
    <t>2399.TW</t>
  </si>
  <si>
    <t>2401.TW</t>
  </si>
  <si>
    <t>2408.TW</t>
  </si>
  <si>
    <t>2419.TW</t>
  </si>
  <si>
    <t>2421.TW</t>
  </si>
  <si>
    <t>2426.TW</t>
  </si>
  <si>
    <t>2454.TW</t>
  </si>
  <si>
    <t>2489.TW</t>
  </si>
  <si>
    <t>2497.TW</t>
  </si>
  <si>
    <t>2498.TW</t>
  </si>
  <si>
    <t>2606.TW</t>
  </si>
  <si>
    <t>2612.TW</t>
  </si>
  <si>
    <t>2618.TW</t>
  </si>
  <si>
    <t>2636.TW</t>
  </si>
  <si>
    <t>2637.TW</t>
  </si>
  <si>
    <t>2923.TW</t>
  </si>
  <si>
    <t>3003.TW</t>
  </si>
  <si>
    <t>3008.TW</t>
  </si>
  <si>
    <t>3014.TW</t>
  </si>
  <si>
    <t>3019.TW</t>
  </si>
  <si>
    <t>3034.TW</t>
  </si>
  <si>
    <t>3189.TW</t>
  </si>
  <si>
    <t>3231.TW</t>
  </si>
  <si>
    <t>3257.TW</t>
  </si>
  <si>
    <t>3305.TW</t>
  </si>
  <si>
    <t>3346.TW</t>
  </si>
  <si>
    <t>3356.TW</t>
  </si>
  <si>
    <t>3380.TW</t>
  </si>
  <si>
    <t>3443.TW</t>
  </si>
  <si>
    <t>3450.TW</t>
  </si>
  <si>
    <t>3454.TW</t>
  </si>
  <si>
    <t>3532.TW</t>
  </si>
  <si>
    <t>3545.TW</t>
  </si>
  <si>
    <t>3592.TW</t>
  </si>
  <si>
    <t>3605.TW</t>
  </si>
  <si>
    <t>3617.TW</t>
  </si>
  <si>
    <t>3645.TW</t>
  </si>
  <si>
    <t>3673.TW</t>
  </si>
  <si>
    <t>3704.TW</t>
  </si>
  <si>
    <t>3711.TW</t>
  </si>
  <si>
    <t>3714.TW</t>
  </si>
  <si>
    <t>4148.TW</t>
  </si>
  <si>
    <t>4526.TW</t>
  </si>
  <si>
    <t>4540.TW</t>
  </si>
  <si>
    <t>4551.TW</t>
  </si>
  <si>
    <t>4566.TW</t>
  </si>
  <si>
    <t>4763.TW</t>
  </si>
  <si>
    <t>4770.TW</t>
  </si>
  <si>
    <t>4807.TW</t>
  </si>
  <si>
    <t>4912.TW</t>
  </si>
  <si>
    <t>4927.TW</t>
  </si>
  <si>
    <t>4943.TW</t>
  </si>
  <si>
    <t>4960.TW</t>
  </si>
  <si>
    <t>5258.TW</t>
  </si>
  <si>
    <t>5269.TW</t>
  </si>
  <si>
    <t>5306.TW</t>
  </si>
  <si>
    <t>5871.TW</t>
  </si>
  <si>
    <t>6116.TW</t>
  </si>
  <si>
    <t>6120.TW</t>
  </si>
  <si>
    <t>6153.TW</t>
  </si>
  <si>
    <t>6168.TW</t>
  </si>
  <si>
    <t>6213.TW</t>
  </si>
  <si>
    <t>6230.TW</t>
  </si>
  <si>
    <t>6235.TW</t>
  </si>
  <si>
    <t>6269.TW</t>
  </si>
  <si>
    <t>6271.TW</t>
  </si>
  <si>
    <t>6282.TW</t>
  </si>
  <si>
    <t>6283.TW</t>
  </si>
  <si>
    <t>6409.TW</t>
  </si>
  <si>
    <t>6414.TW</t>
  </si>
  <si>
    <t>6442.TW</t>
  </si>
  <si>
    <t>6449.TW</t>
  </si>
  <si>
    <t>6456.TW</t>
  </si>
  <si>
    <t>6477.TW</t>
  </si>
  <si>
    <t>6515.TW</t>
  </si>
  <si>
    <t>6579.TW</t>
  </si>
  <si>
    <t>6689.TW</t>
  </si>
  <si>
    <t>6770.TW</t>
  </si>
  <si>
    <t>8011.TW</t>
  </si>
  <si>
    <t>8101.TW</t>
  </si>
  <si>
    <t>8103.TW</t>
  </si>
  <si>
    <t>8104.TW</t>
  </si>
  <si>
    <t>8215.TW</t>
  </si>
  <si>
    <t>8404.TW</t>
  </si>
  <si>
    <t>8464.TW</t>
  </si>
  <si>
    <t>9910.TW</t>
  </si>
  <si>
    <t>9914.TW</t>
  </si>
  <si>
    <t>9921.TW</t>
  </si>
  <si>
    <t>低風險 - 前6名</t>
  </si>
  <si>
    <t>中風險 - 前3名</t>
  </si>
  <si>
    <t>高風險 - 前1名</t>
  </si>
  <si>
    <t>low_risk 隨機選擇的值</t>
  </si>
  <si>
    <t>medium_risk 隨機選擇的值</t>
  </si>
  <si>
    <t>high_risk 隨機選擇的值</t>
  </si>
  <si>
    <t>蔣伊婷</t>
  </si>
  <si>
    <t>ttt123@gmail.com</t>
  </si>
  <si>
    <t>Yvonne</t>
  </si>
  <si>
    <t>ttting8864@gmail</t>
  </si>
  <si>
    <t>y</t>
  </si>
  <si>
    <t>低風險 - 前4名</t>
  </si>
  <si>
    <t>中風險 - 前4名</t>
  </si>
  <si>
    <t>高風險 - 前2名</t>
  </si>
  <si>
    <t>8429.TW</t>
  </si>
  <si>
    <t>低風險 - 前3名</t>
  </si>
  <si>
    <t>高風險 - 前3名</t>
  </si>
  <si>
    <t>低風險 - 前2名</t>
  </si>
  <si>
    <t>高風險 - 前5名</t>
  </si>
  <si>
    <t>低風險 - 前5名</t>
  </si>
  <si>
    <t>113/05/31</t>
  </si>
  <si>
    <t>113/05/30</t>
  </si>
  <si>
    <t>113/05/29</t>
  </si>
  <si>
    <t>113/05/28</t>
  </si>
  <si>
    <t>113/05/27</t>
  </si>
  <si>
    <t>113/05/24</t>
  </si>
  <si>
    <t>113/05/23</t>
  </si>
  <si>
    <t>113/05/22</t>
  </si>
  <si>
    <t>113/05/21</t>
  </si>
  <si>
    <t>113/05/20</t>
  </si>
  <si>
    <t>113/05/17</t>
  </si>
  <si>
    <t>113/05/16</t>
  </si>
  <si>
    <t>113/05/15</t>
  </si>
  <si>
    <t>113/05/14</t>
  </si>
  <si>
    <t>113/05/13</t>
  </si>
  <si>
    <t>113/05/10</t>
  </si>
  <si>
    <t>113/05/09</t>
  </si>
  <si>
    <t>113/05/08</t>
  </si>
  <si>
    <t>113/05/07</t>
  </si>
  <si>
    <t>113/05/06</t>
  </si>
  <si>
    <t>113/05/03</t>
  </si>
  <si>
    <t>113/05/02</t>
  </si>
  <si>
    <t>113/04/30</t>
  </si>
  <si>
    <t>113/04/29</t>
  </si>
  <si>
    <t>113/04/26</t>
  </si>
  <si>
    <t>113/04/25</t>
  </si>
  <si>
    <t>113/04/24</t>
  </si>
  <si>
    <t>113/04/23</t>
  </si>
  <si>
    <t>113/04/22</t>
  </si>
  <si>
    <t>113/04/19</t>
  </si>
  <si>
    <t>113/04/18</t>
  </si>
  <si>
    <t>113/04/17</t>
  </si>
  <si>
    <t>113/04/16</t>
  </si>
  <si>
    <t>113/04/15</t>
  </si>
  <si>
    <t>113/04/12</t>
  </si>
  <si>
    <t>113/04/11</t>
  </si>
  <si>
    <t>113/04/10</t>
  </si>
  <si>
    <t>113/04/09</t>
  </si>
  <si>
    <t>113/04/08</t>
  </si>
  <si>
    <t>113/04/03</t>
  </si>
  <si>
    <t>113/04/02</t>
  </si>
  <si>
    <t>113/04/01</t>
  </si>
  <si>
    <t>113/03/29</t>
  </si>
  <si>
    <t>113/03/28</t>
  </si>
  <si>
    <t>113/03/27</t>
  </si>
  <si>
    <t>113/03/26</t>
  </si>
  <si>
    <t>113/03/25</t>
  </si>
  <si>
    <t>113/03/22</t>
  </si>
  <si>
    <t>113/03/21</t>
  </si>
  <si>
    <t>113/03/20</t>
  </si>
  <si>
    <t>113/03/19</t>
  </si>
  <si>
    <t>113/03/18</t>
  </si>
  <si>
    <t>113/03/15</t>
  </si>
  <si>
    <t>113/03/14</t>
  </si>
  <si>
    <t>113/03/13</t>
  </si>
  <si>
    <t>113/03/12</t>
  </si>
  <si>
    <t>113/03/11</t>
  </si>
  <si>
    <t>113/03/08</t>
  </si>
  <si>
    <t>113/03/07</t>
  </si>
  <si>
    <t>113/03/06</t>
  </si>
  <si>
    <t>113/03/05</t>
  </si>
  <si>
    <t>113/03/04</t>
  </si>
  <si>
    <t>113/03/01</t>
  </si>
  <si>
    <t>平均值</t>
    <phoneticPr fontId="19" type="noConversion"/>
  </si>
  <si>
    <t>Path Number</t>
    <phoneticPr fontId="19" type="noConversion"/>
  </si>
  <si>
    <t>Variance</t>
  </si>
  <si>
    <t>投資組合</t>
    <phoneticPr fontId="29" type="noConversion"/>
  </si>
  <si>
    <t>日期</t>
    <phoneticPr fontId="29" type="noConversion"/>
  </si>
  <si>
    <t>每日報酬率對數變化</t>
    <phoneticPr fontId="29" type="noConversion"/>
  </si>
  <si>
    <t>每日報酬率對數變化數值計算</t>
    <phoneticPr fontId="29" type="noConversion"/>
  </si>
  <si>
    <t>此表日期對應A行</t>
    <phoneticPr fontId="29" type="noConversion"/>
  </si>
  <si>
    <t>平均值 (Mean)</t>
    <phoneticPr fontId="29" type="noConversion"/>
  </si>
  <si>
    <t>可見H1註解</t>
    <phoneticPr fontId="29" type="noConversion"/>
  </si>
  <si>
    <t>變異數 (Var)</t>
    <phoneticPr fontId="29" type="noConversion"/>
  </si>
  <si>
    <t>標準差 (Std)</t>
    <phoneticPr fontId="29" type="noConversion"/>
  </si>
  <si>
    <t>年化標準差 (Std_year)</t>
    <phoneticPr fontId="29" type="noConversion"/>
  </si>
  <si>
    <t>▲ 年化計算見註解</t>
    <phoneticPr fontId="29" type="noConversion"/>
  </si>
  <si>
    <t>矩陣1</t>
    <phoneticPr fontId="29" type="noConversion"/>
  </si>
  <si>
    <t>▲ 共變異數矩陣</t>
    <phoneticPr fontId="29" type="noConversion"/>
  </si>
  <si>
    <t>▲ 相關係數矩陣</t>
    <phoneticPr fontId="29" type="noConversion"/>
  </si>
  <si>
    <t>▲ CheleskyDecompose矩陣</t>
    <phoneticPr fontId="29" type="noConversion"/>
  </si>
  <si>
    <t>Path Number</t>
    <phoneticPr fontId="29" type="noConversion"/>
  </si>
  <si>
    <t>Total Weight</t>
    <phoneticPr fontId="29" type="noConversion"/>
  </si>
  <si>
    <t>Mean</t>
    <phoneticPr fontId="29" type="noConversion"/>
  </si>
  <si>
    <t>Standard Deviation</t>
    <phoneticPr fontId="29" type="noConversion"/>
  </si>
  <si>
    <t>Sharpe Ratio</t>
    <phoneticPr fontId="29" type="noConversion"/>
  </si>
  <si>
    <t>Rf</t>
    <phoneticPr fontId="29" type="noConversion"/>
  </si>
  <si>
    <t>▲ 此處有註解</t>
    <phoneticPr fontId="29" type="noConversion"/>
  </si>
  <si>
    <t>日期</t>
  </si>
  <si>
    <t>開盤價</t>
  </si>
  <si>
    <t>最高價</t>
  </si>
  <si>
    <t>最低價</t>
  </si>
  <si>
    <t>收盤價</t>
  </si>
  <si>
    <t>成交量</t>
  </si>
  <si>
    <t>6669 ~N(0,1)</t>
  </si>
  <si>
    <t>3661 ~N(0,1)</t>
  </si>
  <si>
    <t>6669ε</t>
  </si>
  <si>
    <t>3661ε</t>
  </si>
  <si>
    <t>6669R</t>
  </si>
  <si>
    <t>3661R</t>
  </si>
  <si>
    <t>6669W</t>
  </si>
  <si>
    <t>3661W</t>
  </si>
  <si>
    <t>2404 ~N(0,1)</t>
  </si>
  <si>
    <t>2357 ~N(0,1)</t>
  </si>
  <si>
    <t>2059 ~N(0,1)</t>
  </si>
  <si>
    <t>3533 ~N(0,1)</t>
  </si>
  <si>
    <t>2207 ~N(0,1)</t>
  </si>
  <si>
    <t>2454 ~N(0,1)</t>
  </si>
  <si>
    <t>4763 ~N(0,1)</t>
  </si>
  <si>
    <t>3008 ~N(0,1)</t>
  </si>
  <si>
    <t>2404ε</t>
  </si>
  <si>
    <t>2357ε</t>
  </si>
  <si>
    <t>2059ε</t>
  </si>
  <si>
    <t>3533ε</t>
  </si>
  <si>
    <t>2207ε</t>
  </si>
  <si>
    <t>2454ε</t>
  </si>
  <si>
    <t>4763ε</t>
  </si>
  <si>
    <t>3008ε</t>
  </si>
  <si>
    <t>2404R</t>
  </si>
  <si>
    <t>2357R</t>
  </si>
  <si>
    <t>2059R</t>
  </si>
  <si>
    <t>3533R</t>
  </si>
  <si>
    <t>2207R</t>
  </si>
  <si>
    <t>2454R</t>
  </si>
  <si>
    <t>4763R</t>
  </si>
  <si>
    <t>3008R</t>
  </si>
  <si>
    <t>2404W</t>
  </si>
  <si>
    <t>2357W</t>
  </si>
  <si>
    <t>2059W</t>
  </si>
  <si>
    <t>3533W</t>
  </si>
  <si>
    <t>2207W</t>
  </si>
  <si>
    <t>2454W</t>
  </si>
  <si>
    <t>4763W</t>
  </si>
  <si>
    <t>3008W</t>
  </si>
  <si>
    <t>..</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</si>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</sst>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font>
      <sz val="12"/>
      <color theme="1"/>
      <name val="aptos narrow"/>
      <scheme val="minor"/>
    </font>
    <font>
      <sz val="12"/>
      <color theme="1"/>
      <name val="aptos narrow"/>
      <family val="2"/>
      <charset val="136"/>
      <scheme val="minor"/>
    </font>
    <font>
      <sz val="12"/>
      <color theme="1"/>
      <name val="aptos narrow"/>
      <family val="2"/>
      <charset val="136"/>
      <scheme val="minor"/>
    </font>
    <font>
      <sz val="12"/>
      <color theme="1"/>
      <name val="aptos narrow"/>
      <family val="2"/>
      <charset val="136"/>
      <scheme val="minor"/>
    </font>
    <font>
      <sz val="12"/>
      <color theme="1"/>
      <name val="aptos narrow"/>
      <family val="2"/>
      <scheme val="minor"/>
    </font>
    <font>
      <sz val="11"/>
      <color theme="1"/>
      <name val="aptos narrow"/>
      <family val="2"/>
      <scheme val="minor"/>
    </font>
    <font>
      <sz val="9"/>
      <name val="aptos narrow"/>
      <family val="3"/>
      <charset val="136"/>
      <scheme val="minor"/>
    </font>
    <font>
      <b/>
      <sz val="11"/>
      <name val="aptos narrow"/>
      <family val="1"/>
      <charset val="136"/>
      <scheme val="minor"/>
    </font>
    <font>
      <sz val="12"/>
      <color rgb="FF0D0D0D"/>
      <name val="微軟正黑體"/>
      <family val="2"/>
      <charset val="136"/>
    </font>
    <font>
      <b/>
      <sz val="12"/>
      <name val="aptos narrow"/>
      <family val="1"/>
      <charset val="136"/>
      <scheme val="minor"/>
    </font>
    <font>
      <sz val="12"/>
      <color rgb="FF000000"/>
      <name val="微軟正黑體"/>
      <family val="2"/>
      <charset val="136"/>
    </font>
    <font>
      <sz val="12"/>
      <color theme="1"/>
      <name val="微軟正黑體"/>
      <family val="2"/>
      <charset val="136"/>
    </font>
    <font>
      <sz val="12"/>
      <name val="微軟正黑體"/>
      <family val="2"/>
      <charset val="136"/>
    </font>
    <font>
      <b/>
      <sz val="12"/>
      <name val="aptos narrow"/>
      <family val="2"/>
      <scheme val="minor"/>
    </font>
    <font>
      <b/>
      <sz val="12"/>
      <color theme="1"/>
      <name val="aptos narrow"/>
      <family val="2"/>
      <scheme val="minor"/>
    </font>
    <font>
      <sz val="11"/>
      <color theme="1"/>
      <name val="Microsoft JhengHei"/>
      <family val="2"/>
    </font>
    <font>
      <sz val="10"/>
      <color rgb="FF000000"/>
      <name val="Arial"/>
      <family val="2"/>
    </font>
    <font>
      <sz val="10"/>
      <color rgb="FF000000"/>
      <name val="微軟正黑體"/>
      <family val="2"/>
      <charset val="136"/>
    </font>
    <font>
      <sz val="12"/>
      <color rgb="FF000000"/>
      <name val="細明體"/>
      <family val="3"/>
      <charset val="136"/>
    </font>
    <font>
      <sz val="9"/>
      <name val="aptos narrow"/>
      <family val="2"/>
      <charset val="136"/>
      <scheme val="minor"/>
    </font>
    <font>
      <sz val="12"/>
      <color rgb="FF000000"/>
      <name val="新細明體"/>
      <family val="2"/>
      <charset val="136"/>
    </font>
    <font>
      <sz val="12"/>
      <color theme="1"/>
      <name val="aptos narrow"/>
      <family val="1"/>
      <charset val="136"/>
      <scheme val="minor"/>
    </font>
    <font>
      <sz val="12"/>
      <color theme="1"/>
      <name val="新細明體"/>
      <family val="2"/>
      <charset val="136"/>
    </font>
    <font>
      <b/>
      <sz val="12"/>
      <color theme="1"/>
      <name val="aptos narrow"/>
      <family val="1"/>
      <charset val="136"/>
      <scheme val="minor"/>
    </font>
    <font>
      <b/>
      <sz val="9"/>
      <color indexed="81"/>
      <name val="細明體"/>
      <family val="3"/>
      <charset val="136"/>
    </font>
    <font>
      <b/>
      <sz val="9"/>
      <color indexed="81"/>
      <name val="Tahoma"/>
      <family val="2"/>
    </font>
    <font>
      <sz val="9"/>
      <color indexed="81"/>
      <name val="Tahoma"/>
      <family val="2"/>
    </font>
    <font>
      <sz val="9"/>
      <color indexed="81"/>
      <name val="細明體"/>
      <family val="3"/>
      <charset val="136"/>
    </font>
    <font>
      <sz val="12"/>
      <color rgb="FF000000"/>
      <name val="新細明體"/>
      <family val="1"/>
      <charset val="136"/>
    </font>
    <font>
      <sz val="9"/>
      <name val="新細明體"/>
      <family val="2"/>
      <charset val="136"/>
    </font>
    <font>
      <b/>
      <sz val="12"/>
      <color rgb="FF000000"/>
      <name val="新細明體"/>
      <family val="1"/>
      <charset val="136"/>
    </font>
    <font>
      <b/>
      <sz val="10"/>
      <color rgb="FF000000"/>
      <name val="新細明體"/>
      <family val="1"/>
      <charset val="136"/>
    </font>
    <font>
      <b/>
      <sz val="11"/>
      <color rgb="FFC00000"/>
      <name val="新細明體"/>
      <family val="1"/>
      <charset val="136"/>
    </font>
    <font>
      <sz val="12"/>
      <color rgb="FF000000"/>
      <name val="Aptos Narrow"/>
      <family val="2"/>
    </font>
  </fonts>
  <fills count="28">
    <fill>
      <patternFill patternType="none"/>
    </fill>
    <fill>
      <patternFill patternType="gray125"/>
    </fill>
    <fill>
      <patternFill patternType="solid">
        <fgColor theme="2"/>
        <bgColor indexed="64"/>
      </patternFill>
    </fill>
    <fill>
      <patternFill patternType="solid">
        <fgColor theme="2" tint="-4.9989318521683403E-2"/>
        <bgColor indexed="64"/>
      </patternFill>
    </fill>
    <fill>
      <patternFill patternType="solid">
        <fgColor theme="0"/>
        <bgColor indexed="64"/>
      </patternFill>
    </fill>
    <fill>
      <patternFill patternType="solid">
        <fgColor rgb="FFBDD7EE"/>
        <bgColor rgb="FF000000"/>
      </patternFill>
    </fill>
    <fill>
      <patternFill patternType="solid">
        <fgColor rgb="FFFFD966"/>
        <bgColor rgb="FF000000"/>
      </patternFill>
    </fill>
    <fill>
      <patternFill patternType="solid">
        <fgColor rgb="FFF4B084"/>
        <bgColor rgb="FF000000"/>
      </patternFill>
    </fill>
    <fill>
      <patternFill patternType="solid">
        <fgColor rgb="FFDDEBF7"/>
        <bgColor rgb="FF000000"/>
      </patternFill>
    </fill>
    <fill>
      <patternFill patternType="solid">
        <fgColor rgb="FFFFF2CC"/>
        <bgColor rgb="FF000000"/>
      </patternFill>
    </fill>
    <fill>
      <patternFill patternType="solid">
        <fgColor rgb="FFFCE4D6"/>
        <bgColor rgb="FF000000"/>
      </patternFill>
    </fill>
    <fill>
      <patternFill patternType="solid">
        <fgColor rgb="FFBDD7EE"/>
        <bgColor indexed="64"/>
      </patternFill>
    </fill>
    <fill>
      <patternFill patternType="solid">
        <fgColor rgb="FFDDEBF7"/>
        <bgColor indexed="64"/>
      </patternFill>
    </fill>
    <fill>
      <patternFill patternType="solid">
        <fgColor rgb="FFFFD966"/>
        <bgColor indexed="64"/>
      </patternFill>
    </fill>
    <fill>
      <patternFill patternType="solid">
        <fgColor rgb="FFFFF2CC"/>
        <bgColor indexed="64"/>
      </patternFill>
    </fill>
    <fill>
      <patternFill patternType="solid">
        <fgColor rgb="FFF4B084"/>
        <bgColor indexed="64"/>
      </patternFill>
    </fill>
    <fill>
      <patternFill patternType="solid">
        <fgColor rgb="FFFCE4D6"/>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FFFFFF"/>
        <bgColor indexed="64"/>
      </patternFill>
    </fill>
    <fill>
      <patternFill patternType="solid">
        <fgColor rgb="FFE2EFDA"/>
        <bgColor rgb="FFE2EFDA"/>
      </patternFill>
    </fill>
    <fill>
      <patternFill patternType="solid">
        <fgColor rgb="FFE2EFDA"/>
        <bgColor rgb="FF000000"/>
      </patternFill>
    </fill>
    <fill>
      <patternFill patternType="solid">
        <fgColor rgb="FFA9D08E"/>
        <bgColor rgb="FF000000"/>
      </patternFill>
    </fill>
    <fill>
      <patternFill patternType="solid">
        <fgColor rgb="FFAEAAAA"/>
        <bgColor rgb="FF000000"/>
      </patternFill>
    </fill>
    <fill>
      <patternFill patternType="solid">
        <fgColor rgb="FFB4C6E7"/>
        <bgColor rgb="FF000000"/>
      </patternFill>
    </fill>
    <fill>
      <patternFill patternType="solid">
        <fgColor rgb="FFC6E0B4"/>
        <bgColor rgb="FF000000"/>
      </patternFill>
    </fill>
    <fill>
      <patternFill patternType="solid">
        <fgColor rgb="FFFFFFFF"/>
        <bgColor rgb="FF000000"/>
      </patternFill>
    </fill>
  </fills>
  <borders count="80">
    <border>
      <left/>
      <right/>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bottom style="thick">
        <color indexed="64"/>
      </bottom>
      <diagonal/>
    </border>
    <border>
      <left style="medium">
        <color indexed="64"/>
      </left>
      <right style="medium">
        <color indexed="64"/>
      </right>
      <top style="medium">
        <color indexed="64"/>
      </top>
      <bottom style="medium">
        <color indexed="64"/>
      </bottom>
      <diagonal/>
    </border>
    <border>
      <left/>
      <right style="thick">
        <color rgb="FFBF8F00"/>
      </right>
      <top/>
      <bottom style="thick">
        <color rgb="FFBF8F00"/>
      </bottom>
      <diagonal/>
    </border>
    <border>
      <left/>
      <right/>
      <top/>
      <bottom style="thick">
        <color rgb="FFBF8F00"/>
      </bottom>
      <diagonal/>
    </border>
    <border>
      <left style="thick">
        <color rgb="FFBF8F00"/>
      </left>
      <right style="thin">
        <color theme="2" tint="-9.9978637043366805E-2"/>
      </right>
      <top style="thin">
        <color theme="2" tint="-9.9978637043366805E-2"/>
      </top>
      <bottom style="thick">
        <color rgb="FFBF8F00"/>
      </bottom>
      <diagonal/>
    </border>
    <border>
      <left/>
      <right style="thick">
        <color rgb="FFBF8F00"/>
      </right>
      <top/>
      <bottom/>
      <diagonal/>
    </border>
    <border>
      <left style="thick">
        <color rgb="FFBF8F00"/>
      </left>
      <right style="thin">
        <color theme="2" tint="-9.9978637043366805E-2"/>
      </right>
      <top style="thin">
        <color theme="2" tint="-9.9978637043366805E-2"/>
      </top>
      <bottom style="thin">
        <color theme="2" tint="-9.9978637043366805E-2"/>
      </bottom>
      <diagonal/>
    </border>
    <border>
      <left/>
      <right style="thick">
        <color rgb="FF7030A0"/>
      </right>
      <top/>
      <bottom style="thick">
        <color rgb="FF7030A0"/>
      </bottom>
      <diagonal/>
    </border>
    <border>
      <left/>
      <right/>
      <top/>
      <bottom style="thick">
        <color rgb="FF7030A0"/>
      </bottom>
      <diagonal/>
    </border>
    <border>
      <left style="thick">
        <color rgb="FF7030A0"/>
      </left>
      <right style="thin">
        <color theme="2" tint="-9.9978637043366805E-2"/>
      </right>
      <top style="thin">
        <color theme="2" tint="-9.9978637043366805E-2"/>
      </top>
      <bottom style="thick">
        <color rgb="FF7030A0"/>
      </bottom>
      <diagonal/>
    </border>
    <border>
      <left style="thick">
        <color rgb="FF7030A0"/>
      </left>
      <right style="thin">
        <color theme="2" tint="-9.9978637043366805E-2"/>
      </right>
      <top style="thick">
        <color rgb="FF7030A0"/>
      </top>
      <bottom style="thin">
        <color theme="2" tint="-9.9978637043366805E-2"/>
      </bottom>
      <diagonal/>
    </border>
    <border>
      <left style="thick">
        <color rgb="FFBF8F00"/>
      </left>
      <right style="thin">
        <color theme="2" tint="-9.9978637043366805E-2"/>
      </right>
      <top style="thick">
        <color rgb="FFBF8F00"/>
      </top>
      <bottom style="thin">
        <color theme="2" tint="-9.9978637043366805E-2"/>
      </bottom>
      <diagonal/>
    </border>
    <border>
      <left/>
      <right/>
      <top/>
      <bottom style="thick">
        <color rgb="FF7D4A2B"/>
      </bottom>
      <diagonal/>
    </border>
    <border>
      <left/>
      <right style="thick">
        <color rgb="FFC65911"/>
      </right>
      <top/>
      <bottom/>
      <diagonal/>
    </border>
    <border>
      <left/>
      <right style="thick">
        <color rgb="FF2F75B5"/>
      </right>
      <top/>
      <bottom style="thick">
        <color rgb="FF2F75B5"/>
      </bottom>
      <diagonal/>
    </border>
    <border>
      <left/>
      <right/>
      <top/>
      <bottom style="thick">
        <color rgb="FF2F75B5"/>
      </bottom>
      <diagonal/>
    </border>
    <border>
      <left/>
      <right style="thick">
        <color rgb="FF7030A0"/>
      </right>
      <top/>
      <bottom/>
      <diagonal/>
    </border>
    <border>
      <left/>
      <right style="thick">
        <color rgb="FF2F75B5"/>
      </right>
      <top/>
      <bottom/>
      <diagonal/>
    </border>
    <border>
      <left/>
      <right style="medium">
        <color rgb="FF7D4A2B"/>
      </right>
      <top/>
      <bottom style="medium">
        <color rgb="FF7D4A2B"/>
      </bottom>
      <diagonal/>
    </border>
    <border>
      <left/>
      <right style="medium">
        <color rgb="FF7D4A2B"/>
      </right>
      <top style="medium">
        <color rgb="FF7D4A2B"/>
      </top>
      <bottom/>
      <diagonal/>
    </border>
    <border>
      <left style="thin">
        <color rgb="FFA9D08E"/>
      </left>
      <right/>
      <top style="thin">
        <color rgb="FFA9D08E"/>
      </top>
      <bottom/>
      <diagonal/>
    </border>
    <border>
      <left style="thin">
        <color rgb="FFA9D08E"/>
      </left>
      <right/>
      <top style="thin">
        <color rgb="FFA9D08E"/>
      </top>
      <bottom style="thin">
        <color rgb="FFA9D08E"/>
      </bottom>
      <diagonal/>
    </border>
    <border>
      <left style="thin">
        <color rgb="FFA9D08E"/>
      </left>
      <right style="thin">
        <color rgb="FFA9D08E"/>
      </right>
      <top style="thin">
        <color rgb="FFA9D08E"/>
      </top>
      <bottom style="thin">
        <color rgb="FFA9D08E"/>
      </bottom>
      <diagonal/>
    </border>
    <border>
      <left/>
      <right style="thin">
        <color rgb="FFA9D08E"/>
      </right>
      <top style="thin">
        <color rgb="FFA9D08E"/>
      </top>
      <bottom style="thin">
        <color rgb="FFA9D08E"/>
      </bottom>
      <diagonal/>
    </border>
    <border>
      <left style="thin">
        <color rgb="FF548235"/>
      </left>
      <right style="thin">
        <color rgb="FF548235"/>
      </right>
      <top style="thin">
        <color rgb="FF548235"/>
      </top>
      <bottom style="thin">
        <color rgb="FF548235"/>
      </bottom>
      <diagonal/>
    </border>
    <border>
      <left style="thick">
        <color rgb="FF2F75B5"/>
      </left>
      <right style="thin">
        <color rgb="FFD0CECE"/>
      </right>
      <top style="thick">
        <color rgb="FF2F75B5"/>
      </top>
      <bottom style="thin">
        <color rgb="FFD0CECE"/>
      </bottom>
      <diagonal/>
    </border>
    <border>
      <left style="thin">
        <color rgb="FFA9D08E"/>
      </left>
      <right/>
      <top style="thick">
        <color rgb="FF2F75B5"/>
      </top>
      <bottom style="thin">
        <color rgb="FFA9D08E"/>
      </bottom>
      <diagonal/>
    </border>
    <border>
      <left style="thin">
        <color rgb="FFA9D08E"/>
      </left>
      <right style="thin">
        <color rgb="FFA9D08E"/>
      </right>
      <top style="thick">
        <color rgb="FF2F75B5"/>
      </top>
      <bottom style="thin">
        <color rgb="FFA9D08E"/>
      </bottom>
      <diagonal/>
    </border>
    <border>
      <left/>
      <right style="thin">
        <color rgb="FFA9D08E"/>
      </right>
      <top style="thick">
        <color rgb="FF2F75B5"/>
      </top>
      <bottom style="thin">
        <color rgb="FFA9D08E"/>
      </bottom>
      <diagonal/>
    </border>
    <border>
      <left/>
      <right style="thick">
        <color rgb="FF2F75B5"/>
      </right>
      <top style="thick">
        <color rgb="FF2F75B5"/>
      </top>
      <bottom style="thin">
        <color rgb="FFA9D08E"/>
      </bottom>
      <diagonal/>
    </border>
    <border>
      <left style="thick">
        <color rgb="FFC65911"/>
      </left>
      <right style="thin">
        <color rgb="FFD0CECE"/>
      </right>
      <top style="thick">
        <color rgb="FFC65911"/>
      </top>
      <bottom style="thin">
        <color rgb="FFD0CECE"/>
      </bottom>
      <diagonal/>
    </border>
    <border>
      <left style="thin">
        <color rgb="FFA9D08E"/>
      </left>
      <right/>
      <top style="thick">
        <color rgb="FFC65911"/>
      </top>
      <bottom style="thin">
        <color rgb="FFA9D08E"/>
      </bottom>
      <diagonal/>
    </border>
    <border>
      <left style="thin">
        <color rgb="FFA9D08E"/>
      </left>
      <right style="thin">
        <color rgb="FFA9D08E"/>
      </right>
      <top style="thick">
        <color rgb="FFC65911"/>
      </top>
      <bottom style="thin">
        <color rgb="FFA9D08E"/>
      </bottom>
      <diagonal/>
    </border>
    <border>
      <left/>
      <right style="thin">
        <color rgb="FFA9D08E"/>
      </right>
      <top style="thick">
        <color rgb="FFC65911"/>
      </top>
      <bottom style="thin">
        <color rgb="FFA9D08E"/>
      </bottom>
      <diagonal/>
    </border>
    <border>
      <left/>
      <right style="thick">
        <color rgb="FFC65911"/>
      </right>
      <top style="thick">
        <color rgb="FFC65911"/>
      </top>
      <bottom style="thin">
        <color rgb="FFA9D08E"/>
      </bottom>
      <diagonal/>
    </border>
    <border>
      <left style="thick">
        <color rgb="FF7030A0"/>
      </left>
      <right style="thin">
        <color rgb="FFD0CECE"/>
      </right>
      <top style="thick">
        <color rgb="FF7030A0"/>
      </top>
      <bottom style="thin">
        <color rgb="FFD0CECE"/>
      </bottom>
      <diagonal/>
    </border>
    <border>
      <left style="thin">
        <color rgb="FFA9D08E"/>
      </left>
      <right/>
      <top style="thick">
        <color rgb="FF7030A0"/>
      </top>
      <bottom style="thin">
        <color rgb="FFA9D08E"/>
      </bottom>
      <diagonal/>
    </border>
    <border>
      <left style="thin">
        <color rgb="FFA9D08E"/>
      </left>
      <right style="thin">
        <color rgb="FFA9D08E"/>
      </right>
      <top style="thick">
        <color rgb="FF7030A0"/>
      </top>
      <bottom style="thin">
        <color rgb="FFA9D08E"/>
      </bottom>
      <diagonal/>
    </border>
    <border>
      <left/>
      <right style="thin">
        <color rgb="FFA9D08E"/>
      </right>
      <top style="thick">
        <color rgb="FF7030A0"/>
      </top>
      <bottom style="thin">
        <color rgb="FFA9D08E"/>
      </bottom>
      <diagonal/>
    </border>
    <border>
      <left/>
      <right style="thick">
        <color rgb="FF7030A0"/>
      </right>
      <top style="thick">
        <color rgb="FF7030A0"/>
      </top>
      <bottom style="thin">
        <color rgb="FFA9D08E"/>
      </bottom>
      <diagonal/>
    </border>
    <border>
      <left style="thick">
        <color rgb="FF7D4A2B"/>
      </left>
      <right style="thin">
        <color rgb="FFD0CECE"/>
      </right>
      <top style="thick">
        <color rgb="FF7D4A2B"/>
      </top>
      <bottom style="thin">
        <color rgb="FFD0CECE"/>
      </bottom>
      <diagonal/>
    </border>
    <border>
      <left style="thin">
        <color rgb="FFA9D08E"/>
      </left>
      <right/>
      <top style="thick">
        <color rgb="FF7D4A2B"/>
      </top>
      <bottom style="thin">
        <color rgb="FFA9D08E"/>
      </bottom>
      <diagonal/>
    </border>
    <border>
      <left style="thin">
        <color rgb="FFA9D08E"/>
      </left>
      <right style="thin">
        <color rgb="FFA9D08E"/>
      </right>
      <top style="thick">
        <color rgb="FF7D4A2B"/>
      </top>
      <bottom style="thin">
        <color rgb="FFA9D08E"/>
      </bottom>
      <diagonal/>
    </border>
    <border>
      <left/>
      <right style="thin">
        <color rgb="FFA9D08E"/>
      </right>
      <top style="thick">
        <color rgb="FF7D4A2B"/>
      </top>
      <bottom style="thin">
        <color rgb="FFA9D08E"/>
      </bottom>
      <diagonal/>
    </border>
    <border>
      <left/>
      <right style="thick">
        <color rgb="FF2F75B5"/>
      </right>
      <top style="thick">
        <color rgb="FF7D4A2B"/>
      </top>
      <bottom style="thin">
        <color rgb="FFA9D08E"/>
      </bottom>
      <diagonal/>
    </border>
    <border>
      <left/>
      <right style="thick">
        <color rgb="FF7D4A2B"/>
      </right>
      <top style="thick">
        <color rgb="FF7D4A2B"/>
      </top>
      <bottom style="thin">
        <color rgb="FFA9D08E"/>
      </bottom>
      <diagonal/>
    </border>
    <border>
      <left style="thick">
        <color rgb="FF2F75B5"/>
      </left>
      <right/>
      <top style="thin">
        <color rgb="FFA9D08E"/>
      </top>
      <bottom style="thin">
        <color rgb="FFA9D08E"/>
      </bottom>
      <diagonal/>
    </border>
    <border>
      <left style="thick">
        <color rgb="FFC65911"/>
      </left>
      <right/>
      <top style="thin">
        <color rgb="FFA9D08E"/>
      </top>
      <bottom style="thin">
        <color rgb="FFA9D08E"/>
      </bottom>
      <diagonal/>
    </border>
    <border>
      <left style="thick">
        <color rgb="FF7030A0"/>
      </left>
      <right style="thin">
        <color rgb="FFD0CECE"/>
      </right>
      <top style="thin">
        <color rgb="FFD0CECE"/>
      </top>
      <bottom style="thin">
        <color rgb="FFD0CECE"/>
      </bottom>
      <diagonal/>
    </border>
    <border>
      <left style="thick">
        <color rgb="FF7D4A2B"/>
      </left>
      <right/>
      <top style="thin">
        <color rgb="FFA9D08E"/>
      </top>
      <bottom style="thin">
        <color rgb="FFA9D08E"/>
      </bottom>
      <diagonal/>
    </border>
    <border>
      <left style="thin">
        <color rgb="FFBF8F00"/>
      </left>
      <right style="thick">
        <color rgb="FF7D4A2B"/>
      </right>
      <top style="thin">
        <color rgb="FFBF8F00"/>
      </top>
      <bottom style="thin">
        <color rgb="FFBF8F00"/>
      </bottom>
      <diagonal/>
    </border>
    <border>
      <left style="thick">
        <color rgb="FF7D4A2B"/>
      </left>
      <right style="thin">
        <color rgb="FFD0CECE"/>
      </right>
      <top style="thin">
        <color rgb="FFD0CECE"/>
      </top>
      <bottom style="thin">
        <color rgb="FFD0CECE"/>
      </bottom>
      <diagonal/>
    </border>
    <border>
      <left style="thick">
        <color rgb="FFC65911"/>
      </left>
      <right/>
      <top style="thin">
        <color rgb="FFA9D08E"/>
      </top>
      <bottom/>
      <diagonal/>
    </border>
    <border>
      <left style="thick">
        <color rgb="FF7030A0"/>
      </left>
      <right style="thin">
        <color rgb="FFD0CECE"/>
      </right>
      <top style="thin">
        <color rgb="FFD0CECE"/>
      </top>
      <bottom style="thick">
        <color rgb="FF7030A0"/>
      </bottom>
      <diagonal/>
    </border>
    <border>
      <left style="thick">
        <color rgb="FF7D4A2B"/>
      </left>
      <right style="thin">
        <color rgb="FFD0CECE"/>
      </right>
      <top style="thin">
        <color rgb="FFD0CECE"/>
      </top>
      <bottom style="thick">
        <color rgb="FF7D4A2B"/>
      </bottom>
      <diagonal/>
    </border>
    <border>
      <left style="thin">
        <color rgb="FFBF8F00"/>
      </left>
      <right style="thick">
        <color rgb="FF7D4A2B"/>
      </right>
      <top style="thin">
        <color rgb="FFBF8F00"/>
      </top>
      <bottom style="thick">
        <color rgb="FF7D4A2B"/>
      </bottom>
      <diagonal/>
    </border>
    <border>
      <left style="thick">
        <color rgb="FF2F75B5"/>
      </left>
      <right/>
      <top/>
      <bottom style="thick">
        <color rgb="FF2F75B5"/>
      </bottom>
      <diagonal/>
    </border>
    <border>
      <left style="thin">
        <color rgb="FFA9D08E"/>
      </left>
      <right/>
      <top style="thick">
        <color rgb="FFBF8F00"/>
      </top>
      <bottom style="thin">
        <color rgb="FFA9D08E"/>
      </bottom>
      <diagonal/>
    </border>
    <border>
      <left style="thin">
        <color rgb="FFA9D08E"/>
      </left>
      <right style="thin">
        <color rgb="FFA9D08E"/>
      </right>
      <top style="thick">
        <color rgb="FFBF8F00"/>
      </top>
      <bottom style="thin">
        <color rgb="FFA9D08E"/>
      </bottom>
      <diagonal/>
    </border>
    <border>
      <left/>
      <right style="thin">
        <color rgb="FFA9D08E"/>
      </right>
      <top style="thick">
        <color rgb="FFBF8F00"/>
      </top>
      <bottom style="thin">
        <color rgb="FFA9D08E"/>
      </bottom>
      <diagonal/>
    </border>
    <border>
      <left/>
      <right style="thick">
        <color rgb="FFBF8F00"/>
      </right>
      <top style="thick">
        <color rgb="FFBF8F00"/>
      </top>
      <bottom style="thin">
        <color rgb="FFA9D08E"/>
      </bottom>
      <diagonal/>
    </border>
    <border>
      <left style="thick">
        <color rgb="FF2F75B5"/>
      </left>
      <right/>
      <top/>
      <bottom/>
      <diagonal/>
    </border>
    <border>
      <left style="thick">
        <color rgb="FF2F75B5"/>
      </left>
      <right/>
      <top style="thin">
        <color rgb="FFA9D08E"/>
      </top>
      <bottom/>
      <diagonal/>
    </border>
    <border>
      <left style="thick">
        <color rgb="FF2F75B5"/>
      </left>
      <right/>
      <top style="thick">
        <color rgb="FF2F75B5"/>
      </top>
      <bottom/>
      <diagonal/>
    </border>
    <border>
      <left style="thick">
        <color auto="1"/>
      </left>
      <right/>
      <top/>
      <bottom style="thick">
        <color indexed="64"/>
      </bottom>
      <diagonal/>
    </border>
    <border>
      <left style="thick">
        <color auto="1"/>
      </left>
      <right/>
      <top style="thin">
        <color rgb="FFA9D08E"/>
      </top>
      <bottom style="thin">
        <color rgb="FFA9D08E"/>
      </bottom>
      <diagonal/>
    </border>
    <border>
      <left style="thick">
        <color auto="1"/>
      </left>
      <right style="thin">
        <color rgb="FFA9D08E"/>
      </right>
      <top style="thin">
        <color rgb="FFA9D08E"/>
      </top>
      <bottom style="thin">
        <color rgb="FFA9D08E"/>
      </bottom>
      <diagonal/>
    </border>
    <border>
      <left style="thick">
        <color auto="1"/>
      </left>
      <right/>
      <top style="thick">
        <color auto="1"/>
      </top>
      <bottom/>
      <diagonal/>
    </border>
    <border>
      <left style="thin">
        <color rgb="FFA9D08E"/>
      </left>
      <right/>
      <top style="thick">
        <color auto="1"/>
      </top>
      <bottom style="thin">
        <color rgb="FFA9D08E"/>
      </bottom>
      <diagonal/>
    </border>
    <border>
      <left style="thin">
        <color rgb="FFA9D08E"/>
      </left>
      <right style="thin">
        <color rgb="FFA9D08E"/>
      </right>
      <top style="thick">
        <color auto="1"/>
      </top>
      <bottom style="thin">
        <color rgb="FFA9D08E"/>
      </bottom>
      <diagonal/>
    </border>
    <border>
      <left/>
      <right style="thin">
        <color rgb="FFA9D08E"/>
      </right>
      <top style="thick">
        <color auto="1"/>
      </top>
      <bottom style="thin">
        <color rgb="FFA9D08E"/>
      </bottom>
      <diagonal/>
    </border>
    <border>
      <left/>
      <right style="thick">
        <color auto="1"/>
      </right>
      <top style="thick">
        <color auto="1"/>
      </top>
      <bottom style="thin">
        <color rgb="FFA9D08E"/>
      </bottom>
      <diagonal/>
    </border>
    <border>
      <left/>
      <right style="thick">
        <color auto="1"/>
      </right>
      <top/>
      <bottom/>
      <diagonal/>
    </border>
    <border>
      <left/>
      <right style="thick">
        <color auto="1"/>
      </right>
      <top/>
      <bottom style="thick">
        <color indexed="64"/>
      </bottom>
      <diagonal/>
    </border>
  </borders>
  <cellStyleXfs count="6">
    <xf numFmtId="0" fontId="0" fillId="0" borderId="0"/>
    <xf numFmtId="0" fontId="5" fillId="0" borderId="0"/>
    <xf numFmtId="0" fontId="3" fillId="0" borderId="0">
      <alignment vertical="center"/>
    </xf>
    <xf numFmtId="0" fontId="2" fillId="0" borderId="0">
      <alignment vertical="center"/>
    </xf>
    <xf numFmtId="0" fontId="1" fillId="0" borderId="0">
      <alignment vertical="center"/>
    </xf>
    <xf numFmtId="0" fontId="21" fillId="0" borderId="0"/>
  </cellStyleXfs>
  <cellXfs count="144">
    <xf numFmtId="0" fontId="0" fillId="0" borderId="0" xfId="0" applyAlignment="1">
      <alignment vertical="center"/>
    </xf>
    <xf numFmtId="0" fontId="4" fillId="0" borderId="0" xfId="0" applyFont="1" applyAlignment="1">
      <alignment vertical="center"/>
    </xf>
    <xf numFmtId="0" fontId="3" fillId="0" borderId="0" xfId="2">
      <alignment vertical="center"/>
    </xf>
    <xf numFmtId="0" fontId="0" fillId="0" borderId="0" xfId="0"/>
    <xf numFmtId="0" fontId="5" fillId="0" borderId="0" xfId="1"/>
    <xf numFmtId="0" fontId="7" fillId="0" borderId="0" xfId="1" applyFont="1"/>
    <xf numFmtId="0" fontId="5" fillId="2" borderId="0" xfId="1" applyFill="1"/>
    <xf numFmtId="0" fontId="5" fillId="0" borderId="1" xfId="1" applyBorder="1"/>
    <xf numFmtId="0" fontId="14" fillId="3" borderId="0" xfId="1" applyFont="1" applyFill="1" applyAlignment="1">
      <alignment horizontal="center" vertical="center"/>
    </xf>
    <xf numFmtId="0" fontId="14" fillId="3" borderId="2" xfId="1" applyFont="1" applyFill="1" applyBorder="1" applyAlignment="1">
      <alignment horizontal="center" vertical="center"/>
    </xf>
    <xf numFmtId="0" fontId="11" fillId="0" borderId="3" xfId="1" applyFont="1" applyBorder="1"/>
    <xf numFmtId="0" fontId="11" fillId="0" borderId="2" xfId="1" applyFont="1" applyBorder="1"/>
    <xf numFmtId="0" fontId="8" fillId="0" borderId="3" xfId="0" applyFont="1" applyBorder="1" applyAlignment="1">
      <alignment vertical="center"/>
    </xf>
    <xf numFmtId="0" fontId="8" fillId="0" borderId="2" xfId="0" applyFont="1" applyBorder="1" applyAlignment="1">
      <alignment vertical="center"/>
    </xf>
    <xf numFmtId="0" fontId="13" fillId="3" borderId="4" xfId="1" applyFont="1" applyFill="1" applyBorder="1" applyAlignment="1">
      <alignment horizontal="center" vertical="center"/>
    </xf>
    <xf numFmtId="0" fontId="12" fillId="0" borderId="5" xfId="1" applyFont="1" applyBorder="1"/>
    <xf numFmtId="0" fontId="12" fillId="0" borderId="4" xfId="1" applyFont="1" applyBorder="1"/>
    <xf numFmtId="0" fontId="10" fillId="0" borderId="4" xfId="0" applyFont="1" applyBorder="1" applyAlignment="1">
      <alignment vertical="center"/>
    </xf>
    <xf numFmtId="0" fontId="10" fillId="0" borderId="5" xfId="0" applyFont="1" applyBorder="1" applyAlignment="1">
      <alignment vertical="center"/>
    </xf>
    <xf numFmtId="0" fontId="14" fillId="3" borderId="4" xfId="1" applyFont="1" applyFill="1" applyBorder="1" applyAlignment="1">
      <alignment horizontal="center" vertical="center"/>
    </xf>
    <xf numFmtId="0" fontId="11" fillId="0" borderId="5" xfId="1" applyFont="1" applyBorder="1"/>
    <xf numFmtId="0" fontId="11" fillId="0" borderId="4" xfId="1" applyFont="1" applyBorder="1"/>
    <xf numFmtId="0" fontId="10" fillId="0" borderId="5" xfId="0" applyFont="1" applyBorder="1" applyAlignment="1">
      <alignment vertical="center" wrapText="1"/>
    </xf>
    <xf numFmtId="0" fontId="0" fillId="4" borderId="0" xfId="0" applyFill="1" applyAlignment="1">
      <alignment vertical="center"/>
    </xf>
    <xf numFmtId="0" fontId="15" fillId="0" borderId="0" xfId="1" applyFont="1"/>
    <xf numFmtId="0" fontId="11" fillId="0" borderId="0" xfId="0" applyFont="1" applyAlignment="1">
      <alignment vertical="center"/>
    </xf>
    <xf numFmtId="0" fontId="2" fillId="0" borderId="0" xfId="3">
      <alignment vertical="center"/>
    </xf>
    <xf numFmtId="0" fontId="20" fillId="5" borderId="0" xfId="3" applyFont="1" applyFill="1">
      <alignment vertical="center"/>
    </xf>
    <xf numFmtId="0" fontId="20" fillId="6" borderId="0" xfId="3" applyFont="1" applyFill="1">
      <alignment vertical="center"/>
    </xf>
    <xf numFmtId="0" fontId="20" fillId="7" borderId="0" xfId="3" applyFont="1" applyFill="1">
      <alignment vertical="center"/>
    </xf>
    <xf numFmtId="0" fontId="20" fillId="8" borderId="0" xfId="3" applyFont="1" applyFill="1">
      <alignment vertical="center"/>
    </xf>
    <xf numFmtId="0" fontId="20" fillId="9" borderId="0" xfId="3" applyFont="1" applyFill="1">
      <alignment vertical="center"/>
    </xf>
    <xf numFmtId="0" fontId="20" fillId="10" borderId="0" xfId="3" applyFont="1" applyFill="1">
      <alignment vertical="center"/>
    </xf>
    <xf numFmtId="0" fontId="0" fillId="11" borderId="0" xfId="0" applyFill="1" applyAlignment="1">
      <alignment vertical="center"/>
    </xf>
    <xf numFmtId="0" fontId="0" fillId="12" borderId="0" xfId="0" applyFill="1" applyAlignment="1">
      <alignment vertical="center"/>
    </xf>
    <xf numFmtId="0" fontId="0" fillId="13" borderId="0" xfId="0" applyFill="1" applyAlignment="1">
      <alignment vertical="center"/>
    </xf>
    <xf numFmtId="0" fontId="0" fillId="14" borderId="0" xfId="0" applyFill="1" applyAlignment="1">
      <alignment vertical="center"/>
    </xf>
    <xf numFmtId="0" fontId="0" fillId="15" borderId="0" xfId="0" applyFill="1" applyAlignment="1">
      <alignment vertical="center"/>
    </xf>
    <xf numFmtId="0" fontId="0" fillId="16" borderId="0" xfId="0" applyFill="1" applyAlignment="1">
      <alignment vertical="center"/>
    </xf>
    <xf numFmtId="0" fontId="22" fillId="5" borderId="0" xfId="0" applyFont="1" applyFill="1" applyAlignment="1">
      <alignment vertical="center"/>
    </xf>
    <xf numFmtId="0" fontId="22" fillId="6" borderId="0" xfId="0" applyFont="1" applyFill="1" applyAlignment="1">
      <alignment vertical="center"/>
    </xf>
    <xf numFmtId="0" fontId="22" fillId="7" borderId="0" xfId="0" applyFont="1" applyFill="1" applyAlignment="1">
      <alignment vertical="center"/>
    </xf>
    <xf numFmtId="0" fontId="22" fillId="8" borderId="0" xfId="0" applyFont="1" applyFill="1" applyAlignment="1">
      <alignment vertical="center"/>
    </xf>
    <xf numFmtId="0" fontId="22" fillId="9" borderId="0" xfId="0" applyFont="1" applyFill="1" applyAlignment="1">
      <alignment vertical="center"/>
    </xf>
    <xf numFmtId="0" fontId="22" fillId="10" borderId="0" xfId="0" applyFont="1" applyFill="1" applyAlignment="1">
      <alignment vertical="center"/>
    </xf>
    <xf numFmtId="0" fontId="22" fillId="0" borderId="0" xfId="0" applyFont="1" applyAlignment="1">
      <alignment vertical="center"/>
    </xf>
    <xf numFmtId="0" fontId="1" fillId="0" borderId="0" xfId="4">
      <alignment vertical="center"/>
    </xf>
    <xf numFmtId="0" fontId="1" fillId="0" borderId="8" xfId="4" applyBorder="1">
      <alignment vertical="center"/>
    </xf>
    <xf numFmtId="0" fontId="1" fillId="0" borderId="9" xfId="4" applyBorder="1">
      <alignment vertical="center"/>
    </xf>
    <xf numFmtId="0" fontId="23" fillId="17" borderId="10" xfId="4" applyFont="1" applyFill="1" applyBorder="1">
      <alignment vertical="center"/>
    </xf>
    <xf numFmtId="0" fontId="1" fillId="0" borderId="11" xfId="4" applyBorder="1">
      <alignment vertical="center"/>
    </xf>
    <xf numFmtId="0" fontId="23" fillId="17" borderId="12" xfId="4" applyFont="1" applyFill="1" applyBorder="1">
      <alignment vertical="center"/>
    </xf>
    <xf numFmtId="0" fontId="1" fillId="0" borderId="13" xfId="4" applyBorder="1">
      <alignment vertical="center"/>
    </xf>
    <xf numFmtId="0" fontId="1" fillId="0" borderId="14" xfId="4" applyBorder="1">
      <alignment vertical="center"/>
    </xf>
    <xf numFmtId="0" fontId="23" fillId="18" borderId="15" xfId="4" applyFont="1" applyFill="1" applyBorder="1" applyAlignment="1">
      <alignment horizontal="center" vertical="center"/>
    </xf>
    <xf numFmtId="0" fontId="23" fillId="19" borderId="16" xfId="4" applyFont="1" applyFill="1" applyBorder="1">
      <alignment vertical="center"/>
    </xf>
    <xf numFmtId="0" fontId="23" fillId="19" borderId="17" xfId="4" applyFont="1" applyFill="1" applyBorder="1">
      <alignment vertical="center"/>
    </xf>
    <xf numFmtId="0" fontId="1" fillId="0" borderId="21" xfId="4" applyBorder="1">
      <alignment vertical="center"/>
    </xf>
    <xf numFmtId="0" fontId="1" fillId="0" borderId="23" xfId="4" applyBorder="1">
      <alignment vertical="center"/>
    </xf>
    <xf numFmtId="0" fontId="20" fillId="0" borderId="7" xfId="4" applyFont="1" applyBorder="1" applyAlignment="1">
      <alignment horizontal="center" vertical="center"/>
    </xf>
    <xf numFmtId="0" fontId="20" fillId="0" borderId="0" xfId="4" applyFont="1">
      <alignment vertical="center"/>
    </xf>
    <xf numFmtId="0" fontId="30" fillId="21" borderId="26" xfId="4" applyFont="1" applyFill="1" applyBorder="1" applyAlignment="1">
      <alignment horizontal="center" vertical="center"/>
    </xf>
    <xf numFmtId="49" fontId="30" fillId="22" borderId="27" xfId="4" applyNumberFormat="1" applyFont="1" applyFill="1" applyBorder="1" applyAlignment="1">
      <alignment horizontal="center" vertical="center"/>
    </xf>
    <xf numFmtId="49" fontId="30" fillId="22" borderId="28" xfId="4" applyNumberFormat="1" applyFont="1" applyFill="1" applyBorder="1" applyAlignment="1">
      <alignment horizontal="center" vertical="center"/>
    </xf>
    <xf numFmtId="49" fontId="30" fillId="22" borderId="29" xfId="4" applyNumberFormat="1" applyFont="1" applyFill="1" applyBorder="1" applyAlignment="1">
      <alignment horizontal="center" vertical="center"/>
    </xf>
    <xf numFmtId="49" fontId="30" fillId="23" borderId="27" xfId="4" applyNumberFormat="1" applyFont="1" applyFill="1" applyBorder="1" applyAlignment="1">
      <alignment horizontal="center" vertical="center"/>
    </xf>
    <xf numFmtId="49" fontId="30" fillId="23" borderId="30" xfId="4" applyNumberFormat="1" applyFont="1" applyFill="1" applyBorder="1" applyAlignment="1">
      <alignment horizontal="center" vertical="center"/>
    </xf>
    <xf numFmtId="0" fontId="20" fillId="8" borderId="0" xfId="4" applyFont="1" applyFill="1" applyAlignment="1">
      <alignment horizontal="center" vertical="center"/>
    </xf>
    <xf numFmtId="0" fontId="31" fillId="24" borderId="0" xfId="4" applyFont="1" applyFill="1" applyAlignment="1">
      <alignment horizontal="right" vertical="center"/>
    </xf>
    <xf numFmtId="0" fontId="31" fillId="10" borderId="0" xfId="4" applyFont="1" applyFill="1" applyAlignment="1">
      <alignment horizontal="right" vertical="center"/>
    </xf>
    <xf numFmtId="0" fontId="32" fillId="0" borderId="0" xfId="4" applyFont="1">
      <alignment vertical="center"/>
    </xf>
    <xf numFmtId="0" fontId="20" fillId="9" borderId="0" xfId="4" applyFont="1" applyFill="1" applyAlignment="1">
      <alignment horizontal="center" vertical="center"/>
    </xf>
    <xf numFmtId="0" fontId="20" fillId="10" borderId="0" xfId="4" applyFont="1" applyFill="1" applyAlignment="1">
      <alignment horizontal="center" vertical="center"/>
    </xf>
    <xf numFmtId="0" fontId="30" fillId="26" borderId="31" xfId="4" applyFont="1" applyFill="1" applyBorder="1">
      <alignment vertical="center"/>
    </xf>
    <xf numFmtId="49" fontId="30" fillId="22" borderId="32" xfId="4" applyNumberFormat="1" applyFont="1" applyFill="1" applyBorder="1" applyAlignment="1">
      <alignment horizontal="center" vertical="center"/>
    </xf>
    <xf numFmtId="49" fontId="30" fillId="22" borderId="33" xfId="4" applyNumberFormat="1" applyFont="1" applyFill="1" applyBorder="1" applyAlignment="1">
      <alignment horizontal="center" vertical="center"/>
    </xf>
    <xf numFmtId="49" fontId="30" fillId="22" borderId="34" xfId="4" applyNumberFormat="1" applyFont="1" applyFill="1" applyBorder="1" applyAlignment="1">
      <alignment horizontal="center" vertical="center"/>
    </xf>
    <xf numFmtId="49" fontId="30" fillId="22" borderId="35" xfId="4" applyNumberFormat="1" applyFont="1" applyFill="1" applyBorder="1" applyAlignment="1">
      <alignment horizontal="center" vertical="center"/>
    </xf>
    <xf numFmtId="0" fontId="30" fillId="26" borderId="36" xfId="4" applyFont="1" applyFill="1" applyBorder="1">
      <alignment vertical="center"/>
    </xf>
    <xf numFmtId="49" fontId="30" fillId="22" borderId="37" xfId="4" applyNumberFormat="1" applyFont="1" applyFill="1" applyBorder="1" applyAlignment="1">
      <alignment horizontal="center" vertical="center"/>
    </xf>
    <xf numFmtId="49" fontId="30" fillId="22" borderId="38" xfId="4" applyNumberFormat="1" applyFont="1" applyFill="1" applyBorder="1" applyAlignment="1">
      <alignment horizontal="center" vertical="center"/>
    </xf>
    <xf numFmtId="49" fontId="30" fillId="22" borderId="39" xfId="4" applyNumberFormat="1" applyFont="1" applyFill="1" applyBorder="1" applyAlignment="1">
      <alignment horizontal="center" vertical="center"/>
    </xf>
    <xf numFmtId="49" fontId="30" fillId="22" borderId="40" xfId="4" applyNumberFormat="1" applyFont="1" applyFill="1" applyBorder="1" applyAlignment="1">
      <alignment horizontal="center" vertical="center"/>
    </xf>
    <xf numFmtId="0" fontId="30" fillId="26" borderId="41" xfId="4" applyFont="1" applyFill="1" applyBorder="1">
      <alignment vertical="center"/>
    </xf>
    <xf numFmtId="49" fontId="30" fillId="22" borderId="42" xfId="4" applyNumberFormat="1" applyFont="1" applyFill="1" applyBorder="1" applyAlignment="1">
      <alignment horizontal="center" vertical="center"/>
    </xf>
    <xf numFmtId="49" fontId="30" fillId="22" borderId="43" xfId="4" applyNumberFormat="1" applyFont="1" applyFill="1" applyBorder="1" applyAlignment="1">
      <alignment horizontal="center" vertical="center"/>
    </xf>
    <xf numFmtId="49" fontId="30" fillId="22" borderId="44" xfId="4" applyNumberFormat="1" applyFont="1" applyFill="1" applyBorder="1" applyAlignment="1">
      <alignment horizontal="center" vertical="center"/>
    </xf>
    <xf numFmtId="49" fontId="30" fillId="22" borderId="45" xfId="4" applyNumberFormat="1" applyFont="1" applyFill="1" applyBorder="1" applyAlignment="1">
      <alignment horizontal="center" vertical="center"/>
    </xf>
    <xf numFmtId="0" fontId="30" fillId="26" borderId="46" xfId="4" applyFont="1" applyFill="1" applyBorder="1">
      <alignment vertical="center"/>
    </xf>
    <xf numFmtId="49" fontId="30" fillId="22" borderId="47" xfId="4" applyNumberFormat="1" applyFont="1" applyFill="1" applyBorder="1" applyAlignment="1">
      <alignment horizontal="center" vertical="center"/>
    </xf>
    <xf numFmtId="49" fontId="30" fillId="22" borderId="48" xfId="4" applyNumberFormat="1" applyFont="1" applyFill="1" applyBorder="1" applyAlignment="1">
      <alignment horizontal="center" vertical="center"/>
    </xf>
    <xf numFmtId="49" fontId="30" fillId="22" borderId="49" xfId="4" applyNumberFormat="1" applyFont="1" applyFill="1" applyBorder="1" applyAlignment="1">
      <alignment horizontal="center" vertical="center"/>
    </xf>
    <xf numFmtId="49" fontId="30" fillId="22" borderId="50" xfId="4" applyNumberFormat="1" applyFont="1" applyFill="1" applyBorder="1" applyAlignment="1">
      <alignment horizontal="center" vertical="center"/>
    </xf>
    <xf numFmtId="49" fontId="30" fillId="22" borderId="51" xfId="4" applyNumberFormat="1" applyFont="1" applyFill="1" applyBorder="1" applyAlignment="1">
      <alignment horizontal="center" vertical="center"/>
    </xf>
    <xf numFmtId="49" fontId="30" fillId="10" borderId="25" xfId="4" applyNumberFormat="1" applyFont="1" applyFill="1" applyBorder="1" applyAlignment="1">
      <alignment horizontal="center" vertical="center"/>
    </xf>
    <xf numFmtId="49" fontId="30" fillId="22" borderId="52" xfId="4" applyNumberFormat="1" applyFont="1" applyFill="1" applyBorder="1" applyAlignment="1">
      <alignment horizontal="right" vertical="center"/>
    </xf>
    <xf numFmtId="0" fontId="20" fillId="0" borderId="23" xfId="4" applyFont="1" applyBorder="1">
      <alignment vertical="center"/>
    </xf>
    <xf numFmtId="49" fontId="30" fillId="22" borderId="53" xfId="4" applyNumberFormat="1" applyFont="1" applyFill="1" applyBorder="1" applyAlignment="1">
      <alignment horizontal="right" vertical="center"/>
    </xf>
    <xf numFmtId="0" fontId="20" fillId="0" borderId="19" xfId="4" applyFont="1" applyBorder="1">
      <alignment vertical="center"/>
    </xf>
    <xf numFmtId="0" fontId="30" fillId="22" borderId="54" xfId="4" applyFont="1" applyFill="1" applyBorder="1">
      <alignment vertical="center"/>
    </xf>
    <xf numFmtId="0" fontId="20" fillId="0" borderId="22" xfId="4" applyFont="1" applyBorder="1">
      <alignment vertical="center"/>
    </xf>
    <xf numFmtId="49" fontId="30" fillId="22" borderId="55" xfId="4" applyNumberFormat="1" applyFont="1" applyFill="1" applyBorder="1" applyAlignment="1">
      <alignment horizontal="right" vertical="center"/>
    </xf>
    <xf numFmtId="0" fontId="20" fillId="0" borderId="56" xfId="4" applyFont="1" applyBorder="1">
      <alignment vertical="center"/>
    </xf>
    <xf numFmtId="0" fontId="20" fillId="0" borderId="24" xfId="4" applyFont="1" applyBorder="1">
      <alignment vertical="center"/>
    </xf>
    <xf numFmtId="0" fontId="20" fillId="27" borderId="23" xfId="4" applyFont="1" applyFill="1" applyBorder="1">
      <alignment vertical="center"/>
    </xf>
    <xf numFmtId="0" fontId="20" fillId="27" borderId="0" xfId="4" applyFont="1" applyFill="1">
      <alignment vertical="center"/>
    </xf>
    <xf numFmtId="49" fontId="30" fillId="27" borderId="53" xfId="4" applyNumberFormat="1" applyFont="1" applyFill="1" applyBorder="1" applyAlignment="1">
      <alignment horizontal="right" vertical="center"/>
    </xf>
    <xf numFmtId="0" fontId="32" fillId="0" borderId="0" xfId="4" applyFont="1" applyAlignment="1">
      <alignment horizontal="center" vertical="center"/>
    </xf>
    <xf numFmtId="0" fontId="30" fillId="22" borderId="57" xfId="4" applyFont="1" applyFill="1" applyBorder="1">
      <alignment vertical="center"/>
    </xf>
    <xf numFmtId="49" fontId="30" fillId="27" borderId="58" xfId="4" applyNumberFormat="1" applyFont="1" applyFill="1" applyBorder="1" applyAlignment="1">
      <alignment horizontal="right" vertical="center"/>
    </xf>
    <xf numFmtId="0" fontId="30" fillId="22" borderId="59" xfId="4" applyFont="1" applyFill="1" applyBorder="1">
      <alignment vertical="center"/>
    </xf>
    <xf numFmtId="0" fontId="20" fillId="0" borderId="14" xfId="4" applyFont="1" applyBorder="1">
      <alignment vertical="center"/>
    </xf>
    <xf numFmtId="0" fontId="20" fillId="0" borderId="13" xfId="4" applyFont="1" applyBorder="1">
      <alignment vertical="center"/>
    </xf>
    <xf numFmtId="0" fontId="30" fillId="22" borderId="60" xfId="4" applyFont="1" applyFill="1" applyBorder="1">
      <alignment vertical="center"/>
    </xf>
    <xf numFmtId="0" fontId="20" fillId="0" borderId="18" xfId="4" applyFont="1" applyBorder="1">
      <alignment vertical="center"/>
    </xf>
    <xf numFmtId="0" fontId="20" fillId="0" borderId="61" xfId="4" applyFont="1" applyBorder="1">
      <alignment vertical="center"/>
    </xf>
    <xf numFmtId="3" fontId="0" fillId="0" borderId="0" xfId="0" applyNumberFormat="1" applyAlignment="1">
      <alignment vertical="center"/>
    </xf>
    <xf numFmtId="4" fontId="0" fillId="0" borderId="0" xfId="0" applyNumberFormat="1" applyAlignment="1">
      <alignment vertical="center"/>
    </xf>
    <xf numFmtId="49" fontId="30" fillId="22" borderId="63" xfId="4" applyNumberFormat="1" applyFont="1" applyFill="1" applyBorder="1" applyAlignment="1">
      <alignment horizontal="center" vertical="center"/>
    </xf>
    <xf numFmtId="49" fontId="30" fillId="22" borderId="64" xfId="4" applyNumberFormat="1" applyFont="1" applyFill="1" applyBorder="1" applyAlignment="1">
      <alignment horizontal="center" vertical="center"/>
    </xf>
    <xf numFmtId="49" fontId="30" fillId="22" borderId="65" xfId="4" applyNumberFormat="1" applyFont="1" applyFill="1" applyBorder="1" applyAlignment="1">
      <alignment horizontal="center" vertical="center"/>
    </xf>
    <xf numFmtId="49" fontId="30" fillId="22" borderId="66" xfId="4" applyNumberFormat="1" applyFont="1" applyFill="1" applyBorder="1" applyAlignment="1">
      <alignment horizontal="center" vertical="center"/>
    </xf>
    <xf numFmtId="0" fontId="1" fillId="0" borderId="67" xfId="4" applyBorder="1">
      <alignment vertical="center"/>
    </xf>
    <xf numFmtId="49" fontId="30" fillId="22" borderId="68" xfId="4" applyNumberFormat="1" applyFont="1" applyFill="1" applyBorder="1" applyAlignment="1">
      <alignment horizontal="right" vertical="center"/>
    </xf>
    <xf numFmtId="0" fontId="1" fillId="0" borderId="69" xfId="4" applyBorder="1">
      <alignment vertical="center"/>
    </xf>
    <xf numFmtId="0" fontId="1" fillId="0" borderId="62" xfId="4" applyBorder="1">
      <alignment vertical="center"/>
    </xf>
    <xf numFmtId="0" fontId="1" fillId="0" borderId="20" xfId="4" applyBorder="1">
      <alignment vertical="center"/>
    </xf>
    <xf numFmtId="0" fontId="21" fillId="0" borderId="0" xfId="5" applyAlignment="1">
      <alignment vertical="center"/>
    </xf>
    <xf numFmtId="0" fontId="20" fillId="13" borderId="56" xfId="4" applyFont="1" applyFill="1" applyBorder="1">
      <alignment vertical="center"/>
    </xf>
    <xf numFmtId="49" fontId="30" fillId="25" borderId="6" xfId="4" applyNumberFormat="1" applyFont="1" applyFill="1" applyBorder="1" applyAlignment="1">
      <alignment horizontal="center" vertical="center"/>
    </xf>
    <xf numFmtId="49" fontId="30" fillId="22" borderId="71" xfId="4" applyNumberFormat="1" applyFont="1" applyFill="1" applyBorder="1" applyAlignment="1">
      <alignment horizontal="center" vertical="center"/>
    </xf>
    <xf numFmtId="0" fontId="20" fillId="0" borderId="0" xfId="4" applyFont="1" applyBorder="1">
      <alignment vertical="center"/>
    </xf>
    <xf numFmtId="49" fontId="30" fillId="22" borderId="72" xfId="4" applyNumberFormat="1" applyFont="1" applyFill="1" applyBorder="1" applyAlignment="1">
      <alignment horizontal="center" vertical="center"/>
    </xf>
    <xf numFmtId="49" fontId="30" fillId="25" borderId="70" xfId="4" applyNumberFormat="1" applyFont="1" applyFill="1" applyBorder="1" applyAlignment="1">
      <alignment horizontal="center" vertical="center"/>
    </xf>
    <xf numFmtId="0" fontId="30" fillId="6" borderId="73" xfId="4" applyFont="1" applyFill="1" applyBorder="1" applyAlignment="1">
      <alignment horizontal="center" vertical="center"/>
    </xf>
    <xf numFmtId="49" fontId="30" fillId="22" borderId="74" xfId="4" applyNumberFormat="1" applyFont="1" applyFill="1" applyBorder="1" applyAlignment="1">
      <alignment horizontal="center" vertical="center"/>
    </xf>
    <xf numFmtId="49" fontId="30" fillId="22" borderId="75" xfId="4" applyNumberFormat="1" applyFont="1" applyFill="1" applyBorder="1" applyAlignment="1">
      <alignment horizontal="center" vertical="center"/>
    </xf>
    <xf numFmtId="49" fontId="30" fillId="22" borderId="76" xfId="4" applyNumberFormat="1" applyFont="1" applyFill="1" applyBorder="1" applyAlignment="1">
      <alignment horizontal="center" vertical="center"/>
    </xf>
    <xf numFmtId="49" fontId="30" fillId="22" borderId="77" xfId="4" applyNumberFormat="1" applyFont="1" applyFill="1" applyBorder="1" applyAlignment="1">
      <alignment horizontal="center" vertical="center"/>
    </xf>
    <xf numFmtId="0" fontId="20" fillId="0" borderId="78" xfId="4" applyFont="1" applyBorder="1">
      <alignment vertical="center"/>
    </xf>
    <xf numFmtId="49" fontId="30" fillId="25" borderId="79" xfId="4" applyNumberFormat="1" applyFont="1" applyFill="1" applyBorder="1" applyAlignment="1">
      <alignment horizontal="center" vertical="center"/>
    </xf>
    <xf numFmtId="0" fontId="1" fillId="0" borderId="0" xfId="4" applyBorder="1">
      <alignment vertical="center"/>
    </xf>
    <xf numFmtId="0" fontId="20" fillId="20" borderId="0" xfId="4" applyFont="1" applyFill="1" applyBorder="1">
      <alignment vertical="center"/>
    </xf>
    <xf numFmtId="0" fontId="20" fillId="13" borderId="0" xfId="4" applyFont="1" applyFill="1" applyBorder="1">
      <alignment vertical="center"/>
    </xf>
  </cellXfs>
  <cellStyles count="6">
    <cellStyle name="一般" xfId="0" builtinId="0"/>
    <cellStyle name="一般 2" xfId="1" xr:uid="{0AE8C5C0-EBF6-401E-8A5B-7A39DE7FDEB0}"/>
    <cellStyle name="一般 3" xfId="2" xr:uid="{2432AA5D-0BB3-430B-BEEF-6A81CE609DE9}"/>
    <cellStyle name="一般 4" xfId="3" xr:uid="{1CEAAEAA-FABA-489F-9374-50D2C18930E9}"/>
    <cellStyle name="一般 5" xfId="4" xr:uid="{7782F295-5A18-42EA-9328-02F050BC91CA}"/>
    <cellStyle name="一般 6" xfId="5" xr:uid="{C6BF6512-E74D-4ECF-9430-4D3CBBFB5B69}"/>
  </cellStyles>
  <dxfs count="0"/>
  <tableStyles count="0" defaultTableStyle="TableStyleMedium2" defaultPivotStyle="PivotStyleLight16"/>
  <colors>
    <mruColors>
      <color rgb="FFBDD7EE"/>
      <color rgb="FFFFC000"/>
      <color rgb="FFFCC93B"/>
      <color rgb="FFF9EFD7"/>
      <color rgb="FFF6EACA"/>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3.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2.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customschemas.google.com/relationships/workbookmetadata" Target="metadata"/><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1.png"/><Relationship Id="rId4" Type="http://schemas.openxmlformats.org/officeDocument/2006/relationships/image" Target="../media/image12.svg"/></Relationships>
</file>

<file path=xl/drawings/_rels/drawing8.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3.png"/><Relationship Id="rId1" Type="http://schemas.openxmlformats.org/officeDocument/2006/relationships/image" Target="../media/image1.png"/><Relationship Id="rId4" Type="http://schemas.openxmlformats.org/officeDocument/2006/relationships/image" Target="../media/image12.svg"/></Relationships>
</file>

<file path=xl/drawings/_rels/drawing11.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4.png"/><Relationship Id="rId1" Type="http://schemas.openxmlformats.org/officeDocument/2006/relationships/image" Target="../media/image1.png"/><Relationship Id="rId4" Type="http://schemas.openxmlformats.org/officeDocument/2006/relationships/image" Target="../media/image12.svg"/></Relationships>
</file>

<file path=xl/drawings/_rels/drawing14.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6.png"/><Relationship Id="rId1" Type="http://schemas.openxmlformats.org/officeDocument/2006/relationships/image" Target="../media/image1.png"/><Relationship Id="rId4" Type="http://schemas.openxmlformats.org/officeDocument/2006/relationships/image" Target="../media/image12.svg"/></Relationships>
</file>

<file path=xl/drawings/drawing1.xml><?xml version="1.0" encoding="utf-8"?>
<xdr:wsDr xmlns:xdr="http://schemas.openxmlformats.org/drawingml/2006/spreadsheetDrawing" xmlns:a="http://schemas.openxmlformats.org/drawingml/2006/main">
  <xdr:oneCellAnchor>
    <xdr:from>
      <xdr:col>6</xdr:col>
      <xdr:colOff>619125</xdr:colOff>
      <xdr:row>1</xdr:row>
      <xdr:rowOff>171450</xdr:rowOff>
    </xdr:from>
    <xdr:ext cx="8343900" cy="10403742"/>
    <xdr:pic>
      <xdr:nvPicPr>
        <xdr:cNvPr id="2" name="圖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22202" y="391258"/>
          <a:ext cx="8343900" cy="10403742"/>
        </a:xfrm>
        <a:prstGeom prst="rect">
          <a:avLst/>
        </a:prstGeom>
      </xdr:spPr>
    </xdr:pic>
    <xdr:clientData/>
  </xdr:oneCellAnchor>
  <xdr:oneCellAnchor>
    <xdr:from>
      <xdr:col>7</xdr:col>
      <xdr:colOff>219075</xdr:colOff>
      <xdr:row>1</xdr:row>
      <xdr:rowOff>104775</xdr:rowOff>
    </xdr:from>
    <xdr:ext cx="7772400" cy="4657725"/>
    <xdr:pic>
      <xdr:nvPicPr>
        <xdr:cNvPr id="3" name="圖片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48635"/>
        <a:stretch/>
      </xdr:blipFill>
      <xdr:spPr>
        <a:xfrm>
          <a:off x="5019675" y="304800"/>
          <a:ext cx="7772400" cy="4657725"/>
        </a:xfrm>
        <a:prstGeom prst="rect">
          <a:avLst/>
        </a:prstGeom>
      </xdr:spPr>
    </xdr:pic>
    <xdr:clientData/>
  </xdr:oneCellAnchor>
  <xdr:twoCellAnchor>
    <xdr:from>
      <xdr:col>11</xdr:col>
      <xdr:colOff>190500</xdr:colOff>
      <xdr:row>26</xdr:row>
      <xdr:rowOff>99751</xdr:rowOff>
    </xdr:from>
    <xdr:to>
      <xdr:col>16</xdr:col>
      <xdr:colOff>238125</xdr:colOff>
      <xdr:row>28</xdr:row>
      <xdr:rowOff>190500</xdr:rowOff>
    </xdr:to>
    <xdr:sp macro="" textlink="">
      <xdr:nvSpPr>
        <xdr:cNvPr id="4" name="矩形: 圓角 3">
          <a:extLst>
            <a:ext uri="{FF2B5EF4-FFF2-40B4-BE49-F238E27FC236}">
              <a16:creationId xmlns:a16="http://schemas.microsoft.com/office/drawing/2014/main" id="{00000000-0008-0000-0000-000004000000}"/>
            </a:ext>
          </a:extLst>
        </xdr:cNvPr>
        <xdr:cNvSpPr/>
      </xdr:nvSpPr>
      <xdr:spPr>
        <a:xfrm>
          <a:off x="7734300" y="5300401"/>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190500</xdr:colOff>
      <xdr:row>30</xdr:row>
      <xdr:rowOff>52126</xdr:rowOff>
    </xdr:from>
    <xdr:to>
      <xdr:col>16</xdr:col>
      <xdr:colOff>238125</xdr:colOff>
      <xdr:row>32</xdr:row>
      <xdr:rowOff>142875</xdr:rowOff>
    </xdr:to>
    <xdr:sp macro="" textlink="">
      <xdr:nvSpPr>
        <xdr:cNvPr id="5" name="矩形: 圓角 4">
          <a:extLst>
            <a:ext uri="{FF2B5EF4-FFF2-40B4-BE49-F238E27FC236}">
              <a16:creationId xmlns:a16="http://schemas.microsoft.com/office/drawing/2014/main" id="{00000000-0008-0000-0000-000005000000}"/>
            </a:ext>
          </a:extLst>
        </xdr:cNvPr>
        <xdr:cNvSpPr/>
      </xdr:nvSpPr>
      <xdr:spPr>
        <a:xfrm>
          <a:off x="7734300" y="6052876"/>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209550</xdr:colOff>
      <xdr:row>33</xdr:row>
      <xdr:rowOff>195001</xdr:rowOff>
    </xdr:from>
    <xdr:to>
      <xdr:col>16</xdr:col>
      <xdr:colOff>257175</xdr:colOff>
      <xdr:row>36</xdr:row>
      <xdr:rowOff>95250</xdr:rowOff>
    </xdr:to>
    <xdr:sp macro="" textlink="">
      <xdr:nvSpPr>
        <xdr:cNvPr id="6" name="矩形: 圓角 5">
          <a:extLst>
            <a:ext uri="{FF2B5EF4-FFF2-40B4-BE49-F238E27FC236}">
              <a16:creationId xmlns:a16="http://schemas.microsoft.com/office/drawing/2014/main" id="{00000000-0008-0000-0000-000006000000}"/>
            </a:ext>
          </a:extLst>
        </xdr:cNvPr>
        <xdr:cNvSpPr/>
      </xdr:nvSpPr>
      <xdr:spPr>
        <a:xfrm>
          <a:off x="7753350" y="6795826"/>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200025</xdr:colOff>
      <xdr:row>37</xdr:row>
      <xdr:rowOff>147376</xdr:rowOff>
    </xdr:from>
    <xdr:to>
      <xdr:col>16</xdr:col>
      <xdr:colOff>247650</xdr:colOff>
      <xdr:row>40</xdr:row>
      <xdr:rowOff>47625</xdr:rowOff>
    </xdr:to>
    <xdr:sp macro="" textlink="">
      <xdr:nvSpPr>
        <xdr:cNvPr id="7" name="矩形: 圓角 6">
          <a:extLst>
            <a:ext uri="{FF2B5EF4-FFF2-40B4-BE49-F238E27FC236}">
              <a16:creationId xmlns:a16="http://schemas.microsoft.com/office/drawing/2014/main" id="{00000000-0008-0000-0000-000007000000}"/>
            </a:ext>
          </a:extLst>
        </xdr:cNvPr>
        <xdr:cNvSpPr/>
      </xdr:nvSpPr>
      <xdr:spPr>
        <a:xfrm>
          <a:off x="7743825" y="7548301"/>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9</xdr:col>
      <xdr:colOff>409575</xdr:colOff>
      <xdr:row>26</xdr:row>
      <xdr:rowOff>99750</xdr:rowOff>
    </xdr:from>
    <xdr:to>
      <xdr:col>11</xdr:col>
      <xdr:colOff>57151</xdr:colOff>
      <xdr:row>28</xdr:row>
      <xdr:rowOff>190500</xdr:rowOff>
    </xdr:to>
    <xdr:sp macro="" textlink="">
      <xdr:nvSpPr>
        <xdr:cNvPr id="8" name="矩形: 圓角 7">
          <a:extLst>
            <a:ext uri="{FF2B5EF4-FFF2-40B4-BE49-F238E27FC236}">
              <a16:creationId xmlns:a16="http://schemas.microsoft.com/office/drawing/2014/main" id="{00000000-0008-0000-0000-000008000000}"/>
            </a:ext>
          </a:extLst>
        </xdr:cNvPr>
        <xdr:cNvSpPr/>
      </xdr:nvSpPr>
      <xdr:spPr>
        <a:xfrm>
          <a:off x="6581775" y="5300400"/>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algn="ctr"/>
          <a:r>
            <a:rPr lang="zh-TW" altLang="en-US" sz="1800" b="1">
              <a:solidFill>
                <a:sysClr val="windowText" lastClr="000000"/>
              </a:solidFill>
              <a:latin typeface="微軟正黑體" panose="020B0604030504040204" pitchFamily="34" charset="-120"/>
              <a:ea typeface="微軟正黑體" panose="020B0604030504040204" pitchFamily="34" charset="-120"/>
            </a:rPr>
            <a:t>暱 稱</a:t>
          </a:r>
        </a:p>
      </xdr:txBody>
    </xdr:sp>
    <xdr:clientData/>
  </xdr:twoCellAnchor>
  <xdr:twoCellAnchor>
    <xdr:from>
      <xdr:col>9</xdr:col>
      <xdr:colOff>409575</xdr:colOff>
      <xdr:row>30</xdr:row>
      <xdr:rowOff>52125</xdr:rowOff>
    </xdr:from>
    <xdr:to>
      <xdr:col>11</xdr:col>
      <xdr:colOff>57151</xdr:colOff>
      <xdr:row>32</xdr:row>
      <xdr:rowOff>142875</xdr:rowOff>
    </xdr:to>
    <xdr:sp macro="" textlink="">
      <xdr:nvSpPr>
        <xdr:cNvPr id="9" name="矩形: 圓角 8">
          <a:extLst>
            <a:ext uri="{FF2B5EF4-FFF2-40B4-BE49-F238E27FC236}">
              <a16:creationId xmlns:a16="http://schemas.microsoft.com/office/drawing/2014/main" id="{00000000-0008-0000-0000-000009000000}"/>
            </a:ext>
          </a:extLst>
        </xdr:cNvPr>
        <xdr:cNvSpPr/>
      </xdr:nvSpPr>
      <xdr:spPr>
        <a:xfrm>
          <a:off x="6581775" y="6052875"/>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年齡</a:t>
          </a:r>
        </a:p>
      </xdr:txBody>
    </xdr:sp>
    <xdr:clientData/>
  </xdr:twoCellAnchor>
  <xdr:twoCellAnchor>
    <xdr:from>
      <xdr:col>9</xdr:col>
      <xdr:colOff>419100</xdr:colOff>
      <xdr:row>33</xdr:row>
      <xdr:rowOff>195000</xdr:rowOff>
    </xdr:from>
    <xdr:to>
      <xdr:col>11</xdr:col>
      <xdr:colOff>66676</xdr:colOff>
      <xdr:row>36</xdr:row>
      <xdr:rowOff>95250</xdr:rowOff>
    </xdr:to>
    <xdr:sp macro="" textlink="">
      <xdr:nvSpPr>
        <xdr:cNvPr id="10" name="矩形: 圓角 9">
          <a:extLst>
            <a:ext uri="{FF2B5EF4-FFF2-40B4-BE49-F238E27FC236}">
              <a16:creationId xmlns:a16="http://schemas.microsoft.com/office/drawing/2014/main" id="{00000000-0008-0000-0000-00000A000000}"/>
            </a:ext>
          </a:extLst>
        </xdr:cNvPr>
        <xdr:cNvSpPr/>
      </xdr:nvSpPr>
      <xdr:spPr>
        <a:xfrm>
          <a:off x="6591300" y="6795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性別</a:t>
          </a:r>
        </a:p>
      </xdr:txBody>
    </xdr:sp>
    <xdr:clientData/>
  </xdr:twoCellAnchor>
  <xdr:twoCellAnchor>
    <xdr:from>
      <xdr:col>9</xdr:col>
      <xdr:colOff>419100</xdr:colOff>
      <xdr:row>37</xdr:row>
      <xdr:rowOff>156900</xdr:rowOff>
    </xdr:from>
    <xdr:to>
      <xdr:col>11</xdr:col>
      <xdr:colOff>66676</xdr:colOff>
      <xdr:row>40</xdr:row>
      <xdr:rowOff>57150</xdr:rowOff>
    </xdr:to>
    <xdr:sp macro="" textlink="">
      <xdr:nvSpPr>
        <xdr:cNvPr id="11" name="矩形: 圓角 10">
          <a:extLst>
            <a:ext uri="{FF2B5EF4-FFF2-40B4-BE49-F238E27FC236}">
              <a16:creationId xmlns:a16="http://schemas.microsoft.com/office/drawing/2014/main" id="{00000000-0008-0000-0000-00000B000000}"/>
            </a:ext>
          </a:extLst>
        </xdr:cNvPr>
        <xdr:cNvSpPr/>
      </xdr:nvSpPr>
      <xdr:spPr>
        <a:xfrm>
          <a:off x="6591300" y="7557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郵件</a:t>
          </a:r>
        </a:p>
      </xdr:txBody>
    </xdr:sp>
    <xdr:clientData/>
  </xdr:twoCellAnchor>
  <xdr:twoCellAnchor>
    <xdr:from>
      <xdr:col>11</xdr:col>
      <xdr:colOff>333375</xdr:colOff>
      <xdr:row>26</xdr:row>
      <xdr:rowOff>161925</xdr:rowOff>
    </xdr:from>
    <xdr:to>
      <xdr:col>16</xdr:col>
      <xdr:colOff>85725</xdr:colOff>
      <xdr:row>28</xdr:row>
      <xdr:rowOff>123825</xdr:rowOff>
    </xdr:to>
    <xdr:sp macro="" textlink="">
      <xdr:nvSpPr>
        <xdr:cNvPr id="12" name="文字方塊 1">
          <a:extLst>
            <a:ext uri="{FF2B5EF4-FFF2-40B4-BE49-F238E27FC236}">
              <a16:creationId xmlns:a16="http://schemas.microsoft.com/office/drawing/2014/main" id="{00000000-0008-0000-0000-00000C000000}"/>
            </a:ext>
          </a:extLst>
        </xdr:cNvPr>
        <xdr:cNvSpPr txBox="1"/>
      </xdr:nvSpPr>
      <xdr:spPr>
        <a:xfrm>
          <a:off x="7877175" y="5362575"/>
          <a:ext cx="3181350" cy="36195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en-US" altLang="zh-TW" sz="1800">
            <a:solidFill>
              <a:sysClr val="windowText" lastClr="000000"/>
            </a:solidFill>
          </a:endParaRPr>
        </a:p>
      </xdr:txBody>
    </xdr:sp>
    <xdr:clientData/>
  </xdr:twoCellAnchor>
  <xdr:twoCellAnchor>
    <xdr:from>
      <xdr:col>11</xdr:col>
      <xdr:colOff>323850</xdr:colOff>
      <xdr:row>30</xdr:row>
      <xdr:rowOff>104775</xdr:rowOff>
    </xdr:from>
    <xdr:to>
      <xdr:col>16</xdr:col>
      <xdr:colOff>95250</xdr:colOff>
      <xdr:row>32</xdr:row>
      <xdr:rowOff>85725</xdr:rowOff>
    </xdr:to>
    <xdr:sp macro="" textlink="">
      <xdr:nvSpPr>
        <xdr:cNvPr id="13" name="文字方塊 2">
          <a:extLst>
            <a:ext uri="{FF2B5EF4-FFF2-40B4-BE49-F238E27FC236}">
              <a16:creationId xmlns:a16="http://schemas.microsoft.com/office/drawing/2014/main" id="{00000000-0008-0000-0000-00000D000000}"/>
            </a:ext>
          </a:extLst>
        </xdr:cNvPr>
        <xdr:cNvSpPr txBox="1"/>
      </xdr:nvSpPr>
      <xdr:spPr>
        <a:xfrm>
          <a:off x="7867650" y="6105525"/>
          <a:ext cx="3200400" cy="38100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endParaRPr lang="zh-TW" altLang="en-US" sz="1800">
            <a:solidFill>
              <a:sysClr val="windowText" lastClr="000000"/>
            </a:solidFill>
            <a:latin typeface="+mn-lt"/>
            <a:ea typeface="+mn-ea"/>
            <a:cs typeface="+mn-cs"/>
          </a:endParaRPr>
        </a:p>
      </xdr:txBody>
    </xdr:sp>
    <xdr:clientData/>
  </xdr:twoCellAnchor>
  <xdr:twoCellAnchor>
    <xdr:from>
      <xdr:col>11</xdr:col>
      <xdr:colOff>323850</xdr:colOff>
      <xdr:row>34</xdr:row>
      <xdr:rowOff>57149</xdr:rowOff>
    </xdr:from>
    <xdr:to>
      <xdr:col>16</xdr:col>
      <xdr:colOff>123825</xdr:colOff>
      <xdr:row>36</xdr:row>
      <xdr:rowOff>28574</xdr:rowOff>
    </xdr:to>
    <xdr:sp macro="" textlink="">
      <xdr:nvSpPr>
        <xdr:cNvPr id="14" name="文字方塊 3">
          <a:extLst>
            <a:ext uri="{FF2B5EF4-FFF2-40B4-BE49-F238E27FC236}">
              <a16:creationId xmlns:a16="http://schemas.microsoft.com/office/drawing/2014/main" id="{00000000-0008-0000-0000-00000E000000}"/>
            </a:ext>
          </a:extLst>
        </xdr:cNvPr>
        <xdr:cNvSpPr txBox="1"/>
      </xdr:nvSpPr>
      <xdr:spPr>
        <a:xfrm>
          <a:off x="7867650" y="6857999"/>
          <a:ext cx="3228975" cy="3714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endParaRPr lang="zh-TW" altLang="en-US" sz="1800">
            <a:solidFill>
              <a:sysClr val="windowText" lastClr="000000"/>
            </a:solidFill>
            <a:latin typeface="+mn-lt"/>
            <a:ea typeface="+mn-ea"/>
            <a:cs typeface="+mn-cs"/>
          </a:endParaRPr>
        </a:p>
      </xdr:txBody>
    </xdr:sp>
    <xdr:clientData/>
  </xdr:twoCellAnchor>
  <xdr:twoCellAnchor>
    <xdr:from>
      <xdr:col>11</xdr:col>
      <xdr:colOff>304800</xdr:colOff>
      <xdr:row>37</xdr:row>
      <xdr:rowOff>171450</xdr:rowOff>
    </xdr:from>
    <xdr:to>
      <xdr:col>16</xdr:col>
      <xdr:colOff>123825</xdr:colOff>
      <xdr:row>39</xdr:row>
      <xdr:rowOff>180975</xdr:rowOff>
    </xdr:to>
    <xdr:sp macro="" textlink="">
      <xdr:nvSpPr>
        <xdr:cNvPr id="15" name="文字方塊 4">
          <a:extLst>
            <a:ext uri="{FF2B5EF4-FFF2-40B4-BE49-F238E27FC236}">
              <a16:creationId xmlns:a16="http://schemas.microsoft.com/office/drawing/2014/main" id="{00000000-0008-0000-0000-00000F000000}"/>
            </a:ext>
          </a:extLst>
        </xdr:cNvPr>
        <xdr:cNvSpPr txBox="1"/>
      </xdr:nvSpPr>
      <xdr:spPr>
        <a:xfrm>
          <a:off x="7848600" y="7572375"/>
          <a:ext cx="3248025" cy="4095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zh-TW" altLang="en-US" sz="1800">
            <a:solidFill>
              <a:sysClr val="windowText" lastClr="000000"/>
            </a:solidFill>
            <a:latin typeface="+mn-lt"/>
            <a:ea typeface="+mn-ea"/>
            <a:cs typeface="+mn-cs"/>
          </a:endParaRPr>
        </a:p>
      </xdr:txBody>
    </xdr:sp>
    <xdr:clientData/>
  </xdr:twoCellAnchor>
  <xdr:twoCellAnchor>
    <xdr:from>
      <xdr:col>9</xdr:col>
      <xdr:colOff>438149</xdr:colOff>
      <xdr:row>42</xdr:row>
      <xdr:rowOff>9525</xdr:rowOff>
    </xdr:from>
    <xdr:to>
      <xdr:col>16</xdr:col>
      <xdr:colOff>238124</xdr:colOff>
      <xdr:row>45</xdr:row>
      <xdr:rowOff>28575</xdr:rowOff>
    </xdr:to>
    <xdr:sp macro="[0]!工作表4.ExtractTextFromShape" textlink="">
      <xdr:nvSpPr>
        <xdr:cNvPr id="16" name="矩形: 圓角 15">
          <a:extLst>
            <a:ext uri="{FF2B5EF4-FFF2-40B4-BE49-F238E27FC236}">
              <a16:creationId xmlns:a16="http://schemas.microsoft.com/office/drawing/2014/main" id="{00000000-0008-0000-0000-000010000000}"/>
            </a:ext>
          </a:extLst>
        </xdr:cNvPr>
        <xdr:cNvSpPr/>
      </xdr:nvSpPr>
      <xdr:spPr>
        <a:xfrm>
          <a:off x="6610349" y="8410575"/>
          <a:ext cx="4600575" cy="619125"/>
        </a:xfrm>
        <a:prstGeom prst="roundRect">
          <a:avLst>
            <a:gd name="adj" fmla="val 16359"/>
          </a:avLst>
        </a:prstGeom>
        <a:solidFill>
          <a:srgbClr val="F6931E"/>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800" b="1" spc="150" baseline="0">
              <a:solidFill>
                <a:sysClr val="windowText" lastClr="000000"/>
              </a:solidFill>
              <a:latin typeface="微軟正黑體" panose="020B0604030504040204" pitchFamily="34" charset="-120"/>
              <a:ea typeface="微軟正黑體" panose="020B0604030504040204" pitchFamily="34" charset="-120"/>
            </a:rPr>
            <a:t>確認送出</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9</xdr:col>
      <xdr:colOff>161924</xdr:colOff>
      <xdr:row>2</xdr:row>
      <xdr:rowOff>212391</xdr:rowOff>
    </xdr:from>
    <xdr:ext cx="9282793" cy="10829925"/>
    <xdr:pic>
      <xdr:nvPicPr>
        <xdr:cNvPr id="19" name="圖片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28108" y="646865"/>
          <a:ext cx="9282793" cy="10829925"/>
        </a:xfrm>
        <a:prstGeom prst="rect">
          <a:avLst/>
        </a:prstGeom>
      </xdr:spPr>
    </xdr:pic>
    <xdr:clientData/>
  </xdr:oneCellAnchor>
  <xdr:twoCellAnchor editAs="oneCell">
    <xdr:from>
      <xdr:col>11</xdr:col>
      <xdr:colOff>98952</xdr:colOff>
      <xdr:row>17</xdr:row>
      <xdr:rowOff>120109</xdr:rowOff>
    </xdr:from>
    <xdr:to>
      <xdr:col>16</xdr:col>
      <xdr:colOff>176036</xdr:colOff>
      <xdr:row>28</xdr:row>
      <xdr:rowOff>45884</xdr:rowOff>
    </xdr:to>
    <xdr:pic macro="[0]!工作表5.退休金_Click">
      <xdr:nvPicPr>
        <xdr:cNvPr id="12" name="圖片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83" t="3192" r="-583" b="51344"/>
        <a:stretch/>
      </xdr:blipFill>
      <xdr:spPr>
        <a:xfrm>
          <a:off x="7629655" y="3493547"/>
          <a:ext cx="3500131" cy="2108587"/>
        </a:xfrm>
        <a:prstGeom prst="rect">
          <a:avLst/>
        </a:prstGeom>
      </xdr:spPr>
    </xdr:pic>
    <xdr:clientData/>
  </xdr:twoCellAnchor>
  <xdr:twoCellAnchor editAs="oneCell">
    <xdr:from>
      <xdr:col>15</xdr:col>
      <xdr:colOff>494903</xdr:colOff>
      <xdr:row>17</xdr:row>
      <xdr:rowOff>68927</xdr:rowOff>
    </xdr:from>
    <xdr:to>
      <xdr:col>20</xdr:col>
      <xdr:colOff>647061</xdr:colOff>
      <xdr:row>28</xdr:row>
      <xdr:rowOff>96461</xdr:rowOff>
    </xdr:to>
    <xdr:pic macro="[0]!工作表5.第一桶金_Click">
      <xdr:nvPicPr>
        <xdr:cNvPr id="13" name="圖片 12">
          <a:extLst>
            <a:ext uri="{FF2B5EF4-FFF2-40B4-BE49-F238E27FC236}">
              <a16:creationId xmlns:a16="http://schemas.microsoft.com/office/drawing/2014/main" id="{00000000-0008-0000-0100-00000D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714" t="2679" r="-1714" b="50679"/>
        <a:stretch/>
      </xdr:blipFill>
      <xdr:spPr>
        <a:xfrm>
          <a:off x="10764044" y="3442365"/>
          <a:ext cx="3575205" cy="2210346"/>
        </a:xfrm>
        <a:prstGeom prst="rect">
          <a:avLst/>
        </a:prstGeom>
      </xdr:spPr>
    </xdr:pic>
    <xdr:clientData/>
  </xdr:twoCellAnchor>
  <xdr:twoCellAnchor editAs="oneCell">
    <xdr:from>
      <xdr:col>11</xdr:col>
      <xdr:colOff>389727</xdr:colOff>
      <xdr:row>28</xdr:row>
      <xdr:rowOff>148431</xdr:rowOff>
    </xdr:from>
    <xdr:to>
      <xdr:col>15</xdr:col>
      <xdr:colOff>646588</xdr:colOff>
      <xdr:row>38</xdr:row>
      <xdr:rowOff>148829</xdr:rowOff>
    </xdr:to>
    <xdr:pic macro="[0]!工作表5.財產保值_Click">
      <xdr:nvPicPr>
        <xdr:cNvPr id="14" name="圖片 13">
          <a:extLst>
            <a:ext uri="{FF2B5EF4-FFF2-40B4-BE49-F238E27FC236}">
              <a16:creationId xmlns:a16="http://schemas.microsoft.com/office/drawing/2014/main" id="{00000000-0008-0000-01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395" t="52316" r="5940" b="4851"/>
        <a:stretch/>
      </xdr:blipFill>
      <xdr:spPr>
        <a:xfrm>
          <a:off x="7920430" y="5704681"/>
          <a:ext cx="2995299" cy="1984773"/>
        </a:xfrm>
        <a:prstGeom prst="rect">
          <a:avLst/>
        </a:prstGeom>
      </xdr:spPr>
    </xdr:pic>
    <xdr:clientData/>
  </xdr:twoCellAnchor>
  <xdr:twoCellAnchor editAs="oneCell">
    <xdr:from>
      <xdr:col>16</xdr:col>
      <xdr:colOff>194374</xdr:colOff>
      <xdr:row>28</xdr:row>
      <xdr:rowOff>11240</xdr:rowOff>
    </xdr:from>
    <xdr:to>
      <xdr:col>20</xdr:col>
      <xdr:colOff>148828</xdr:colOff>
      <xdr:row>38</xdr:row>
      <xdr:rowOff>1</xdr:rowOff>
    </xdr:to>
    <xdr:pic macro="[0]!工作表5.教育存款_Click">
      <xdr:nvPicPr>
        <xdr:cNvPr id="15" name="圖片 14">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1644" t="49914" r="11302" b="7962"/>
        <a:stretch/>
      </xdr:blipFill>
      <xdr:spPr>
        <a:xfrm>
          <a:off x="11148124" y="5567490"/>
          <a:ext cx="2692892" cy="1973136"/>
        </a:xfrm>
        <a:prstGeom prst="rect">
          <a:avLst/>
        </a:prstGeom>
      </xdr:spPr>
    </xdr:pic>
    <xdr:clientData/>
  </xdr:twoCellAnchor>
  <xdr:twoCellAnchor editAs="oneCell">
    <xdr:from>
      <xdr:col>11</xdr:col>
      <xdr:colOff>445387</xdr:colOff>
      <xdr:row>39</xdr:row>
      <xdr:rowOff>32543</xdr:rowOff>
    </xdr:from>
    <xdr:to>
      <xdr:col>15</xdr:col>
      <xdr:colOff>487516</xdr:colOff>
      <xdr:row>48</xdr:row>
      <xdr:rowOff>42524</xdr:rowOff>
    </xdr:to>
    <xdr:pic macro="[0]!工作表5.買房_Click">
      <xdr:nvPicPr>
        <xdr:cNvPr id="16" name="圖片 15">
          <a:extLst>
            <a:ext uri="{FF2B5EF4-FFF2-40B4-BE49-F238E27FC236}">
              <a16:creationId xmlns:a16="http://schemas.microsoft.com/office/drawing/2014/main" id="{00000000-0008-0000-0100-00001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10420" t="6134" r="9694" b="54910"/>
        <a:stretch/>
      </xdr:blipFill>
      <xdr:spPr>
        <a:xfrm>
          <a:off x="7976090" y="7771606"/>
          <a:ext cx="2780567" cy="1795918"/>
        </a:xfrm>
        <a:prstGeom prst="rect">
          <a:avLst/>
        </a:prstGeom>
      </xdr:spPr>
    </xdr:pic>
    <xdr:clientData/>
  </xdr:twoCellAnchor>
  <xdr:twoCellAnchor editAs="oneCell">
    <xdr:from>
      <xdr:col>16</xdr:col>
      <xdr:colOff>143668</xdr:colOff>
      <xdr:row>38</xdr:row>
      <xdr:rowOff>27196</xdr:rowOff>
    </xdr:from>
    <xdr:to>
      <xdr:col>20</xdr:col>
      <xdr:colOff>168672</xdr:colOff>
      <xdr:row>48</xdr:row>
      <xdr:rowOff>61322</xdr:rowOff>
    </xdr:to>
    <xdr:pic macro="[0]!工作表5.長期財富累積_Click">
      <xdr:nvPicPr>
        <xdr:cNvPr id="17" name="圖片 16">
          <a:extLst>
            <a:ext uri="{FF2B5EF4-FFF2-40B4-BE49-F238E27FC236}">
              <a16:creationId xmlns:a16="http://schemas.microsoft.com/office/drawing/2014/main" id="{00000000-0008-0000-0100-000011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9971" t="48350" r="11437" b="8321"/>
        <a:stretch/>
      </xdr:blipFill>
      <xdr:spPr>
        <a:xfrm>
          <a:off x="11097418" y="7567821"/>
          <a:ext cx="2763442" cy="2018501"/>
        </a:xfrm>
        <a:prstGeom prst="rect">
          <a:avLst/>
        </a:prstGeom>
      </xdr:spPr>
    </xdr:pic>
    <xdr:clientData/>
  </xdr:twoCellAnchor>
  <xdr:twoCellAnchor editAs="oneCell">
    <xdr:from>
      <xdr:col>10</xdr:col>
      <xdr:colOff>445501</xdr:colOff>
      <xdr:row>7</xdr:row>
      <xdr:rowOff>170588</xdr:rowOff>
    </xdr:from>
    <xdr:to>
      <xdr:col>21</xdr:col>
      <xdr:colOff>59533</xdr:colOff>
      <xdr:row>17</xdr:row>
      <xdr:rowOff>89673</xdr:rowOff>
    </xdr:to>
    <xdr:pic>
      <xdr:nvPicPr>
        <xdr:cNvPr id="3" name="圖片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26033" t="-2736" r="37330" b="-401"/>
        <a:stretch/>
      </xdr:blipFill>
      <xdr:spPr>
        <a:xfrm rot="16200000">
          <a:off x="9912233" y="-1060987"/>
          <a:ext cx="1903460" cy="714473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14</xdr:col>
      <xdr:colOff>304800</xdr:colOff>
      <xdr:row>5</xdr:row>
      <xdr:rowOff>25400</xdr:rowOff>
    </xdr:from>
    <xdr:ext cx="8229600" cy="9601200"/>
    <xdr:pic>
      <xdr:nvPicPr>
        <xdr:cNvPr id="2" name="圖片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06000" y="977900"/>
          <a:ext cx="8229600" cy="9601200"/>
        </a:xfrm>
        <a:prstGeom prst="rect">
          <a:avLst/>
        </a:prstGeom>
      </xdr:spPr>
    </xdr:pic>
    <xdr:clientData/>
  </xdr:oneCellAnchor>
  <xdr:twoCellAnchor>
    <xdr:from>
      <xdr:col>15</xdr:col>
      <xdr:colOff>676275</xdr:colOff>
      <xdr:row>12</xdr:row>
      <xdr:rowOff>171450</xdr:rowOff>
    </xdr:from>
    <xdr:to>
      <xdr:col>24</xdr:col>
      <xdr:colOff>666750</xdr:colOff>
      <xdr:row>26</xdr:row>
      <xdr:rowOff>142875</xdr:rowOff>
    </xdr:to>
    <xdr:sp macro="" textlink="">
      <xdr:nvSpPr>
        <xdr:cNvPr id="8" name="矩形: 圓角 7">
          <a:extLst>
            <a:ext uri="{FF2B5EF4-FFF2-40B4-BE49-F238E27FC236}">
              <a16:creationId xmlns:a16="http://schemas.microsoft.com/office/drawing/2014/main" id="{00000000-0008-0000-0200-000008000000}"/>
            </a:ext>
          </a:extLst>
        </xdr:cNvPr>
        <xdr:cNvSpPr/>
      </xdr:nvSpPr>
      <xdr:spPr>
        <a:xfrm>
          <a:off x="10963275" y="2457450"/>
          <a:ext cx="6162675" cy="2638425"/>
        </a:xfrm>
        <a:prstGeom prst="roundRect">
          <a:avLst>
            <a:gd name="adj" fmla="val 5837"/>
          </a:avLst>
        </a:prstGeom>
        <a:solidFill>
          <a:schemeClr val="bg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16</xdr:col>
      <xdr:colOff>39348</xdr:colOff>
      <xdr:row>29</xdr:row>
      <xdr:rowOff>47625</xdr:rowOff>
    </xdr:from>
    <xdr:to>
      <xdr:col>24</xdr:col>
      <xdr:colOff>565979</xdr:colOff>
      <xdr:row>33</xdr:row>
      <xdr:rowOff>9525</xdr:rowOff>
    </xdr:to>
    <xdr:sp macro="[0]!工作表5.Ablock_Click" textlink="">
      <xdr:nvSpPr>
        <xdr:cNvPr id="4" name="A選項">
          <a:extLst>
            <a:ext uri="{FF2B5EF4-FFF2-40B4-BE49-F238E27FC236}">
              <a16:creationId xmlns:a16="http://schemas.microsoft.com/office/drawing/2014/main" id="{00000000-0008-0000-0200-000004000000}"/>
            </a:ext>
          </a:extLst>
        </xdr:cNvPr>
        <xdr:cNvSpPr/>
      </xdr:nvSpPr>
      <xdr:spPr>
        <a:xfrm>
          <a:off x="11082826" y="5251864"/>
          <a:ext cx="6048370"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16</xdr:col>
      <xdr:colOff>35064</xdr:colOff>
      <xdr:row>34</xdr:row>
      <xdr:rowOff>168275</xdr:rowOff>
    </xdr:from>
    <xdr:to>
      <xdr:col>24</xdr:col>
      <xdr:colOff>579784</xdr:colOff>
      <xdr:row>38</xdr:row>
      <xdr:rowOff>130175</xdr:rowOff>
    </xdr:to>
    <xdr:sp macro="[0]!工作表5.Bblock_Click" textlink="">
      <xdr:nvSpPr>
        <xdr:cNvPr id="5" name="B選項">
          <a:extLst>
            <a:ext uri="{FF2B5EF4-FFF2-40B4-BE49-F238E27FC236}">
              <a16:creationId xmlns:a16="http://schemas.microsoft.com/office/drawing/2014/main" id="{00000000-0008-0000-0200-000005000000}"/>
            </a:ext>
          </a:extLst>
        </xdr:cNvPr>
        <xdr:cNvSpPr/>
      </xdr:nvSpPr>
      <xdr:spPr>
        <a:xfrm>
          <a:off x="11078542" y="6269797"/>
          <a:ext cx="6066459"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41414</xdr:colOff>
      <xdr:row>40</xdr:row>
      <xdr:rowOff>44450</xdr:rowOff>
    </xdr:from>
    <xdr:to>
      <xdr:col>24</xdr:col>
      <xdr:colOff>579783</xdr:colOff>
      <xdr:row>44</xdr:row>
      <xdr:rowOff>6350</xdr:rowOff>
    </xdr:to>
    <xdr:sp macro="[0]!工作表5.Cblock_Click" textlink="">
      <xdr:nvSpPr>
        <xdr:cNvPr id="6" name="C選項">
          <a:extLst>
            <a:ext uri="{FF2B5EF4-FFF2-40B4-BE49-F238E27FC236}">
              <a16:creationId xmlns:a16="http://schemas.microsoft.com/office/drawing/2014/main" id="{00000000-0008-0000-0200-000006000000}"/>
            </a:ext>
          </a:extLst>
        </xdr:cNvPr>
        <xdr:cNvSpPr/>
      </xdr:nvSpPr>
      <xdr:spPr>
        <a:xfrm>
          <a:off x="11084892" y="7222711"/>
          <a:ext cx="6060108"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27608</xdr:colOff>
      <xdr:row>45</xdr:row>
      <xdr:rowOff>130175</xdr:rowOff>
    </xdr:from>
    <xdr:to>
      <xdr:col>24</xdr:col>
      <xdr:colOff>579782</xdr:colOff>
      <xdr:row>49</xdr:row>
      <xdr:rowOff>92075</xdr:rowOff>
    </xdr:to>
    <xdr:sp macro="[0]!工作表5.Dblock_Click" textlink="">
      <xdr:nvSpPr>
        <xdr:cNvPr id="7" name="D選項">
          <a:extLst>
            <a:ext uri="{FF2B5EF4-FFF2-40B4-BE49-F238E27FC236}">
              <a16:creationId xmlns:a16="http://schemas.microsoft.com/office/drawing/2014/main" id="{00000000-0008-0000-0200-000007000000}"/>
            </a:ext>
          </a:extLst>
        </xdr:cNvPr>
        <xdr:cNvSpPr/>
      </xdr:nvSpPr>
      <xdr:spPr>
        <a:xfrm>
          <a:off x="11071086" y="8205718"/>
          <a:ext cx="6073913" cy="679727"/>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238125</xdr:colOff>
      <xdr:row>15</xdr:row>
      <xdr:rowOff>19050</xdr:rowOff>
    </xdr:from>
    <xdr:to>
      <xdr:col>24</xdr:col>
      <xdr:colOff>400050</xdr:colOff>
      <xdr:row>24</xdr:row>
      <xdr:rowOff>161923</xdr:rowOff>
    </xdr:to>
    <xdr:sp macro="" textlink="">
      <xdr:nvSpPr>
        <xdr:cNvPr id="3" name="question_block">
          <a:extLst>
            <a:ext uri="{FF2B5EF4-FFF2-40B4-BE49-F238E27FC236}">
              <a16:creationId xmlns:a16="http://schemas.microsoft.com/office/drawing/2014/main" id="{00000000-0008-0000-0200-000003000000}"/>
            </a:ext>
          </a:extLst>
        </xdr:cNvPr>
        <xdr:cNvSpPr txBox="1"/>
      </xdr:nvSpPr>
      <xdr:spPr>
        <a:xfrm>
          <a:off x="11210925" y="2876550"/>
          <a:ext cx="5648325" cy="1857373"/>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altLang="zh-TW" sz="2400" b="1">
            <a:solidFill>
              <a:schemeClr val="dk1"/>
            </a:solidFill>
            <a:latin typeface="微軟正黑體" panose="020B0604030504040204" pitchFamily="34" charset="-120"/>
            <a:ea typeface="微軟正黑體" panose="020B0604030504040204" pitchFamily="34" charset="-120"/>
            <a:cs typeface="+mn-cs"/>
          </a:endParaRPr>
        </a:p>
      </xdr:txBody>
    </xdr:sp>
    <xdr:clientData/>
  </xdr:twoCellAnchor>
  <xdr:twoCellAnchor editAs="oneCell">
    <xdr:from>
      <xdr:col>23</xdr:col>
      <xdr:colOff>523871</xdr:colOff>
      <xdr:row>19</xdr:row>
      <xdr:rowOff>104850</xdr:rowOff>
    </xdr:from>
    <xdr:to>
      <xdr:col>25</xdr:col>
      <xdr:colOff>476249</xdr:colOff>
      <xdr:row>27</xdr:row>
      <xdr:rowOff>133350</xdr:rowOff>
    </xdr:to>
    <xdr:pic>
      <xdr:nvPicPr>
        <xdr:cNvPr id="15" name="圖片 14">
          <a:extLst>
            <a:ext uri="{FF2B5EF4-FFF2-40B4-BE49-F238E27FC236}">
              <a16:creationId xmlns:a16="http://schemas.microsoft.com/office/drawing/2014/main" id="{00000000-0008-0000-0200-00000F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1367" t="40388" r="29429" b="7543"/>
        <a:stretch/>
      </xdr:blipFill>
      <xdr:spPr>
        <a:xfrm flipH="1">
          <a:off x="16297271" y="3724350"/>
          <a:ext cx="1323978" cy="1552500"/>
        </a:xfrm>
        <a:prstGeom prst="rect">
          <a:avLst/>
        </a:prstGeom>
      </xdr:spPr>
    </xdr:pic>
    <xdr:clientData/>
  </xdr:twoCellAnchor>
  <xdr:twoCellAnchor editAs="oneCell">
    <xdr:from>
      <xdr:col>16</xdr:col>
      <xdr:colOff>18668</xdr:colOff>
      <xdr:row>8</xdr:row>
      <xdr:rowOff>17060</xdr:rowOff>
    </xdr:from>
    <xdr:to>
      <xdr:col>17</xdr:col>
      <xdr:colOff>352632</xdr:colOff>
      <xdr:row>14</xdr:row>
      <xdr:rowOff>69838</xdr:rowOff>
    </xdr:to>
    <xdr:pic>
      <xdr:nvPicPr>
        <xdr:cNvPr id="16" name="圖片 15">
          <a:extLst>
            <a:ext uri="{FF2B5EF4-FFF2-40B4-BE49-F238E27FC236}">
              <a16:creationId xmlns:a16="http://schemas.microsoft.com/office/drawing/2014/main" id="{00000000-0008-0000-0200-000010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38728" t="-9843" r="2068" b="57774"/>
        <a:stretch/>
      </xdr:blipFill>
      <xdr:spPr>
        <a:xfrm rot="2552412" flipH="1">
          <a:off x="10991468" y="1541060"/>
          <a:ext cx="1019764" cy="119577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762000</xdr:colOff>
      <xdr:row>8</xdr:row>
      <xdr:rowOff>139701</xdr:rowOff>
    </xdr:from>
    <xdr:to>
      <xdr:col>2</xdr:col>
      <xdr:colOff>425450</xdr:colOff>
      <xdr:row>10</xdr:row>
      <xdr:rowOff>184150</xdr:rowOff>
    </xdr:to>
    <xdr:sp macro="[0]!雪天型分析" textlink="">
      <xdr:nvSpPr>
        <xdr:cNvPr id="2" name="返回重測">
          <a:extLst>
            <a:ext uri="{FF2B5EF4-FFF2-40B4-BE49-F238E27FC236}">
              <a16:creationId xmlns:a16="http://schemas.microsoft.com/office/drawing/2014/main" id="{00000000-0008-0000-0400-000002000000}"/>
            </a:ext>
          </a:extLst>
        </xdr:cNvPr>
        <xdr:cNvSpPr/>
      </xdr:nvSpPr>
      <xdr:spPr>
        <a:xfrm>
          <a:off x="609600" y="1866901"/>
          <a:ext cx="103505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66676</xdr:rowOff>
    </xdr:from>
    <xdr:to>
      <xdr:col>21</xdr:col>
      <xdr:colOff>168729</xdr:colOff>
      <xdr:row>20</xdr:row>
      <xdr:rowOff>28576</xdr:rowOff>
    </xdr:to>
    <xdr:sp macro="" textlink="">
      <xdr:nvSpPr>
        <xdr:cNvPr id="5" name="矩形: 圓角 4">
          <a:extLst>
            <a:ext uri="{FF2B5EF4-FFF2-40B4-BE49-F238E27FC236}">
              <a16:creationId xmlns:a16="http://schemas.microsoft.com/office/drawing/2014/main" id="{00000000-0008-0000-0600-000005000000}"/>
            </a:ext>
          </a:extLst>
        </xdr:cNvPr>
        <xdr:cNvSpPr/>
      </xdr:nvSpPr>
      <xdr:spPr>
        <a:xfrm>
          <a:off x="10046154" y="1666876"/>
          <a:ext cx="4524375" cy="236220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mn-lt"/>
              <a:ea typeface="+mn-ea"/>
              <a:cs typeface="+mn-cs"/>
            </a:rPr>
            <a:t>雪天型人格者是一類謹慎、穩健且注重安全和穩定的人。他們在風險管理和長期規劃方面表現出色，但在應對變化和創新方面可能會遇到挑戰。理解並接受自己的性格特徵，可以幫助他們在發揮優勢的同時，不斷提升適應和創新能力，從而在各方面取得更大的成功。</a:t>
          </a:r>
          <a:endParaRPr lang="zh-TW" altLang="en-US" sz="1600"/>
        </a:p>
      </xdr:txBody>
    </xdr:sp>
    <xdr:clientData/>
  </xdr:twoCellAnchor>
  <xdr:twoCellAnchor>
    <xdr:from>
      <xdr:col>10</xdr:col>
      <xdr:colOff>540204</xdr:colOff>
      <xdr:row>22</xdr:row>
      <xdr:rowOff>114299</xdr:rowOff>
    </xdr:from>
    <xdr:to>
      <xdr:col>21</xdr:col>
      <xdr:colOff>197304</xdr:colOff>
      <xdr:row>45</xdr:row>
      <xdr:rowOff>142875</xdr:rowOff>
    </xdr:to>
    <xdr:sp macro="" textlink="">
      <xdr:nvSpPr>
        <xdr:cNvPr id="6" name="矩形: 圓角 5">
          <a:extLst>
            <a:ext uri="{FF2B5EF4-FFF2-40B4-BE49-F238E27FC236}">
              <a16:creationId xmlns:a16="http://schemas.microsoft.com/office/drawing/2014/main" id="{00000000-0008-0000-0600-000006000000}"/>
            </a:ext>
          </a:extLst>
        </xdr:cNvPr>
        <xdr:cNvSpPr/>
      </xdr:nvSpPr>
      <xdr:spPr>
        <a:xfrm>
          <a:off x="7398204" y="4514849"/>
          <a:ext cx="7200900" cy="4629151"/>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他們擅長識別和管理風險，能夠在決策過程中考慮到潛在的風險因素，並制定相應的應對策略。</a:t>
          </a:r>
        </a:p>
        <a:p>
          <a:pPr algn="l" rtl="0" fontAlgn="base"/>
          <a:r>
            <a:rPr lang="zh-TW" altLang="en-US" sz="1400" b="1" i="0">
              <a:solidFill>
                <a:schemeClr val="dk1"/>
              </a:solidFill>
              <a:effectLst/>
              <a:latin typeface="+mn-lt"/>
              <a:ea typeface="+mn-ea"/>
              <a:cs typeface="+mn-cs"/>
            </a:rPr>
            <a:t>穩健可靠：</a:t>
          </a:r>
          <a:r>
            <a:rPr lang="zh-TW" altLang="en-US" sz="1400" b="0" i="0">
              <a:solidFill>
                <a:schemeClr val="dk1"/>
              </a:solidFill>
              <a:effectLst/>
              <a:latin typeface="+mn-lt"/>
              <a:ea typeface="+mn-ea"/>
              <a:cs typeface="+mn-cs"/>
            </a:rPr>
            <a:t>他們的穩健和可靠性使得他們在團隊中往往是值得信賴的成員，能夠在關鍵時刻提供穩定的支持。</a:t>
          </a:r>
        </a:p>
        <a:p>
          <a:pPr algn="l" rtl="0" fontAlgn="base"/>
          <a:r>
            <a:rPr lang="zh-TW" altLang="en-US" sz="1400" b="1" i="0">
              <a:solidFill>
                <a:schemeClr val="dk1"/>
              </a:solidFill>
              <a:effectLst/>
              <a:latin typeface="+mn-lt"/>
              <a:ea typeface="+mn-ea"/>
              <a:cs typeface="+mn-cs"/>
            </a:rPr>
            <a:t>長期視角：</a:t>
          </a:r>
          <a:r>
            <a:rPr lang="zh-TW" altLang="en-US" sz="1400" b="0" i="0">
              <a:solidFill>
                <a:schemeClr val="dk1"/>
              </a:solidFill>
              <a:effectLst/>
              <a:latin typeface="+mn-lt"/>
              <a:ea typeface="+mn-ea"/>
              <a:cs typeface="+mn-cs"/>
            </a:rPr>
            <a:t>雪天型人格者通常具有長期視角，能夠看到長遠的利益，並願意為此做出持久的努力和投入。</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適應性不足：</a:t>
          </a:r>
          <a:r>
            <a:rPr lang="zh-TW" altLang="en-US" sz="1400" b="0" i="0">
              <a:solidFill>
                <a:schemeClr val="dk1"/>
              </a:solidFill>
              <a:effectLst/>
              <a:latin typeface="+mn-lt"/>
              <a:ea typeface="+mn-ea"/>
              <a:cs typeface="+mn-cs"/>
            </a:rPr>
            <a:t>由於對變化的抗拒，他們在快速變化的環境中可能會感到困難，需要更多時間來適應新的情況。</a:t>
          </a:r>
        </a:p>
        <a:p>
          <a:pPr marL="0" indent="0" algn="l" rtl="0" fontAlgn="base"/>
          <a:r>
            <a:rPr lang="zh-TW" altLang="en-US" sz="1400" b="1" i="0">
              <a:solidFill>
                <a:schemeClr val="dk1"/>
              </a:solidFill>
              <a:effectLst/>
              <a:latin typeface="+mn-lt"/>
              <a:ea typeface="+mn-ea"/>
              <a:cs typeface="+mn-cs"/>
            </a:rPr>
            <a:t>創新能力受限：</a:t>
          </a:r>
          <a:r>
            <a:rPr lang="zh-TW" altLang="en-US" sz="1400" b="0" i="0">
              <a:solidFill>
                <a:schemeClr val="dk1"/>
              </a:solidFill>
              <a:effectLst/>
              <a:latin typeface="+mn-lt"/>
              <a:ea typeface="+mn-ea"/>
              <a:cs typeface="+mn-cs"/>
            </a:rPr>
            <a:t>過於謹慎和保守的性格可能會限制他們的創新能力和冒險精神，使得他們在需要突破和創新的領域中表現不佳。</a:t>
          </a:r>
        </a:p>
        <a:p>
          <a:pPr marL="0" indent="0" algn="l" rtl="0" fontAlgn="base"/>
          <a:r>
            <a:rPr lang="zh-TW" altLang="en-US" sz="1400" b="1" i="0">
              <a:solidFill>
                <a:schemeClr val="dk1"/>
              </a:solidFill>
              <a:effectLst/>
              <a:latin typeface="+mn-lt"/>
              <a:ea typeface="+mn-ea"/>
              <a:cs typeface="+mn-cs"/>
            </a:rPr>
            <a:t>過度擔憂：</a:t>
          </a:r>
          <a:r>
            <a:rPr lang="zh-TW" altLang="en-US" sz="1400" b="0" i="0">
              <a:solidFill>
                <a:schemeClr val="dk1"/>
              </a:solidFill>
              <a:effectLst/>
              <a:latin typeface="+mn-lt"/>
              <a:ea typeface="+mn-ea"/>
              <a:cs typeface="+mn-cs"/>
            </a:rPr>
            <a:t>他們可能會因過度擔憂和考慮過多而錯失一些潛在的機會，無法充分發揮自己的潛力。</a:t>
          </a:r>
        </a:p>
      </xdr:txBody>
    </xdr:sp>
    <xdr:clientData/>
  </xdr:twoCellAnchor>
  <xdr:twoCellAnchor>
    <xdr:from>
      <xdr:col>11</xdr:col>
      <xdr:colOff>412603</xdr:colOff>
      <xdr:row>21</xdr:row>
      <xdr:rowOff>142876</xdr:rowOff>
    </xdr:from>
    <xdr:to>
      <xdr:col>13</xdr:col>
      <xdr:colOff>415778</xdr:colOff>
      <xdr:row>23</xdr:row>
      <xdr:rowOff>123826</xdr:rowOff>
    </xdr:to>
    <xdr:sp macro="" textlink="">
      <xdr:nvSpPr>
        <xdr:cNvPr id="7" name="矩形: 圓角 6">
          <a:extLst>
            <a:ext uri="{FF2B5EF4-FFF2-40B4-BE49-F238E27FC236}">
              <a16:creationId xmlns:a16="http://schemas.microsoft.com/office/drawing/2014/main" id="{00000000-0008-0000-0600-000007000000}"/>
            </a:ext>
          </a:extLst>
        </xdr:cNvPr>
        <xdr:cNvSpPr/>
      </xdr:nvSpPr>
      <xdr:spPr>
        <a:xfrm>
          <a:off x="7730222" y="4587876"/>
          <a:ext cx="1333651"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謹慎和細心</a:t>
          </a:r>
          <a:endParaRPr lang="zh-TW" altLang="en-US" sz="1400"/>
        </a:p>
      </xdr:txBody>
    </xdr:sp>
    <xdr:clientData/>
  </xdr:twoCellAnchor>
  <xdr:twoCellAnchor>
    <xdr:from>
      <xdr:col>13</xdr:col>
      <xdr:colOff>473733</xdr:colOff>
      <xdr:row>21</xdr:row>
      <xdr:rowOff>142876</xdr:rowOff>
    </xdr:from>
    <xdr:to>
      <xdr:col>16</xdr:col>
      <xdr:colOff>190603</xdr:colOff>
      <xdr:row>23</xdr:row>
      <xdr:rowOff>123826</xdr:rowOff>
    </xdr:to>
    <xdr:sp macro="" textlink="">
      <xdr:nvSpPr>
        <xdr:cNvPr id="8" name="矩形: 圓角 7">
          <a:extLst>
            <a:ext uri="{FF2B5EF4-FFF2-40B4-BE49-F238E27FC236}">
              <a16:creationId xmlns:a16="http://schemas.microsoft.com/office/drawing/2014/main" id="{00000000-0008-0000-0600-000008000000}"/>
            </a:ext>
          </a:extLst>
        </xdr:cNvPr>
        <xdr:cNvSpPr/>
      </xdr:nvSpPr>
      <xdr:spPr>
        <a:xfrm>
          <a:off x="9121828" y="4587876"/>
          <a:ext cx="1712585"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注重安全和穩定</a:t>
          </a:r>
          <a:endParaRPr lang="zh-TW" altLang="en-US" sz="1400"/>
        </a:p>
      </xdr:txBody>
    </xdr:sp>
    <xdr:clientData/>
  </xdr:twoCellAnchor>
  <xdr:twoCellAnchor>
    <xdr:from>
      <xdr:col>16</xdr:col>
      <xdr:colOff>253449</xdr:colOff>
      <xdr:row>21</xdr:row>
      <xdr:rowOff>142876</xdr:rowOff>
    </xdr:from>
    <xdr:to>
      <xdr:col>19</xdr:col>
      <xdr:colOff>221748</xdr:colOff>
      <xdr:row>23</xdr:row>
      <xdr:rowOff>123826</xdr:rowOff>
    </xdr:to>
    <xdr:sp macro="" textlink="">
      <xdr:nvSpPr>
        <xdr:cNvPr id="9" name="矩形: 圓角 8">
          <a:extLst>
            <a:ext uri="{FF2B5EF4-FFF2-40B4-BE49-F238E27FC236}">
              <a16:creationId xmlns:a16="http://schemas.microsoft.com/office/drawing/2014/main" id="{00000000-0008-0000-0600-000009000000}"/>
            </a:ext>
          </a:extLst>
        </xdr:cNvPr>
        <xdr:cNvSpPr/>
      </xdr:nvSpPr>
      <xdr:spPr>
        <a:xfrm>
          <a:off x="10897259" y="4587876"/>
          <a:ext cx="1964013"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計劃性和組織能力</a:t>
          </a:r>
          <a:endParaRPr lang="zh-TW" altLang="en-US" sz="1400"/>
        </a:p>
      </xdr:txBody>
    </xdr:sp>
    <xdr:clientData/>
  </xdr:twoCellAnchor>
  <xdr:twoCellAnchor>
    <xdr:from>
      <xdr:col>19</xdr:col>
      <xdr:colOff>262317</xdr:colOff>
      <xdr:row>21</xdr:row>
      <xdr:rowOff>123826</xdr:rowOff>
    </xdr:from>
    <xdr:to>
      <xdr:col>21</xdr:col>
      <xdr:colOff>131032</xdr:colOff>
      <xdr:row>23</xdr:row>
      <xdr:rowOff>104776</xdr:rowOff>
    </xdr:to>
    <xdr:sp macro="" textlink="">
      <xdr:nvSpPr>
        <xdr:cNvPr id="10" name="矩形: 圓角 9">
          <a:extLst>
            <a:ext uri="{FF2B5EF4-FFF2-40B4-BE49-F238E27FC236}">
              <a16:creationId xmlns:a16="http://schemas.microsoft.com/office/drawing/2014/main" id="{00000000-0008-0000-0600-00000A000000}"/>
            </a:ext>
          </a:extLst>
        </xdr:cNvPr>
        <xdr:cNvSpPr/>
      </xdr:nvSpPr>
      <xdr:spPr>
        <a:xfrm>
          <a:off x="12901841" y="4568826"/>
          <a:ext cx="1199191"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抗拒改變</a:t>
          </a:r>
          <a:endParaRPr lang="zh-TW" altLang="en-US" sz="1400"/>
        </a:p>
      </xdr:txBody>
    </xdr:sp>
    <xdr:clientData/>
  </xdr:twoCellAnchor>
  <xdr:twoCellAnchor>
    <xdr:from>
      <xdr:col>17</xdr:col>
      <xdr:colOff>187779</xdr:colOff>
      <xdr:row>44</xdr:row>
      <xdr:rowOff>28574</xdr:rowOff>
    </xdr:from>
    <xdr:to>
      <xdr:col>20</xdr:col>
      <xdr:colOff>606879</xdr:colOff>
      <xdr:row>47</xdr:row>
      <xdr:rowOff>47624</xdr:rowOff>
    </xdr:to>
    <xdr:sp macro="[0]!start" textlink="">
      <xdr:nvSpPr>
        <xdr:cNvPr id="11" name="nextpage">
          <a:extLst>
            <a:ext uri="{FF2B5EF4-FFF2-40B4-BE49-F238E27FC236}">
              <a16:creationId xmlns:a16="http://schemas.microsoft.com/office/drawing/2014/main" id="{00000000-0008-0000-0600-00000B000000}"/>
            </a:ext>
          </a:extLst>
        </xdr:cNvPr>
        <xdr:cNvSpPr/>
      </xdr:nvSpPr>
      <xdr:spPr>
        <a:xfrm>
          <a:off x="11846379" y="88296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301239</xdr:colOff>
      <xdr:row>2</xdr:row>
      <xdr:rowOff>85725</xdr:rowOff>
    </xdr:from>
    <xdr:to>
      <xdr:col>18</xdr:col>
      <xdr:colOff>562716</xdr:colOff>
      <xdr:row>8</xdr:row>
      <xdr:rowOff>66675</xdr:rowOff>
    </xdr:to>
    <xdr:pic>
      <xdr:nvPicPr>
        <xdr:cNvPr id="13" name="圖片 12">
          <a:extLst>
            <a:ext uri="{FF2B5EF4-FFF2-40B4-BE49-F238E27FC236}">
              <a16:creationId xmlns:a16="http://schemas.microsoft.com/office/drawing/2014/main" id="{00000000-0008-0000-06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997"/>
        <a:stretch/>
      </xdr:blipFill>
      <xdr:spPr>
        <a:xfrm>
          <a:off x="9216639" y="485775"/>
          <a:ext cx="3690477" cy="1181100"/>
        </a:xfrm>
        <a:prstGeom prst="rect">
          <a:avLst/>
        </a:prstGeom>
      </xdr:spPr>
    </xdr:pic>
    <xdr:clientData/>
  </xdr:twoCellAnchor>
  <xdr:twoCellAnchor editAs="oneCell">
    <xdr:from>
      <xdr:col>10</xdr:col>
      <xdr:colOff>238125</xdr:colOff>
      <xdr:row>7</xdr:row>
      <xdr:rowOff>104775</xdr:rowOff>
    </xdr:from>
    <xdr:to>
      <xdr:col>14</xdr:col>
      <xdr:colOff>521244</xdr:colOff>
      <xdr:row>22</xdr:row>
      <xdr:rowOff>9525</xdr:rowOff>
    </xdr:to>
    <xdr:pic>
      <xdr:nvPicPr>
        <xdr:cNvPr id="14" name="圖片 13">
          <a:extLst>
            <a:ext uri="{FF2B5EF4-FFF2-40B4-BE49-F238E27FC236}">
              <a16:creationId xmlns:a16="http://schemas.microsoft.com/office/drawing/2014/main" id="{00000000-0008-0000-06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004"/>
        <a:stretch/>
      </xdr:blipFill>
      <xdr:spPr>
        <a:xfrm>
          <a:off x="7096125" y="1504950"/>
          <a:ext cx="3026319" cy="2905125"/>
        </a:xfrm>
        <a:prstGeom prst="rect">
          <a:avLst/>
        </a:prstGeom>
      </xdr:spPr>
    </xdr:pic>
    <xdr:clientData/>
  </xdr:twoCellAnchor>
  <xdr:twoCellAnchor>
    <xdr:from>
      <xdr:col>14</xdr:col>
      <xdr:colOff>504824</xdr:colOff>
      <xdr:row>44</xdr:row>
      <xdr:rowOff>38100</xdr:rowOff>
    </xdr:from>
    <xdr:to>
      <xdr:col>16</xdr:col>
      <xdr:colOff>647699</xdr:colOff>
      <xdr:row>47</xdr:row>
      <xdr:rowOff>66675</xdr:rowOff>
    </xdr:to>
    <xdr:sp macro="[0]!矩形圓角3_Click" textlink="">
      <xdr:nvSpPr>
        <xdr:cNvPr id="4" name="返回重測">
          <a:extLst>
            <a:ext uri="{FF2B5EF4-FFF2-40B4-BE49-F238E27FC236}">
              <a16:creationId xmlns:a16="http://schemas.microsoft.com/office/drawing/2014/main" id="{00000000-0008-0000-0600-000004000000}"/>
            </a:ext>
          </a:extLst>
        </xdr:cNvPr>
        <xdr:cNvSpPr/>
      </xdr:nvSpPr>
      <xdr:spPr>
        <a:xfrm>
          <a:off x="10106024" y="88392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355271</xdr:colOff>
      <xdr:row>0</xdr:row>
      <xdr:rowOff>0</xdr:rowOff>
    </xdr:from>
    <xdr:to>
      <xdr:col>18</xdr:col>
      <xdr:colOff>355272</xdr:colOff>
      <xdr:row>56</xdr:row>
      <xdr:rowOff>0</xdr:rowOff>
    </xdr:to>
    <xdr:pic>
      <xdr:nvPicPr>
        <xdr:cNvPr id="3" name="圖片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8471" y="0"/>
          <a:ext cx="9601201" cy="11201400"/>
        </a:xfrm>
        <a:prstGeom prst="rect">
          <a:avLst/>
        </a:prstGeom>
      </xdr:spPr>
    </xdr:pic>
    <xdr:clientData/>
  </xdr:twoCellAnchor>
  <xdr:twoCellAnchor>
    <xdr:from>
      <xdr:col>6</xdr:col>
      <xdr:colOff>114300</xdr:colOff>
      <xdr:row>4</xdr:row>
      <xdr:rowOff>94429</xdr:rowOff>
    </xdr:from>
    <xdr:to>
      <xdr:col>16</xdr:col>
      <xdr:colOff>561975</xdr:colOff>
      <xdr:row>8</xdr:row>
      <xdr:rowOff>58316</xdr:rowOff>
    </xdr:to>
    <xdr:grpSp>
      <xdr:nvGrpSpPr>
        <xdr:cNvPr id="41" name="群組 40">
          <a:extLst>
            <a:ext uri="{FF2B5EF4-FFF2-40B4-BE49-F238E27FC236}">
              <a16:creationId xmlns:a16="http://schemas.microsoft.com/office/drawing/2014/main" id="{00000000-0008-0000-0700-000029000000}"/>
            </a:ext>
          </a:extLst>
        </xdr:cNvPr>
        <xdr:cNvGrpSpPr/>
      </xdr:nvGrpSpPr>
      <xdr:grpSpPr>
        <a:xfrm>
          <a:off x="4296007" y="930770"/>
          <a:ext cx="7417188" cy="800229"/>
          <a:chOff x="4225601" y="891419"/>
          <a:chExt cx="7299843" cy="760877"/>
        </a:xfrm>
      </xdr:grpSpPr>
      <xdr:sp macro="" textlink="">
        <xdr:nvSpPr>
          <xdr:cNvPr id="4" name="矩形: 圓角 3">
            <a:extLst>
              <a:ext uri="{FF2B5EF4-FFF2-40B4-BE49-F238E27FC236}">
                <a16:creationId xmlns:a16="http://schemas.microsoft.com/office/drawing/2014/main" id="{00000000-0008-0000-07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7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7" name="直線接點 6">
            <a:extLst>
              <a:ext uri="{FF2B5EF4-FFF2-40B4-BE49-F238E27FC236}">
                <a16:creationId xmlns:a16="http://schemas.microsoft.com/office/drawing/2014/main" id="{00000000-0008-0000-0700-000007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1" name="直線接點 10">
            <a:extLst>
              <a:ext uri="{FF2B5EF4-FFF2-40B4-BE49-F238E27FC236}">
                <a16:creationId xmlns:a16="http://schemas.microsoft.com/office/drawing/2014/main" id="{00000000-0008-0000-0700-00000B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2" name="直線接點 11">
            <a:extLst>
              <a:ext uri="{FF2B5EF4-FFF2-40B4-BE49-F238E27FC236}">
                <a16:creationId xmlns:a16="http://schemas.microsoft.com/office/drawing/2014/main" id="{00000000-0008-0000-0700-00000C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3" name="直線接點 12">
            <a:extLst>
              <a:ext uri="{FF2B5EF4-FFF2-40B4-BE49-F238E27FC236}">
                <a16:creationId xmlns:a16="http://schemas.microsoft.com/office/drawing/2014/main" id="{00000000-0008-0000-0700-00000D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直線接點 14">
            <a:extLst>
              <a:ext uri="{FF2B5EF4-FFF2-40B4-BE49-F238E27FC236}">
                <a16:creationId xmlns:a16="http://schemas.microsoft.com/office/drawing/2014/main" id="{00000000-0008-0000-0700-00000F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6" name="直線接點 15">
            <a:extLst>
              <a:ext uri="{FF2B5EF4-FFF2-40B4-BE49-F238E27FC236}">
                <a16:creationId xmlns:a16="http://schemas.microsoft.com/office/drawing/2014/main" id="{00000000-0008-0000-0700-000010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242618</xdr:colOff>
      <xdr:row>4</xdr:row>
      <xdr:rowOff>116816</xdr:rowOff>
    </xdr:from>
    <xdr:to>
      <xdr:col>8</xdr:col>
      <xdr:colOff>530165</xdr:colOff>
      <xdr:row>5</xdr:row>
      <xdr:rowOff>170732</xdr:rowOff>
    </xdr:to>
    <xdr:sp macro="" textlink="">
      <xdr:nvSpPr>
        <xdr:cNvPr id="17" name="文字方塊 16">
          <a:extLst>
            <a:ext uri="{FF2B5EF4-FFF2-40B4-BE49-F238E27FC236}">
              <a16:creationId xmlns:a16="http://schemas.microsoft.com/office/drawing/2014/main" id="{00000000-0008-0000-0700-000011000000}"/>
            </a:ext>
          </a:extLst>
        </xdr:cNvPr>
        <xdr:cNvSpPr txBox="1"/>
      </xdr:nvSpPr>
      <xdr:spPr>
        <a:xfrm>
          <a:off x="4340165" y="907571"/>
          <a:ext cx="1653396"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125801</xdr:colOff>
      <xdr:row>4</xdr:row>
      <xdr:rowOff>116457</xdr:rowOff>
    </xdr:from>
    <xdr:to>
      <xdr:col>11</xdr:col>
      <xdr:colOff>71887</xdr:colOff>
      <xdr:row>5</xdr:row>
      <xdr:rowOff>170373</xdr:rowOff>
    </xdr:to>
    <xdr:sp macro="" textlink="">
      <xdr:nvSpPr>
        <xdr:cNvPr id="18" name="文字方塊 17">
          <a:extLst>
            <a:ext uri="{FF2B5EF4-FFF2-40B4-BE49-F238E27FC236}">
              <a16:creationId xmlns:a16="http://schemas.microsoft.com/office/drawing/2014/main" id="{00000000-0008-0000-0700-000012000000}"/>
            </a:ext>
          </a:extLst>
        </xdr:cNvPr>
        <xdr:cNvSpPr txBox="1"/>
      </xdr:nvSpPr>
      <xdr:spPr>
        <a:xfrm>
          <a:off x="6272122" y="907212"/>
          <a:ext cx="1311935"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377405</xdr:colOff>
      <xdr:row>4</xdr:row>
      <xdr:rowOff>116097</xdr:rowOff>
    </xdr:from>
    <xdr:to>
      <xdr:col>13</xdr:col>
      <xdr:colOff>206674</xdr:colOff>
      <xdr:row>5</xdr:row>
      <xdr:rowOff>170013</xdr:rowOff>
    </xdr:to>
    <xdr:sp macro="" textlink="">
      <xdr:nvSpPr>
        <xdr:cNvPr id="19" name="文字方塊 18">
          <a:extLst>
            <a:ext uri="{FF2B5EF4-FFF2-40B4-BE49-F238E27FC236}">
              <a16:creationId xmlns:a16="http://schemas.microsoft.com/office/drawing/2014/main" id="{00000000-0008-0000-0700-000013000000}"/>
            </a:ext>
          </a:extLst>
        </xdr:cNvPr>
        <xdr:cNvSpPr txBox="1"/>
      </xdr:nvSpPr>
      <xdr:spPr>
        <a:xfrm>
          <a:off x="7889575" y="906852"/>
          <a:ext cx="1195118"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353860</xdr:colOff>
      <xdr:row>4</xdr:row>
      <xdr:rowOff>116816</xdr:rowOff>
    </xdr:from>
    <xdr:to>
      <xdr:col>16</xdr:col>
      <xdr:colOff>557122</xdr:colOff>
      <xdr:row>5</xdr:row>
      <xdr:rowOff>170732</xdr:rowOff>
    </xdr:to>
    <xdr:sp macro="" textlink="">
      <xdr:nvSpPr>
        <xdr:cNvPr id="20" name="文字方塊 19">
          <a:extLst>
            <a:ext uri="{FF2B5EF4-FFF2-40B4-BE49-F238E27FC236}">
              <a16:creationId xmlns:a16="http://schemas.microsoft.com/office/drawing/2014/main" id="{00000000-0008-0000-0700-000014000000}"/>
            </a:ext>
          </a:extLst>
        </xdr:cNvPr>
        <xdr:cNvSpPr txBox="1"/>
      </xdr:nvSpPr>
      <xdr:spPr>
        <a:xfrm>
          <a:off x="9231879" y="907571"/>
          <a:ext cx="2252035"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242259</xdr:colOff>
      <xdr:row>6</xdr:row>
      <xdr:rowOff>98486</xdr:rowOff>
    </xdr:from>
    <xdr:to>
      <xdr:col>8</xdr:col>
      <xdr:colOff>529806</xdr:colOff>
      <xdr:row>7</xdr:row>
      <xdr:rowOff>152401</xdr:rowOff>
    </xdr:to>
    <xdr:sp macro="" textlink="">
      <xdr:nvSpPr>
        <xdr:cNvPr id="21" name="暱稱">
          <a:extLst>
            <a:ext uri="{FF2B5EF4-FFF2-40B4-BE49-F238E27FC236}">
              <a16:creationId xmlns:a16="http://schemas.microsoft.com/office/drawing/2014/main" id="{00000000-0008-0000-0700-000015000000}"/>
            </a:ext>
          </a:extLst>
        </xdr:cNvPr>
        <xdr:cNvSpPr txBox="1"/>
      </xdr:nvSpPr>
      <xdr:spPr>
        <a:xfrm>
          <a:off x="4339806" y="1284618"/>
          <a:ext cx="1653396"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a:t>
          </a:r>
          <a:endParaRPr lang="zh-TW" altLang="en-US" sz="1200" b="1">
            <a:solidFill>
              <a:srgbClr val="FFC000"/>
            </a:solidFill>
          </a:endParaRPr>
        </a:p>
      </xdr:txBody>
    </xdr:sp>
    <xdr:clientData/>
  </xdr:twoCellAnchor>
  <xdr:twoCellAnchor>
    <xdr:from>
      <xdr:col>8</xdr:col>
      <xdr:colOff>673939</xdr:colOff>
      <xdr:row>6</xdr:row>
      <xdr:rowOff>98127</xdr:rowOff>
    </xdr:from>
    <xdr:to>
      <xdr:col>11</xdr:col>
      <xdr:colOff>152759</xdr:colOff>
      <xdr:row>7</xdr:row>
      <xdr:rowOff>152042</xdr:rowOff>
    </xdr:to>
    <xdr:sp macro="" textlink="">
      <xdr:nvSpPr>
        <xdr:cNvPr id="22" name="年齡">
          <a:extLst>
            <a:ext uri="{FF2B5EF4-FFF2-40B4-BE49-F238E27FC236}">
              <a16:creationId xmlns:a16="http://schemas.microsoft.com/office/drawing/2014/main" id="{00000000-0008-0000-0700-000016000000}"/>
            </a:ext>
          </a:extLst>
        </xdr:cNvPr>
        <xdr:cNvSpPr txBox="1"/>
      </xdr:nvSpPr>
      <xdr:spPr>
        <a:xfrm>
          <a:off x="6137335" y="1284259"/>
          <a:ext cx="1527594"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20</a:t>
          </a:r>
          <a:endParaRPr lang="zh-TW" altLang="en-US" sz="1200" b="1">
            <a:solidFill>
              <a:srgbClr val="FFC000"/>
            </a:solidFill>
          </a:endParaRPr>
        </a:p>
      </xdr:txBody>
    </xdr:sp>
    <xdr:clientData/>
  </xdr:twoCellAnchor>
  <xdr:twoCellAnchor>
    <xdr:from>
      <xdr:col>11</xdr:col>
      <xdr:colOff>269574</xdr:colOff>
      <xdr:row>6</xdr:row>
      <xdr:rowOff>106754</xdr:rowOff>
    </xdr:from>
    <xdr:to>
      <xdr:col>13</xdr:col>
      <xdr:colOff>278560</xdr:colOff>
      <xdr:row>7</xdr:row>
      <xdr:rowOff>160669</xdr:rowOff>
    </xdr:to>
    <xdr:sp macro="" textlink="">
      <xdr:nvSpPr>
        <xdr:cNvPr id="23" name="性別">
          <a:extLst>
            <a:ext uri="{FF2B5EF4-FFF2-40B4-BE49-F238E27FC236}">
              <a16:creationId xmlns:a16="http://schemas.microsoft.com/office/drawing/2014/main" id="{00000000-0008-0000-0700-000017000000}"/>
            </a:ext>
          </a:extLst>
        </xdr:cNvPr>
        <xdr:cNvSpPr txBox="1"/>
      </xdr:nvSpPr>
      <xdr:spPr>
        <a:xfrm>
          <a:off x="7781744" y="1292886"/>
          <a:ext cx="1374835"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331038</xdr:colOff>
      <xdr:row>6</xdr:row>
      <xdr:rowOff>106395</xdr:rowOff>
    </xdr:from>
    <xdr:to>
      <xdr:col>16</xdr:col>
      <xdr:colOff>548136</xdr:colOff>
      <xdr:row>7</xdr:row>
      <xdr:rowOff>160310</xdr:rowOff>
    </xdr:to>
    <xdr:sp macro="" textlink="">
      <xdr:nvSpPr>
        <xdr:cNvPr id="24" name="郵件">
          <a:extLst>
            <a:ext uri="{FF2B5EF4-FFF2-40B4-BE49-F238E27FC236}">
              <a16:creationId xmlns:a16="http://schemas.microsoft.com/office/drawing/2014/main" id="{00000000-0008-0000-0700-000018000000}"/>
            </a:ext>
          </a:extLst>
        </xdr:cNvPr>
        <xdr:cNvSpPr txBox="1"/>
      </xdr:nvSpPr>
      <xdr:spPr>
        <a:xfrm>
          <a:off x="9209057" y="1292527"/>
          <a:ext cx="2265871"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a:t>
          </a:r>
          <a:endParaRPr lang="zh-TW" altLang="en-US" sz="1200" b="1">
            <a:solidFill>
              <a:srgbClr val="FFC000"/>
            </a:solidFill>
          </a:endParaRPr>
        </a:p>
      </xdr:txBody>
    </xdr:sp>
    <xdr:clientData/>
  </xdr:twoCellAnchor>
  <xdr:twoCellAnchor editAs="oneCell">
    <xdr:from>
      <xdr:col>5</xdr:col>
      <xdr:colOff>506536</xdr:colOff>
      <xdr:row>8</xdr:row>
      <xdr:rowOff>135892</xdr:rowOff>
    </xdr:from>
    <xdr:to>
      <xdr:col>10</xdr:col>
      <xdr:colOff>53915</xdr:colOff>
      <xdr:row>23</xdr:row>
      <xdr:rowOff>71887</xdr:rowOff>
    </xdr:to>
    <xdr:pic>
      <xdr:nvPicPr>
        <xdr:cNvPr id="26" name="圖片 25">
          <a:extLst>
            <a:ext uri="{FF2B5EF4-FFF2-40B4-BE49-F238E27FC236}">
              <a16:creationId xmlns:a16="http://schemas.microsoft.com/office/drawing/2014/main" id="{00000000-0008-0000-0700-00001A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6536"/>
        <a:stretch/>
      </xdr:blipFill>
      <xdr:spPr>
        <a:xfrm>
          <a:off x="3935536" y="1736092"/>
          <a:ext cx="2976379" cy="2936370"/>
        </a:xfrm>
        <a:prstGeom prst="rect">
          <a:avLst/>
        </a:prstGeom>
      </xdr:spPr>
    </xdr:pic>
    <xdr:clientData/>
  </xdr:twoCellAnchor>
  <xdr:twoCellAnchor>
    <xdr:from>
      <xdr:col>6</xdr:col>
      <xdr:colOff>114300</xdr:colOff>
      <xdr:row>9</xdr:row>
      <xdr:rowOff>161925</xdr:rowOff>
    </xdr:from>
    <xdr:to>
      <xdr:col>16</xdr:col>
      <xdr:colOff>580994</xdr:colOff>
      <xdr:row>50</xdr:row>
      <xdr:rowOff>170373</xdr:rowOff>
    </xdr:to>
    <xdr:grpSp>
      <xdr:nvGrpSpPr>
        <xdr:cNvPr id="2" name="群組 1">
          <a:extLst>
            <a:ext uri="{FF2B5EF4-FFF2-40B4-BE49-F238E27FC236}">
              <a16:creationId xmlns:a16="http://schemas.microsoft.com/office/drawing/2014/main" id="{00000000-0008-0000-0700-000002000000}"/>
            </a:ext>
          </a:extLst>
        </xdr:cNvPr>
        <xdr:cNvGrpSpPr/>
      </xdr:nvGrpSpPr>
      <xdr:grpSpPr>
        <a:xfrm>
          <a:off x="4296007" y="2043693"/>
          <a:ext cx="7436207" cy="8580948"/>
          <a:chOff x="4210082" y="1972752"/>
          <a:chExt cx="7324694" cy="8209473"/>
        </a:xfrm>
      </xdr:grpSpPr>
      <xdr:sp macro="" textlink="">
        <xdr:nvSpPr>
          <xdr:cNvPr id="6" name="矩形: 圓角 5">
            <a:extLst>
              <a:ext uri="{FF2B5EF4-FFF2-40B4-BE49-F238E27FC236}">
                <a16:creationId xmlns:a16="http://schemas.microsoft.com/office/drawing/2014/main" id="{00000000-0008-0000-0700-000006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8" name="文字方塊 7">
            <a:extLst>
              <a:ext uri="{FF2B5EF4-FFF2-40B4-BE49-F238E27FC236}">
                <a16:creationId xmlns:a16="http://schemas.microsoft.com/office/drawing/2014/main" id="{00000000-0008-0000-0700-000008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9" name="portfolio">
            <a:extLst>
              <a:ext uri="{FF2B5EF4-FFF2-40B4-BE49-F238E27FC236}">
                <a16:creationId xmlns:a16="http://schemas.microsoft.com/office/drawing/2014/main" id="{00000000-0008-0000-0700-000009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2345.TW,2912.TW,8081.TW,1519.TW,4766.TW,4536.TW</a:t>
            </a:r>
          </a:p>
          <a:p>
            <a:pPr algn="l"/>
            <a:r>
              <a:rPr lang="en-US" altLang="zh-TW" sz="1200" b="1">
                <a:solidFill>
                  <a:schemeClr val="tx1"/>
                </a:solidFill>
                <a:latin typeface="微軟正黑體" panose="020B0604030504040204" pitchFamily="34" charset="-120"/>
                <a:ea typeface="微軟正黑體" panose="020B0604030504040204" pitchFamily="34" charset="-120"/>
              </a:rPr>
              <a:t>3617.TW,2379.TW,4770.TW</a:t>
            </a:r>
          </a:p>
          <a:p>
            <a:pPr algn="l"/>
            <a:r>
              <a:rPr lang="en-US" altLang="zh-TW" sz="1200" b="1">
                <a:solidFill>
                  <a:schemeClr val="tx1"/>
                </a:solidFill>
                <a:latin typeface="微軟正黑體" panose="020B0604030504040204" pitchFamily="34" charset="-120"/>
                <a:ea typeface="微軟正黑體" panose="020B0604030504040204" pitchFamily="34" charset="-120"/>
              </a:rPr>
              <a:t>6196.TW</a:t>
            </a:r>
          </a:p>
          <a:p>
            <a:pPr algn="l"/>
            <a:endParaRPr lang="en-US" altLang="zh-TW" sz="1200" b="1">
              <a:solidFill>
                <a:srgbClr val="FFC000"/>
              </a:solidFill>
              <a:latin typeface="微軟正黑體" panose="020B0604030504040204" pitchFamily="34" charset="-120"/>
              <a:ea typeface="微軟正黑體" panose="020B0604030504040204" pitchFamily="34" charset="-120"/>
            </a:endParaRPr>
          </a:p>
        </xdr:txBody>
      </xdr:sp>
      <xdr:sp macro="" textlink="">
        <xdr:nvSpPr>
          <xdr:cNvPr id="10" name="矩形: 圓角 9">
            <a:extLst>
              <a:ext uri="{FF2B5EF4-FFF2-40B4-BE49-F238E27FC236}">
                <a16:creationId xmlns:a16="http://schemas.microsoft.com/office/drawing/2014/main" id="{00000000-0008-0000-0700-00000A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14" name="群組 13">
            <a:extLst>
              <a:ext uri="{FF2B5EF4-FFF2-40B4-BE49-F238E27FC236}">
                <a16:creationId xmlns:a16="http://schemas.microsoft.com/office/drawing/2014/main" id="{00000000-0008-0000-0700-00000E000000}"/>
              </a:ext>
            </a:extLst>
          </xdr:cNvPr>
          <xdr:cNvGrpSpPr/>
        </xdr:nvGrpSpPr>
        <xdr:grpSpPr>
          <a:xfrm>
            <a:off x="4210441" y="4615985"/>
            <a:ext cx="7316277" cy="318099"/>
            <a:chOff x="4210441" y="7559210"/>
            <a:chExt cx="7316277" cy="318099"/>
          </a:xfrm>
        </xdr:grpSpPr>
        <xdr:sp macro="" textlink="">
          <xdr:nvSpPr>
            <xdr:cNvPr id="25" name="矩形: 圓角 24">
              <a:extLst>
                <a:ext uri="{FF2B5EF4-FFF2-40B4-BE49-F238E27FC236}">
                  <a16:creationId xmlns:a16="http://schemas.microsoft.com/office/drawing/2014/main" id="{00000000-0008-0000-0700-000019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9" name="文字方塊 28">
              <a:extLst>
                <a:ext uri="{FF2B5EF4-FFF2-40B4-BE49-F238E27FC236}">
                  <a16:creationId xmlns:a16="http://schemas.microsoft.com/office/drawing/2014/main" id="{00000000-0008-0000-0700-00001D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xdr:from>
      <xdr:col>13</xdr:col>
      <xdr:colOff>400049</xdr:colOff>
      <xdr:row>49</xdr:row>
      <xdr:rowOff>0</xdr:rowOff>
    </xdr:from>
    <xdr:to>
      <xdr:col>16</xdr:col>
      <xdr:colOff>409574</xdr:colOff>
      <xdr:row>52</xdr:row>
      <xdr:rowOff>0</xdr:rowOff>
    </xdr:to>
    <xdr:sp macro="[0]!列印風險厭惡結果" textlink="">
      <xdr:nvSpPr>
        <xdr:cNvPr id="36" name="列印風險厭惡結果">
          <a:extLst>
            <a:ext uri="{FF2B5EF4-FFF2-40B4-BE49-F238E27FC236}">
              <a16:creationId xmlns:a16="http://schemas.microsoft.com/office/drawing/2014/main" id="{00000000-0008-0000-0700-000024000000}"/>
            </a:ext>
          </a:extLst>
        </xdr:cNvPr>
        <xdr:cNvSpPr/>
      </xdr:nvSpPr>
      <xdr:spPr>
        <a:xfrm>
          <a:off x="9315449" y="9801225"/>
          <a:ext cx="20669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257175</xdr:colOff>
      <xdr:row>49</xdr:row>
      <xdr:rowOff>19050</xdr:rowOff>
    </xdr:from>
    <xdr:to>
      <xdr:col>9</xdr:col>
      <xdr:colOff>219075</xdr:colOff>
      <xdr:row>52</xdr:row>
      <xdr:rowOff>19050</xdr:rowOff>
    </xdr:to>
    <xdr:sp macro="[0]!返回風險厭惡人格介面_Click" textlink="">
      <xdr:nvSpPr>
        <xdr:cNvPr id="43" name="反回人格頁">
          <a:extLst>
            <a:ext uri="{FF2B5EF4-FFF2-40B4-BE49-F238E27FC236}">
              <a16:creationId xmlns:a16="http://schemas.microsoft.com/office/drawing/2014/main" id="{00000000-0008-0000-0700-00002B000000}"/>
            </a:ext>
          </a:extLst>
        </xdr:cNvPr>
        <xdr:cNvSpPr/>
      </xdr:nvSpPr>
      <xdr:spPr>
        <a:xfrm>
          <a:off x="4371975" y="9820275"/>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390525</xdr:colOff>
      <xdr:row>49</xdr:row>
      <xdr:rowOff>133348</xdr:rowOff>
    </xdr:from>
    <xdr:to>
      <xdr:col>7</xdr:col>
      <xdr:colOff>142875</xdr:colOff>
      <xdr:row>51</xdr:row>
      <xdr:rowOff>171448</xdr:rowOff>
    </xdr:to>
    <xdr:pic>
      <xdr:nvPicPr>
        <xdr:cNvPr id="44" name="返回圖" descr="返回 以實心填滿">
          <a:extLst>
            <a:ext uri="{FF2B5EF4-FFF2-40B4-BE49-F238E27FC236}">
              <a16:creationId xmlns:a16="http://schemas.microsoft.com/office/drawing/2014/main" id="{00000000-0008-0000-0700-00002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505325" y="9934573"/>
          <a:ext cx="438150" cy="438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831850</xdr:colOff>
      <xdr:row>8</xdr:row>
      <xdr:rowOff>152400</xdr:rowOff>
    </xdr:from>
    <xdr:to>
      <xdr:col>2</xdr:col>
      <xdr:colOff>374650</xdr:colOff>
      <xdr:row>10</xdr:row>
      <xdr:rowOff>196849</xdr:rowOff>
    </xdr:to>
    <xdr:sp macro="[0]!陰天型分析" textlink="">
      <xdr:nvSpPr>
        <xdr:cNvPr id="2" name="返回重測">
          <a:extLst>
            <a:ext uri="{FF2B5EF4-FFF2-40B4-BE49-F238E27FC236}">
              <a16:creationId xmlns:a16="http://schemas.microsoft.com/office/drawing/2014/main" id="{00000000-0008-0000-0800-000002000000}"/>
            </a:ext>
          </a:extLst>
        </xdr:cNvPr>
        <xdr:cNvSpPr/>
      </xdr:nvSpPr>
      <xdr:spPr>
        <a:xfrm>
          <a:off x="831850" y="18796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171450</xdr:colOff>
      <xdr:row>21</xdr:row>
      <xdr:rowOff>123825</xdr:rowOff>
    </xdr:to>
    <xdr:sp macro="" textlink="">
      <xdr:nvSpPr>
        <xdr:cNvPr id="5" name="矩形: 圓角 4">
          <a:extLst>
            <a:ext uri="{FF2B5EF4-FFF2-40B4-BE49-F238E27FC236}">
              <a16:creationId xmlns:a16="http://schemas.microsoft.com/office/drawing/2014/main" id="{00000000-0008-0000-0A00-000005000000}"/>
            </a:ext>
          </a:extLst>
        </xdr:cNvPr>
        <xdr:cNvSpPr/>
      </xdr:nvSpPr>
      <xdr:spPr>
        <a:xfrm>
          <a:off x="10046154" y="1666875"/>
          <a:ext cx="4527096"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陰天型人格者是一類在風險和回報之間尋求平衡的個體。他們既不完全避險，也不過度冒險，而是在謹慎評估風險的基礎上，採取適度行動。</a:t>
          </a:r>
          <a:endParaRPr lang="en-US" altLang="zh-TW" sz="1600" b="0" i="0" u="none" strike="noStrike">
            <a:solidFill>
              <a:schemeClr val="dk1"/>
            </a:solidFill>
            <a:effectLst/>
            <a:latin typeface="微軟正黑體" panose="020B0604030504040204" pitchFamily="34" charset="-120"/>
            <a:ea typeface="微軟正黑體" panose="020B0604030504040204" pitchFamily="34" charset="-120"/>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他們的優勢在於良好的風險管理和靈活的應變能力，但在決策速度和冒險精神方面可能需要進一步提升。理解並善用自己的性格特徵，可以幫助他們在各方面取得穩定且持續的成功。</a:t>
          </a: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10</xdr:col>
      <xdr:colOff>530679</xdr:colOff>
      <xdr:row>23</xdr:row>
      <xdr:rowOff>104775</xdr:rowOff>
    </xdr:from>
    <xdr:to>
      <xdr:col>21</xdr:col>
      <xdr:colOff>187779</xdr:colOff>
      <xdr:row>45</xdr:row>
      <xdr:rowOff>0</xdr:rowOff>
    </xdr:to>
    <xdr:sp macro="" textlink="">
      <xdr:nvSpPr>
        <xdr:cNvPr id="6" name="矩形: 圓角 5">
          <a:extLst>
            <a:ext uri="{FF2B5EF4-FFF2-40B4-BE49-F238E27FC236}">
              <a16:creationId xmlns:a16="http://schemas.microsoft.com/office/drawing/2014/main" id="{00000000-0008-0000-0A00-000006000000}"/>
            </a:ext>
          </a:extLst>
        </xdr:cNvPr>
        <xdr:cNvSpPr/>
      </xdr:nvSpPr>
      <xdr:spPr>
        <a:xfrm>
          <a:off x="7388679"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他們能夠有效地管理和控制風險，在追求回報的同時保持謹慎，避免過度冒險。</a:t>
          </a:r>
        </a:p>
        <a:p>
          <a:pPr algn="l" rtl="0" fontAlgn="base"/>
          <a:r>
            <a:rPr lang="zh-TW" altLang="en-US" sz="1400" b="1" i="0">
              <a:solidFill>
                <a:schemeClr val="dk1"/>
              </a:solidFill>
              <a:effectLst/>
              <a:latin typeface="+mn-lt"/>
              <a:ea typeface="+mn-ea"/>
              <a:cs typeface="+mn-cs"/>
            </a:rPr>
            <a:t>靈活應變：</a:t>
          </a:r>
          <a:r>
            <a:rPr lang="zh-TW" altLang="en-US" sz="1400" b="0" i="0">
              <a:solidFill>
                <a:schemeClr val="dk1"/>
              </a:solidFill>
              <a:effectLst/>
              <a:latin typeface="+mn-lt"/>
              <a:ea typeface="+mn-ea"/>
              <a:cs typeface="+mn-cs"/>
            </a:rPr>
            <a:t>他們的適應性和靈活性使其能夠在變化的環境中迅速調整策略，保持競爭力。</a:t>
          </a:r>
        </a:p>
        <a:p>
          <a:pPr algn="l" rtl="0" fontAlgn="base"/>
          <a:r>
            <a:rPr lang="zh-TW" altLang="en-US" sz="1400" b="1" i="0">
              <a:solidFill>
                <a:schemeClr val="dk1"/>
              </a:solidFill>
              <a:effectLst/>
              <a:latin typeface="+mn-lt"/>
              <a:ea typeface="+mn-ea"/>
              <a:cs typeface="+mn-cs"/>
            </a:rPr>
            <a:t>決策平衡：</a:t>
          </a:r>
          <a:r>
            <a:rPr lang="zh-TW" altLang="en-US" sz="1400" b="0" i="0">
              <a:solidFill>
                <a:schemeClr val="dk1"/>
              </a:solidFill>
              <a:effectLst/>
              <a:latin typeface="+mn-lt"/>
              <a:ea typeface="+mn-ea"/>
              <a:cs typeface="+mn-cs"/>
            </a:rPr>
            <a:t>在決策時能夠平衡短期和長期的利益，確保每個決策都經過充分考慮和評估。</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決策過程較慢：</a:t>
          </a:r>
          <a:r>
            <a:rPr lang="zh-TW" altLang="en-US" sz="1400" b="0" i="0">
              <a:solidFill>
                <a:schemeClr val="dk1"/>
              </a:solidFill>
              <a:effectLst/>
              <a:latin typeface="+mn-lt"/>
              <a:ea typeface="+mn-ea"/>
              <a:cs typeface="+mn-cs"/>
            </a:rPr>
            <a:t>由於他們注重風險評估和平衡考慮，決策過程可能會比較慢，這在需要快速反應的情況下可能成為劣勢。</a:t>
          </a:r>
        </a:p>
        <a:p>
          <a:pPr marL="0" indent="0" algn="l" rtl="0" fontAlgn="base"/>
          <a:r>
            <a:rPr lang="zh-TW" altLang="en-US" sz="1400" b="1" i="0">
              <a:solidFill>
                <a:schemeClr val="dk1"/>
              </a:solidFill>
              <a:effectLst/>
              <a:latin typeface="+mn-lt"/>
              <a:ea typeface="+mn-ea"/>
              <a:cs typeface="+mn-cs"/>
            </a:rPr>
            <a:t>可能缺乏冒險精神：</a:t>
          </a:r>
          <a:r>
            <a:rPr lang="zh-TW" altLang="en-US" sz="1400" b="0" i="0">
              <a:solidFill>
                <a:schemeClr val="dk1"/>
              </a:solidFill>
              <a:effectLst/>
              <a:latin typeface="+mn-lt"/>
              <a:ea typeface="+mn-ea"/>
              <a:cs typeface="+mn-cs"/>
            </a:rPr>
            <a:t>儘管他們有一定創新能力，但可能不會進行高風險、高回報的冒險，這可能會限制他們在某些領域的突破和成就。</a:t>
          </a:r>
        </a:p>
        <a:p>
          <a:pPr marL="0" indent="0" algn="l" rtl="0" fontAlgn="base"/>
          <a:r>
            <a:rPr lang="zh-TW" altLang="en-US" sz="1400" b="1" i="0">
              <a:solidFill>
                <a:schemeClr val="dk1"/>
              </a:solidFill>
              <a:effectLst/>
              <a:latin typeface="+mn-lt"/>
              <a:ea typeface="+mn-ea"/>
              <a:cs typeface="+mn-cs"/>
            </a:rPr>
            <a:t>過於依賴數據和分析：</a:t>
          </a:r>
          <a:r>
            <a:rPr lang="zh-TW" altLang="en-US" sz="1400" b="0" i="0">
              <a:solidFill>
                <a:schemeClr val="dk1"/>
              </a:solidFill>
              <a:effectLst/>
              <a:latin typeface="+mn-lt"/>
              <a:ea typeface="+mn-ea"/>
              <a:cs typeface="+mn-cs"/>
            </a:rPr>
            <a:t>他們可能會過於依賴數據和分析，忽略直覺和創意，從而錯過一些機會。</a:t>
          </a:r>
        </a:p>
      </xdr:txBody>
    </xdr:sp>
    <xdr:clientData/>
  </xdr:twoCellAnchor>
  <xdr:twoCellAnchor>
    <xdr:from>
      <xdr:col>12</xdr:col>
      <xdr:colOff>167572</xdr:colOff>
      <xdr:row>22</xdr:row>
      <xdr:rowOff>133351</xdr:rowOff>
    </xdr:from>
    <xdr:to>
      <xdr:col>14</xdr:col>
      <xdr:colOff>143230</xdr:colOff>
      <xdr:row>24</xdr:row>
      <xdr:rowOff>114301</xdr:rowOff>
    </xdr:to>
    <xdr:sp macro="" textlink="">
      <xdr:nvSpPr>
        <xdr:cNvPr id="7" name="矩形: 圓角 6">
          <a:extLst>
            <a:ext uri="{FF2B5EF4-FFF2-40B4-BE49-F238E27FC236}">
              <a16:creationId xmlns:a16="http://schemas.microsoft.com/office/drawing/2014/main" id="{00000000-0008-0000-0A00-000007000000}"/>
            </a:ext>
          </a:extLst>
        </xdr:cNvPr>
        <xdr:cNvSpPr/>
      </xdr:nvSpPr>
      <xdr:spPr>
        <a:xfrm>
          <a:off x="8105072" y="4790018"/>
          <a:ext cx="1298575"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平衡和審慎</a:t>
          </a:r>
          <a:endParaRPr lang="zh-TW" altLang="en-US" sz="1400"/>
        </a:p>
      </xdr:txBody>
    </xdr:sp>
    <xdr:clientData/>
  </xdr:twoCellAnchor>
  <xdr:twoCellAnchor>
    <xdr:from>
      <xdr:col>14</xdr:col>
      <xdr:colOff>229659</xdr:colOff>
      <xdr:row>22</xdr:row>
      <xdr:rowOff>133351</xdr:rowOff>
    </xdr:from>
    <xdr:to>
      <xdr:col>16</xdr:col>
      <xdr:colOff>7863</xdr:colOff>
      <xdr:row>24</xdr:row>
      <xdr:rowOff>114301</xdr:rowOff>
    </xdr:to>
    <xdr:sp macro="" textlink="">
      <xdr:nvSpPr>
        <xdr:cNvPr id="8" name="矩形: 圓角 7">
          <a:extLst>
            <a:ext uri="{FF2B5EF4-FFF2-40B4-BE49-F238E27FC236}">
              <a16:creationId xmlns:a16="http://schemas.microsoft.com/office/drawing/2014/main" id="{00000000-0008-0000-0A00-000008000000}"/>
            </a:ext>
          </a:extLst>
        </xdr:cNvPr>
        <xdr:cNvSpPr/>
      </xdr:nvSpPr>
      <xdr:spPr>
        <a:xfrm>
          <a:off x="9490076" y="4790018"/>
          <a:ext cx="1101120"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適應性強</a:t>
          </a:r>
          <a:endParaRPr lang="zh-TW" altLang="en-US" sz="1400"/>
        </a:p>
      </xdr:txBody>
    </xdr:sp>
    <xdr:clientData/>
  </xdr:twoCellAnchor>
  <xdr:twoCellAnchor>
    <xdr:from>
      <xdr:col>16</xdr:col>
      <xdr:colOff>105834</xdr:colOff>
      <xdr:row>22</xdr:row>
      <xdr:rowOff>133351</xdr:rowOff>
    </xdr:from>
    <xdr:to>
      <xdr:col>18</xdr:col>
      <xdr:colOff>530680</xdr:colOff>
      <xdr:row>24</xdr:row>
      <xdr:rowOff>114301</xdr:rowOff>
    </xdr:to>
    <xdr:sp macro="" textlink="">
      <xdr:nvSpPr>
        <xdr:cNvPr id="9" name="矩形: 圓角 8">
          <a:extLst>
            <a:ext uri="{FF2B5EF4-FFF2-40B4-BE49-F238E27FC236}">
              <a16:creationId xmlns:a16="http://schemas.microsoft.com/office/drawing/2014/main" id="{00000000-0008-0000-0A00-000009000000}"/>
            </a:ext>
          </a:extLst>
        </xdr:cNvPr>
        <xdr:cNvSpPr/>
      </xdr:nvSpPr>
      <xdr:spPr>
        <a:xfrm>
          <a:off x="10689167" y="4790018"/>
          <a:ext cx="1747763"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計劃和靈活並重</a:t>
          </a:r>
          <a:endParaRPr lang="zh-TW" altLang="en-US" sz="1400"/>
        </a:p>
      </xdr:txBody>
    </xdr:sp>
    <xdr:clientData/>
  </xdr:twoCellAnchor>
  <xdr:twoCellAnchor>
    <xdr:from>
      <xdr:col>18</xdr:col>
      <xdr:colOff>635454</xdr:colOff>
      <xdr:row>22</xdr:row>
      <xdr:rowOff>114301</xdr:rowOff>
    </xdr:from>
    <xdr:to>
      <xdr:col>21</xdr:col>
      <xdr:colOff>54429</xdr:colOff>
      <xdr:row>24</xdr:row>
      <xdr:rowOff>95251</xdr:rowOff>
    </xdr:to>
    <xdr:sp macro="" textlink="">
      <xdr:nvSpPr>
        <xdr:cNvPr id="10" name="矩形: 圓角 9">
          <a:extLst>
            <a:ext uri="{FF2B5EF4-FFF2-40B4-BE49-F238E27FC236}">
              <a16:creationId xmlns:a16="http://schemas.microsoft.com/office/drawing/2014/main" id="{00000000-0008-0000-0A00-00000A000000}"/>
            </a:ext>
          </a:extLst>
        </xdr:cNvPr>
        <xdr:cNvSpPr/>
      </xdr:nvSpPr>
      <xdr:spPr>
        <a:xfrm>
          <a:off x="12979854" y="4514851"/>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風險感知力強</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start" textlink="">
      <xdr:nvSpPr>
        <xdr:cNvPr id="11" name="nextpage">
          <a:extLst>
            <a:ext uri="{FF2B5EF4-FFF2-40B4-BE49-F238E27FC236}">
              <a16:creationId xmlns:a16="http://schemas.microsoft.com/office/drawing/2014/main" id="{00000000-0008-0000-0A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261496</xdr:colOff>
      <xdr:row>3</xdr:row>
      <xdr:rowOff>161925</xdr:rowOff>
    </xdr:from>
    <xdr:to>
      <xdr:col>18</xdr:col>
      <xdr:colOff>589836</xdr:colOff>
      <xdr:row>8</xdr:row>
      <xdr:rowOff>76200</xdr:rowOff>
    </xdr:to>
    <xdr:pic>
      <xdr:nvPicPr>
        <xdr:cNvPr id="13" name="圖片 12">
          <a:extLst>
            <a:ext uri="{FF2B5EF4-FFF2-40B4-BE49-F238E27FC236}">
              <a16:creationId xmlns:a16="http://schemas.microsoft.com/office/drawing/2014/main" id="{00000000-0008-0000-0A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750" b="76997"/>
        <a:stretch/>
      </xdr:blipFill>
      <xdr:spPr>
        <a:xfrm>
          <a:off x="9176896" y="762000"/>
          <a:ext cx="3757340" cy="914400"/>
        </a:xfrm>
        <a:prstGeom prst="rect">
          <a:avLst/>
        </a:prstGeom>
      </xdr:spPr>
    </xdr:pic>
    <xdr:clientData/>
  </xdr:twoCellAnchor>
  <xdr:twoCellAnchor editAs="oneCell">
    <xdr:from>
      <xdr:col>10</xdr:col>
      <xdr:colOff>228601</xdr:colOff>
      <xdr:row>7</xdr:row>
      <xdr:rowOff>142875</xdr:rowOff>
    </xdr:from>
    <xdr:to>
      <xdr:col>14</xdr:col>
      <xdr:colOff>534227</xdr:colOff>
      <xdr:row>22</xdr:row>
      <xdr:rowOff>28575</xdr:rowOff>
    </xdr:to>
    <xdr:pic>
      <xdr:nvPicPr>
        <xdr:cNvPr id="14" name="圖片 13">
          <a:extLst>
            <a:ext uri="{FF2B5EF4-FFF2-40B4-BE49-F238E27FC236}">
              <a16:creationId xmlns:a16="http://schemas.microsoft.com/office/drawing/2014/main" id="{00000000-0008-0000-0A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003"/>
        <a:stretch/>
      </xdr:blipFill>
      <xdr:spPr>
        <a:xfrm>
          <a:off x="7086601" y="1543050"/>
          <a:ext cx="3048826" cy="2886075"/>
        </a:xfrm>
        <a:prstGeom prst="rect">
          <a:avLst/>
        </a:prstGeom>
      </xdr:spPr>
    </xdr:pic>
    <xdr:clientData/>
  </xdr:twoCellAnchor>
  <xdr:twoCellAnchor>
    <xdr:from>
      <xdr:col>14</xdr:col>
      <xdr:colOff>638175</xdr:colOff>
      <xdr:row>44</xdr:row>
      <xdr:rowOff>0</xdr:rowOff>
    </xdr:from>
    <xdr:to>
      <xdr:col>17</xdr:col>
      <xdr:colOff>95250</xdr:colOff>
      <xdr:row>47</xdr:row>
      <xdr:rowOff>28575</xdr:rowOff>
    </xdr:to>
    <xdr:sp macro="[0]!矩形圓角3_Click" textlink="">
      <xdr:nvSpPr>
        <xdr:cNvPr id="3" name="返回重測">
          <a:extLst>
            <a:ext uri="{FF2B5EF4-FFF2-40B4-BE49-F238E27FC236}">
              <a16:creationId xmlns:a16="http://schemas.microsoft.com/office/drawing/2014/main" id="{00000000-0008-0000-0A00-000003000000}"/>
            </a:ext>
          </a:extLst>
        </xdr:cNvPr>
        <xdr:cNvSpPr/>
      </xdr:nvSpPr>
      <xdr:spPr>
        <a:xfrm>
          <a:off x="10239375" y="88011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4</xdr:col>
      <xdr:colOff>352425</xdr:colOff>
      <xdr:row>0</xdr:row>
      <xdr:rowOff>0</xdr:rowOff>
    </xdr:from>
    <xdr:ext cx="9276523" cy="12348265"/>
    <xdr:pic>
      <xdr:nvPicPr>
        <xdr:cNvPr id="2" name="圖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94025" y="0"/>
          <a:ext cx="9276523" cy="12348265"/>
        </a:xfrm>
        <a:prstGeom prst="rect">
          <a:avLst/>
        </a:prstGeom>
      </xdr:spPr>
    </xdr:pic>
    <xdr:clientData/>
  </xdr:one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B00-000003000000}"/>
            </a:ext>
          </a:extLst>
        </xdr:cNvPr>
        <xdr:cNvGrpSpPr/>
      </xdr:nvGrpSpPr>
      <xdr:grpSpPr>
        <a:xfrm>
          <a:off x="4087106" y="922690"/>
          <a:ext cx="7073762" cy="792148"/>
          <a:chOff x="4225601" y="891419"/>
          <a:chExt cx="7299843" cy="760877"/>
        </a:xfrm>
      </xdr:grpSpPr>
      <xdr:sp macro="" textlink="">
        <xdr:nvSpPr>
          <xdr:cNvPr id="4" name="矩形: 圓角 3">
            <a:extLst>
              <a:ext uri="{FF2B5EF4-FFF2-40B4-BE49-F238E27FC236}">
                <a16:creationId xmlns:a16="http://schemas.microsoft.com/office/drawing/2014/main" id="{00000000-0008-0000-0B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B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B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B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B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B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B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B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B00-00000C000000}"/>
            </a:ext>
          </a:extLst>
        </xdr:cNvPr>
        <xdr:cNvSpPr txBox="1"/>
      </xdr:nvSpPr>
      <xdr:spPr>
        <a:xfrm>
          <a:off x="4202172" y="980416"/>
          <a:ext cx="1608347" cy="2698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B00-00000D000000}"/>
            </a:ext>
          </a:extLst>
        </xdr:cNvPr>
        <xdr:cNvSpPr txBox="1"/>
      </xdr:nvSpPr>
      <xdr:spPr>
        <a:xfrm>
          <a:off x="6066555" y="980057"/>
          <a:ext cx="1266886" cy="2698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B00-00000E000000}"/>
            </a:ext>
          </a:extLst>
        </xdr:cNvPr>
        <xdr:cNvSpPr txBox="1"/>
      </xdr:nvSpPr>
      <xdr:spPr>
        <a:xfrm>
          <a:off x="7638959" y="979697"/>
          <a:ext cx="1150069" cy="2698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B00-00000F000000}"/>
            </a:ext>
          </a:extLst>
        </xdr:cNvPr>
        <xdr:cNvSpPr txBox="1"/>
      </xdr:nvSpPr>
      <xdr:spPr>
        <a:xfrm>
          <a:off x="8936214" y="980416"/>
          <a:ext cx="2184462" cy="2698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B00-000010000000}"/>
            </a:ext>
          </a:extLst>
        </xdr:cNvPr>
        <xdr:cNvSpPr txBox="1"/>
      </xdr:nvSpPr>
      <xdr:spPr>
        <a:xfrm>
          <a:off x="4201813" y="1393886"/>
          <a:ext cx="1608347" cy="2698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a:t>
          </a:r>
          <a:endParaRPr lang="zh-TW" altLang="en-US" sz="1200" b="1">
            <a:solidFill>
              <a:srgbClr val="FFC000"/>
            </a:solidFill>
          </a:endParaRP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B00-000011000000}"/>
            </a:ext>
          </a:extLst>
        </xdr:cNvPr>
        <xdr:cNvSpPr txBox="1"/>
      </xdr:nvSpPr>
      <xdr:spPr>
        <a:xfrm>
          <a:off x="5941593" y="1393527"/>
          <a:ext cx="1472720" cy="2698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20</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B00-000012000000}"/>
            </a:ext>
          </a:extLst>
        </xdr:cNvPr>
        <xdr:cNvSpPr txBox="1"/>
      </xdr:nvSpPr>
      <xdr:spPr>
        <a:xfrm>
          <a:off x="7531128" y="1402154"/>
          <a:ext cx="1329786" cy="2698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B00-000013000000}"/>
            </a:ext>
          </a:extLst>
        </xdr:cNvPr>
        <xdr:cNvSpPr txBox="1"/>
      </xdr:nvSpPr>
      <xdr:spPr>
        <a:xfrm>
          <a:off x="8913392" y="1401795"/>
          <a:ext cx="2198298" cy="26981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a:t>
          </a:r>
          <a:endParaRPr lang="zh-TW" altLang="en-US" sz="1200" b="1">
            <a:solidFill>
              <a:srgbClr val="FFC000"/>
            </a:solidFill>
          </a:endParaRPr>
        </a:p>
      </xdr:txBody>
    </xdr:sp>
    <xdr:clientData/>
  </xdr:twoCellAnchor>
  <xdr:twoCellAnchor>
    <xdr:from>
      <xdr:col>9</xdr:col>
      <xdr:colOff>476219</xdr:colOff>
      <xdr:row>9</xdr:row>
      <xdr:rowOff>161925</xdr:rowOff>
    </xdr:from>
    <xdr:to>
      <xdr:col>16</xdr:col>
      <xdr:colOff>571469</xdr:colOff>
      <xdr:row>11</xdr:row>
      <xdr:rowOff>67013</xdr:rowOff>
    </xdr:to>
    <xdr:sp macro="[0]!返回風險中立偏厭人格頁_Click" textlink="">
      <xdr:nvSpPr>
        <xdr:cNvPr id="20" name="矩形: 圓角 19">
          <a:extLst>
            <a:ext uri="{FF2B5EF4-FFF2-40B4-BE49-F238E27FC236}">
              <a16:creationId xmlns:a16="http://schemas.microsoft.com/office/drawing/2014/main" id="{00000000-0008-0000-0B00-000014000000}"/>
            </a:ext>
          </a:extLst>
        </xdr:cNvPr>
        <xdr:cNvSpPr/>
      </xdr:nvSpPr>
      <xdr:spPr>
        <a:xfrm>
          <a:off x="6419819" y="2105025"/>
          <a:ext cx="4718050" cy="336888"/>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12</xdr:col>
      <xdr:colOff>252499</xdr:colOff>
      <xdr:row>9</xdr:row>
      <xdr:rowOff>185543</xdr:rowOff>
    </xdr:from>
    <xdr:to>
      <xdr:col>14</xdr:col>
      <xdr:colOff>81768</xdr:colOff>
      <xdr:row>11</xdr:row>
      <xdr:rowOff>30890</xdr:rowOff>
    </xdr:to>
    <xdr:sp macro="[0]!返回風險中立偏厭人格頁_Click" textlink="">
      <xdr:nvSpPr>
        <xdr:cNvPr id="21" name="文字方塊 20">
          <a:extLst>
            <a:ext uri="{FF2B5EF4-FFF2-40B4-BE49-F238E27FC236}">
              <a16:creationId xmlns:a16="http://schemas.microsoft.com/office/drawing/2014/main" id="{00000000-0008-0000-0B00-000015000000}"/>
            </a:ext>
          </a:extLst>
        </xdr:cNvPr>
        <xdr:cNvSpPr txBox="1"/>
      </xdr:nvSpPr>
      <xdr:spPr>
        <a:xfrm>
          <a:off x="8177299" y="2128643"/>
          <a:ext cx="1150069" cy="277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clientData/>
  </xdr:twoCellAnchor>
  <xdr:twoCellAnchor>
    <xdr:from>
      <xdr:col>9</xdr:col>
      <xdr:colOff>475531</xdr:colOff>
      <xdr:row>11</xdr:row>
      <xdr:rowOff>111126</xdr:rowOff>
    </xdr:from>
    <xdr:to>
      <xdr:col>16</xdr:col>
      <xdr:colOff>571468</xdr:colOff>
      <xdr:row>21</xdr:row>
      <xdr:rowOff>15690</xdr:rowOff>
    </xdr:to>
    <xdr:sp macro="" textlink="">
      <xdr:nvSpPr>
        <xdr:cNvPr id="22" name="portfolio">
          <a:extLst>
            <a:ext uri="{FF2B5EF4-FFF2-40B4-BE49-F238E27FC236}">
              <a16:creationId xmlns:a16="http://schemas.microsoft.com/office/drawing/2014/main" id="{00000000-0008-0000-0B00-000016000000}"/>
            </a:ext>
          </a:extLst>
        </xdr:cNvPr>
        <xdr:cNvSpPr/>
      </xdr:nvSpPr>
      <xdr:spPr>
        <a:xfrm>
          <a:off x="6419131" y="2486026"/>
          <a:ext cx="4718737" cy="2063564"/>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6669.TW,3533.TW,2059.TW,2357.TW,2404.TW</a:t>
          </a:r>
        </a:p>
        <a:p>
          <a:pPr algn="l"/>
          <a:r>
            <a:rPr lang="en-US" altLang="zh-TW" sz="1200" b="1">
              <a:solidFill>
                <a:schemeClr val="tx1"/>
              </a:solidFill>
              <a:latin typeface="微軟正黑體" panose="020B0604030504040204" pitchFamily="34" charset="-120"/>
              <a:ea typeface="微軟正黑體" panose="020B0604030504040204" pitchFamily="34" charset="-120"/>
            </a:rPr>
            <a:t>3008.TW,4763.TW,2454.TW,2207.TW</a:t>
          </a:r>
        </a:p>
        <a:p>
          <a:pPr algn="l"/>
          <a:r>
            <a:rPr lang="en-US" altLang="zh-TW" sz="1200" b="1">
              <a:solidFill>
                <a:schemeClr val="tx1"/>
              </a:solidFill>
              <a:latin typeface="微軟正黑體" panose="020B0604030504040204" pitchFamily="34" charset="-120"/>
              <a:ea typeface="微軟正黑體" panose="020B0604030504040204" pitchFamily="34" charset="-120"/>
            </a:rPr>
            <a:t>3661.TW</a:t>
          </a:r>
        </a:p>
        <a:p>
          <a:pPr algn="l"/>
          <a:endParaRPr lang="zh-TW" altLang="en-US" sz="1200" b="1">
            <a:solidFill>
              <a:srgbClr val="FFC000"/>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104775</xdr:colOff>
      <xdr:row>25</xdr:row>
      <xdr:rowOff>145335</xdr:rowOff>
    </xdr:from>
    <xdr:to>
      <xdr:col>16</xdr:col>
      <xdr:colOff>563052</xdr:colOff>
      <xdr:row>50</xdr:row>
      <xdr:rowOff>170373</xdr:rowOff>
    </xdr:to>
    <xdr:sp macro="[0]!返回風險中立偏厭人格頁_Click" textlink="">
      <xdr:nvSpPr>
        <xdr:cNvPr id="23" name="矩形: 圓角 22">
          <a:extLst>
            <a:ext uri="{FF2B5EF4-FFF2-40B4-BE49-F238E27FC236}">
              <a16:creationId xmlns:a16="http://schemas.microsoft.com/office/drawing/2014/main" id="{00000000-0008-0000-0B00-000017000000}"/>
            </a:ext>
          </a:extLst>
        </xdr:cNvPr>
        <xdr:cNvSpPr/>
      </xdr:nvSpPr>
      <xdr:spPr>
        <a:xfrm>
          <a:off x="4067175" y="5231685"/>
          <a:ext cx="7062277" cy="5422538"/>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105134</xdr:colOff>
      <xdr:row>22</xdr:row>
      <xdr:rowOff>115896</xdr:rowOff>
    </xdr:from>
    <xdr:to>
      <xdr:col>16</xdr:col>
      <xdr:colOff>563411</xdr:colOff>
      <xdr:row>25</xdr:row>
      <xdr:rowOff>99442</xdr:rowOff>
    </xdr:to>
    <xdr:grpSp>
      <xdr:nvGrpSpPr>
        <xdr:cNvPr id="24" name="群組 23">
          <a:extLst>
            <a:ext uri="{FF2B5EF4-FFF2-40B4-BE49-F238E27FC236}">
              <a16:creationId xmlns:a16="http://schemas.microsoft.com/office/drawing/2014/main" id="{00000000-0008-0000-0B00-000018000000}"/>
            </a:ext>
          </a:extLst>
        </xdr:cNvPr>
        <xdr:cNvGrpSpPr/>
      </xdr:nvGrpSpPr>
      <xdr:grpSpPr>
        <a:xfrm>
          <a:off x="4080786" y="4671331"/>
          <a:ext cx="7084364" cy="314850"/>
          <a:chOff x="4210441" y="7559210"/>
          <a:chExt cx="7316277" cy="318099"/>
        </a:xfrm>
      </xdr:grpSpPr>
      <xdr:sp macro="[0]!返回風險中立偏厭人格頁_Click" textlink="">
        <xdr:nvSpPr>
          <xdr:cNvPr id="25" name="矩形: 圓角 24">
            <a:extLst>
              <a:ext uri="{FF2B5EF4-FFF2-40B4-BE49-F238E27FC236}">
                <a16:creationId xmlns:a16="http://schemas.microsoft.com/office/drawing/2014/main" id="{00000000-0008-0000-0B00-000019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0]!返回風險中立偏厭人格頁_Click" textlink="">
        <xdr:nvSpPr>
          <xdr:cNvPr id="26" name="文字方塊 25">
            <a:extLst>
              <a:ext uri="{FF2B5EF4-FFF2-40B4-BE49-F238E27FC236}">
                <a16:creationId xmlns:a16="http://schemas.microsoft.com/office/drawing/2014/main" id="{00000000-0008-0000-0B00-00001A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clientData/>
  </xdr:twoCellAnchor>
  <xdr:oneCellAnchor>
    <xdr:from>
      <xdr:col>5</xdr:col>
      <xdr:colOff>495299</xdr:colOff>
      <xdr:row>9</xdr:row>
      <xdr:rowOff>66674</xdr:rowOff>
    </xdr:from>
    <xdr:ext cx="2855845" cy="3081269"/>
    <xdr:pic>
      <xdr:nvPicPr>
        <xdr:cNvPr id="27" name="圖片 26">
          <a:extLst>
            <a:ext uri="{FF2B5EF4-FFF2-40B4-BE49-F238E27FC236}">
              <a16:creationId xmlns:a16="http://schemas.microsoft.com/office/drawing/2014/main" id="{00000000-0008-0000-0B00-00001B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754"/>
        <a:stretch/>
      </xdr:blipFill>
      <xdr:spPr>
        <a:xfrm>
          <a:off x="3797299" y="2009774"/>
          <a:ext cx="2855845" cy="3081269"/>
        </a:xfrm>
        <a:prstGeom prst="rect">
          <a:avLst/>
        </a:prstGeom>
      </xdr:spPr>
    </xdr:pic>
    <xdr:clientData/>
  </xdr:oneCellAnchor>
  <xdr:twoCellAnchor>
    <xdr:from>
      <xdr:col>13</xdr:col>
      <xdr:colOff>438150</xdr:colOff>
      <xdr:row>49</xdr:row>
      <xdr:rowOff>9525</xdr:rowOff>
    </xdr:from>
    <xdr:to>
      <xdr:col>16</xdr:col>
      <xdr:colOff>381000</xdr:colOff>
      <xdr:row>52</xdr:row>
      <xdr:rowOff>9525</xdr:rowOff>
    </xdr:to>
    <xdr:sp macro="[0]!列印風險中立偏厭惡結果" textlink="">
      <xdr:nvSpPr>
        <xdr:cNvPr id="28" name="列印風險中偏厭惡結果">
          <a:extLst>
            <a:ext uri="{FF2B5EF4-FFF2-40B4-BE49-F238E27FC236}">
              <a16:creationId xmlns:a16="http://schemas.microsoft.com/office/drawing/2014/main" id="{00000000-0008-0000-0B00-00001C000000}"/>
            </a:ext>
          </a:extLst>
        </xdr:cNvPr>
        <xdr:cNvSpPr/>
      </xdr:nvSpPr>
      <xdr:spPr>
        <a:xfrm>
          <a:off x="9023350" y="10277475"/>
          <a:ext cx="1924050" cy="64770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238125</xdr:colOff>
      <xdr:row>49</xdr:row>
      <xdr:rowOff>19050</xdr:rowOff>
    </xdr:from>
    <xdr:to>
      <xdr:col>9</xdr:col>
      <xdr:colOff>171450</xdr:colOff>
      <xdr:row>52</xdr:row>
      <xdr:rowOff>19050</xdr:rowOff>
    </xdr:to>
    <xdr:sp macro="[0]!返回風險中立偏厭人格頁_Click" textlink="">
      <xdr:nvSpPr>
        <xdr:cNvPr id="29" name="反回人格頁">
          <a:extLst>
            <a:ext uri="{FF2B5EF4-FFF2-40B4-BE49-F238E27FC236}">
              <a16:creationId xmlns:a16="http://schemas.microsoft.com/office/drawing/2014/main" id="{00000000-0008-0000-0B00-00001D000000}"/>
            </a:ext>
          </a:extLst>
        </xdr:cNvPr>
        <xdr:cNvSpPr/>
      </xdr:nvSpPr>
      <xdr:spPr>
        <a:xfrm>
          <a:off x="4200525" y="10287000"/>
          <a:ext cx="1914525" cy="64770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342899</xdr:colOff>
      <xdr:row>49</xdr:row>
      <xdr:rowOff>123823</xdr:rowOff>
    </xdr:from>
    <xdr:to>
      <xdr:col>7</xdr:col>
      <xdr:colOff>76200</xdr:colOff>
      <xdr:row>51</xdr:row>
      <xdr:rowOff>142874</xdr:rowOff>
    </xdr:to>
    <xdr:pic macro="[0]!返回風險中立偏厭人格頁_Click">
      <xdr:nvPicPr>
        <xdr:cNvPr id="30" name="返回圖" descr="返回 以實心填滿">
          <a:extLst>
            <a:ext uri="{FF2B5EF4-FFF2-40B4-BE49-F238E27FC236}">
              <a16:creationId xmlns:a16="http://schemas.microsoft.com/office/drawing/2014/main" id="{00000000-0008-0000-0B00-00001E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276724" y="10420348"/>
          <a:ext cx="450851" cy="39370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762000</xdr:colOff>
      <xdr:row>6</xdr:row>
      <xdr:rowOff>165100</xdr:rowOff>
    </xdr:from>
    <xdr:to>
      <xdr:col>2</xdr:col>
      <xdr:colOff>482600</xdr:colOff>
      <xdr:row>8</xdr:row>
      <xdr:rowOff>209549</xdr:rowOff>
    </xdr:to>
    <xdr:sp macro="[0]!晴天型分析" textlink="">
      <xdr:nvSpPr>
        <xdr:cNvPr id="2" name="返回重測">
          <a:extLst>
            <a:ext uri="{FF2B5EF4-FFF2-40B4-BE49-F238E27FC236}">
              <a16:creationId xmlns:a16="http://schemas.microsoft.com/office/drawing/2014/main" id="{00000000-0008-0000-0C00-000002000000}"/>
            </a:ext>
          </a:extLst>
        </xdr:cNvPr>
        <xdr:cNvSpPr/>
      </xdr:nvSpPr>
      <xdr:spPr>
        <a:xfrm>
          <a:off x="762000" y="14605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374196</xdr:colOff>
      <xdr:row>0</xdr:row>
      <xdr:rowOff>28575</xdr:rowOff>
    </xdr:from>
    <xdr:to>
      <xdr:col>22</xdr:col>
      <xdr:colOff>308882</xdr:colOff>
      <xdr:row>51</xdr:row>
      <xdr:rowOff>152400</xdr:rowOff>
    </xdr:to>
    <xdr:pic>
      <xdr:nvPicPr>
        <xdr:cNvPr id="3" name="圖片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6396" y="28575"/>
          <a:ext cx="8850086" cy="10325100"/>
        </a:xfrm>
        <a:prstGeom prst="rect">
          <a:avLst/>
        </a:prstGeom>
      </xdr:spPr>
    </xdr:pic>
    <xdr:clientData/>
  </xdr:twoCellAnchor>
  <xdr:twoCellAnchor editAs="oneCell">
    <xdr:from>
      <xdr:col>10</xdr:col>
      <xdr:colOff>261707</xdr:colOff>
      <xdr:row>7</xdr:row>
      <xdr:rowOff>152400</xdr:rowOff>
    </xdr:from>
    <xdr:to>
      <xdr:col>14</xdr:col>
      <xdr:colOff>541922</xdr:colOff>
      <xdr:row>22</xdr:row>
      <xdr:rowOff>38100</xdr:rowOff>
    </xdr:to>
    <xdr:pic>
      <xdr:nvPicPr>
        <xdr:cNvPr id="5" name="圖片 4">
          <a:extLst>
            <a:ext uri="{FF2B5EF4-FFF2-40B4-BE49-F238E27FC236}">
              <a16:creationId xmlns:a16="http://schemas.microsoft.com/office/drawing/2014/main" id="{00000000-0008-0000-0E00-000005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407"/>
        <a:stretch/>
      </xdr:blipFill>
      <xdr:spPr>
        <a:xfrm>
          <a:off x="7119707" y="1552575"/>
          <a:ext cx="3023415" cy="2886075"/>
        </a:xfrm>
        <a:prstGeom prst="rect">
          <a:avLst/>
        </a:prstGeom>
      </xdr:spPr>
    </xdr:pic>
    <xdr:clientData/>
  </xdr:twoCellAnchor>
  <xdr:twoCellAnchor editAs="oneCell">
    <xdr:from>
      <xdr:col>13</xdr:col>
      <xdr:colOff>276225</xdr:colOff>
      <xdr:row>2</xdr:row>
      <xdr:rowOff>123825</xdr:rowOff>
    </xdr:from>
    <xdr:to>
      <xdr:col>18</xdr:col>
      <xdr:colOff>569119</xdr:colOff>
      <xdr:row>8</xdr:row>
      <xdr:rowOff>152400</xdr:rowOff>
    </xdr:to>
    <xdr:pic>
      <xdr:nvPicPr>
        <xdr:cNvPr id="6" name="圖片 5">
          <a:extLst>
            <a:ext uri="{FF2B5EF4-FFF2-40B4-BE49-F238E27FC236}">
              <a16:creationId xmlns:a16="http://schemas.microsoft.com/office/drawing/2014/main" id="{00000000-0008-0000-0E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240"/>
        <a:stretch/>
      </xdr:blipFill>
      <xdr:spPr>
        <a:xfrm>
          <a:off x="9191625" y="523875"/>
          <a:ext cx="3721894" cy="1228725"/>
        </a:xfrm>
        <a:prstGeom prst="rect">
          <a:avLst/>
        </a:prstGeom>
      </xdr:spPr>
    </xdr:pic>
    <xdr:clientData/>
  </xdr:twoCellAnchor>
  <xdr:twoCellAnchor>
    <xdr:from>
      <xdr:col>14</xdr:col>
      <xdr:colOff>438150</xdr:colOff>
      <xdr:row>8</xdr:row>
      <xdr:rowOff>95250</xdr:rowOff>
    </xdr:from>
    <xdr:to>
      <xdr:col>21</xdr:col>
      <xdr:colOff>161925</xdr:colOff>
      <xdr:row>21</xdr:row>
      <xdr:rowOff>152400</xdr:rowOff>
    </xdr:to>
    <xdr:sp macro="" textlink="">
      <xdr:nvSpPr>
        <xdr:cNvPr id="9" name="矩形: 圓角 8">
          <a:extLst>
            <a:ext uri="{FF2B5EF4-FFF2-40B4-BE49-F238E27FC236}">
              <a16:creationId xmlns:a16="http://schemas.microsoft.com/office/drawing/2014/main" id="{00000000-0008-0000-0E00-000009000000}"/>
            </a:ext>
          </a:extLst>
        </xdr:cNvPr>
        <xdr:cNvSpPr/>
      </xdr:nvSpPr>
      <xdr:spPr>
        <a:xfrm>
          <a:off x="10039350" y="1695450"/>
          <a:ext cx="4524375"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zh-TW" sz="1600" b="0" i="0">
              <a:solidFill>
                <a:schemeClr val="dk1"/>
              </a:solidFill>
              <a:effectLst/>
              <a:latin typeface="+mn-lt"/>
              <a:ea typeface="+mn-ea"/>
              <a:cs typeface="+mn-cs"/>
            </a:rPr>
            <a:t>晴天型人格者是在風險和回報之間尋求理性平衡的個體。在決策時既謹慎又靈活，能根據具體情況做出最佳選擇。此類型人格優勢在於高品質的決策和強大的風險管理能力，但在決策速度和風險取向上可能需要進一步調整和提升。理解並善用自己的性格特徵，可以幫助他們在各方面取得穩定且持續的成功。</a:t>
          </a:r>
          <a:endParaRPr lang="zh-TW" altLang="zh-TW" sz="1600">
            <a:effectLst/>
          </a:endParaRPr>
        </a:p>
        <a:p>
          <a:pPr algn="l"/>
          <a:endParaRPr lang="zh-TW" altLang="en-US" sz="1100"/>
        </a:p>
      </xdr:txBody>
    </xdr:sp>
    <xdr:clientData/>
  </xdr:twoCellAnchor>
  <xdr:twoCellAnchor>
    <xdr:from>
      <xdr:col>10</xdr:col>
      <xdr:colOff>523875</xdr:colOff>
      <xdr:row>23</xdr:row>
      <xdr:rowOff>133350</xdr:rowOff>
    </xdr:from>
    <xdr:to>
      <xdr:col>21</xdr:col>
      <xdr:colOff>180975</xdr:colOff>
      <xdr:row>45</xdr:row>
      <xdr:rowOff>28575</xdr:rowOff>
    </xdr:to>
    <xdr:sp macro="" textlink="">
      <xdr:nvSpPr>
        <xdr:cNvPr id="12" name="矩形: 圓角 11">
          <a:extLst>
            <a:ext uri="{FF2B5EF4-FFF2-40B4-BE49-F238E27FC236}">
              <a16:creationId xmlns:a16="http://schemas.microsoft.com/office/drawing/2014/main" id="{00000000-0008-0000-0E00-00000C000000}"/>
            </a:ext>
          </a:extLst>
        </xdr:cNvPr>
        <xdr:cNvSpPr/>
      </xdr:nvSpPr>
      <xdr:spPr>
        <a:xfrm>
          <a:off x="7381875" y="4733925"/>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決策品質高</a:t>
          </a:r>
          <a:r>
            <a:rPr lang="zh-TW" altLang="en-US" sz="1400" b="0" i="0">
              <a:solidFill>
                <a:schemeClr val="dk1"/>
              </a:solidFill>
              <a:effectLst/>
              <a:latin typeface="+mn-lt"/>
              <a:ea typeface="+mn-ea"/>
              <a:cs typeface="+mn-cs"/>
            </a:rPr>
            <a:t>：晴天型人格者的決策往往品質很高，能夠綜合考慮各種因素，並做出最合理的選擇。</a:t>
          </a:r>
        </a:p>
        <a:p>
          <a:pPr algn="l" rtl="0" fontAlgn="base"/>
          <a:r>
            <a:rPr lang="zh-TW" altLang="en-US" sz="1400" b="1" i="0">
              <a:solidFill>
                <a:schemeClr val="dk1"/>
              </a:solidFill>
              <a:effectLst/>
              <a:latin typeface="+mn-lt"/>
              <a:ea typeface="+mn-ea"/>
              <a:cs typeface="+mn-cs"/>
            </a:rPr>
            <a:t>風險管理能力</a:t>
          </a:r>
          <a:r>
            <a:rPr lang="zh-TW" altLang="en-US" sz="1400" b="0" i="0">
              <a:solidFill>
                <a:schemeClr val="dk1"/>
              </a:solidFill>
              <a:effectLst/>
              <a:latin typeface="+mn-lt"/>
              <a:ea typeface="+mn-ea"/>
              <a:cs typeface="+mn-cs"/>
            </a:rPr>
            <a:t>：他們能夠有效地識別和管理風險，在追求回報的同時，保持風險的可控性。</a:t>
          </a:r>
        </a:p>
        <a:p>
          <a:pPr algn="l" rtl="0" fontAlgn="base"/>
          <a:r>
            <a:rPr lang="zh-TW" altLang="en-US" sz="1400" b="1" i="0">
              <a:solidFill>
                <a:schemeClr val="dk1"/>
              </a:solidFill>
              <a:effectLst/>
              <a:latin typeface="+mn-lt"/>
              <a:ea typeface="+mn-ea"/>
              <a:cs typeface="+mn-cs"/>
            </a:rPr>
            <a:t>靈活適應性</a:t>
          </a:r>
          <a:r>
            <a:rPr lang="zh-TW" altLang="en-US" sz="1400" b="0" i="0">
              <a:solidFill>
                <a:schemeClr val="dk1"/>
              </a:solidFill>
              <a:effectLst/>
              <a:latin typeface="+mn-lt"/>
              <a:ea typeface="+mn-ea"/>
              <a:cs typeface="+mn-cs"/>
            </a:rPr>
            <a:t>：無論是穩定還是變動的市場，他們的靈活適應性使其能夠在不同的環境中都表現出色。</a:t>
          </a:r>
          <a:endParaRPr lang="en-US" altLang="zh-TW" sz="1400" b="0" i="0">
            <a:solidFill>
              <a:schemeClr val="dk1"/>
            </a:solidFill>
            <a:effectLst/>
            <a:latin typeface="+mn-lt"/>
            <a:ea typeface="+mn-ea"/>
            <a:cs typeface="+mn-cs"/>
          </a:endParaRP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決策速度</a:t>
          </a:r>
          <a:r>
            <a:rPr lang="zh-TW" altLang="en-US" sz="1400" b="0" i="0">
              <a:solidFill>
                <a:schemeClr val="dk1"/>
              </a:solidFill>
              <a:effectLst/>
              <a:latin typeface="+mn-lt"/>
              <a:ea typeface="+mn-ea"/>
              <a:cs typeface="+mn-cs"/>
            </a:rPr>
            <a:t>：由於他們在決策時會進行詳細的風險和回報分析，可能會導致決策過程稍慢，在某些需要快速反應的情況下可能成為劣勢。</a:t>
          </a:r>
        </a:p>
        <a:p>
          <a:pPr marL="0" indent="0" algn="l" rtl="0" fontAlgn="base"/>
          <a:r>
            <a:rPr lang="zh-TW" altLang="en-US" sz="1400" b="1" i="0">
              <a:solidFill>
                <a:schemeClr val="dk1"/>
              </a:solidFill>
              <a:effectLst/>
              <a:latin typeface="+mn-lt"/>
              <a:ea typeface="+mn-ea"/>
              <a:cs typeface="+mn-cs"/>
            </a:rPr>
            <a:t>平衡難度</a:t>
          </a:r>
          <a:r>
            <a:rPr lang="zh-TW" altLang="en-US" sz="1400" b="0" i="0">
              <a:solidFill>
                <a:schemeClr val="dk1"/>
              </a:solidFill>
              <a:effectLst/>
              <a:latin typeface="+mn-lt"/>
              <a:ea typeface="+mn-ea"/>
              <a:cs typeface="+mn-cs"/>
            </a:rPr>
            <a:t>：在某些極端情況下，找到風險和回報之間的最佳平衡點可能會非常困難，這需要他們不斷提升自己的判斷力和決策能力。</a:t>
          </a:r>
        </a:p>
        <a:p>
          <a:pPr marL="0" indent="0" algn="l" rtl="0" fontAlgn="base"/>
          <a:r>
            <a:rPr lang="zh-TW" altLang="en-US" sz="1400" b="1" i="0">
              <a:solidFill>
                <a:schemeClr val="dk1"/>
              </a:solidFill>
              <a:effectLst/>
              <a:latin typeface="+mn-lt"/>
              <a:ea typeface="+mn-ea"/>
              <a:cs typeface="+mn-cs"/>
            </a:rPr>
            <a:t>中庸風險</a:t>
          </a:r>
          <a:r>
            <a:rPr lang="zh-TW" altLang="en-US" sz="1400" b="0" i="0">
              <a:solidFill>
                <a:schemeClr val="dk1"/>
              </a:solidFill>
              <a:effectLst/>
              <a:latin typeface="+mn-lt"/>
              <a:ea typeface="+mn-ea"/>
              <a:cs typeface="+mn-cs"/>
            </a:rPr>
            <a:t>：有時候，他們可能會因為過於追求平衡而採取過於中庸的策略，錯失一些高潛力的機會。</a:t>
          </a:r>
        </a:p>
      </xdr:txBody>
    </xdr:sp>
    <xdr:clientData/>
  </xdr:twoCellAnchor>
  <xdr:twoCellAnchor>
    <xdr:from>
      <xdr:col>11</xdr:col>
      <xdr:colOff>451183</xdr:colOff>
      <xdr:row>22</xdr:row>
      <xdr:rowOff>161926</xdr:rowOff>
    </xdr:from>
    <xdr:to>
      <xdr:col>13</xdr:col>
      <xdr:colOff>460709</xdr:colOff>
      <xdr:row>24</xdr:row>
      <xdr:rowOff>142876</xdr:rowOff>
    </xdr:to>
    <xdr:sp macro="" textlink="">
      <xdr:nvSpPr>
        <xdr:cNvPr id="13" name="矩形: 圓角 12">
          <a:extLst>
            <a:ext uri="{FF2B5EF4-FFF2-40B4-BE49-F238E27FC236}">
              <a16:creationId xmlns:a16="http://schemas.microsoft.com/office/drawing/2014/main" id="{00000000-0008-0000-0E00-00000D000000}"/>
            </a:ext>
          </a:extLst>
        </xdr:cNvPr>
        <xdr:cNvSpPr/>
      </xdr:nvSpPr>
      <xdr:spPr>
        <a:xfrm>
          <a:off x="7711907" y="4941137"/>
          <a:ext cx="1329657"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理性和客觀</a:t>
          </a:r>
          <a:endParaRPr lang="zh-TW" altLang="en-US" sz="1400"/>
        </a:p>
      </xdr:txBody>
    </xdr:sp>
    <xdr:clientData/>
  </xdr:twoCellAnchor>
  <xdr:twoCellAnchor>
    <xdr:from>
      <xdr:col>13</xdr:col>
      <xdr:colOff>558299</xdr:colOff>
      <xdr:row>22</xdr:row>
      <xdr:rowOff>161926</xdr:rowOff>
    </xdr:from>
    <xdr:to>
      <xdr:col>15</xdr:col>
      <xdr:colOff>567824</xdr:colOff>
      <xdr:row>24</xdr:row>
      <xdr:rowOff>142876</xdr:rowOff>
    </xdr:to>
    <xdr:sp macro="" textlink="">
      <xdr:nvSpPr>
        <xdr:cNvPr id="14" name="矩形: 圓角 13">
          <a:extLst>
            <a:ext uri="{FF2B5EF4-FFF2-40B4-BE49-F238E27FC236}">
              <a16:creationId xmlns:a16="http://schemas.microsoft.com/office/drawing/2014/main" id="{00000000-0008-0000-0E00-00000E000000}"/>
            </a:ext>
          </a:extLst>
        </xdr:cNvPr>
        <xdr:cNvSpPr/>
      </xdr:nvSpPr>
      <xdr:spPr>
        <a:xfrm>
          <a:off x="9139154" y="4941137"/>
          <a:ext cx="1329657"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靈活和適應</a:t>
          </a:r>
          <a:endParaRPr lang="zh-TW" altLang="en-US" sz="1400"/>
        </a:p>
      </xdr:txBody>
    </xdr:sp>
    <xdr:clientData/>
  </xdr:twoCellAnchor>
  <xdr:twoCellAnchor>
    <xdr:from>
      <xdr:col>16</xdr:col>
      <xdr:colOff>37599</xdr:colOff>
      <xdr:row>22</xdr:row>
      <xdr:rowOff>161926</xdr:rowOff>
    </xdr:from>
    <xdr:to>
      <xdr:col>18</xdr:col>
      <xdr:colOff>492961</xdr:colOff>
      <xdr:row>24</xdr:row>
      <xdr:rowOff>142876</xdr:rowOff>
    </xdr:to>
    <xdr:sp macro="" textlink="">
      <xdr:nvSpPr>
        <xdr:cNvPr id="15" name="矩形: 圓角 14">
          <a:extLst>
            <a:ext uri="{FF2B5EF4-FFF2-40B4-BE49-F238E27FC236}">
              <a16:creationId xmlns:a16="http://schemas.microsoft.com/office/drawing/2014/main" id="{00000000-0008-0000-0E00-00000F000000}"/>
            </a:ext>
          </a:extLst>
        </xdr:cNvPr>
        <xdr:cNvSpPr/>
      </xdr:nvSpPr>
      <xdr:spPr>
        <a:xfrm>
          <a:off x="10598652" y="4941137"/>
          <a:ext cx="1775493"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平衡風險和回報</a:t>
          </a:r>
          <a:endParaRPr lang="zh-TW" altLang="en-US" sz="1400"/>
        </a:p>
      </xdr:txBody>
    </xdr:sp>
    <xdr:clientData/>
  </xdr:twoCellAnchor>
  <xdr:twoCellAnchor>
    <xdr:from>
      <xdr:col>18</xdr:col>
      <xdr:colOff>620295</xdr:colOff>
      <xdr:row>22</xdr:row>
      <xdr:rowOff>142876</xdr:rowOff>
    </xdr:from>
    <xdr:to>
      <xdr:col>21</xdr:col>
      <xdr:colOff>39270</xdr:colOff>
      <xdr:row>24</xdr:row>
      <xdr:rowOff>123826</xdr:rowOff>
    </xdr:to>
    <xdr:sp macro="" textlink="">
      <xdr:nvSpPr>
        <xdr:cNvPr id="16" name="矩形: 圓角 15">
          <a:extLst>
            <a:ext uri="{FF2B5EF4-FFF2-40B4-BE49-F238E27FC236}">
              <a16:creationId xmlns:a16="http://schemas.microsoft.com/office/drawing/2014/main" id="{00000000-0008-0000-0E00-000010000000}"/>
            </a:ext>
          </a:extLst>
        </xdr:cNvPr>
        <xdr:cNvSpPr/>
      </xdr:nvSpPr>
      <xdr:spPr>
        <a:xfrm>
          <a:off x="12501479" y="4922087"/>
          <a:ext cx="1399173"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謹慎而不保守</a:t>
          </a:r>
          <a:endParaRPr lang="zh-TW" altLang="en-US" sz="1400"/>
        </a:p>
      </xdr:txBody>
    </xdr:sp>
    <xdr:clientData/>
  </xdr:twoCellAnchor>
  <xdr:twoCellAnchor>
    <xdr:from>
      <xdr:col>17</xdr:col>
      <xdr:colOff>342900</xdr:colOff>
      <xdr:row>44</xdr:row>
      <xdr:rowOff>19049</xdr:rowOff>
    </xdr:from>
    <xdr:to>
      <xdr:col>21</xdr:col>
      <xdr:colOff>76200</xdr:colOff>
      <xdr:row>47</xdr:row>
      <xdr:rowOff>38099</xdr:rowOff>
    </xdr:to>
    <xdr:sp macro="[0]!start" textlink="">
      <xdr:nvSpPr>
        <xdr:cNvPr id="17" name="nextpage">
          <a:extLst>
            <a:ext uri="{FF2B5EF4-FFF2-40B4-BE49-F238E27FC236}">
              <a16:creationId xmlns:a16="http://schemas.microsoft.com/office/drawing/2014/main" id="{00000000-0008-0000-0E00-000011000000}"/>
            </a:ext>
          </a:extLst>
        </xdr:cNvPr>
        <xdr:cNvSpPr/>
      </xdr:nvSpPr>
      <xdr:spPr>
        <a:xfrm>
          <a:off x="12001500" y="8820149"/>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15</xdr:col>
      <xdr:colOff>0</xdr:colOff>
      <xdr:row>44</xdr:row>
      <xdr:rowOff>28575</xdr:rowOff>
    </xdr:from>
    <xdr:to>
      <xdr:col>17</xdr:col>
      <xdr:colOff>123825</xdr:colOff>
      <xdr:row>47</xdr:row>
      <xdr:rowOff>57150</xdr:rowOff>
    </xdr:to>
    <xdr:sp macro="[0]!矩形圓角3_Click" textlink="">
      <xdr:nvSpPr>
        <xdr:cNvPr id="2" name="返回重測">
          <a:extLst>
            <a:ext uri="{FF2B5EF4-FFF2-40B4-BE49-F238E27FC236}">
              <a16:creationId xmlns:a16="http://schemas.microsoft.com/office/drawing/2014/main" id="{00000000-0008-0000-0E00-000002000000}"/>
            </a:ext>
          </a:extLst>
        </xdr:cNvPr>
        <xdr:cNvSpPr/>
      </xdr:nvSpPr>
      <xdr:spPr>
        <a:xfrm>
          <a:off x="9906000" y="9528175"/>
          <a:ext cx="1444625" cy="6762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F00-000003000000}"/>
            </a:ext>
          </a:extLst>
        </xdr:cNvPr>
        <xdr:cNvGrpSpPr/>
      </xdr:nvGrpSpPr>
      <xdr:grpSpPr>
        <a:xfrm>
          <a:off x="4267818" y="873747"/>
          <a:ext cx="7374947" cy="743205"/>
          <a:chOff x="4225601" y="891419"/>
          <a:chExt cx="7299843" cy="760877"/>
        </a:xfrm>
      </xdr:grpSpPr>
      <xdr:sp macro="" textlink="">
        <xdr:nvSpPr>
          <xdr:cNvPr id="4" name="矩形: 圓角 3">
            <a:extLst>
              <a:ext uri="{FF2B5EF4-FFF2-40B4-BE49-F238E27FC236}">
                <a16:creationId xmlns:a16="http://schemas.microsoft.com/office/drawing/2014/main" id="{00000000-0008-0000-0F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F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F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F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F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F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F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F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F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F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F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F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F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a:t>
          </a:r>
          <a:endParaRPr lang="zh-TW" altLang="en-US" sz="1200" b="1">
            <a:solidFill>
              <a:srgbClr val="FFC000"/>
            </a:solidFill>
          </a:endParaRP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F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20</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F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F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a:t>
          </a:r>
          <a:endParaRPr lang="zh-TW" altLang="en-US" sz="1200" b="1">
            <a:solidFill>
              <a:srgbClr val="FFC000"/>
            </a:solidFill>
          </a:endParaRPr>
        </a:p>
      </xdr:txBody>
    </xdr:sp>
    <xdr:clientData/>
  </xdr:twoCellAnchor>
  <xdr:twoCellAnchor>
    <xdr:from>
      <xdr:col>6</xdr:col>
      <xdr:colOff>95250</xdr:colOff>
      <xdr:row>9</xdr:row>
      <xdr:rowOff>180975</xdr:rowOff>
    </xdr:from>
    <xdr:to>
      <xdr:col>16</xdr:col>
      <xdr:colOff>561944</xdr:colOff>
      <xdr:row>50</xdr:row>
      <xdr:rowOff>189423</xdr:rowOff>
    </xdr:to>
    <xdr:grpSp>
      <xdr:nvGrpSpPr>
        <xdr:cNvPr id="20" name="群組 19">
          <a:extLst>
            <a:ext uri="{FF2B5EF4-FFF2-40B4-BE49-F238E27FC236}">
              <a16:creationId xmlns:a16="http://schemas.microsoft.com/office/drawing/2014/main" id="{00000000-0008-0000-0F00-000014000000}"/>
            </a:ext>
          </a:extLst>
        </xdr:cNvPr>
        <xdr:cNvGrpSpPr/>
      </xdr:nvGrpSpPr>
      <xdr:grpSpPr>
        <a:xfrm>
          <a:off x="4251614" y="1934441"/>
          <a:ext cx="7393966" cy="7996459"/>
          <a:chOff x="4210082" y="1972752"/>
          <a:chExt cx="7324694" cy="8209473"/>
        </a:xfrm>
      </xdr:grpSpPr>
      <xdr:sp macro="" textlink="">
        <xdr:nvSpPr>
          <xdr:cNvPr id="30" name="矩形: 圓角 29">
            <a:extLst>
              <a:ext uri="{FF2B5EF4-FFF2-40B4-BE49-F238E27FC236}">
                <a16:creationId xmlns:a16="http://schemas.microsoft.com/office/drawing/2014/main" id="{00000000-0008-0000-0F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0F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33" name="portfolio">
            <a:extLst>
              <a:ext uri="{FF2B5EF4-FFF2-40B4-BE49-F238E27FC236}">
                <a16:creationId xmlns:a16="http://schemas.microsoft.com/office/drawing/2014/main" id="{00000000-0008-0000-0F00-000021000000}"/>
              </a:ext>
            </a:extLst>
          </xdr:cNvPr>
          <xdr:cNvSpPr/>
        </xdr:nvSpPr>
        <xdr:spPr>
          <a:xfrm>
            <a:off x="6638238" y="2334163"/>
            <a:ext cx="4896537" cy="1962689"/>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6669.TW,3533.TW,2059.TW,2357.TW</a:t>
            </a:r>
          </a:p>
          <a:p>
            <a:pPr algn="l"/>
            <a:r>
              <a:rPr lang="en-US" altLang="zh-TW" sz="1200" b="1">
                <a:solidFill>
                  <a:schemeClr val="tx1"/>
                </a:solidFill>
                <a:latin typeface="微軟正黑體" panose="020B0604030504040204" pitchFamily="34" charset="-120"/>
                <a:ea typeface="微軟正黑體" panose="020B0604030504040204" pitchFamily="34" charset="-120"/>
              </a:rPr>
              <a:t>3008.TW,4763.TW,2454.TW,2207.TW</a:t>
            </a:r>
          </a:p>
          <a:p>
            <a:pPr algn="l"/>
            <a:r>
              <a:rPr lang="en-US" altLang="zh-TW" sz="1200" b="1">
                <a:solidFill>
                  <a:schemeClr val="tx1"/>
                </a:solidFill>
                <a:latin typeface="微軟正黑體" panose="020B0604030504040204" pitchFamily="34" charset="-120"/>
                <a:ea typeface="微軟正黑體" panose="020B0604030504040204" pitchFamily="34" charset="-120"/>
              </a:rPr>
              <a:t>3661.TW,2327.TW</a:t>
            </a:r>
          </a:p>
          <a:p>
            <a:pPr algn="l"/>
            <a:endParaRPr lang="zh-TW" altLang="en-US" sz="1200" b="1">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0F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0F00-000023000000}"/>
              </a:ext>
            </a:extLst>
          </xdr:cNvPr>
          <xdr:cNvGrpSpPr/>
        </xdr:nvGrpSpPr>
        <xdr:grpSpPr>
          <a:xfrm>
            <a:off x="4210441" y="4615985"/>
            <a:ext cx="7316277" cy="318099"/>
            <a:chOff x="4210441" y="7559210"/>
            <a:chExt cx="7316277" cy="318099"/>
          </a:xfrm>
        </xdr:grpSpPr>
        <xdr:sp macro="" textlink="">
          <xdr:nvSpPr>
            <xdr:cNvPr id="36" name="矩形: 圓角 35">
              <a:extLst>
                <a:ext uri="{FF2B5EF4-FFF2-40B4-BE49-F238E27FC236}">
                  <a16:creationId xmlns:a16="http://schemas.microsoft.com/office/drawing/2014/main" id="{00000000-0008-0000-0F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文字方塊 36">
              <a:extLst>
                <a:ext uri="{FF2B5EF4-FFF2-40B4-BE49-F238E27FC236}">
                  <a16:creationId xmlns:a16="http://schemas.microsoft.com/office/drawing/2014/main" id="{00000000-0008-0000-0F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editAs="oneCell">
    <xdr:from>
      <xdr:col>5</xdr:col>
      <xdr:colOff>495301</xdr:colOff>
      <xdr:row>9</xdr:row>
      <xdr:rowOff>9524</xdr:rowOff>
    </xdr:from>
    <xdr:to>
      <xdr:col>10</xdr:col>
      <xdr:colOff>38247</xdr:colOff>
      <xdr:row>23</xdr:row>
      <xdr:rowOff>76199</xdr:rowOff>
    </xdr:to>
    <xdr:pic>
      <xdr:nvPicPr>
        <xdr:cNvPr id="31" name="圖片 30">
          <a:extLst>
            <a:ext uri="{FF2B5EF4-FFF2-40B4-BE49-F238E27FC236}">
              <a16:creationId xmlns:a16="http://schemas.microsoft.com/office/drawing/2014/main" id="{00000000-0008-0000-0F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29"/>
        <a:stretch/>
      </xdr:blipFill>
      <xdr:spPr>
        <a:xfrm>
          <a:off x="3924301" y="1809749"/>
          <a:ext cx="2971946" cy="2867025"/>
        </a:xfrm>
        <a:prstGeom prst="rect">
          <a:avLst/>
        </a:prstGeom>
      </xdr:spPr>
    </xdr:pic>
    <xdr:clientData/>
  </xdr:twoCellAnchor>
  <xdr:twoCellAnchor>
    <xdr:from>
      <xdr:col>6</xdr:col>
      <xdr:colOff>247650</xdr:colOff>
      <xdr:row>49</xdr:row>
      <xdr:rowOff>9525</xdr:rowOff>
    </xdr:from>
    <xdr:to>
      <xdr:col>9</xdr:col>
      <xdr:colOff>209550</xdr:colOff>
      <xdr:row>52</xdr:row>
      <xdr:rowOff>9525</xdr:rowOff>
    </xdr:to>
    <xdr:sp macro="[0]!返回風險中立人格頁面_Click" textlink="">
      <xdr:nvSpPr>
        <xdr:cNvPr id="38" name="反回人格頁">
          <a:extLst>
            <a:ext uri="{FF2B5EF4-FFF2-40B4-BE49-F238E27FC236}">
              <a16:creationId xmlns:a16="http://schemas.microsoft.com/office/drawing/2014/main" id="{00000000-0008-0000-0F00-000026000000}"/>
            </a:ext>
          </a:extLst>
        </xdr:cNvPr>
        <xdr:cNvSpPr/>
      </xdr:nvSpPr>
      <xdr:spPr>
        <a:xfrm>
          <a:off x="4362450" y="9810750"/>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381000</xdr:colOff>
      <xdr:row>49</xdr:row>
      <xdr:rowOff>152398</xdr:rowOff>
    </xdr:from>
    <xdr:to>
      <xdr:col>7</xdr:col>
      <xdr:colOff>133350</xdr:colOff>
      <xdr:row>51</xdr:row>
      <xdr:rowOff>190498</xdr:rowOff>
    </xdr:to>
    <xdr:pic>
      <xdr:nvPicPr>
        <xdr:cNvPr id="39" name="返回圖" descr="返回 以實心填滿">
          <a:extLst>
            <a:ext uri="{FF2B5EF4-FFF2-40B4-BE49-F238E27FC236}">
              <a16:creationId xmlns:a16="http://schemas.microsoft.com/office/drawing/2014/main" id="{00000000-0008-0000-0F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95800" y="9953623"/>
          <a:ext cx="438150" cy="438150"/>
        </a:xfrm>
        <a:prstGeom prst="rect">
          <a:avLst/>
        </a:prstGeom>
      </xdr:spPr>
    </xdr:pic>
    <xdr:clientData/>
  </xdr:twoCellAnchor>
  <xdr:twoCellAnchor>
    <xdr:from>
      <xdr:col>13</xdr:col>
      <xdr:colOff>361950</xdr:colOff>
      <xdr:row>49</xdr:row>
      <xdr:rowOff>28575</xdr:rowOff>
    </xdr:from>
    <xdr:to>
      <xdr:col>16</xdr:col>
      <xdr:colOff>400050</xdr:colOff>
      <xdr:row>52</xdr:row>
      <xdr:rowOff>28575</xdr:rowOff>
    </xdr:to>
    <xdr:sp macro="[0]!列印風險中立結果" textlink="">
      <xdr:nvSpPr>
        <xdr:cNvPr id="40" name="列印風險中立結果">
          <a:extLst>
            <a:ext uri="{FF2B5EF4-FFF2-40B4-BE49-F238E27FC236}">
              <a16:creationId xmlns:a16="http://schemas.microsoft.com/office/drawing/2014/main" id="{00000000-0008-0000-0F00-000028000000}"/>
            </a:ext>
          </a:extLst>
        </xdr:cNvPr>
        <xdr:cNvSpPr/>
      </xdr:nvSpPr>
      <xdr:spPr>
        <a:xfrm>
          <a:off x="9277350" y="9829800"/>
          <a:ext cx="2095500"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812800</xdr:colOff>
      <xdr:row>7</xdr:row>
      <xdr:rowOff>0</xdr:rowOff>
    </xdr:from>
    <xdr:to>
      <xdr:col>2</xdr:col>
      <xdr:colOff>533400</xdr:colOff>
      <xdr:row>9</xdr:row>
      <xdr:rowOff>44449</xdr:rowOff>
    </xdr:to>
    <xdr:sp macro="[0]!雷雨型分析" textlink="">
      <xdr:nvSpPr>
        <xdr:cNvPr id="2" name="返回重測">
          <a:extLst>
            <a:ext uri="{FF2B5EF4-FFF2-40B4-BE49-F238E27FC236}">
              <a16:creationId xmlns:a16="http://schemas.microsoft.com/office/drawing/2014/main" id="{00000000-0008-0000-1000-000002000000}"/>
            </a:ext>
          </a:extLst>
        </xdr:cNvPr>
        <xdr:cNvSpPr/>
      </xdr:nvSpPr>
      <xdr:spPr>
        <a:xfrm>
          <a:off x="812800" y="15113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168729</xdr:colOff>
      <xdr:row>20</xdr:row>
      <xdr:rowOff>19050</xdr:rowOff>
    </xdr:to>
    <xdr:sp macro="" textlink="">
      <xdr:nvSpPr>
        <xdr:cNvPr id="5" name="矩形: 圓角 4">
          <a:extLst>
            <a:ext uri="{FF2B5EF4-FFF2-40B4-BE49-F238E27FC236}">
              <a16:creationId xmlns:a16="http://schemas.microsoft.com/office/drawing/2014/main" id="{00000000-0008-0000-1200-000005000000}"/>
            </a:ext>
          </a:extLst>
        </xdr:cNvPr>
        <xdr:cNvSpPr/>
      </xdr:nvSpPr>
      <xdr:spPr>
        <a:xfrm>
          <a:off x="10046154" y="1666875"/>
          <a:ext cx="4524375" cy="23526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雷雨型人格者是一類在風險承擔上具備高度靈活性和動態平衡能力的個體。</a:t>
          </a:r>
          <a:endParaRPr lang="en-US" altLang="zh-TW" sz="1600" b="0" i="0">
            <a:solidFill>
              <a:schemeClr val="dk1"/>
            </a:solidFill>
            <a:effectLst/>
            <a:latin typeface="+mn-lt"/>
            <a:ea typeface="+mn-ea"/>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他們能夠在理性評估風險的基礎上，適度承擔風險以追求高回報。他們的優勢在於靈活應對、創新精神和高回報潛力，但在決策壓力和風險評估方面可能面臨挑戰。</a:t>
          </a:r>
          <a:endParaRPr lang="zh-TW" altLang="en-US" sz="1100"/>
        </a:p>
      </xdr:txBody>
    </xdr:sp>
    <xdr:clientData/>
  </xdr:twoCellAnchor>
  <xdr:twoCellAnchor>
    <xdr:from>
      <xdr:col>10</xdr:col>
      <xdr:colOff>530679</xdr:colOff>
      <xdr:row>23</xdr:row>
      <xdr:rowOff>0</xdr:rowOff>
    </xdr:from>
    <xdr:to>
      <xdr:col>21</xdr:col>
      <xdr:colOff>187779</xdr:colOff>
      <xdr:row>45</xdr:row>
      <xdr:rowOff>76200</xdr:rowOff>
    </xdr:to>
    <xdr:sp macro="" textlink="">
      <xdr:nvSpPr>
        <xdr:cNvPr id="6" name="矩形: 圓角 5">
          <a:extLst>
            <a:ext uri="{FF2B5EF4-FFF2-40B4-BE49-F238E27FC236}">
              <a16:creationId xmlns:a16="http://schemas.microsoft.com/office/drawing/2014/main" id="{00000000-0008-0000-1200-000006000000}"/>
            </a:ext>
          </a:extLst>
        </xdr:cNvPr>
        <xdr:cNvSpPr/>
      </xdr:nvSpPr>
      <xdr:spPr>
        <a:xfrm>
          <a:off x="7388679" y="4600575"/>
          <a:ext cx="7200900" cy="44767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靈活應對能力：</a:t>
          </a:r>
          <a:r>
            <a:rPr lang="zh-TW" altLang="en-US" sz="1400" b="0" i="0">
              <a:solidFill>
                <a:schemeClr val="dk1"/>
              </a:solidFill>
              <a:effectLst/>
              <a:latin typeface="+mn-lt"/>
              <a:ea typeface="+mn-ea"/>
              <a:cs typeface="+mn-cs"/>
            </a:rPr>
            <a:t>他們能夠靈活應對不同的情況，無論是穩定還是動盪的環境，都能保持高效的運作。</a:t>
          </a: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在合適的時機，他們能夠承擔適度的風險，以換取高額的回報。</a:t>
          </a:r>
        </a:p>
        <a:p>
          <a:pPr algn="l" rtl="0" fontAlgn="base"/>
          <a:r>
            <a:rPr lang="zh-TW" altLang="en-US" sz="1400" b="1" i="0">
              <a:solidFill>
                <a:schemeClr val="dk1"/>
              </a:solidFill>
              <a:effectLst/>
              <a:latin typeface="+mn-lt"/>
              <a:ea typeface="+mn-ea"/>
              <a:cs typeface="+mn-cs"/>
            </a:rPr>
            <a:t>創新和適應：</a:t>
          </a:r>
          <a:r>
            <a:rPr lang="zh-TW" altLang="en-US" sz="1400" b="0" i="0">
              <a:solidFill>
                <a:schemeClr val="dk1"/>
              </a:solidFill>
              <a:effectLst/>
              <a:latin typeface="+mn-lt"/>
              <a:ea typeface="+mn-ea"/>
              <a:cs typeface="+mn-cs"/>
            </a:rPr>
            <a:t>他們既具備創新精神，又能夠適應變化，這使得他們在快速變化的市場中具備競爭優勢。</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決策壓力：</a:t>
          </a:r>
          <a:r>
            <a:rPr lang="zh-TW" altLang="en-US" sz="1400" b="0" i="0">
              <a:solidFill>
                <a:schemeClr val="dk1"/>
              </a:solidFill>
              <a:effectLst/>
              <a:latin typeface="+mn-lt"/>
              <a:ea typeface="+mn-ea"/>
              <a:cs typeface="+mn-cs"/>
            </a:rPr>
            <a:t>由於需要在謹慎和冒險之間找到平衡，他們在做重大決策時可能會感受到較大的壓力。</a:t>
          </a:r>
        </a:p>
        <a:p>
          <a:pPr marL="0" indent="0" algn="l" rtl="0" fontAlgn="base"/>
          <a:r>
            <a:rPr lang="zh-TW" altLang="en-US" sz="1400" b="1" i="0">
              <a:solidFill>
                <a:schemeClr val="dk1"/>
              </a:solidFill>
              <a:effectLst/>
              <a:latin typeface="+mn-lt"/>
              <a:ea typeface="+mn-ea"/>
              <a:cs typeface="+mn-cs"/>
            </a:rPr>
            <a:t>風險評估複雜：</a:t>
          </a:r>
          <a:r>
            <a:rPr lang="zh-TW" altLang="en-US" sz="1400" b="0" i="0">
              <a:solidFill>
                <a:schemeClr val="dk1"/>
              </a:solidFill>
              <a:effectLst/>
              <a:latin typeface="+mn-lt"/>
              <a:ea typeface="+mn-ea"/>
              <a:cs typeface="+mn-cs"/>
            </a:rPr>
            <a:t>在動態調整策略的過程中，準確評估風險和回報的難度較大，這需要他們具備高超的分析和判斷能力。</a:t>
          </a:r>
        </a:p>
        <a:p>
          <a:pPr marL="0" indent="0" algn="l" rtl="0" fontAlgn="base"/>
          <a:r>
            <a:rPr lang="zh-TW" altLang="en-US" sz="1400" b="1" i="0">
              <a:solidFill>
                <a:schemeClr val="dk1"/>
              </a:solidFill>
              <a:effectLst/>
              <a:latin typeface="+mn-lt"/>
              <a:ea typeface="+mn-ea"/>
              <a:cs typeface="+mn-cs"/>
            </a:rPr>
            <a:t>潛在的波動性：</a:t>
          </a:r>
          <a:r>
            <a:rPr lang="zh-TW" altLang="en-US" sz="1400" b="0" i="0">
              <a:solidFill>
                <a:schemeClr val="dk1"/>
              </a:solidFill>
              <a:effectLst/>
              <a:latin typeface="+mn-lt"/>
              <a:ea typeface="+mn-ea"/>
              <a:cs typeface="+mn-cs"/>
            </a:rPr>
            <a:t>雖然他們能夠承擔風險，但過於頻繁的策略調整可能會帶來不穩定性，需要謹慎管理。</a:t>
          </a:r>
        </a:p>
      </xdr:txBody>
    </xdr:sp>
    <xdr:clientData/>
  </xdr:twoCellAnchor>
  <xdr:twoCellAnchor>
    <xdr:from>
      <xdr:col>11</xdr:col>
      <xdr:colOff>495754</xdr:colOff>
      <xdr:row>22</xdr:row>
      <xdr:rowOff>28576</xdr:rowOff>
    </xdr:from>
    <xdr:to>
      <xdr:col>13</xdr:col>
      <xdr:colOff>505279</xdr:colOff>
      <xdr:row>24</xdr:row>
      <xdr:rowOff>9526</xdr:rowOff>
    </xdr:to>
    <xdr:sp macro="" textlink="">
      <xdr:nvSpPr>
        <xdr:cNvPr id="7" name="矩形: 圓角 6">
          <a:extLst>
            <a:ext uri="{FF2B5EF4-FFF2-40B4-BE49-F238E27FC236}">
              <a16:creationId xmlns:a16="http://schemas.microsoft.com/office/drawing/2014/main" id="{00000000-0008-0000-1200-000007000000}"/>
            </a:ext>
          </a:extLst>
        </xdr:cNvPr>
        <xdr:cNvSpPr/>
      </xdr:nvSpPr>
      <xdr:spPr>
        <a:xfrm>
          <a:off x="7760154" y="4778376"/>
          <a:ext cx="1330325" cy="41275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自信與謹慎</a:t>
          </a:r>
          <a:endParaRPr lang="zh-TW" altLang="en-US" sz="1400"/>
        </a:p>
      </xdr:txBody>
    </xdr:sp>
    <xdr:clientData/>
  </xdr:twoCellAnchor>
  <xdr:twoCellAnchor>
    <xdr:from>
      <xdr:col>13</xdr:col>
      <xdr:colOff>549582</xdr:colOff>
      <xdr:row>22</xdr:row>
      <xdr:rowOff>28576</xdr:rowOff>
    </xdr:from>
    <xdr:to>
      <xdr:col>16</xdr:col>
      <xdr:colOff>99187</xdr:colOff>
      <xdr:row>24</xdr:row>
      <xdr:rowOff>9526</xdr:rowOff>
    </xdr:to>
    <xdr:sp macro="" textlink="">
      <xdr:nvSpPr>
        <xdr:cNvPr id="8" name="矩形: 圓角 7">
          <a:extLst>
            <a:ext uri="{FF2B5EF4-FFF2-40B4-BE49-F238E27FC236}">
              <a16:creationId xmlns:a16="http://schemas.microsoft.com/office/drawing/2014/main" id="{00000000-0008-0000-1200-000008000000}"/>
            </a:ext>
          </a:extLst>
        </xdr:cNvPr>
        <xdr:cNvSpPr/>
      </xdr:nvSpPr>
      <xdr:spPr>
        <a:xfrm>
          <a:off x="9070872" y="4760350"/>
          <a:ext cx="1516057" cy="411111"/>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動態調整策略</a:t>
          </a:r>
          <a:endParaRPr lang="zh-TW" altLang="en-US" sz="1400"/>
        </a:p>
      </xdr:txBody>
    </xdr:sp>
    <xdr:clientData/>
  </xdr:twoCellAnchor>
  <xdr:twoCellAnchor>
    <xdr:from>
      <xdr:col>16</xdr:col>
      <xdr:colOff>151990</xdr:colOff>
      <xdr:row>22</xdr:row>
      <xdr:rowOff>28576</xdr:rowOff>
    </xdr:from>
    <xdr:to>
      <xdr:col>18</xdr:col>
      <xdr:colOff>542970</xdr:colOff>
      <xdr:row>24</xdr:row>
      <xdr:rowOff>9526</xdr:rowOff>
    </xdr:to>
    <xdr:sp macro="" textlink="">
      <xdr:nvSpPr>
        <xdr:cNvPr id="9" name="矩形: 圓角 8">
          <a:extLst>
            <a:ext uri="{FF2B5EF4-FFF2-40B4-BE49-F238E27FC236}">
              <a16:creationId xmlns:a16="http://schemas.microsoft.com/office/drawing/2014/main" id="{00000000-0008-0000-1200-000009000000}"/>
            </a:ext>
          </a:extLst>
        </xdr:cNvPr>
        <xdr:cNvSpPr/>
      </xdr:nvSpPr>
      <xdr:spPr>
        <a:xfrm>
          <a:off x="10639732" y="4760350"/>
          <a:ext cx="1701948" cy="411111"/>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理性與冒險並存</a:t>
          </a:r>
          <a:endParaRPr lang="zh-TW" altLang="en-US" sz="1400"/>
        </a:p>
      </xdr:txBody>
    </xdr:sp>
    <xdr:clientData/>
  </xdr:twoCellAnchor>
  <xdr:twoCellAnchor>
    <xdr:from>
      <xdr:col>18</xdr:col>
      <xdr:colOff>594486</xdr:colOff>
      <xdr:row>22</xdr:row>
      <xdr:rowOff>9526</xdr:rowOff>
    </xdr:from>
    <xdr:to>
      <xdr:col>21</xdr:col>
      <xdr:colOff>117782</xdr:colOff>
      <xdr:row>23</xdr:row>
      <xdr:rowOff>190501</xdr:rowOff>
    </xdr:to>
    <xdr:sp macro="" textlink="">
      <xdr:nvSpPr>
        <xdr:cNvPr id="10" name="矩形: 圓角 9">
          <a:extLst>
            <a:ext uri="{FF2B5EF4-FFF2-40B4-BE49-F238E27FC236}">
              <a16:creationId xmlns:a16="http://schemas.microsoft.com/office/drawing/2014/main" id="{00000000-0008-0000-1200-00000A000000}"/>
            </a:ext>
          </a:extLst>
        </xdr:cNvPr>
        <xdr:cNvSpPr/>
      </xdr:nvSpPr>
      <xdr:spPr>
        <a:xfrm>
          <a:off x="12393196" y="4741300"/>
          <a:ext cx="1489747" cy="396056"/>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積極把握機會</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start" textlink="">
      <xdr:nvSpPr>
        <xdr:cNvPr id="11" name="nextpage">
          <a:extLst>
            <a:ext uri="{FF2B5EF4-FFF2-40B4-BE49-F238E27FC236}">
              <a16:creationId xmlns:a16="http://schemas.microsoft.com/office/drawing/2014/main" id="{00000000-0008-0000-12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10</xdr:col>
      <xdr:colOff>231772</xdr:colOff>
      <xdr:row>7</xdr:row>
      <xdr:rowOff>161924</xdr:rowOff>
    </xdr:from>
    <xdr:to>
      <xdr:col>14</xdr:col>
      <xdr:colOff>523875</xdr:colOff>
      <xdr:row>22</xdr:row>
      <xdr:rowOff>9525</xdr:rowOff>
    </xdr:to>
    <xdr:pic>
      <xdr:nvPicPr>
        <xdr:cNvPr id="13" name="圖片 12">
          <a:extLst>
            <a:ext uri="{FF2B5EF4-FFF2-40B4-BE49-F238E27FC236}">
              <a16:creationId xmlns:a16="http://schemas.microsoft.com/office/drawing/2014/main" id="{00000000-0008-0000-12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629"/>
        <a:stretch/>
      </xdr:blipFill>
      <xdr:spPr>
        <a:xfrm>
          <a:off x="7089772" y="1562099"/>
          <a:ext cx="3035303" cy="2847976"/>
        </a:xfrm>
        <a:prstGeom prst="rect">
          <a:avLst/>
        </a:prstGeom>
      </xdr:spPr>
    </xdr:pic>
    <xdr:clientData/>
  </xdr:twoCellAnchor>
  <xdr:twoCellAnchor editAs="oneCell">
    <xdr:from>
      <xdr:col>13</xdr:col>
      <xdr:colOff>310261</xdr:colOff>
      <xdr:row>2</xdr:row>
      <xdr:rowOff>85725</xdr:rowOff>
    </xdr:from>
    <xdr:to>
      <xdr:col>18</xdr:col>
      <xdr:colOff>552450</xdr:colOff>
      <xdr:row>7</xdr:row>
      <xdr:rowOff>180975</xdr:rowOff>
    </xdr:to>
    <xdr:pic>
      <xdr:nvPicPr>
        <xdr:cNvPr id="14" name="圖片 13">
          <a:extLst>
            <a:ext uri="{FF2B5EF4-FFF2-40B4-BE49-F238E27FC236}">
              <a16:creationId xmlns:a16="http://schemas.microsoft.com/office/drawing/2014/main" id="{00000000-0008-0000-12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7622"/>
        <a:stretch/>
      </xdr:blipFill>
      <xdr:spPr>
        <a:xfrm>
          <a:off x="9225661" y="485775"/>
          <a:ext cx="3671189" cy="1095375"/>
        </a:xfrm>
        <a:prstGeom prst="rect">
          <a:avLst/>
        </a:prstGeom>
      </xdr:spPr>
    </xdr:pic>
    <xdr:clientData/>
  </xdr:twoCellAnchor>
  <xdr:twoCellAnchor>
    <xdr:from>
      <xdr:col>15</xdr:col>
      <xdr:colOff>19050</xdr:colOff>
      <xdr:row>44</xdr:row>
      <xdr:rowOff>9525</xdr:rowOff>
    </xdr:from>
    <xdr:to>
      <xdr:col>17</xdr:col>
      <xdr:colOff>161925</xdr:colOff>
      <xdr:row>47</xdr:row>
      <xdr:rowOff>38100</xdr:rowOff>
    </xdr:to>
    <xdr:sp macro="[0]!矩形圓角3_Click" textlink="">
      <xdr:nvSpPr>
        <xdr:cNvPr id="3" name="返回重測">
          <a:extLst>
            <a:ext uri="{FF2B5EF4-FFF2-40B4-BE49-F238E27FC236}">
              <a16:creationId xmlns:a16="http://schemas.microsoft.com/office/drawing/2014/main" id="{00000000-0008-0000-1200-000003000000}"/>
            </a:ext>
          </a:extLst>
        </xdr:cNvPr>
        <xdr:cNvSpPr/>
      </xdr:nvSpPr>
      <xdr:spPr>
        <a:xfrm>
          <a:off x="10306050" y="881062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685800</xdr:colOff>
      <xdr:row>7</xdr:row>
      <xdr:rowOff>0</xdr:rowOff>
    </xdr:from>
    <xdr:to>
      <xdr:col>2</xdr:col>
      <xdr:colOff>406400</xdr:colOff>
      <xdr:row>9</xdr:row>
      <xdr:rowOff>44449</xdr:rowOff>
    </xdr:to>
    <xdr:sp macro="[0]!閃電型分析" textlink="">
      <xdr:nvSpPr>
        <xdr:cNvPr id="2" name="返回重測">
          <a:extLst>
            <a:ext uri="{FF2B5EF4-FFF2-40B4-BE49-F238E27FC236}">
              <a16:creationId xmlns:a16="http://schemas.microsoft.com/office/drawing/2014/main" id="{00000000-0008-0000-1300-000002000000}"/>
            </a:ext>
          </a:extLst>
        </xdr:cNvPr>
        <xdr:cNvSpPr/>
      </xdr:nvSpPr>
      <xdr:spPr>
        <a:xfrm>
          <a:off x="685800" y="15113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10</xdr:col>
      <xdr:colOff>371475</xdr:colOff>
      <xdr:row>0</xdr:row>
      <xdr:rowOff>0</xdr:rowOff>
    </xdr:from>
    <xdr:to>
      <xdr:col>23</xdr:col>
      <xdr:colOff>306161</xdr:colOff>
      <xdr:row>51</xdr:row>
      <xdr:rowOff>123825</xdr:rowOff>
    </xdr:to>
    <xdr:pic>
      <xdr:nvPicPr>
        <xdr:cNvPr id="2" name="圖片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29475" y="0"/>
          <a:ext cx="8850086" cy="10325100"/>
        </a:xfrm>
        <a:prstGeom prst="rect">
          <a:avLst/>
        </a:prstGeom>
      </xdr:spPr>
    </xdr:pic>
    <xdr:clientData/>
  </xdr:twoCellAnchor>
  <xdr:twoCellAnchor>
    <xdr:from>
      <xdr:col>15</xdr:col>
      <xdr:colOff>435429</xdr:colOff>
      <xdr:row>8</xdr:row>
      <xdr:rowOff>66676</xdr:rowOff>
    </xdr:from>
    <xdr:to>
      <xdr:col>22</xdr:col>
      <xdr:colOff>159204</xdr:colOff>
      <xdr:row>21</xdr:row>
      <xdr:rowOff>76201</xdr:rowOff>
    </xdr:to>
    <xdr:sp macro="" textlink="">
      <xdr:nvSpPr>
        <xdr:cNvPr id="5" name="矩形: 圓角 4">
          <a:extLst>
            <a:ext uri="{FF2B5EF4-FFF2-40B4-BE49-F238E27FC236}">
              <a16:creationId xmlns:a16="http://schemas.microsoft.com/office/drawing/2014/main" id="{00000000-0008-0000-1500-000005000000}"/>
            </a:ext>
          </a:extLst>
        </xdr:cNvPr>
        <xdr:cNvSpPr/>
      </xdr:nvSpPr>
      <xdr:spPr>
        <a:xfrm>
          <a:off x="10722429" y="1666876"/>
          <a:ext cx="4524375" cy="26098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rtl="0"/>
          <a:r>
            <a:rPr lang="zh-TW" altLang="en-US" sz="1600" b="0" i="0" u="none" strike="noStrike">
              <a:solidFill>
                <a:schemeClr val="dk1"/>
              </a:solidFill>
              <a:effectLst/>
              <a:latin typeface="+mn-lt"/>
              <a:ea typeface="+mn-ea"/>
              <a:cs typeface="+mn-cs"/>
            </a:rPr>
            <a:t>閃電型人格者是一類勇於冒險、富有創新精神和自信心的個體。他們在風險和挑戰面前表現非常出色，能夠快速決策並追求高回報。然而，他們在風險管理和穩定性方面可能面臨挑戰，需要通過有效的策略和管理來平衡風險與回報。理解並善用自己的性格特徵，可以幫助他們在各方面取得卓越的成功。</a:t>
          </a:r>
          <a:endParaRPr lang="zh-TW" altLang="en-US" sz="1600" b="0">
            <a:effectLst/>
          </a:endParaRPr>
        </a:p>
        <a:p>
          <a:br>
            <a:rPr lang="zh-TW" altLang="en-US" sz="1600"/>
          </a:br>
          <a:endParaRPr lang="zh-TW" altLang="en-US" sz="1100"/>
        </a:p>
      </xdr:txBody>
    </xdr:sp>
    <xdr:clientData/>
  </xdr:twoCellAnchor>
  <xdr:twoCellAnchor>
    <xdr:from>
      <xdr:col>11</xdr:col>
      <xdr:colOff>521154</xdr:colOff>
      <xdr:row>23</xdr:row>
      <xdr:rowOff>104775</xdr:rowOff>
    </xdr:from>
    <xdr:to>
      <xdr:col>22</xdr:col>
      <xdr:colOff>178254</xdr:colOff>
      <xdr:row>45</xdr:row>
      <xdr:rowOff>0</xdr:rowOff>
    </xdr:to>
    <xdr:sp macro="" textlink="">
      <xdr:nvSpPr>
        <xdr:cNvPr id="6" name="矩形: 圓角 5">
          <a:extLst>
            <a:ext uri="{FF2B5EF4-FFF2-40B4-BE49-F238E27FC236}">
              <a16:creationId xmlns:a16="http://schemas.microsoft.com/office/drawing/2014/main" id="{00000000-0008-0000-1500-000006000000}"/>
            </a:ext>
          </a:extLst>
        </xdr:cNvPr>
        <xdr:cNvSpPr/>
      </xdr:nvSpPr>
      <xdr:spPr>
        <a:xfrm>
          <a:off x="8064954"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由於敢於承擔高風險，他們有機會獲得遠超平均水平的回報。這使得他們在成功時往往能夠取得巨大成就。</a:t>
          </a:r>
        </a:p>
        <a:p>
          <a:pPr algn="l" rtl="0" fontAlgn="base"/>
          <a:r>
            <a:rPr lang="zh-TW" altLang="en-US" sz="1400" b="1" i="0">
              <a:solidFill>
                <a:schemeClr val="dk1"/>
              </a:solidFill>
              <a:effectLst/>
              <a:latin typeface="+mn-lt"/>
              <a:ea typeface="+mn-ea"/>
              <a:cs typeface="+mn-cs"/>
            </a:rPr>
            <a:t>創新驅動：</a:t>
          </a:r>
          <a:r>
            <a:rPr lang="zh-TW" altLang="en-US" sz="1400" b="0" i="0">
              <a:solidFill>
                <a:schemeClr val="dk1"/>
              </a:solidFill>
              <a:effectLst/>
              <a:latin typeface="+mn-lt"/>
              <a:ea typeface="+mn-ea"/>
              <a:cs typeface="+mn-cs"/>
            </a:rPr>
            <a:t>他們的創新能力使其能夠在競爭激烈的市場中保持領先，並推動行業的發展和變革。</a:t>
          </a:r>
        </a:p>
        <a:p>
          <a:pPr algn="l" rtl="0" fontAlgn="base"/>
          <a:r>
            <a:rPr lang="zh-TW" altLang="en-US" sz="1400" b="1" i="0">
              <a:solidFill>
                <a:schemeClr val="dk1"/>
              </a:solidFill>
              <a:effectLst/>
              <a:latin typeface="+mn-lt"/>
              <a:ea typeface="+mn-ea"/>
              <a:cs typeface="+mn-cs"/>
            </a:rPr>
            <a:t>強大適應力：</a:t>
          </a:r>
          <a:r>
            <a:rPr lang="zh-TW" altLang="en-US" sz="1400" b="0" i="0">
              <a:solidFill>
                <a:schemeClr val="dk1"/>
              </a:solidFill>
              <a:effectLst/>
              <a:latin typeface="+mn-lt"/>
              <a:ea typeface="+mn-ea"/>
              <a:cs typeface="+mn-cs"/>
            </a:rPr>
            <a:t>他們能夠迅速適應變化的環境，並在不斷變化的市場中找到新的機會。</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p>
        <a:p>
          <a:pPr marL="0" indent="0" algn="l" rtl="0" fontAlgn="base"/>
          <a:r>
            <a:rPr lang="zh-TW" altLang="en-US" sz="1400" b="1" i="0">
              <a:solidFill>
                <a:schemeClr val="dk1"/>
              </a:solidFill>
              <a:effectLst/>
              <a:latin typeface="+mn-lt"/>
              <a:ea typeface="+mn-ea"/>
              <a:cs typeface="+mn-cs"/>
            </a:rPr>
            <a:t>風險管理：</a:t>
          </a:r>
          <a:r>
            <a:rPr lang="zh-TW" altLang="en-US" sz="1400" b="0" i="0">
              <a:solidFill>
                <a:schemeClr val="dk1"/>
              </a:solidFill>
              <a:effectLst/>
              <a:latin typeface="+mn-lt"/>
              <a:ea typeface="+mn-ea"/>
              <a:cs typeface="+mn-cs"/>
            </a:rPr>
            <a:t>由於偏愛高風險，他們有時候可能會忽略風險管理的重要性，導致潛在的巨大損失。</a:t>
          </a:r>
        </a:p>
        <a:p>
          <a:pPr marL="0" indent="0" algn="l" rtl="0" fontAlgn="base"/>
          <a:r>
            <a:rPr lang="zh-TW" altLang="en-US" sz="1400" b="1" i="0">
              <a:solidFill>
                <a:schemeClr val="dk1"/>
              </a:solidFill>
              <a:effectLst/>
              <a:latin typeface="+mn-lt"/>
              <a:ea typeface="+mn-ea"/>
              <a:cs typeface="+mn-cs"/>
            </a:rPr>
            <a:t>決策波動性：</a:t>
          </a:r>
          <a:r>
            <a:rPr lang="zh-TW" altLang="en-US" sz="1400" b="0" i="0">
              <a:solidFill>
                <a:schemeClr val="dk1"/>
              </a:solidFill>
              <a:effectLst/>
              <a:latin typeface="+mn-lt"/>
              <a:ea typeface="+mn-ea"/>
              <a:cs typeface="+mn-cs"/>
            </a:rPr>
            <a:t>快速決策和頻繁變動策略可能會導致企業或項目缺乏穩定性，需要有強有力的管理來平衡這些風險。</a:t>
          </a:r>
        </a:p>
        <a:p>
          <a:pPr marL="0" indent="0" algn="l" rtl="0" fontAlgn="base"/>
          <a:r>
            <a:rPr lang="zh-TW" altLang="en-US" sz="1400" b="1" i="0">
              <a:solidFill>
                <a:schemeClr val="dk1"/>
              </a:solidFill>
              <a:effectLst/>
              <a:latin typeface="+mn-lt"/>
              <a:ea typeface="+mn-ea"/>
              <a:cs typeface="+mn-cs"/>
            </a:rPr>
            <a:t>壓力管理：</a:t>
          </a:r>
          <a:r>
            <a:rPr lang="zh-TW" altLang="en-US" sz="1400" b="0" i="0">
              <a:solidFill>
                <a:schemeClr val="dk1"/>
              </a:solidFill>
              <a:effectLst/>
              <a:latin typeface="+mn-lt"/>
              <a:ea typeface="+mn-ea"/>
              <a:cs typeface="+mn-cs"/>
            </a:rPr>
            <a:t>高風險帶來高壓力，他們需要具備強大的心理素質來應對壓力和挑戰，並保持持續的動力和熱情。</a:t>
          </a:r>
        </a:p>
      </xdr:txBody>
    </xdr:sp>
    <xdr:clientData/>
  </xdr:twoCellAnchor>
  <xdr:twoCellAnchor>
    <xdr:from>
      <xdr:col>12</xdr:col>
      <xdr:colOff>447184</xdr:colOff>
      <xdr:row>22</xdr:row>
      <xdr:rowOff>133351</xdr:rowOff>
    </xdr:from>
    <xdr:to>
      <xdr:col>14</xdr:col>
      <xdr:colOff>223592</xdr:colOff>
      <xdr:row>24</xdr:row>
      <xdr:rowOff>114301</xdr:rowOff>
    </xdr:to>
    <xdr:sp macro="" textlink="">
      <xdr:nvSpPr>
        <xdr:cNvPr id="7" name="矩形: 圓角 6">
          <a:extLst>
            <a:ext uri="{FF2B5EF4-FFF2-40B4-BE49-F238E27FC236}">
              <a16:creationId xmlns:a16="http://schemas.microsoft.com/office/drawing/2014/main" id="{00000000-0008-0000-1500-000007000000}"/>
            </a:ext>
          </a:extLst>
        </xdr:cNvPr>
        <xdr:cNvSpPr/>
      </xdr:nvSpPr>
      <xdr:spPr>
        <a:xfrm>
          <a:off x="8389156" y="4855605"/>
          <a:ext cx="1100070"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冒險精神</a:t>
          </a:r>
          <a:endParaRPr lang="zh-TW" altLang="en-US" sz="1400"/>
        </a:p>
      </xdr:txBody>
    </xdr:sp>
    <xdr:clientData/>
  </xdr:twoCellAnchor>
  <xdr:twoCellAnchor>
    <xdr:from>
      <xdr:col>14</xdr:col>
      <xdr:colOff>295142</xdr:colOff>
      <xdr:row>22</xdr:row>
      <xdr:rowOff>133351</xdr:rowOff>
    </xdr:from>
    <xdr:to>
      <xdr:col>16</xdr:col>
      <xdr:colOff>107324</xdr:colOff>
      <xdr:row>24</xdr:row>
      <xdr:rowOff>114301</xdr:rowOff>
    </xdr:to>
    <xdr:sp macro="" textlink="">
      <xdr:nvSpPr>
        <xdr:cNvPr id="8" name="矩形: 圓角 7">
          <a:extLst>
            <a:ext uri="{FF2B5EF4-FFF2-40B4-BE49-F238E27FC236}">
              <a16:creationId xmlns:a16="http://schemas.microsoft.com/office/drawing/2014/main" id="{00000000-0008-0000-1500-000008000000}"/>
            </a:ext>
          </a:extLst>
        </xdr:cNvPr>
        <xdr:cNvSpPr/>
      </xdr:nvSpPr>
      <xdr:spPr>
        <a:xfrm>
          <a:off x="9560776" y="4855605"/>
          <a:ext cx="1135844"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快速決策</a:t>
          </a:r>
          <a:endParaRPr lang="zh-TW" altLang="en-US" sz="1400"/>
        </a:p>
      </xdr:txBody>
    </xdr:sp>
    <xdr:clientData/>
  </xdr:twoCellAnchor>
  <xdr:twoCellAnchor>
    <xdr:from>
      <xdr:col>16</xdr:col>
      <xdr:colOff>187818</xdr:colOff>
      <xdr:row>22</xdr:row>
      <xdr:rowOff>133351</xdr:rowOff>
    </xdr:from>
    <xdr:to>
      <xdr:col>18</xdr:col>
      <xdr:colOff>8943</xdr:colOff>
      <xdr:row>24</xdr:row>
      <xdr:rowOff>114301</xdr:rowOff>
    </xdr:to>
    <xdr:sp macro="" textlink="">
      <xdr:nvSpPr>
        <xdr:cNvPr id="9" name="矩形: 圓角 8">
          <a:extLst>
            <a:ext uri="{FF2B5EF4-FFF2-40B4-BE49-F238E27FC236}">
              <a16:creationId xmlns:a16="http://schemas.microsoft.com/office/drawing/2014/main" id="{00000000-0008-0000-1500-000009000000}"/>
            </a:ext>
          </a:extLst>
        </xdr:cNvPr>
        <xdr:cNvSpPr/>
      </xdr:nvSpPr>
      <xdr:spPr>
        <a:xfrm>
          <a:off x="10777114" y="4855605"/>
          <a:ext cx="1144787"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高度自信</a:t>
          </a:r>
          <a:endParaRPr lang="zh-TW" altLang="en-US" sz="1400"/>
        </a:p>
      </xdr:txBody>
    </xdr:sp>
    <xdr:clientData/>
  </xdr:twoCellAnchor>
  <xdr:twoCellAnchor>
    <xdr:from>
      <xdr:col>18</xdr:col>
      <xdr:colOff>89436</xdr:colOff>
      <xdr:row>22</xdr:row>
      <xdr:rowOff>114301</xdr:rowOff>
    </xdr:from>
    <xdr:to>
      <xdr:col>19</xdr:col>
      <xdr:colOff>572394</xdr:colOff>
      <xdr:row>24</xdr:row>
      <xdr:rowOff>95251</xdr:rowOff>
    </xdr:to>
    <xdr:sp macro="" textlink="">
      <xdr:nvSpPr>
        <xdr:cNvPr id="10" name="矩形: 圓角 9">
          <a:extLst>
            <a:ext uri="{FF2B5EF4-FFF2-40B4-BE49-F238E27FC236}">
              <a16:creationId xmlns:a16="http://schemas.microsoft.com/office/drawing/2014/main" id="{00000000-0008-0000-1500-00000A000000}"/>
            </a:ext>
          </a:extLst>
        </xdr:cNvPr>
        <xdr:cNvSpPr/>
      </xdr:nvSpPr>
      <xdr:spPr>
        <a:xfrm>
          <a:off x="12002394" y="4836555"/>
          <a:ext cx="1144789"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接受失敗</a:t>
          </a:r>
          <a:endParaRPr lang="zh-TW" altLang="en-US" sz="1400"/>
        </a:p>
      </xdr:txBody>
    </xdr:sp>
    <xdr:clientData/>
  </xdr:twoCellAnchor>
  <xdr:twoCellAnchor>
    <xdr:from>
      <xdr:col>18</xdr:col>
      <xdr:colOff>340179</xdr:colOff>
      <xdr:row>43</xdr:row>
      <xdr:rowOff>190499</xdr:rowOff>
    </xdr:from>
    <xdr:to>
      <xdr:col>22</xdr:col>
      <xdr:colOff>73479</xdr:colOff>
      <xdr:row>47</xdr:row>
      <xdr:rowOff>9524</xdr:rowOff>
    </xdr:to>
    <xdr:sp macro="[0]!start" textlink="">
      <xdr:nvSpPr>
        <xdr:cNvPr id="11" name="nextpage">
          <a:extLst>
            <a:ext uri="{FF2B5EF4-FFF2-40B4-BE49-F238E27FC236}">
              <a16:creationId xmlns:a16="http://schemas.microsoft.com/office/drawing/2014/main" id="{00000000-0008-0000-1500-00000B000000}"/>
            </a:ext>
          </a:extLst>
        </xdr:cNvPr>
        <xdr:cNvSpPr/>
      </xdr:nvSpPr>
      <xdr:spPr>
        <a:xfrm>
          <a:off x="12684579"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11</xdr:col>
      <xdr:colOff>219075</xdr:colOff>
      <xdr:row>7</xdr:row>
      <xdr:rowOff>28574</xdr:rowOff>
    </xdr:from>
    <xdr:to>
      <xdr:col>15</xdr:col>
      <xdr:colOff>504825</xdr:colOff>
      <xdr:row>22</xdr:row>
      <xdr:rowOff>21680</xdr:rowOff>
    </xdr:to>
    <xdr:pic>
      <xdr:nvPicPr>
        <xdr:cNvPr id="13" name="圖片 12">
          <a:extLst>
            <a:ext uri="{FF2B5EF4-FFF2-40B4-BE49-F238E27FC236}">
              <a16:creationId xmlns:a16="http://schemas.microsoft.com/office/drawing/2014/main" id="{00000000-0008-0000-15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5879"/>
        <a:stretch/>
      </xdr:blipFill>
      <xdr:spPr>
        <a:xfrm>
          <a:off x="7762875" y="1428749"/>
          <a:ext cx="3028950" cy="2993481"/>
        </a:xfrm>
        <a:prstGeom prst="rect">
          <a:avLst/>
        </a:prstGeom>
      </xdr:spPr>
    </xdr:pic>
    <xdr:clientData/>
  </xdr:twoCellAnchor>
  <xdr:twoCellAnchor editAs="oneCell">
    <xdr:from>
      <xdr:col>14</xdr:col>
      <xdr:colOff>209313</xdr:colOff>
      <xdr:row>2</xdr:row>
      <xdr:rowOff>38100</xdr:rowOff>
    </xdr:from>
    <xdr:to>
      <xdr:col>19</xdr:col>
      <xdr:colOff>589836</xdr:colOff>
      <xdr:row>7</xdr:row>
      <xdr:rowOff>104775</xdr:rowOff>
    </xdr:to>
    <xdr:pic>
      <xdr:nvPicPr>
        <xdr:cNvPr id="14" name="圖片 13">
          <a:extLst>
            <a:ext uri="{FF2B5EF4-FFF2-40B4-BE49-F238E27FC236}">
              <a16:creationId xmlns:a16="http://schemas.microsoft.com/office/drawing/2014/main" id="{00000000-0008-0000-15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8997"/>
        <a:stretch/>
      </xdr:blipFill>
      <xdr:spPr>
        <a:xfrm>
          <a:off x="9810513" y="438150"/>
          <a:ext cx="3809523" cy="1066800"/>
        </a:xfrm>
        <a:prstGeom prst="rect">
          <a:avLst/>
        </a:prstGeom>
      </xdr:spPr>
    </xdr:pic>
    <xdr:clientData/>
  </xdr:twoCellAnchor>
  <xdr:twoCellAnchor>
    <xdr:from>
      <xdr:col>20</xdr:col>
      <xdr:colOff>0</xdr:colOff>
      <xdr:row>22</xdr:row>
      <xdr:rowOff>114301</xdr:rowOff>
    </xdr:from>
    <xdr:to>
      <xdr:col>22</xdr:col>
      <xdr:colOff>73480</xdr:colOff>
      <xdr:row>24</xdr:row>
      <xdr:rowOff>95251</xdr:rowOff>
    </xdr:to>
    <xdr:sp macro="" textlink="">
      <xdr:nvSpPr>
        <xdr:cNvPr id="15" name="矩形: 圓角 14">
          <a:extLst>
            <a:ext uri="{FF2B5EF4-FFF2-40B4-BE49-F238E27FC236}">
              <a16:creationId xmlns:a16="http://schemas.microsoft.com/office/drawing/2014/main" id="{00000000-0008-0000-1500-00000F000000}"/>
            </a:ext>
          </a:extLst>
        </xdr:cNvPr>
        <xdr:cNvSpPr/>
      </xdr:nvSpPr>
      <xdr:spPr>
        <a:xfrm>
          <a:off x="13236620" y="4836555"/>
          <a:ext cx="1397142"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創新和創意</a:t>
          </a:r>
          <a:endParaRPr lang="zh-TW" altLang="en-US" sz="1400"/>
        </a:p>
      </xdr:txBody>
    </xdr:sp>
    <xdr:clientData/>
  </xdr:twoCellAnchor>
  <xdr:oneCellAnchor>
    <xdr:from>
      <xdr:col>15</xdr:col>
      <xdr:colOff>160046</xdr:colOff>
      <xdr:row>22</xdr:row>
      <xdr:rowOff>160006</xdr:rowOff>
    </xdr:from>
    <xdr:ext cx="184731" cy="937693"/>
    <xdr:sp macro="" textlink="">
      <xdr:nvSpPr>
        <xdr:cNvPr id="16" name="矩形 15">
          <a:extLst>
            <a:ext uri="{FF2B5EF4-FFF2-40B4-BE49-F238E27FC236}">
              <a16:creationId xmlns:a16="http://schemas.microsoft.com/office/drawing/2014/main" id="{00000000-0008-0000-1500-000010000000}"/>
            </a:ext>
          </a:extLst>
        </xdr:cNvPr>
        <xdr:cNvSpPr/>
      </xdr:nvSpPr>
      <xdr:spPr>
        <a:xfrm>
          <a:off x="10447046" y="4560556"/>
          <a:ext cx="184731" cy="937693"/>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twoCellAnchor>
    <xdr:from>
      <xdr:col>16</xdr:col>
      <xdr:colOff>9525</xdr:colOff>
      <xdr:row>43</xdr:row>
      <xdr:rowOff>190500</xdr:rowOff>
    </xdr:from>
    <xdr:to>
      <xdr:col>18</xdr:col>
      <xdr:colOff>152400</xdr:colOff>
      <xdr:row>47</xdr:row>
      <xdr:rowOff>19050</xdr:rowOff>
    </xdr:to>
    <xdr:sp macro="[0]!矩形圓角3_Click" textlink="">
      <xdr:nvSpPr>
        <xdr:cNvPr id="3" name="返回重測">
          <a:extLst>
            <a:ext uri="{FF2B5EF4-FFF2-40B4-BE49-F238E27FC236}">
              <a16:creationId xmlns:a16="http://schemas.microsoft.com/office/drawing/2014/main" id="{00000000-0008-0000-1500-000003000000}"/>
            </a:ext>
          </a:extLst>
        </xdr:cNvPr>
        <xdr:cNvSpPr/>
      </xdr:nvSpPr>
      <xdr:spPr>
        <a:xfrm>
          <a:off x="10982325" y="879157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1600-000003000000}"/>
            </a:ext>
          </a:extLst>
        </xdr:cNvPr>
        <xdr:cNvGrpSpPr/>
      </xdr:nvGrpSpPr>
      <xdr:grpSpPr>
        <a:xfrm>
          <a:off x="4226254" y="932629"/>
          <a:ext cx="7305675" cy="802087"/>
          <a:chOff x="4225601" y="891419"/>
          <a:chExt cx="7299843" cy="760877"/>
        </a:xfrm>
      </xdr:grpSpPr>
      <xdr:sp macro="" textlink="">
        <xdr:nvSpPr>
          <xdr:cNvPr id="4" name="矩形: 圓角 3">
            <a:extLst>
              <a:ext uri="{FF2B5EF4-FFF2-40B4-BE49-F238E27FC236}">
                <a16:creationId xmlns:a16="http://schemas.microsoft.com/office/drawing/2014/main" id="{00000000-0008-0000-16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16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16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16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16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16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16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16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16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16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16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16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16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a:t>
          </a:r>
          <a:endParaRPr lang="zh-TW" altLang="en-US" sz="1200" b="1">
            <a:solidFill>
              <a:srgbClr val="FFC000"/>
            </a:solidFill>
          </a:endParaRP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16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2</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16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3</a:t>
          </a:r>
          <a:endParaRPr lang="zh-TW" altLang="en-US" sz="1200" b="1">
            <a:solidFill>
              <a:srgbClr val="FFC000"/>
            </a:solidFill>
          </a:endParaRP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16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4</a:t>
          </a:r>
          <a:endParaRPr lang="zh-TW" altLang="en-US" sz="1200" b="1">
            <a:solidFill>
              <a:srgbClr val="FFC000"/>
            </a:solidFill>
          </a:endParaRPr>
        </a:p>
      </xdr:txBody>
    </xdr:sp>
    <xdr:clientData/>
  </xdr:twoCellAnchor>
  <xdr:twoCellAnchor editAs="oneCell">
    <xdr:from>
      <xdr:col>5</xdr:col>
      <xdr:colOff>495300</xdr:colOff>
      <xdr:row>8</xdr:row>
      <xdr:rowOff>161924</xdr:rowOff>
    </xdr:from>
    <xdr:to>
      <xdr:col>10</xdr:col>
      <xdr:colOff>38099</xdr:colOff>
      <xdr:row>23</xdr:row>
      <xdr:rowOff>76778</xdr:rowOff>
    </xdr:to>
    <xdr:pic>
      <xdr:nvPicPr>
        <xdr:cNvPr id="31" name="圖片 30">
          <a:extLst>
            <a:ext uri="{FF2B5EF4-FFF2-40B4-BE49-F238E27FC236}">
              <a16:creationId xmlns:a16="http://schemas.microsoft.com/office/drawing/2014/main" id="{00000000-0008-0000-16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7129"/>
        <a:stretch/>
      </xdr:blipFill>
      <xdr:spPr>
        <a:xfrm>
          <a:off x="3924300" y="1762124"/>
          <a:ext cx="2971799" cy="2915229"/>
        </a:xfrm>
        <a:prstGeom prst="rect">
          <a:avLst/>
        </a:prstGeom>
      </xdr:spPr>
    </xdr:pic>
    <xdr:clientData/>
  </xdr:twoCellAnchor>
  <xdr:twoCellAnchor>
    <xdr:from>
      <xdr:col>6</xdr:col>
      <xdr:colOff>95250</xdr:colOff>
      <xdr:row>9</xdr:row>
      <xdr:rowOff>161925</xdr:rowOff>
    </xdr:from>
    <xdr:to>
      <xdr:col>16</xdr:col>
      <xdr:colOff>561944</xdr:colOff>
      <xdr:row>50</xdr:row>
      <xdr:rowOff>170373</xdr:rowOff>
    </xdr:to>
    <xdr:grpSp>
      <xdr:nvGrpSpPr>
        <xdr:cNvPr id="20" name="群組 19">
          <a:extLst>
            <a:ext uri="{FF2B5EF4-FFF2-40B4-BE49-F238E27FC236}">
              <a16:creationId xmlns:a16="http://schemas.microsoft.com/office/drawing/2014/main" id="{00000000-0008-0000-1600-000014000000}"/>
            </a:ext>
          </a:extLst>
        </xdr:cNvPr>
        <xdr:cNvGrpSpPr/>
      </xdr:nvGrpSpPr>
      <xdr:grpSpPr>
        <a:xfrm>
          <a:off x="4210050" y="2047875"/>
          <a:ext cx="7324694" cy="8599998"/>
          <a:chOff x="4210082" y="1972752"/>
          <a:chExt cx="7324694" cy="8209473"/>
        </a:xfrm>
      </xdr:grpSpPr>
      <xdr:sp macro="" textlink="">
        <xdr:nvSpPr>
          <xdr:cNvPr id="30" name="矩形: 圓角 29">
            <a:extLst>
              <a:ext uri="{FF2B5EF4-FFF2-40B4-BE49-F238E27FC236}">
                <a16:creationId xmlns:a16="http://schemas.microsoft.com/office/drawing/2014/main" id="{00000000-0008-0000-16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16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33" name="portfolio">
            <a:extLst>
              <a:ext uri="{FF2B5EF4-FFF2-40B4-BE49-F238E27FC236}">
                <a16:creationId xmlns:a16="http://schemas.microsoft.com/office/drawing/2014/main" id="{00000000-0008-0000-1600-000021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6669.TW,3036.TW</a:t>
            </a:r>
          </a:p>
          <a:p>
            <a:pPr algn="l"/>
            <a:r>
              <a:rPr lang="en-US" altLang="zh-TW" sz="1200" b="1">
                <a:solidFill>
                  <a:schemeClr val="tx1"/>
                </a:solidFill>
                <a:latin typeface="微軟正黑體" panose="020B0604030504040204" pitchFamily="34" charset="-120"/>
                <a:ea typeface="微軟正黑體" panose="020B0604030504040204" pitchFamily="34" charset="-120"/>
              </a:rPr>
              <a:t>1905.TW,6414.TW,3356.TW</a:t>
            </a:r>
          </a:p>
          <a:p>
            <a:pPr algn="l"/>
            <a:r>
              <a:rPr lang="en-US" altLang="zh-TW" sz="1200" b="1">
                <a:solidFill>
                  <a:schemeClr val="tx1"/>
                </a:solidFill>
                <a:latin typeface="微軟正黑體" panose="020B0604030504040204" pitchFamily="34" charset="-120"/>
                <a:ea typeface="微軟正黑體" panose="020B0604030504040204" pitchFamily="34" charset="-120"/>
              </a:rPr>
              <a:t>2338.TW,3504.TW,3661.TW,6533.TW,2327.TW</a:t>
            </a:r>
          </a:p>
          <a:p>
            <a:pPr algn="l"/>
            <a:endParaRPr lang="zh-TW" altLang="en-US" sz="1200" b="1">
              <a:solidFill>
                <a:srgbClr val="FFC000"/>
              </a:solidFill>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16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1600-000023000000}"/>
              </a:ext>
            </a:extLst>
          </xdr:cNvPr>
          <xdr:cNvGrpSpPr/>
        </xdr:nvGrpSpPr>
        <xdr:grpSpPr>
          <a:xfrm>
            <a:off x="4210441" y="4615985"/>
            <a:ext cx="7316277" cy="318099"/>
            <a:chOff x="4210441" y="7559210"/>
            <a:chExt cx="7316277" cy="318099"/>
          </a:xfrm>
        </xdr:grpSpPr>
        <xdr:sp macro="" textlink="">
          <xdr:nvSpPr>
            <xdr:cNvPr id="36" name="矩形: 圓角 35">
              <a:extLst>
                <a:ext uri="{FF2B5EF4-FFF2-40B4-BE49-F238E27FC236}">
                  <a16:creationId xmlns:a16="http://schemas.microsoft.com/office/drawing/2014/main" id="{00000000-0008-0000-16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文字方塊 36">
              <a:extLst>
                <a:ext uri="{FF2B5EF4-FFF2-40B4-BE49-F238E27FC236}">
                  <a16:creationId xmlns:a16="http://schemas.microsoft.com/office/drawing/2014/main" id="{00000000-0008-0000-16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xdr:from>
      <xdr:col>6</xdr:col>
      <xdr:colOff>228600</xdr:colOff>
      <xdr:row>49</xdr:row>
      <xdr:rowOff>19050</xdr:rowOff>
    </xdr:from>
    <xdr:to>
      <xdr:col>9</xdr:col>
      <xdr:colOff>190500</xdr:colOff>
      <xdr:row>52</xdr:row>
      <xdr:rowOff>19050</xdr:rowOff>
    </xdr:to>
    <xdr:sp macro="[0]!返回風險愛好人格頁_Click" textlink="">
      <xdr:nvSpPr>
        <xdr:cNvPr id="38" name="反回人格頁">
          <a:extLst>
            <a:ext uri="{FF2B5EF4-FFF2-40B4-BE49-F238E27FC236}">
              <a16:creationId xmlns:a16="http://schemas.microsoft.com/office/drawing/2014/main" id="{00000000-0008-0000-1600-000026000000}"/>
            </a:ext>
          </a:extLst>
        </xdr:cNvPr>
        <xdr:cNvSpPr/>
      </xdr:nvSpPr>
      <xdr:spPr>
        <a:xfrm>
          <a:off x="4343400" y="9820275"/>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49</xdr:row>
      <xdr:rowOff>133348</xdr:rowOff>
    </xdr:from>
    <xdr:to>
      <xdr:col>7</xdr:col>
      <xdr:colOff>114300</xdr:colOff>
      <xdr:row>51</xdr:row>
      <xdr:rowOff>171448</xdr:rowOff>
    </xdr:to>
    <xdr:pic macro="[0]!返回風險愛好人格頁_Click">
      <xdr:nvPicPr>
        <xdr:cNvPr id="39" name="返回圖" descr="返回 以實心填滿">
          <a:extLst>
            <a:ext uri="{FF2B5EF4-FFF2-40B4-BE49-F238E27FC236}">
              <a16:creationId xmlns:a16="http://schemas.microsoft.com/office/drawing/2014/main" id="{00000000-0008-0000-16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76750" y="9934573"/>
          <a:ext cx="438150" cy="438150"/>
        </a:xfrm>
        <a:prstGeom prst="rect">
          <a:avLst/>
        </a:prstGeom>
      </xdr:spPr>
    </xdr:pic>
    <xdr:clientData/>
  </xdr:twoCellAnchor>
  <xdr:twoCellAnchor>
    <xdr:from>
      <xdr:col>13</xdr:col>
      <xdr:colOff>552449</xdr:colOff>
      <xdr:row>49</xdr:row>
      <xdr:rowOff>9525</xdr:rowOff>
    </xdr:from>
    <xdr:to>
      <xdr:col>16</xdr:col>
      <xdr:colOff>390524</xdr:colOff>
      <xdr:row>52</xdr:row>
      <xdr:rowOff>9525</xdr:rowOff>
    </xdr:to>
    <xdr:sp macro="[0]!列印風險愛好結果" textlink="">
      <xdr:nvSpPr>
        <xdr:cNvPr id="40" name="列印風險愛好結果">
          <a:extLst>
            <a:ext uri="{FF2B5EF4-FFF2-40B4-BE49-F238E27FC236}">
              <a16:creationId xmlns:a16="http://schemas.microsoft.com/office/drawing/2014/main" id="{00000000-0008-0000-1600-000028000000}"/>
            </a:ext>
          </a:extLst>
        </xdr:cNvPr>
        <xdr:cNvSpPr/>
      </xdr:nvSpPr>
      <xdr:spPr>
        <a:xfrm>
          <a:off x="9467849" y="9810750"/>
          <a:ext cx="189547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28575</xdr:rowOff>
        </xdr:from>
        <xdr:to>
          <xdr:col>1</xdr:col>
          <xdr:colOff>333375</xdr:colOff>
          <xdr:row>14</xdr:row>
          <xdr:rowOff>28575</xdr:rowOff>
        </xdr:to>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1700-00000384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zh-TW" altLang="en-US" sz="1200" b="0" i="0" u="none" strike="noStrike" baseline="0">
                  <a:solidFill>
                    <a:srgbClr val="000000"/>
                  </a:solidFill>
                  <a:latin typeface="新細明體"/>
                  <a:ea typeface="新細明體"/>
                </a:rPr>
                <a:t>按鈕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14</xdr:row>
          <xdr:rowOff>171450</xdr:rowOff>
        </xdr:from>
        <xdr:to>
          <xdr:col>1</xdr:col>
          <xdr:colOff>361950</xdr:colOff>
          <xdr:row>16</xdr:row>
          <xdr:rowOff>171450</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1700-00000484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zh-TW" altLang="en-US" sz="1200" b="0" i="0" u="none" strike="noStrike" baseline="0">
                  <a:solidFill>
                    <a:srgbClr val="000000"/>
                  </a:solidFill>
                  <a:latin typeface="新細明體"/>
                  <a:ea typeface="新細明體"/>
                </a:rPr>
                <a:t>日期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12</xdr:row>
          <xdr:rowOff>28575</xdr:rowOff>
        </xdr:from>
        <xdr:to>
          <xdr:col>1</xdr:col>
          <xdr:colOff>333375</xdr:colOff>
          <xdr:row>14</xdr:row>
          <xdr:rowOff>28575</xdr:rowOff>
        </xdr:to>
        <xdr:sp macro="" textlink="">
          <xdr:nvSpPr>
            <xdr:cNvPr id="33797" name="Button 5" hidden="1">
              <a:extLst>
                <a:ext uri="{63B3BB69-23CF-44E3-9099-C40C66FF867C}">
                  <a14:compatExt spid="_x0000_s33797"/>
                </a:ext>
                <a:ext uri="{FF2B5EF4-FFF2-40B4-BE49-F238E27FC236}">
                  <a16:creationId xmlns:a16="http://schemas.microsoft.com/office/drawing/2014/main" id="{00000000-0008-0000-1700-00000584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zh-TW" altLang="en-US" sz="1200" b="0" i="0" u="none" strike="noStrike" baseline="0">
                  <a:solidFill>
                    <a:srgbClr val="000000"/>
                  </a:solidFill>
                  <a:latin typeface="新細明體"/>
                  <a:ea typeface="新細明體"/>
                </a:rPr>
                <a:t>按鈕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14</xdr:row>
          <xdr:rowOff>171450</xdr:rowOff>
        </xdr:from>
        <xdr:to>
          <xdr:col>1</xdr:col>
          <xdr:colOff>361950</xdr:colOff>
          <xdr:row>16</xdr:row>
          <xdr:rowOff>171450</xdr:rowOff>
        </xdr:to>
        <xdr:sp macro="" textlink="">
          <xdr:nvSpPr>
            <xdr:cNvPr id="33798" name="Button 6" hidden="1">
              <a:extLst>
                <a:ext uri="{63B3BB69-23CF-44E3-9099-C40C66FF867C}">
                  <a14:compatExt spid="_x0000_s33798"/>
                </a:ext>
                <a:ext uri="{FF2B5EF4-FFF2-40B4-BE49-F238E27FC236}">
                  <a16:creationId xmlns:a16="http://schemas.microsoft.com/office/drawing/2014/main" id="{00000000-0008-0000-1700-00000684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zh-TW" altLang="en-US" sz="1200" b="0" i="0" u="none" strike="noStrike" baseline="0">
                  <a:solidFill>
                    <a:srgbClr val="000000"/>
                  </a:solidFill>
                  <a:latin typeface="新細明體"/>
                  <a:ea typeface="新細明體"/>
                </a:rPr>
                <a:t>日期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12</xdr:row>
          <xdr:rowOff>28575</xdr:rowOff>
        </xdr:from>
        <xdr:to>
          <xdr:col>1</xdr:col>
          <xdr:colOff>333375</xdr:colOff>
          <xdr:row>14</xdr:row>
          <xdr:rowOff>28575</xdr:rowOff>
        </xdr:to>
        <xdr:sp macro="" textlink="">
          <xdr:nvSpPr>
            <xdr:cNvPr id="33801" name="Button 9" hidden="1">
              <a:extLst>
                <a:ext uri="{63B3BB69-23CF-44E3-9099-C40C66FF867C}">
                  <a14:compatExt spid="_x0000_s33801"/>
                </a:ext>
                <a:ext uri="{FF2B5EF4-FFF2-40B4-BE49-F238E27FC236}">
                  <a16:creationId xmlns:a16="http://schemas.microsoft.com/office/drawing/2014/main" id="{00000000-0008-0000-1700-00000984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zh-TW" altLang="en-US" sz="1200" b="0" i="0" u="none" strike="noStrike" baseline="0">
                  <a:solidFill>
                    <a:srgbClr val="000000"/>
                  </a:solidFill>
                  <a:latin typeface="新細明體"/>
                  <a:ea typeface="新細明體"/>
                </a:rPr>
                <a:t>按鈕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14</xdr:row>
          <xdr:rowOff>171450</xdr:rowOff>
        </xdr:from>
        <xdr:to>
          <xdr:col>1</xdr:col>
          <xdr:colOff>361950</xdr:colOff>
          <xdr:row>16</xdr:row>
          <xdr:rowOff>171450</xdr:rowOff>
        </xdr:to>
        <xdr:sp macro="" textlink="">
          <xdr:nvSpPr>
            <xdr:cNvPr id="33802" name="Button 10" hidden="1">
              <a:extLst>
                <a:ext uri="{63B3BB69-23CF-44E3-9099-C40C66FF867C}">
                  <a14:compatExt spid="_x0000_s33802"/>
                </a:ext>
                <a:ext uri="{FF2B5EF4-FFF2-40B4-BE49-F238E27FC236}">
                  <a16:creationId xmlns:a16="http://schemas.microsoft.com/office/drawing/2014/main" id="{00000000-0008-0000-1700-00000A84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zh-TW" altLang="en-US" sz="1200" b="0" i="0" u="none" strike="noStrike" baseline="0">
                  <a:solidFill>
                    <a:srgbClr val="000000"/>
                  </a:solidFill>
                  <a:latin typeface="新細明體"/>
                  <a:ea typeface="新細明體"/>
                </a:rPr>
                <a:t>日期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12</xdr:row>
          <xdr:rowOff>28575</xdr:rowOff>
        </xdr:from>
        <xdr:to>
          <xdr:col>1</xdr:col>
          <xdr:colOff>333375</xdr:colOff>
          <xdr:row>14</xdr:row>
          <xdr:rowOff>28575</xdr:rowOff>
        </xdr:to>
        <xdr:sp macro="" textlink="">
          <xdr:nvSpPr>
            <xdr:cNvPr id="33805" name="Button 13" hidden="1">
              <a:extLst>
                <a:ext uri="{63B3BB69-23CF-44E3-9099-C40C66FF867C}">
                  <a14:compatExt spid="_x0000_s33805"/>
                </a:ext>
                <a:ext uri="{FF2B5EF4-FFF2-40B4-BE49-F238E27FC236}">
                  <a16:creationId xmlns:a16="http://schemas.microsoft.com/office/drawing/2014/main" id="{00000000-0008-0000-1700-00000D84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zh-TW" altLang="en-US" sz="1200" b="0" i="0" u="none" strike="noStrike" baseline="0">
                  <a:solidFill>
                    <a:srgbClr val="000000"/>
                  </a:solidFill>
                  <a:latin typeface="新細明體"/>
                  <a:ea typeface="新細明體"/>
                </a:rPr>
                <a:t>按鈕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14</xdr:row>
          <xdr:rowOff>171450</xdr:rowOff>
        </xdr:from>
        <xdr:to>
          <xdr:col>1</xdr:col>
          <xdr:colOff>361950</xdr:colOff>
          <xdr:row>16</xdr:row>
          <xdr:rowOff>171450</xdr:rowOff>
        </xdr:to>
        <xdr:sp macro="" textlink="">
          <xdr:nvSpPr>
            <xdr:cNvPr id="33806" name="Button 14" hidden="1">
              <a:extLst>
                <a:ext uri="{63B3BB69-23CF-44E3-9099-C40C66FF867C}">
                  <a14:compatExt spid="_x0000_s33806"/>
                </a:ext>
                <a:ext uri="{FF2B5EF4-FFF2-40B4-BE49-F238E27FC236}">
                  <a16:creationId xmlns:a16="http://schemas.microsoft.com/office/drawing/2014/main" id="{00000000-0008-0000-1700-00000E84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zh-TW" altLang="en-US" sz="1200" b="0" i="0" u="none" strike="noStrike" baseline="0">
                  <a:solidFill>
                    <a:srgbClr val="000000"/>
                  </a:solidFill>
                  <a:latin typeface="新細明體"/>
                  <a:ea typeface="新細明體"/>
                </a:rPr>
                <a:t>日期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12</xdr:row>
          <xdr:rowOff>28575</xdr:rowOff>
        </xdr:from>
        <xdr:to>
          <xdr:col>1</xdr:col>
          <xdr:colOff>333375</xdr:colOff>
          <xdr:row>14</xdr:row>
          <xdr:rowOff>28575</xdr:rowOff>
        </xdr:to>
        <xdr:sp macro="" textlink="">
          <xdr:nvSpPr>
            <xdr:cNvPr id="33809" name="Button 17" hidden="1">
              <a:extLst>
                <a:ext uri="{63B3BB69-23CF-44E3-9099-C40C66FF867C}">
                  <a14:compatExt spid="_x0000_s33809"/>
                </a:ext>
                <a:ext uri="{FF2B5EF4-FFF2-40B4-BE49-F238E27FC236}">
                  <a16:creationId xmlns:a16="http://schemas.microsoft.com/office/drawing/2014/main" id="{00000000-0008-0000-1700-00001184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zh-TW" altLang="en-US" sz="1200" b="0" i="0" u="none" strike="noStrike" baseline="0">
                  <a:solidFill>
                    <a:srgbClr val="000000"/>
                  </a:solidFill>
                  <a:latin typeface="新細明體"/>
                  <a:ea typeface="新細明體"/>
                </a:rPr>
                <a:t>按鈕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14</xdr:row>
          <xdr:rowOff>171450</xdr:rowOff>
        </xdr:from>
        <xdr:to>
          <xdr:col>1</xdr:col>
          <xdr:colOff>361950</xdr:colOff>
          <xdr:row>16</xdr:row>
          <xdr:rowOff>171450</xdr:rowOff>
        </xdr:to>
        <xdr:sp macro="" textlink="">
          <xdr:nvSpPr>
            <xdr:cNvPr id="33810" name="Button 18" hidden="1">
              <a:extLst>
                <a:ext uri="{63B3BB69-23CF-44E3-9099-C40C66FF867C}">
                  <a14:compatExt spid="_x0000_s33810"/>
                </a:ext>
                <a:ext uri="{FF2B5EF4-FFF2-40B4-BE49-F238E27FC236}">
                  <a16:creationId xmlns:a16="http://schemas.microsoft.com/office/drawing/2014/main" id="{00000000-0008-0000-1700-00001284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zh-TW" altLang="en-US" sz="1200" b="0" i="0" u="none" strike="noStrike" baseline="0">
                  <a:solidFill>
                    <a:srgbClr val="000000"/>
                  </a:solidFill>
                  <a:latin typeface="新細明體"/>
                  <a:ea typeface="新細明體"/>
                </a:rPr>
                <a:t>日期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12</xdr:row>
          <xdr:rowOff>28575</xdr:rowOff>
        </xdr:from>
        <xdr:to>
          <xdr:col>1</xdr:col>
          <xdr:colOff>333375</xdr:colOff>
          <xdr:row>14</xdr:row>
          <xdr:rowOff>28575</xdr:rowOff>
        </xdr:to>
        <xdr:sp macro="" textlink="">
          <xdr:nvSpPr>
            <xdr:cNvPr id="33813" name="Button 21" hidden="1">
              <a:extLst>
                <a:ext uri="{63B3BB69-23CF-44E3-9099-C40C66FF867C}">
                  <a14:compatExt spid="_x0000_s33813"/>
                </a:ext>
                <a:ext uri="{FF2B5EF4-FFF2-40B4-BE49-F238E27FC236}">
                  <a16:creationId xmlns:a16="http://schemas.microsoft.com/office/drawing/2014/main" id="{00000000-0008-0000-1700-00001584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zh-TW" altLang="en-US" sz="1200" b="0" i="0" u="none" strike="noStrike" baseline="0">
                  <a:solidFill>
                    <a:srgbClr val="000000"/>
                  </a:solidFill>
                  <a:latin typeface="新細明體"/>
                  <a:ea typeface="新細明體"/>
                </a:rPr>
                <a:t>按鈕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14</xdr:row>
          <xdr:rowOff>171450</xdr:rowOff>
        </xdr:from>
        <xdr:to>
          <xdr:col>1</xdr:col>
          <xdr:colOff>361950</xdr:colOff>
          <xdr:row>16</xdr:row>
          <xdr:rowOff>171450</xdr:rowOff>
        </xdr:to>
        <xdr:sp macro="" textlink="">
          <xdr:nvSpPr>
            <xdr:cNvPr id="33814" name="Button 22" hidden="1">
              <a:extLst>
                <a:ext uri="{63B3BB69-23CF-44E3-9099-C40C66FF867C}">
                  <a14:compatExt spid="_x0000_s33814"/>
                </a:ext>
                <a:ext uri="{FF2B5EF4-FFF2-40B4-BE49-F238E27FC236}">
                  <a16:creationId xmlns:a16="http://schemas.microsoft.com/office/drawing/2014/main" id="{00000000-0008-0000-1700-00001684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zh-TW" altLang="en-US" sz="1200" b="0" i="0" u="none" strike="noStrike" baseline="0">
                  <a:solidFill>
                    <a:srgbClr val="000000"/>
                  </a:solidFill>
                  <a:latin typeface="新細明體"/>
                  <a:ea typeface="新細明體"/>
                </a:rPr>
                <a:t>日期</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12</xdr:row>
          <xdr:rowOff>28575</xdr:rowOff>
        </xdr:from>
        <xdr:to>
          <xdr:col>1</xdr:col>
          <xdr:colOff>333375</xdr:colOff>
          <xdr:row>14</xdr:row>
          <xdr:rowOff>28575</xdr:rowOff>
        </xdr:to>
        <xdr:sp macro="" textlink="">
          <xdr:nvSpPr>
            <xdr:cNvPr id="33821" name="Button 29" hidden="1">
              <a:extLst>
                <a:ext uri="{63B3BB69-23CF-44E3-9099-C40C66FF867C}">
                  <a14:compatExt spid="_x0000_s33821"/>
                </a:ext>
                <a:ext uri="{FF2B5EF4-FFF2-40B4-BE49-F238E27FC236}">
                  <a16:creationId xmlns:a16="http://schemas.microsoft.com/office/drawing/2014/main" id="{00000000-0008-0000-1700-00001D84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zh-TW" altLang="en-US" sz="1200" b="0" i="0" u="none" strike="noStrike" baseline="0">
                  <a:solidFill>
                    <a:srgbClr val="000000"/>
                  </a:solidFill>
                  <a:latin typeface="新細明體"/>
                  <a:ea typeface="新細明體"/>
                </a:rPr>
                <a:t>按鈕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14</xdr:row>
          <xdr:rowOff>171450</xdr:rowOff>
        </xdr:from>
        <xdr:to>
          <xdr:col>1</xdr:col>
          <xdr:colOff>361950</xdr:colOff>
          <xdr:row>16</xdr:row>
          <xdr:rowOff>171450</xdr:rowOff>
        </xdr:to>
        <xdr:sp macro="" textlink="">
          <xdr:nvSpPr>
            <xdr:cNvPr id="33822" name="Button 30" hidden="1">
              <a:extLst>
                <a:ext uri="{63B3BB69-23CF-44E3-9099-C40C66FF867C}">
                  <a14:compatExt spid="_x0000_s33822"/>
                </a:ext>
                <a:ext uri="{FF2B5EF4-FFF2-40B4-BE49-F238E27FC236}">
                  <a16:creationId xmlns:a16="http://schemas.microsoft.com/office/drawing/2014/main" id="{00000000-0008-0000-1700-00001E840000}"/>
                </a:ext>
              </a:extLst>
            </xdr:cNvPr>
            <xdr:cNvSpPr/>
          </xdr:nvSpPr>
          <xdr:spPr bwMode="auto">
            <a:xfrm>
              <a:off x="0" y="0"/>
              <a:ext cx="0" cy="0"/>
            </a:xfrm>
            <a:prstGeom prst="rect">
              <a:avLst/>
            </a:prstGeom>
            <a:noFill/>
            <a:ln w="9525">
              <a:miter lim="800000"/>
              <a:headEnd/>
              <a:tailEnd/>
            </a:ln>
          </xdr:spPr>
          <xdr:txBody>
            <a:bodyPr vertOverflow="clip" wrap="square" lIns="18288" tIns="18288" rIns="18288" bIns="18288" anchor="ctr" upright="1"/>
            <a:lstStyle/>
            <a:p>
              <a:pPr algn="ctr" rtl="0">
                <a:defRPr sz="1000"/>
              </a:pPr>
              <a:r>
                <a:rPr lang="zh-TW" altLang="en-US" sz="1200" b="0" i="0" u="none" strike="noStrike" baseline="0">
                  <a:solidFill>
                    <a:srgbClr val="000000"/>
                  </a:solidFill>
                  <a:latin typeface="新細明體"/>
                  <a:ea typeface="新細明體"/>
                </a:rPr>
                <a:t>日期</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23</xdr:col>
          <xdr:colOff>514350</xdr:colOff>
          <xdr:row>3</xdr:row>
          <xdr:rowOff>38100</xdr:rowOff>
        </xdr:from>
        <xdr:to>
          <xdr:col>28</xdr:col>
          <xdr:colOff>266700</xdr:colOff>
          <xdr:row>42</xdr:row>
          <xdr:rowOff>66675</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1B00-000001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細明體"/>
                  <a:ea typeface="細明體"/>
                </a:rPr>
                <a:t>按鈕</a:t>
              </a:r>
              <a:r>
                <a:rPr lang="zh-TW" altLang="en-US" sz="1200" b="0" i="0" u="none" strike="noStrike" baseline="0">
                  <a:solidFill>
                    <a:srgbClr val="000000"/>
                  </a:solidFill>
                  <a:latin typeface="Aptos Narrow"/>
                  <a:ea typeface="細明體"/>
                </a:rPr>
                <a:t> 1</a:t>
              </a:r>
              <a:endParaRPr lang="zh-TW" altLang="en-US" sz="1200" b="0" i="0" u="none" strike="noStrike" baseline="0">
                <a:solidFill>
                  <a:srgbClr val="000000"/>
                </a:solidFill>
                <a:latin typeface="Aptos Narrow"/>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a57478aa48f551eb/&#22823;&#19977;&#19979;/&#20998;&#26512;test1(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Users/tttin/Downloads/taiex_mid100_stock_data.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d.docs.live.net/a57478aa48f551eb/&#22823;&#19977;&#19979;/&#27491;&#24335;&#29256;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雪天型結果"/>
      <sheetName val="陰天型結果"/>
      <sheetName val="晴天型結果"/>
      <sheetName val="雷雨型結果"/>
      <sheetName val="閃電型結果"/>
      <sheetName val="幕後結果"/>
      <sheetName val="幕後結果_最佳化"/>
      <sheetName val="結果單"/>
      <sheetName val="2412"/>
      <sheetName val="4904"/>
      <sheetName val="6166"/>
      <sheetName val="2753"/>
      <sheetName val="4119"/>
      <sheetName val="1541"/>
      <sheetName val="1513"/>
      <sheetName val="4943"/>
      <sheetName val="8429"/>
      <sheetName val="5285"/>
      <sheetName val="分析test1(1)"/>
    </sheetNames>
    <definedNames>
      <definedName name="Optimize_All"/>
      <definedName name="下載_ALL"/>
    </definedNames>
    <sheetDataSet>
      <sheetData sheetId="0"/>
      <sheetData sheetId="1"/>
      <sheetData sheetId="2"/>
      <sheetData sheetId="3"/>
      <sheetData sheetId="4"/>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
    </sheetNames>
    <sheetDataSet>
      <sheetData sheetId="0">
        <row r="1">
          <cell r="A1" t="str">
            <v>股票代碼</v>
          </cell>
          <cell r="B1" t="str">
            <v>EPS</v>
          </cell>
          <cell r="C1" t="str">
            <v>Beta</v>
          </cell>
          <cell r="D1" t="str">
            <v>PE Ratio</v>
          </cell>
          <cell r="E1" t="str">
            <v>ROE</v>
          </cell>
          <cell r="F1" t="str">
            <v>ROA</v>
          </cell>
        </row>
        <row r="2">
          <cell r="A2" t="str">
            <v>2330.TW</v>
          </cell>
          <cell r="B2">
            <v>33.57</v>
          </cell>
          <cell r="C2">
            <v>1.24</v>
          </cell>
          <cell r="D2">
            <v>17.117671999999999</v>
          </cell>
          <cell r="E2">
            <v>0.25331999999999999</v>
          </cell>
          <cell r="F2">
            <v>0.10836999999999999</v>
          </cell>
        </row>
        <row r="3">
          <cell r="A3" t="str">
            <v>2454.TW</v>
          </cell>
          <cell r="B3">
            <v>57.55</v>
          </cell>
          <cell r="C3">
            <v>1.1439999999999999</v>
          </cell>
          <cell r="D3">
            <v>16.669052000000001</v>
          </cell>
          <cell r="E3">
            <v>0.25763000000000003</v>
          </cell>
          <cell r="F3">
            <v>8.8920004999999996E-2</v>
          </cell>
        </row>
        <row r="4">
          <cell r="A4" t="str">
            <v>2317.TW</v>
          </cell>
          <cell r="B4">
            <v>10.73</v>
          </cell>
          <cell r="C4">
            <v>0.61599999999999999</v>
          </cell>
          <cell r="D4">
            <v>12.099644</v>
          </cell>
          <cell r="E4">
            <v>0.100839995</v>
          </cell>
          <cell r="F4">
            <v>2.7369999999999998E-2</v>
          </cell>
        </row>
        <row r="5">
          <cell r="A5" t="str">
            <v>2409.TW</v>
          </cell>
          <cell r="B5">
            <v>-1.41</v>
          </cell>
          <cell r="C5">
            <v>1.2689999999999999</v>
          </cell>
          <cell r="D5">
            <v>23.81579</v>
          </cell>
          <cell r="E5">
            <v>-6.4159999999999995E-2</v>
          </cell>
          <cell r="F5">
            <v>-2.5700000000000001E-2</v>
          </cell>
        </row>
        <row r="6">
          <cell r="A6" t="str">
            <v>3008.TW</v>
          </cell>
          <cell r="B6">
            <v>153.68</v>
          </cell>
          <cell r="C6">
            <v>0.91900000000000004</v>
          </cell>
          <cell r="D6">
            <v>13.796581</v>
          </cell>
          <cell r="E6">
            <v>0.12922</v>
          </cell>
          <cell r="F6">
            <v>5.849E-2</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使用者輸入介面"/>
      <sheetName val="POS機按鈕"/>
      <sheetName val="POS機"/>
      <sheetName val="啟動人格問答"/>
      <sheetName val="雪天型結果"/>
      <sheetName val="雪天型隨機"/>
      <sheetName val="風險厭惡"/>
      <sheetName val="風險厭惡結果單"/>
      <sheetName val="陰天型結果"/>
      <sheetName val="陰天型隨機"/>
      <sheetName val="風險中立偏厭惡"/>
      <sheetName val="風險中立偏厭惡結果單"/>
      <sheetName val="晴天型結果"/>
      <sheetName val="晴天型隨機"/>
      <sheetName val="風險中立"/>
      <sheetName val="風險中立結果單"/>
      <sheetName val="雷雨型結果"/>
      <sheetName val="雷雨型隨機"/>
      <sheetName val="風險中立偏愛好"/>
      <sheetName val="風險中立偏愛好結果單"/>
      <sheetName val="閃電型結果"/>
      <sheetName val="閃電型隨機"/>
      <sheetName val="風險愛好"/>
      <sheetName val="風險愛好結果單"/>
      <sheetName val="題庫"/>
      <sheetName val="使用者資料"/>
      <sheetName val="stock price"/>
      <sheetName val="high_risk"/>
      <sheetName val="medium_risk"/>
      <sheetName val="low_risk"/>
      <sheetName val="名人介紹"/>
      <sheetName val="正式版01"/>
    </sheetNames>
    <definedNames>
      <definedName name="按鈕1_Click"/>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omments" Target="../comments1.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18.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0F4B7-F833-4AC1-8CB0-5A3E906E5669}">
  <sheetPr codeName="工作表4"/>
  <dimension ref="E29:F32"/>
  <sheetViews>
    <sheetView topLeftCell="B14" zoomScale="70" zoomScaleNormal="70" workbookViewId="0">
      <selection activeCell="Y23" sqref="Y23"/>
    </sheetView>
  </sheetViews>
  <sheetFormatPr defaultColWidth="9" defaultRowHeight="15.75"/>
  <cols>
    <col min="1" max="16384" width="9" style="2"/>
  </cols>
  <sheetData>
    <row r="29" spans="5:6">
      <c r="F29" s="3"/>
    </row>
    <row r="32" spans="5:6">
      <c r="E32" s="3"/>
    </row>
  </sheetData>
  <phoneticPr fontId="6"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597FD-88FE-4AD1-BC92-E4CE23A83A61}">
  <sheetPr codeName="工作表6"/>
  <dimension ref="A1"/>
  <sheetViews>
    <sheetView zoomScale="38" zoomScaleNormal="38" workbookViewId="0">
      <selection activeCell="AF37" sqref="AF37"/>
    </sheetView>
  </sheetViews>
  <sheetFormatPr defaultColWidth="9" defaultRowHeight="15.75"/>
  <cols>
    <col min="1" max="16384" width="9" style="23"/>
  </cols>
  <sheetData/>
  <phoneticPr fontId="6"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B584B-1716-48D1-993E-69BBF73F7AB5}">
  <sheetPr codeName="工作表10"/>
  <dimension ref="A1"/>
  <sheetViews>
    <sheetView topLeftCell="E3" zoomScale="37" zoomScaleNormal="37" workbookViewId="0">
      <selection activeCell="AD44" sqref="AD44"/>
    </sheetView>
  </sheetViews>
  <sheetFormatPr defaultColWidth="9" defaultRowHeight="15"/>
  <cols>
    <col min="1" max="16384" width="9" style="6"/>
  </cols>
  <sheetData/>
  <phoneticPr fontId="6" type="noConversion"/>
  <pageMargins left="0.7" right="0.7" top="0.75" bottom="0.75" header="0.3" footer="0.3"/>
  <pageSetup paperSize="9"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9D230-8B45-429F-BE56-FCD13D70A46D}">
  <sheetPr codeName="工作表5"/>
  <dimension ref="A2:A21"/>
  <sheetViews>
    <sheetView topLeftCell="A4" zoomScale="48" zoomScaleNormal="48" workbookViewId="0">
      <selection activeCell="M29" sqref="M29"/>
    </sheetView>
  </sheetViews>
  <sheetFormatPr defaultColWidth="9" defaultRowHeight="15"/>
  <cols>
    <col min="1" max="16384" width="9" style="4"/>
  </cols>
  <sheetData>
    <row r="2" ht="15" customHeight="1"/>
    <row r="3" ht="15.6" customHeight="1"/>
    <row r="6" ht="15" customHeight="1"/>
    <row r="7" ht="15" customHeight="1"/>
    <row r="8" ht="15" customHeight="1"/>
    <row r="9" ht="15" customHeight="1"/>
    <row r="10" ht="15" customHeight="1"/>
    <row r="11" ht="15" customHeight="1"/>
    <row r="12" ht="15.6" customHeight="1"/>
    <row r="13" ht="15.6" customHeight="1"/>
    <row r="14" ht="15" customHeight="1"/>
    <row r="15" ht="15" customHeight="1"/>
    <row r="16" ht="15" customHeight="1"/>
    <row r="17" ht="15" customHeight="1"/>
    <row r="18" ht="15" customHeight="1"/>
    <row r="19" ht="15" customHeight="1"/>
    <row r="20" ht="15.6" customHeight="1"/>
    <row r="21" ht="15" customHeight="1"/>
  </sheetData>
  <phoneticPr fontId="6"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8285F-6101-4F40-BFCA-C2B562B2D9FB}">
  <sheetPr codeName="工作表19"/>
  <dimension ref="A1:C7"/>
  <sheetViews>
    <sheetView workbookViewId="0">
      <selection activeCell="F12" sqref="F12"/>
    </sheetView>
  </sheetViews>
  <sheetFormatPr defaultColWidth="8.75" defaultRowHeight="15.75"/>
  <cols>
    <col min="1" max="1" width="16" style="26" customWidth="1"/>
    <col min="2" max="2" width="15.875" style="26" customWidth="1"/>
    <col min="3" max="3" width="14.25" style="26" customWidth="1"/>
    <col min="4" max="16384" width="8.75" style="26"/>
  </cols>
  <sheetData>
    <row r="1" spans="1:3" ht="16.5">
      <c r="A1" s="27" t="s">
        <v>624</v>
      </c>
      <c r="B1" s="28" t="s">
        <v>625</v>
      </c>
      <c r="C1" s="29" t="s">
        <v>626</v>
      </c>
    </row>
    <row r="2" spans="1:3" ht="16.5">
      <c r="A2" s="30" t="s">
        <v>304</v>
      </c>
      <c r="B2" s="31" t="s">
        <v>571</v>
      </c>
      <c r="C2" s="32" t="s">
        <v>204</v>
      </c>
    </row>
    <row r="3" spans="1:3" ht="16.5">
      <c r="A3" s="30" t="s">
        <v>360</v>
      </c>
      <c r="B3" s="31" t="s">
        <v>531</v>
      </c>
    </row>
    <row r="4" spans="1:3" ht="16.5">
      <c r="A4" s="30" t="s">
        <v>462</v>
      </c>
      <c r="B4" s="31" t="s">
        <v>583</v>
      </c>
    </row>
    <row r="5" spans="1:3" ht="16.5">
      <c r="A5" s="30" t="s">
        <v>257</v>
      </c>
    </row>
    <row r="6" spans="1:3" ht="16.5">
      <c r="A6" s="30" t="s">
        <v>407</v>
      </c>
    </row>
    <row r="7" spans="1:3" ht="16.5">
      <c r="A7" s="30" t="s">
        <v>401</v>
      </c>
    </row>
  </sheetData>
  <phoneticPr fontId="6"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B3A44-033D-4710-B0AA-D34635853BB5}">
  <sheetPr codeName="工作表30"/>
  <dimension ref="A1:C7"/>
  <sheetViews>
    <sheetView workbookViewId="0">
      <selection sqref="A1:C7"/>
    </sheetView>
  </sheetViews>
  <sheetFormatPr defaultRowHeight="15.75"/>
  <cols>
    <col min="1" max="1" width="20.75" bestFit="1" customWidth="1"/>
    <col min="2" max="2" width="24.75" bestFit="1" customWidth="1"/>
    <col min="3" max="3" width="21.25" bestFit="1" customWidth="1"/>
  </cols>
  <sheetData>
    <row r="1" spans="1:3">
      <c r="A1" t="s">
        <v>627</v>
      </c>
      <c r="B1" t="s">
        <v>628</v>
      </c>
      <c r="C1" t="s">
        <v>629</v>
      </c>
    </row>
    <row r="2" spans="1:3">
      <c r="A2" t="s">
        <v>315</v>
      </c>
      <c r="B2" t="s">
        <v>569</v>
      </c>
      <c r="C2" t="s">
        <v>207</v>
      </c>
    </row>
    <row r="3" spans="1:3">
      <c r="A3" t="s">
        <v>222</v>
      </c>
      <c r="B3" t="s">
        <v>589</v>
      </c>
    </row>
    <row r="4" spans="1:3">
      <c r="A4" t="s">
        <v>290</v>
      </c>
      <c r="B4" t="s">
        <v>536</v>
      </c>
    </row>
    <row r="5" spans="1:3">
      <c r="A5" t="s">
        <v>443</v>
      </c>
    </row>
    <row r="6" spans="1:3">
      <c r="A6" t="s">
        <v>237</v>
      </c>
    </row>
    <row r="7" spans="1:3">
      <c r="A7" t="s">
        <v>464</v>
      </c>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73F0B-522F-467C-B8A8-DB821CFAE6C4}">
  <sheetPr codeName="工作表7">
    <pageSetUpPr fitToPage="1"/>
  </sheetPr>
  <dimension ref="A1"/>
  <sheetViews>
    <sheetView topLeftCell="B1" zoomScale="42" zoomScaleNormal="42" workbookViewId="0">
      <selection activeCell="W33" sqref="W33"/>
    </sheetView>
  </sheetViews>
  <sheetFormatPr defaultRowHeight="15.75"/>
  <sheetData/>
  <phoneticPr fontId="6" type="noConversion"/>
  <pageMargins left="0.7" right="0.7" top="0.75" bottom="0.75" header="0.3" footer="0.3"/>
  <pageSetup paperSize="9" scale="38"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8804D-D936-4851-BD31-CC8DCA19A520}">
  <sheetPr codeName="工作表13">
    <pageSetUpPr fitToPage="1"/>
  </sheetPr>
  <dimension ref="A1"/>
  <sheetViews>
    <sheetView zoomScale="41" zoomScaleNormal="41" workbookViewId="0">
      <selection activeCell="U24" sqref="U24"/>
    </sheetView>
  </sheetViews>
  <sheetFormatPr defaultRowHeight="15.75"/>
  <sheetData/>
  <phoneticPr fontId="6" type="noConversion"/>
  <pageMargins left="0.7" right="0.7" top="0.75" bottom="0.75" header="0.3" footer="0.3"/>
  <pageSetup paperSize="9" scale="47"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663D2-A89F-4957-B427-CB9A83397177}">
  <sheetPr codeName="工作表27"/>
  <dimension ref="A1:C6"/>
  <sheetViews>
    <sheetView workbookViewId="0">
      <selection activeCell="D10" sqref="D10"/>
    </sheetView>
  </sheetViews>
  <sheetFormatPr defaultRowHeight="15.75"/>
  <cols>
    <col min="1" max="2" width="16.75" customWidth="1"/>
    <col min="3" max="3" width="16.25" customWidth="1"/>
  </cols>
  <sheetData>
    <row r="1" spans="1:3">
      <c r="A1" s="33" t="s">
        <v>643</v>
      </c>
      <c r="B1" s="35" t="s">
        <v>636</v>
      </c>
      <c r="C1" s="37" t="s">
        <v>626</v>
      </c>
    </row>
    <row r="2" spans="1:3">
      <c r="A2" s="34" t="s">
        <v>454</v>
      </c>
      <c r="B2" s="36" t="s">
        <v>553</v>
      </c>
      <c r="C2" s="38" t="s">
        <v>198</v>
      </c>
    </row>
    <row r="3" spans="1:3">
      <c r="A3" s="34" t="s">
        <v>384</v>
      </c>
      <c r="B3" s="36" t="s">
        <v>582</v>
      </c>
    </row>
    <row r="4" spans="1:3">
      <c r="A4" s="34" t="s">
        <v>291</v>
      </c>
      <c r="B4" s="36" t="s">
        <v>542</v>
      </c>
    </row>
    <row r="5" spans="1:3">
      <c r="A5" s="34" t="s">
        <v>309</v>
      </c>
      <c r="B5" s="36" t="s">
        <v>514</v>
      </c>
    </row>
    <row r="6" spans="1:3">
      <c r="A6" s="34" t="s">
        <v>321</v>
      </c>
    </row>
  </sheetData>
  <phoneticPr fontId="6" type="noConversion"/>
  <pageMargins left="0.7" right="0.7" top="0.75" bottom="0.75" header="0.3" footer="0.3"/>
  <pageSetup paperSize="9"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C61A0-2908-43CC-9D0A-16847526BAA7}">
  <sheetPr codeName="工作表33"/>
  <dimension ref="A1:C6"/>
  <sheetViews>
    <sheetView workbookViewId="0">
      <selection activeCell="E18" sqref="E18"/>
    </sheetView>
  </sheetViews>
  <sheetFormatPr defaultRowHeight="15.75"/>
  <cols>
    <col min="1" max="1" width="23.125" bestFit="1" customWidth="1"/>
    <col min="2" max="2" width="26.25" bestFit="1" customWidth="1"/>
    <col min="3" max="3" width="24.25" bestFit="1" customWidth="1"/>
  </cols>
  <sheetData>
    <row r="1" spans="1:3">
      <c r="A1" t="s">
        <v>627</v>
      </c>
      <c r="B1" t="s">
        <v>628</v>
      </c>
      <c r="C1" t="s">
        <v>629</v>
      </c>
    </row>
    <row r="2" spans="1:3">
      <c r="A2" t="s">
        <v>328</v>
      </c>
      <c r="B2" t="s">
        <v>517</v>
      </c>
      <c r="C2" t="s">
        <v>172</v>
      </c>
    </row>
    <row r="3" spans="1:3">
      <c r="A3" t="s">
        <v>329</v>
      </c>
      <c r="B3" t="s">
        <v>563</v>
      </c>
    </row>
    <row r="4" spans="1:3">
      <c r="A4" t="s">
        <v>298</v>
      </c>
      <c r="B4" t="s">
        <v>609</v>
      </c>
    </row>
    <row r="5" spans="1:3">
      <c r="A5" t="s">
        <v>329</v>
      </c>
      <c r="B5" t="s">
        <v>547</v>
      </c>
    </row>
    <row r="6" spans="1:3">
      <c r="A6" t="s">
        <v>334</v>
      </c>
    </row>
  </sheetData>
  <phoneticPr fontId="6"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4BA5-236D-482F-8891-A6E4BB18FD03}">
  <sheetPr codeName="工作表8">
    <pageSetUpPr fitToPage="1"/>
  </sheetPr>
  <dimension ref="Y17:Y26"/>
  <sheetViews>
    <sheetView topLeftCell="J2" zoomScale="62" zoomScaleNormal="62" workbookViewId="0">
      <selection activeCell="X23" sqref="X23"/>
    </sheetView>
  </sheetViews>
  <sheetFormatPr defaultRowHeight="15.75"/>
  <sheetData>
    <row r="17" spans="25:25">
      <c r="Y17" s="1" t="s">
        <v>99</v>
      </c>
    </row>
    <row r="26" spans="25:25">
      <c r="Y26" s="1" t="s">
        <v>99</v>
      </c>
    </row>
  </sheetData>
  <phoneticPr fontId="6" type="noConversion"/>
  <pageMargins left="0.7" right="0.7" top="0.75" bottom="0.75" header="0.3" footer="0.3"/>
  <pageSetup paperSize="9" scale="35" orientation="portrait" horizontalDpi="1200" verticalDpi="12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EE9F54-B384-475C-8499-1F575DEC666E}">
  <sheetPr codeName="工作表14">
    <pageSetUpPr fitToPage="1"/>
  </sheetPr>
  <dimension ref="A23:A24"/>
  <sheetViews>
    <sheetView topLeftCell="A2" zoomScale="46" zoomScaleNormal="46" workbookViewId="0">
      <selection activeCell="AA25" sqref="AA25"/>
    </sheetView>
  </sheetViews>
  <sheetFormatPr defaultColWidth="8.75" defaultRowHeight="15.75"/>
  <cols>
    <col min="1" max="16384" width="8.75" style="127"/>
  </cols>
  <sheetData>
    <row r="23" s="127" customFormat="1" ht="9.75" customHeight="1"/>
    <row r="24" s="127" customFormat="1" hidden="1"/>
  </sheetData>
  <phoneticPr fontId="6" type="noConversion"/>
  <pageMargins left="0.7" right="0.7" top="0.75" bottom="0.75" header="0.3" footer="0.3"/>
  <pageSetup paperSize="9" scale="47"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34757-4F42-4213-8C0A-9E59484DE716}">
  <sheetPr codeName="工作表25"/>
  <dimension ref="A1:C5"/>
  <sheetViews>
    <sheetView workbookViewId="0">
      <selection activeCell="C13" sqref="C13"/>
    </sheetView>
  </sheetViews>
  <sheetFormatPr defaultRowHeight="15.75"/>
  <cols>
    <col min="1" max="3" width="15.625" bestFit="1" customWidth="1"/>
  </cols>
  <sheetData>
    <row r="1" spans="1:3">
      <c r="A1" s="33" t="s">
        <v>635</v>
      </c>
      <c r="B1" s="35" t="s">
        <v>636</v>
      </c>
      <c r="C1" s="37" t="s">
        <v>637</v>
      </c>
    </row>
    <row r="2" spans="1:3">
      <c r="A2" s="34" t="s">
        <v>454</v>
      </c>
      <c r="B2" s="36" t="s">
        <v>553</v>
      </c>
      <c r="C2" s="38" t="s">
        <v>198</v>
      </c>
    </row>
    <row r="3" spans="1:3">
      <c r="A3" s="34" t="s">
        <v>384</v>
      </c>
      <c r="B3" s="36" t="s">
        <v>582</v>
      </c>
      <c r="C3" s="38" t="s">
        <v>173</v>
      </c>
    </row>
    <row r="4" spans="1:3">
      <c r="A4" s="34" t="s">
        <v>291</v>
      </c>
      <c r="B4" s="36" t="s">
        <v>542</v>
      </c>
    </row>
    <row r="5" spans="1:3">
      <c r="A5" s="34" t="s">
        <v>309</v>
      </c>
      <c r="B5" s="36" t="s">
        <v>514</v>
      </c>
    </row>
  </sheetData>
  <phoneticPr fontId="6"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A23FD-0FFD-4A9E-A850-490455896F41}">
  <sheetPr codeName="工作表31"/>
  <dimension ref="A1:C5"/>
  <sheetViews>
    <sheetView workbookViewId="0">
      <selection activeCell="C18" sqref="C18"/>
    </sheetView>
  </sheetViews>
  <sheetFormatPr defaultRowHeight="15.75"/>
  <cols>
    <col min="1" max="1" width="23.125" bestFit="1" customWidth="1"/>
    <col min="2" max="2" width="26.25" bestFit="1" customWidth="1"/>
    <col min="3" max="3" width="24.25" bestFit="1" customWidth="1"/>
  </cols>
  <sheetData>
    <row r="1" spans="1:3">
      <c r="A1" t="s">
        <v>627</v>
      </c>
      <c r="B1" t="s">
        <v>628</v>
      </c>
      <c r="C1" t="s">
        <v>629</v>
      </c>
    </row>
    <row r="2" spans="1:3">
      <c r="A2" t="s">
        <v>430</v>
      </c>
      <c r="B2" t="s">
        <v>534</v>
      </c>
      <c r="C2" t="s">
        <v>179</v>
      </c>
    </row>
    <row r="3" spans="1:3">
      <c r="A3" t="s">
        <v>273</v>
      </c>
      <c r="B3" t="s">
        <v>511</v>
      </c>
      <c r="C3" t="s">
        <v>180</v>
      </c>
    </row>
    <row r="4" spans="1:3">
      <c r="A4" t="s">
        <v>258</v>
      </c>
      <c r="B4" t="s">
        <v>579</v>
      </c>
    </row>
    <row r="5" spans="1:3">
      <c r="A5" t="s">
        <v>257</v>
      </c>
      <c r="B5" t="s">
        <v>569</v>
      </c>
    </row>
  </sheetData>
  <phoneticPr fontId="6"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064FA-29A4-43C6-9EA5-64BE4C0F4440}">
  <sheetPr codeName="工作表9">
    <pageSetUpPr fitToPage="1"/>
  </sheetPr>
  <dimension ref="A1"/>
  <sheetViews>
    <sheetView topLeftCell="A10" zoomScale="45" zoomScaleNormal="45" workbookViewId="0">
      <selection activeCell="Y23" sqref="Y23"/>
    </sheetView>
  </sheetViews>
  <sheetFormatPr defaultRowHeight="15.75"/>
  <sheetData/>
  <phoneticPr fontId="6" type="noConversion"/>
  <pageMargins left="0.7" right="0.7" top="0.75" bottom="0.75" header="0.3" footer="0.3"/>
  <pageSetup paperSize="9" scale="41" orientation="portrait" horizontalDpi="1200" verticalDpi="1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A79DE-8CA3-45A8-9C56-915285B12BD3}">
  <sheetPr codeName="工作表15">
    <pageSetUpPr fitToPage="1"/>
  </sheetPr>
  <dimension ref="T44"/>
  <sheetViews>
    <sheetView zoomScale="44" zoomScaleNormal="44" workbookViewId="0">
      <selection activeCell="Z34" sqref="Z34"/>
    </sheetView>
  </sheetViews>
  <sheetFormatPr defaultRowHeight="15.75"/>
  <sheetData>
    <row r="44" spans="20:20">
      <c r="T44" s="1" t="s">
        <v>99</v>
      </c>
    </row>
  </sheetData>
  <phoneticPr fontId="6" type="noConversion"/>
  <pageMargins left="0.7" right="0.7" top="0.75" bottom="0.75" header="0.3" footer="0.3"/>
  <pageSetup paperSize="9" scale="47" orientation="portrait" horizontalDpi="1200" verticalDpi="12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B8DD-BA36-47C9-99C7-8CA8C2CA55F0}">
  <sheetPr codeName="工作表24"/>
  <dimension ref="A1:C5"/>
  <sheetViews>
    <sheetView workbookViewId="0">
      <selection activeCell="D5" sqref="D5"/>
    </sheetView>
  </sheetViews>
  <sheetFormatPr defaultRowHeight="15.75"/>
  <cols>
    <col min="1" max="3" width="15.625" bestFit="1" customWidth="1"/>
  </cols>
  <sheetData>
    <row r="1" spans="1:3" ht="16.5">
      <c r="A1" s="39" t="s">
        <v>639</v>
      </c>
      <c r="B1" s="40" t="s">
        <v>636</v>
      </c>
      <c r="C1" s="41" t="s">
        <v>640</v>
      </c>
    </row>
    <row r="2" spans="1:3" ht="16.5">
      <c r="A2" s="42" t="s">
        <v>394</v>
      </c>
      <c r="B2" s="43" t="s">
        <v>638</v>
      </c>
      <c r="C2" s="44" t="s">
        <v>202</v>
      </c>
    </row>
    <row r="3" spans="1:3" ht="16.5">
      <c r="A3" s="42" t="s">
        <v>353</v>
      </c>
      <c r="B3" s="43" t="s">
        <v>587</v>
      </c>
      <c r="C3" s="44" t="s">
        <v>205</v>
      </c>
    </row>
    <row r="4" spans="1:3" ht="16.5">
      <c r="A4" s="42" t="s">
        <v>433</v>
      </c>
      <c r="B4" s="43" t="s">
        <v>495</v>
      </c>
      <c r="C4" s="44" t="s">
        <v>188</v>
      </c>
    </row>
    <row r="5" spans="1:3" ht="16.5">
      <c r="A5" s="45"/>
      <c r="B5" s="43" t="s">
        <v>499</v>
      </c>
      <c r="C5" s="45"/>
    </row>
  </sheetData>
  <phoneticPr fontId="6"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69128-41E2-4BEF-9B26-B9F98390697F}">
  <sheetPr codeName="工作表32"/>
  <dimension ref="A1:C5"/>
  <sheetViews>
    <sheetView workbookViewId="0">
      <selection sqref="A1:C5"/>
    </sheetView>
  </sheetViews>
  <sheetFormatPr defaultRowHeight="15.75"/>
  <cols>
    <col min="1" max="1" width="23.125" bestFit="1" customWidth="1"/>
    <col min="2" max="2" width="26.25" bestFit="1" customWidth="1"/>
    <col min="3" max="3" width="24.25" bestFit="1" customWidth="1"/>
  </cols>
  <sheetData>
    <row r="1" spans="1:3">
      <c r="A1" t="s">
        <v>627</v>
      </c>
      <c r="B1" t="s">
        <v>628</v>
      </c>
      <c r="C1" t="s">
        <v>629</v>
      </c>
    </row>
    <row r="2" spans="1:3">
      <c r="A2" t="s">
        <v>345</v>
      </c>
      <c r="B2" t="s">
        <v>603</v>
      </c>
      <c r="C2" t="s">
        <v>196</v>
      </c>
    </row>
    <row r="3" spans="1:3">
      <c r="A3" t="s">
        <v>277</v>
      </c>
      <c r="B3" t="s">
        <v>531</v>
      </c>
      <c r="C3" t="s">
        <v>185</v>
      </c>
    </row>
    <row r="4" spans="1:3">
      <c r="A4" t="s">
        <v>361</v>
      </c>
      <c r="B4" t="s">
        <v>501</v>
      </c>
      <c r="C4" t="s">
        <v>175</v>
      </c>
    </row>
    <row r="5" spans="1:3">
      <c r="B5" t="s">
        <v>621</v>
      </c>
    </row>
  </sheetData>
  <phoneticPr fontId="6"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FDB24-F2A9-465C-AB1B-A80DCF019C89}">
  <sheetPr codeName="工作表11">
    <pageSetUpPr fitToPage="1"/>
  </sheetPr>
  <dimension ref="A1"/>
  <sheetViews>
    <sheetView topLeftCell="B4" zoomScale="62" zoomScaleNormal="62" workbookViewId="0">
      <selection activeCell="AB24" sqref="AB24"/>
    </sheetView>
  </sheetViews>
  <sheetFormatPr defaultRowHeight="15.75"/>
  <sheetData/>
  <phoneticPr fontId="6" type="noConversion"/>
  <pageMargins left="0.7" right="0.7" top="0.75" bottom="0.75" header="0.3" footer="0.3"/>
  <pageSetup paperSize="9" scale="38" orientation="portrait" horizontalDpi="1200" verticalDpi="1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ED28D-2A5B-49BE-8E7A-42D2C0C88723}">
  <sheetPr codeName="工作表23"/>
  <dimension ref="A1:C6"/>
  <sheetViews>
    <sheetView workbookViewId="0">
      <selection activeCell="G11" sqref="G11"/>
    </sheetView>
  </sheetViews>
  <sheetFormatPr defaultRowHeight="15.75"/>
  <cols>
    <col min="1" max="3" width="15.625" bestFit="1" customWidth="1"/>
  </cols>
  <sheetData>
    <row r="1" spans="1:3">
      <c r="A1" s="33" t="s">
        <v>641</v>
      </c>
      <c r="B1" s="35" t="s">
        <v>625</v>
      </c>
      <c r="C1" s="37" t="s">
        <v>642</v>
      </c>
    </row>
    <row r="2" spans="1:3">
      <c r="A2" s="34" t="s">
        <v>454</v>
      </c>
      <c r="B2" s="36" t="s">
        <v>508</v>
      </c>
      <c r="C2" s="38" t="s">
        <v>176</v>
      </c>
    </row>
    <row r="3" spans="1:3">
      <c r="A3" s="34" t="s">
        <v>369</v>
      </c>
      <c r="B3" s="36" t="s">
        <v>605</v>
      </c>
      <c r="C3" s="38" t="s">
        <v>196</v>
      </c>
    </row>
    <row r="4" spans="1:3">
      <c r="B4" s="36" t="s">
        <v>562</v>
      </c>
      <c r="C4" s="38" t="s">
        <v>198</v>
      </c>
    </row>
    <row r="5" spans="1:3">
      <c r="C5" s="38" t="s">
        <v>210</v>
      </c>
    </row>
    <row r="6" spans="1:3">
      <c r="C6" s="38" t="s">
        <v>173</v>
      </c>
    </row>
  </sheetData>
  <phoneticPr fontId="6" type="noConversion"/>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97AD6-DF0B-46DB-B38D-592BDDECFFF6}">
  <sheetPr codeName="工作表29"/>
  <dimension ref="A1:C6"/>
  <sheetViews>
    <sheetView workbookViewId="0">
      <selection activeCell="C8" sqref="C8"/>
    </sheetView>
  </sheetViews>
  <sheetFormatPr defaultRowHeight="15.75"/>
  <cols>
    <col min="1" max="1" width="20.75" bestFit="1" customWidth="1"/>
    <col min="2" max="2" width="24.75" bestFit="1" customWidth="1"/>
    <col min="3" max="3" width="21.25" bestFit="1" customWidth="1"/>
  </cols>
  <sheetData>
    <row r="1" spans="1:3">
      <c r="A1" t="s">
        <v>627</v>
      </c>
      <c r="B1" t="s">
        <v>628</v>
      </c>
      <c r="C1" t="s">
        <v>629</v>
      </c>
    </row>
    <row r="2" spans="1:3">
      <c r="A2" t="s">
        <v>404</v>
      </c>
      <c r="B2" t="s">
        <v>519</v>
      </c>
      <c r="C2" t="s">
        <v>173</v>
      </c>
    </row>
    <row r="3" spans="1:3">
      <c r="A3" t="s">
        <v>320</v>
      </c>
      <c r="B3" t="s">
        <v>540</v>
      </c>
      <c r="C3" t="s">
        <v>200</v>
      </c>
    </row>
    <row r="4" spans="1:3">
      <c r="B4" t="s">
        <v>562</v>
      </c>
      <c r="C4" t="s">
        <v>216</v>
      </c>
    </row>
    <row r="5" spans="1:3">
      <c r="C5" t="s">
        <v>201</v>
      </c>
    </row>
    <row r="6" spans="1:3">
      <c r="C6" t="s">
        <v>199</v>
      </c>
    </row>
  </sheetData>
  <phoneticPr fontId="6"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4E3F5-FF29-4A03-8C1A-A1F66AC03C1C}">
  <sheetPr codeName="工作表12"/>
  <dimension ref="A1"/>
  <sheetViews>
    <sheetView topLeftCell="H11" zoomScale="65" zoomScaleNormal="65" workbookViewId="0">
      <selection activeCell="AA41" sqref="AA41"/>
    </sheetView>
  </sheetViews>
  <sheetFormatPr defaultRowHeight="15.75"/>
  <sheetData/>
  <phoneticPr fontId="6" type="noConversion"/>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4C0C-58D9-4010-820E-F05A81B342E5}">
  <sheetPr codeName="工作表17"/>
  <dimension ref="A1"/>
  <sheetViews>
    <sheetView zoomScale="50" zoomScaleNormal="50" workbookViewId="0">
      <selection activeCell="W25" sqref="W25"/>
    </sheetView>
  </sheetViews>
  <sheetFormatPr defaultRowHeight="15.75"/>
  <sheetData/>
  <phoneticPr fontId="6" type="noConversion"/>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D5DB-4EBD-4121-AB46-C190C7BEEC07}">
  <sheetPr codeName="工作表26"/>
  <dimension ref="A1:AM66"/>
  <sheetViews>
    <sheetView tabSelected="1" zoomScale="39" zoomScaleNormal="39" workbookViewId="0">
      <selection activeCell="AA37" sqref="AA37:AA46"/>
    </sheetView>
  </sheetViews>
  <sheetFormatPr defaultColWidth="8.75" defaultRowHeight="15.75"/>
  <cols>
    <col min="1" max="1" width="12.25" style="46" customWidth="1"/>
    <col min="2" max="2" width="8.75" style="46"/>
    <col min="3" max="3" width="10.25" style="46" customWidth="1"/>
    <col min="4" max="14" width="8.75" style="46"/>
    <col min="15" max="15" width="25.25" style="46" customWidth="1"/>
    <col min="16" max="26" width="8.75" style="46"/>
    <col min="27" max="27" width="31.75" style="46" customWidth="1"/>
    <col min="28" max="28" width="9.25" style="46" customWidth="1"/>
    <col min="29" max="29" width="9.375" style="46" customWidth="1"/>
    <col min="30" max="30" width="8.75" style="46"/>
    <col min="31" max="31" width="9.625" style="46" customWidth="1"/>
    <col min="32" max="32" width="10.25" style="46" customWidth="1"/>
    <col min="33" max="16384" width="8.75" style="46"/>
  </cols>
  <sheetData>
    <row r="1" spans="1:39" ht="17.25" thickBot="1">
      <c r="A1" s="59" t="s">
        <v>710</v>
      </c>
      <c r="B1" s="60"/>
      <c r="C1" s="61" t="s">
        <v>711</v>
      </c>
      <c r="D1" s="62">
        <v>2404</v>
      </c>
      <c r="E1" s="63">
        <v>2357</v>
      </c>
      <c r="F1" s="64">
        <v>2059</v>
      </c>
      <c r="G1" s="63">
        <v>3533</v>
      </c>
      <c r="H1" s="64">
        <v>6669</v>
      </c>
      <c r="I1" s="62">
        <v>2207</v>
      </c>
      <c r="J1" s="63">
        <v>2454</v>
      </c>
      <c r="K1" s="64">
        <v>4763</v>
      </c>
      <c r="L1" s="63">
        <v>3008</v>
      </c>
      <c r="M1" s="64">
        <v>3661</v>
      </c>
      <c r="N1" s="60"/>
      <c r="O1" s="65" t="s">
        <v>712</v>
      </c>
      <c r="P1" s="62">
        <v>2404</v>
      </c>
      <c r="Q1" s="63">
        <v>2357</v>
      </c>
      <c r="R1" s="64">
        <v>2059</v>
      </c>
      <c r="S1" s="63">
        <v>3533</v>
      </c>
      <c r="T1" s="64">
        <v>6669</v>
      </c>
      <c r="U1" s="62">
        <v>2207</v>
      </c>
      <c r="V1" s="63">
        <v>2454</v>
      </c>
      <c r="W1" s="64">
        <v>4763</v>
      </c>
      <c r="X1" s="63">
        <v>3008</v>
      </c>
      <c r="Y1" s="64">
        <v>3661</v>
      </c>
      <c r="Z1" s="60"/>
      <c r="AA1" s="66" t="s">
        <v>713</v>
      </c>
      <c r="AB1" s="62">
        <v>4536</v>
      </c>
      <c r="AC1" s="63">
        <v>4766</v>
      </c>
      <c r="AD1" s="64">
        <v>1519</v>
      </c>
      <c r="AE1" s="63">
        <v>8081</v>
      </c>
      <c r="AF1" s="64">
        <v>2912</v>
      </c>
      <c r="AG1" s="62">
        <v>2345</v>
      </c>
      <c r="AH1" s="63">
        <v>4770</v>
      </c>
      <c r="AI1" s="64">
        <v>2379</v>
      </c>
      <c r="AJ1" s="63">
        <v>3617</v>
      </c>
      <c r="AK1" s="64">
        <v>6196</v>
      </c>
      <c r="AL1" s="60"/>
      <c r="AM1" s="60"/>
    </row>
    <row r="2" spans="1:39" ht="16.5">
      <c r="A2" s="67">
        <v>2404</v>
      </c>
      <c r="B2" s="60"/>
      <c r="C2" s="60" t="s">
        <v>706</v>
      </c>
      <c r="D2" s="60">
        <v>297</v>
      </c>
      <c r="E2" s="60">
        <v>457</v>
      </c>
      <c r="F2" s="60">
        <v>1375</v>
      </c>
      <c r="G2" s="60">
        <v>1125</v>
      </c>
      <c r="H2" s="60">
        <v>2500</v>
      </c>
      <c r="I2" s="60">
        <v>663</v>
      </c>
      <c r="J2" s="60">
        <v>1105</v>
      </c>
      <c r="K2" s="60">
        <v>1020</v>
      </c>
      <c r="L2" s="60">
        <v>2570</v>
      </c>
      <c r="M2" s="60">
        <v>4340</v>
      </c>
      <c r="N2" s="60"/>
      <c r="O2" s="68" t="s">
        <v>714</v>
      </c>
      <c r="P2" s="60">
        <v>0</v>
      </c>
      <c r="Q2" s="60">
        <v>0</v>
      </c>
      <c r="R2" s="60">
        <v>0</v>
      </c>
      <c r="S2" s="60">
        <v>0</v>
      </c>
      <c r="T2" s="60">
        <v>0</v>
      </c>
      <c r="U2" s="60">
        <v>0</v>
      </c>
      <c r="V2" s="60">
        <v>0</v>
      </c>
      <c r="W2" s="60">
        <v>0</v>
      </c>
      <c r="X2" s="60">
        <v>0</v>
      </c>
      <c r="Y2" s="60">
        <v>0</v>
      </c>
      <c r="Z2" s="60"/>
      <c r="AA2" s="66" t="s">
        <v>715</v>
      </c>
      <c r="AB2" s="60">
        <f t="shared" ref="AB2:AK2" si="0">AVERAGE(P3:P64)</f>
        <v>3.3473248449537706E-3</v>
      </c>
      <c r="AC2" s="60">
        <f t="shared" si="0"/>
        <v>1.8643944238155524E-3</v>
      </c>
      <c r="AD2" s="60">
        <f t="shared" si="0"/>
        <v>-3.2366241203572715E-3</v>
      </c>
      <c r="AE2" s="60">
        <f t="shared" si="0"/>
        <v>5.731301950412832E-3</v>
      </c>
      <c r="AF2" s="60">
        <f t="shared" si="0"/>
        <v>-1.947190521656157E-4</v>
      </c>
      <c r="AG2" s="60">
        <f t="shared" si="0"/>
        <v>-1.2383880973987121E-3</v>
      </c>
      <c r="AH2" s="60">
        <f t="shared" si="0"/>
        <v>1.7939618566165233E-3</v>
      </c>
      <c r="AI2" s="60">
        <f t="shared" si="0"/>
        <v>-3.3831163105584906E-3</v>
      </c>
      <c r="AJ2" s="60">
        <f t="shared" si="0"/>
        <v>-1.9665459113583053E-3</v>
      </c>
      <c r="AK2" s="60">
        <f t="shared" si="0"/>
        <v>-6.6703599732384489E-3</v>
      </c>
      <c r="AL2" s="60"/>
      <c r="AM2" s="60"/>
    </row>
    <row r="3" spans="1:39" ht="16.5">
      <c r="A3" s="67">
        <v>2357</v>
      </c>
      <c r="B3" s="60"/>
      <c r="C3" s="60" t="s">
        <v>705</v>
      </c>
      <c r="D3" s="60">
        <v>303.5</v>
      </c>
      <c r="E3" s="60">
        <v>457</v>
      </c>
      <c r="F3" s="60">
        <v>1340</v>
      </c>
      <c r="G3" s="60">
        <v>1115</v>
      </c>
      <c r="H3" s="60">
        <v>2445</v>
      </c>
      <c r="I3" s="60">
        <v>659</v>
      </c>
      <c r="J3" s="60">
        <v>1150</v>
      </c>
      <c r="K3" s="60">
        <v>1050</v>
      </c>
      <c r="L3" s="60">
        <v>2565</v>
      </c>
      <c r="M3" s="60">
        <v>4200</v>
      </c>
      <c r="N3" s="60"/>
      <c r="O3" s="69" t="s">
        <v>716</v>
      </c>
      <c r="P3" s="60">
        <f t="shared" ref="P3:P34" si="1">LN(D3/D2)</f>
        <v>2.164947169685329E-2</v>
      </c>
      <c r="Q3" s="60">
        <f t="shared" ref="Q3:Q34" si="2">LN(E3/E2)</f>
        <v>0</v>
      </c>
      <c r="R3" s="60">
        <f t="shared" ref="R3:R34" si="3">LN(F3/F2)</f>
        <v>-2.5784117155714669E-2</v>
      </c>
      <c r="S3" s="60">
        <f t="shared" ref="S3:S34" si="4">LN(G3/G2)</f>
        <v>-8.9286307443013184E-3</v>
      </c>
      <c r="T3" s="60">
        <f t="shared" ref="T3:T34" si="5">LN(H3/H2)</f>
        <v>-2.2245608947319737E-2</v>
      </c>
      <c r="U3" s="60">
        <f t="shared" ref="U3:U34" si="6">LN(I3/I2)</f>
        <v>-6.0514556833552672E-3</v>
      </c>
      <c r="V3" s="60">
        <f t="shared" ref="V3:V34" si="7">LN(J3/J2)</f>
        <v>3.9916607405442631E-2</v>
      </c>
      <c r="W3" s="60">
        <f t="shared" ref="W3:W34" si="8">LN(K3/K2)</f>
        <v>2.8987536873252187E-2</v>
      </c>
      <c r="X3" s="60">
        <f t="shared" ref="X3:X34" si="9">LN(L3/L2)</f>
        <v>-1.9474202843955666E-3</v>
      </c>
      <c r="Y3" s="60">
        <f t="shared" ref="Y3:Y34" si="10">LN(M3/M2)</f>
        <v>-3.2789822822990838E-2</v>
      </c>
      <c r="Z3" s="60"/>
      <c r="AA3" s="66" t="s">
        <v>717</v>
      </c>
      <c r="AB3" s="60">
        <f t="shared" ref="AB3:AK3" si="11">VAR(P3:P64)</f>
        <v>1.4995807401531076E-3</v>
      </c>
      <c r="AC3" s="60">
        <f t="shared" si="11"/>
        <v>5.9089358186199153E-4</v>
      </c>
      <c r="AD3" s="60">
        <f t="shared" si="11"/>
        <v>1.6958935943803158E-3</v>
      </c>
      <c r="AE3" s="60">
        <f t="shared" si="11"/>
        <v>1.042260602262415E-3</v>
      </c>
      <c r="AF3" s="60">
        <f t="shared" si="11"/>
        <v>1.0704495750065819E-3</v>
      </c>
      <c r="AG3" s="60">
        <f t="shared" si="11"/>
        <v>1.2505567591249259E-4</v>
      </c>
      <c r="AH3" s="60">
        <f t="shared" si="11"/>
        <v>6.894207127085501E-4</v>
      </c>
      <c r="AI3" s="60">
        <f t="shared" si="11"/>
        <v>9.1029667688808877E-4</v>
      </c>
      <c r="AJ3" s="60">
        <f t="shared" si="11"/>
        <v>2.9904307705676605E-4</v>
      </c>
      <c r="AK3" s="60">
        <f t="shared" si="11"/>
        <v>1.6152736108067424E-3</v>
      </c>
      <c r="AL3" s="60"/>
      <c r="AM3" s="60"/>
    </row>
    <row r="4" spans="1:39" ht="16.5">
      <c r="A4" s="67">
        <v>2059</v>
      </c>
      <c r="B4" s="60"/>
      <c r="C4" s="60" t="s">
        <v>704</v>
      </c>
      <c r="D4" s="60">
        <v>309.5</v>
      </c>
      <c r="E4" s="60">
        <v>466</v>
      </c>
      <c r="F4" s="60">
        <v>1445</v>
      </c>
      <c r="G4" s="60">
        <v>1115</v>
      </c>
      <c r="H4" s="60">
        <v>2560</v>
      </c>
      <c r="I4" s="60">
        <v>657</v>
      </c>
      <c r="J4" s="60">
        <v>1155</v>
      </c>
      <c r="K4" s="60">
        <v>1025</v>
      </c>
      <c r="L4" s="60">
        <v>2550</v>
      </c>
      <c r="M4" s="60">
        <v>4200</v>
      </c>
      <c r="N4" s="60"/>
      <c r="O4" s="60"/>
      <c r="P4" s="60">
        <f t="shared" si="1"/>
        <v>1.9576481625097945E-2</v>
      </c>
      <c r="Q4" s="60">
        <f t="shared" si="2"/>
        <v>1.9502243231441101E-2</v>
      </c>
      <c r="R4" s="60">
        <f t="shared" si="3"/>
        <v>7.5439707601575534E-2</v>
      </c>
      <c r="S4" s="60">
        <f t="shared" si="4"/>
        <v>0</v>
      </c>
      <c r="T4" s="60">
        <f t="shared" si="5"/>
        <v>4.5962135564635853E-2</v>
      </c>
      <c r="U4" s="60">
        <f t="shared" si="6"/>
        <v>-3.039516017896704E-3</v>
      </c>
      <c r="V4" s="60">
        <f t="shared" si="7"/>
        <v>4.3384015985981411E-3</v>
      </c>
      <c r="W4" s="60">
        <f t="shared" si="8"/>
        <v>-2.409755157906053E-2</v>
      </c>
      <c r="X4" s="60">
        <f t="shared" si="9"/>
        <v>-5.8651194523981339E-3</v>
      </c>
      <c r="Y4" s="60">
        <f t="shared" si="10"/>
        <v>0</v>
      </c>
      <c r="Z4" s="60"/>
      <c r="AA4" s="66" t="s">
        <v>718</v>
      </c>
      <c r="AB4" s="60">
        <f t="shared" ref="AB4:AK4" si="12">STDEV(P3:P64)</f>
        <v>3.8724420462456347E-2</v>
      </c>
      <c r="AC4" s="60">
        <f t="shared" si="12"/>
        <v>2.4308302735114837E-2</v>
      </c>
      <c r="AD4" s="60">
        <f t="shared" si="12"/>
        <v>4.1181228665258592E-2</v>
      </c>
      <c r="AE4" s="60">
        <f t="shared" si="12"/>
        <v>3.2284061117870765E-2</v>
      </c>
      <c r="AF4" s="60">
        <f t="shared" si="12"/>
        <v>3.2717725700399498E-2</v>
      </c>
      <c r="AG4" s="60">
        <f t="shared" si="12"/>
        <v>1.1182829512806344E-2</v>
      </c>
      <c r="AH4" s="60">
        <f t="shared" si="12"/>
        <v>2.6256822212685032E-2</v>
      </c>
      <c r="AI4" s="60">
        <f t="shared" si="12"/>
        <v>3.0171123228810836E-2</v>
      </c>
      <c r="AJ4" s="60">
        <f t="shared" si="12"/>
        <v>1.7292862026187742E-2</v>
      </c>
      <c r="AK4" s="60">
        <f t="shared" si="12"/>
        <v>4.0190466665699996E-2</v>
      </c>
      <c r="AL4" s="60"/>
      <c r="AM4" s="60"/>
    </row>
    <row r="5" spans="1:39" ht="16.5">
      <c r="A5" s="67">
        <v>3533</v>
      </c>
      <c r="B5" s="60"/>
      <c r="C5" s="60" t="s">
        <v>703</v>
      </c>
      <c r="D5" s="60">
        <v>326</v>
      </c>
      <c r="E5" s="60">
        <v>471</v>
      </c>
      <c r="F5" s="60">
        <v>1470</v>
      </c>
      <c r="G5" s="60">
        <v>1210</v>
      </c>
      <c r="H5" s="60">
        <v>2560</v>
      </c>
      <c r="I5" s="60">
        <v>660</v>
      </c>
      <c r="J5" s="60">
        <v>1190</v>
      </c>
      <c r="K5" s="60">
        <v>978</v>
      </c>
      <c r="L5" s="60">
        <v>2570</v>
      </c>
      <c r="M5" s="60">
        <v>4085</v>
      </c>
      <c r="N5" s="60"/>
      <c r="O5" s="60"/>
      <c r="P5" s="60">
        <f t="shared" si="1"/>
        <v>5.193928924205695E-2</v>
      </c>
      <c r="Q5" s="60">
        <f t="shared" si="2"/>
        <v>1.0672459890771979E-2</v>
      </c>
      <c r="R5" s="60">
        <f t="shared" si="3"/>
        <v>1.7153079226249493E-2</v>
      </c>
      <c r="S5" s="60">
        <f t="shared" si="4"/>
        <v>8.1765954696567666E-2</v>
      </c>
      <c r="T5" s="60">
        <f t="shared" si="5"/>
        <v>0</v>
      </c>
      <c r="U5" s="60">
        <f t="shared" si="6"/>
        <v>4.5558165358606613E-3</v>
      </c>
      <c r="V5" s="60">
        <f t="shared" si="7"/>
        <v>2.9852963149681128E-2</v>
      </c>
      <c r="W5" s="60">
        <f t="shared" si="8"/>
        <v>-4.6938221537691262E-2</v>
      </c>
      <c r="X5" s="60">
        <f t="shared" si="9"/>
        <v>7.8125397367936247E-3</v>
      </c>
      <c r="Y5" s="60">
        <f t="shared" si="10"/>
        <v>-2.7762796977356431E-2</v>
      </c>
      <c r="Z5" s="60"/>
      <c r="AA5" s="66" t="s">
        <v>719</v>
      </c>
      <c r="AB5" s="60">
        <f t="shared" ref="AB5:AK5" si="13">STDEV(P3:P64) * SQRT(4)</f>
        <v>7.7448840924912693E-2</v>
      </c>
      <c r="AC5" s="60">
        <f t="shared" si="13"/>
        <v>4.8616605470229675E-2</v>
      </c>
      <c r="AD5" s="60">
        <f t="shared" si="13"/>
        <v>8.2362457330517183E-2</v>
      </c>
      <c r="AE5" s="60">
        <f t="shared" si="13"/>
        <v>6.4568122235741529E-2</v>
      </c>
      <c r="AF5" s="60">
        <f t="shared" si="13"/>
        <v>6.5435451400798997E-2</v>
      </c>
      <c r="AG5" s="60">
        <f t="shared" si="13"/>
        <v>2.2365659025612689E-2</v>
      </c>
      <c r="AH5" s="60">
        <f t="shared" si="13"/>
        <v>5.2513644425370064E-2</v>
      </c>
      <c r="AI5" s="60">
        <f t="shared" si="13"/>
        <v>6.0342246457621672E-2</v>
      </c>
      <c r="AJ5" s="60">
        <f t="shared" si="13"/>
        <v>3.4585724052375484E-2</v>
      </c>
      <c r="AK5" s="60">
        <f t="shared" si="13"/>
        <v>8.0380933331399992E-2</v>
      </c>
      <c r="AL5" s="60"/>
      <c r="AM5" s="60"/>
    </row>
    <row r="6" spans="1:39" ht="16.5">
      <c r="A6" s="67">
        <v>6669</v>
      </c>
      <c r="B6" s="60"/>
      <c r="C6" s="60" t="s">
        <v>702</v>
      </c>
      <c r="D6" s="60">
        <v>358.5</v>
      </c>
      <c r="E6" s="60">
        <v>462</v>
      </c>
      <c r="F6" s="60">
        <v>1365</v>
      </c>
      <c r="G6" s="60">
        <v>1220</v>
      </c>
      <c r="H6" s="60">
        <v>2510</v>
      </c>
      <c r="I6" s="60">
        <v>652</v>
      </c>
      <c r="J6" s="60">
        <v>1230</v>
      </c>
      <c r="K6" s="60">
        <v>940</v>
      </c>
      <c r="L6" s="60">
        <v>2550</v>
      </c>
      <c r="M6" s="60">
        <v>3910</v>
      </c>
      <c r="N6" s="60"/>
      <c r="O6" s="60"/>
      <c r="P6" s="60">
        <f t="shared" si="1"/>
        <v>9.5031278672967387E-2</v>
      </c>
      <c r="Q6" s="60">
        <f t="shared" si="2"/>
        <v>-1.9293202934678896E-2</v>
      </c>
      <c r="R6" s="60">
        <f t="shared" si="3"/>
        <v>-7.4107972153721849E-2</v>
      </c>
      <c r="S6" s="60">
        <f t="shared" si="4"/>
        <v>8.2304991365154435E-3</v>
      </c>
      <c r="T6" s="60">
        <f t="shared" si="5"/>
        <v>-1.972450534777859E-2</v>
      </c>
      <c r="U6" s="60">
        <f t="shared" si="6"/>
        <v>-1.2195273093818243E-2</v>
      </c>
      <c r="V6" s="60">
        <f t="shared" si="7"/>
        <v>3.306086226088821E-2</v>
      </c>
      <c r="W6" s="60">
        <f t="shared" si="8"/>
        <v>-3.9629794770767716E-2</v>
      </c>
      <c r="X6" s="60">
        <f t="shared" si="9"/>
        <v>-7.8125397367936247E-3</v>
      </c>
      <c r="Y6" s="60">
        <f t="shared" si="10"/>
        <v>-4.3784354314691819E-2</v>
      </c>
      <c r="Z6" s="60"/>
      <c r="AA6" s="70" t="s">
        <v>720</v>
      </c>
      <c r="AB6" s="60"/>
      <c r="AC6" s="60"/>
      <c r="AD6" s="60"/>
      <c r="AE6" s="60"/>
      <c r="AF6" s="60"/>
      <c r="AG6" s="60"/>
      <c r="AH6" s="60"/>
      <c r="AI6" s="60"/>
      <c r="AJ6" s="60"/>
      <c r="AK6" s="60"/>
      <c r="AL6" s="60"/>
      <c r="AM6" s="60"/>
    </row>
    <row r="7" spans="1:39" ht="17.25" thickBot="1">
      <c r="A7" s="71">
        <v>2207</v>
      </c>
      <c r="B7" s="60"/>
      <c r="C7" s="60" t="s">
        <v>701</v>
      </c>
      <c r="D7" s="60">
        <v>389.5</v>
      </c>
      <c r="E7" s="60">
        <v>452.5</v>
      </c>
      <c r="F7" s="60">
        <v>1325</v>
      </c>
      <c r="G7" s="60">
        <v>1185</v>
      </c>
      <c r="H7" s="60">
        <v>2445</v>
      </c>
      <c r="I7" s="60">
        <v>656</v>
      </c>
      <c r="J7" s="60">
        <v>1230</v>
      </c>
      <c r="K7" s="60">
        <v>879</v>
      </c>
      <c r="L7" s="60">
        <v>2500</v>
      </c>
      <c r="M7" s="60">
        <v>3825</v>
      </c>
      <c r="N7" s="60"/>
      <c r="O7" s="60"/>
      <c r="P7" s="60">
        <f t="shared" si="1"/>
        <v>8.2935205271127813E-2</v>
      </c>
      <c r="Q7" s="60">
        <f t="shared" si="2"/>
        <v>-2.0777127941758036E-2</v>
      </c>
      <c r="R7" s="60">
        <f t="shared" si="3"/>
        <v>-2.974196919873753E-2</v>
      </c>
      <c r="S7" s="60">
        <f t="shared" si="4"/>
        <v>-2.9108084158070657E-2</v>
      </c>
      <c r="T7" s="60">
        <f t="shared" si="5"/>
        <v>-2.6237630216857148E-2</v>
      </c>
      <c r="U7" s="60">
        <f t="shared" si="6"/>
        <v>6.1162270174360536E-3</v>
      </c>
      <c r="V7" s="60">
        <f t="shared" si="7"/>
        <v>0</v>
      </c>
      <c r="W7" s="60">
        <f t="shared" si="8"/>
        <v>-6.7094977578872589E-2</v>
      </c>
      <c r="X7" s="60">
        <f t="shared" si="9"/>
        <v>-1.9802627296179754E-2</v>
      </c>
      <c r="Y7" s="60">
        <f t="shared" si="10"/>
        <v>-2.197890671877523E-2</v>
      </c>
      <c r="Z7" s="60"/>
      <c r="AA7" s="60"/>
      <c r="AB7" s="60"/>
      <c r="AC7" s="60"/>
      <c r="AD7" s="60"/>
      <c r="AE7" s="60"/>
      <c r="AF7" s="60"/>
      <c r="AG7" s="60"/>
      <c r="AH7" s="60"/>
      <c r="AI7" s="60"/>
      <c r="AJ7" s="60"/>
      <c r="AK7" s="60"/>
      <c r="AL7" s="60"/>
      <c r="AM7" s="60"/>
    </row>
    <row r="8" spans="1:39" ht="17.25" thickTop="1">
      <c r="A8" s="71">
        <v>2454</v>
      </c>
      <c r="B8" s="60"/>
      <c r="C8" s="60" t="s">
        <v>700</v>
      </c>
      <c r="D8" s="60">
        <v>385.5</v>
      </c>
      <c r="E8" s="60">
        <v>444</v>
      </c>
      <c r="F8" s="60">
        <v>1310</v>
      </c>
      <c r="G8" s="60">
        <v>1190</v>
      </c>
      <c r="H8" s="60">
        <v>2430</v>
      </c>
      <c r="I8" s="60">
        <v>666</v>
      </c>
      <c r="J8" s="60">
        <v>1225</v>
      </c>
      <c r="K8" s="60">
        <v>915</v>
      </c>
      <c r="L8" s="60">
        <v>2520</v>
      </c>
      <c r="M8" s="60">
        <v>3750</v>
      </c>
      <c r="N8" s="60"/>
      <c r="O8" s="60"/>
      <c r="P8" s="60">
        <f t="shared" si="1"/>
        <v>-1.0322672307418724E-2</v>
      </c>
      <c r="Q8" s="60">
        <f t="shared" si="2"/>
        <v>-1.8963200707756055E-2</v>
      </c>
      <c r="R8" s="60">
        <f t="shared" si="3"/>
        <v>-1.1385322225125352E-2</v>
      </c>
      <c r="S8" s="60">
        <f t="shared" si="4"/>
        <v>4.2105325363434578E-3</v>
      </c>
      <c r="T8" s="60">
        <f t="shared" si="5"/>
        <v>-6.1538655743782235E-3</v>
      </c>
      <c r="U8" s="60">
        <f t="shared" si="6"/>
        <v>1.5128881596299999E-2</v>
      </c>
      <c r="V8" s="60">
        <f t="shared" si="7"/>
        <v>-4.0733253876357864E-3</v>
      </c>
      <c r="W8" s="60">
        <f t="shared" si="8"/>
        <v>4.0139167590344263E-2</v>
      </c>
      <c r="X8" s="60">
        <f t="shared" si="9"/>
        <v>7.9681696491768813E-3</v>
      </c>
      <c r="Y8" s="60">
        <f t="shared" si="10"/>
        <v>-1.9802627296179754E-2</v>
      </c>
      <c r="Z8" s="60"/>
      <c r="AA8" s="134" t="s">
        <v>721</v>
      </c>
      <c r="AB8" s="135">
        <v>2404</v>
      </c>
      <c r="AC8" s="136">
        <v>2357</v>
      </c>
      <c r="AD8" s="137">
        <v>2059</v>
      </c>
      <c r="AE8" s="136">
        <v>3533</v>
      </c>
      <c r="AF8" s="137">
        <v>6669</v>
      </c>
      <c r="AG8" s="135">
        <v>2207</v>
      </c>
      <c r="AH8" s="136">
        <v>2454</v>
      </c>
      <c r="AI8" s="137">
        <v>4763</v>
      </c>
      <c r="AJ8" s="136">
        <v>3008</v>
      </c>
      <c r="AK8" s="138">
        <v>3661</v>
      </c>
      <c r="AL8" s="60"/>
      <c r="AM8" s="60"/>
    </row>
    <row r="9" spans="1:39" ht="16.5">
      <c r="A9" s="71">
        <v>4763</v>
      </c>
      <c r="B9" s="60"/>
      <c r="C9" s="60" t="s">
        <v>699</v>
      </c>
      <c r="D9" s="60">
        <v>398</v>
      </c>
      <c r="E9" s="60">
        <v>441</v>
      </c>
      <c r="F9" s="60">
        <v>1310</v>
      </c>
      <c r="G9" s="60">
        <v>1225</v>
      </c>
      <c r="H9" s="60">
        <v>2435</v>
      </c>
      <c r="I9" s="60">
        <v>669</v>
      </c>
      <c r="J9" s="60">
        <v>1215</v>
      </c>
      <c r="K9" s="60">
        <v>927</v>
      </c>
      <c r="L9" s="60">
        <v>2520</v>
      </c>
      <c r="M9" s="60">
        <v>3585</v>
      </c>
      <c r="N9" s="60"/>
      <c r="O9" s="60"/>
      <c r="P9" s="60">
        <f t="shared" si="1"/>
        <v>3.1910812281053628E-2</v>
      </c>
      <c r="Q9" s="60">
        <f t="shared" si="2"/>
        <v>-6.7796869853788038E-3</v>
      </c>
      <c r="R9" s="60">
        <f t="shared" si="3"/>
        <v>0</v>
      </c>
      <c r="S9" s="60">
        <f t="shared" si="4"/>
        <v>2.8987536873252187E-2</v>
      </c>
      <c r="T9" s="60">
        <f t="shared" si="5"/>
        <v>2.0554991820959595E-3</v>
      </c>
      <c r="U9" s="60">
        <f t="shared" si="6"/>
        <v>4.4943895878392674E-3</v>
      </c>
      <c r="V9" s="60">
        <f t="shared" si="7"/>
        <v>-8.196767204178515E-3</v>
      </c>
      <c r="W9" s="60">
        <f t="shared" si="8"/>
        <v>1.3029500290333897E-2</v>
      </c>
      <c r="X9" s="60">
        <f t="shared" si="9"/>
        <v>0</v>
      </c>
      <c r="Y9" s="60">
        <f t="shared" si="10"/>
        <v>-4.4997365930735805E-2</v>
      </c>
      <c r="Z9" s="60"/>
      <c r="AA9" s="130">
        <v>2404</v>
      </c>
      <c r="AB9" s="131" cm="1">
        <f t="array" ref="AB9:AK18">VarCovar(P3:Y64,AB10:AK22)</f>
        <v>1.475393954021606E-3</v>
      </c>
      <c r="AC9" s="131">
        <v>-1.8776482482384331E-5</v>
      </c>
      <c r="AD9" s="131">
        <v>-3.3493291098717391E-6</v>
      </c>
      <c r="AE9" s="131">
        <v>2.2561472056896359E-4</v>
      </c>
      <c r="AF9" s="131">
        <v>1.8706729956352094E-5</v>
      </c>
      <c r="AG9" s="131">
        <v>-8.7590571811313055E-5</v>
      </c>
      <c r="AH9" s="131">
        <v>3.264101978097972E-4</v>
      </c>
      <c r="AI9" s="131">
        <v>-8.8363012746075816E-6</v>
      </c>
      <c r="AJ9" s="131">
        <v>1.1865126176210064E-5</v>
      </c>
      <c r="AK9" s="139">
        <v>-3.5819516949006831E-4</v>
      </c>
      <c r="AL9" s="60"/>
      <c r="AM9" s="60"/>
    </row>
    <row r="10" spans="1:39" ht="16.5">
      <c r="A10" s="71">
        <v>3008</v>
      </c>
      <c r="B10" s="60"/>
      <c r="C10" s="60" t="s">
        <v>698</v>
      </c>
      <c r="D10" s="60">
        <v>419.5</v>
      </c>
      <c r="E10" s="60">
        <v>436</v>
      </c>
      <c r="F10" s="60">
        <v>1260</v>
      </c>
      <c r="G10" s="60">
        <v>1250</v>
      </c>
      <c r="H10" s="60">
        <v>2330</v>
      </c>
      <c r="I10" s="60">
        <v>657</v>
      </c>
      <c r="J10" s="60">
        <v>1215</v>
      </c>
      <c r="K10" s="60">
        <v>898</v>
      </c>
      <c r="L10" s="60">
        <v>2500</v>
      </c>
      <c r="M10" s="60">
        <v>3410</v>
      </c>
      <c r="N10" s="60"/>
      <c r="O10" s="60"/>
      <c r="P10" s="60">
        <f t="shared" si="1"/>
        <v>5.2611520622823094E-2</v>
      </c>
      <c r="Q10" s="60">
        <f t="shared" si="2"/>
        <v>-1.1402632097811649E-2</v>
      </c>
      <c r="R10" s="60">
        <f t="shared" si="3"/>
        <v>-3.8915416249673498E-2</v>
      </c>
      <c r="S10" s="60">
        <f t="shared" si="4"/>
        <v>2.0202707317519469E-2</v>
      </c>
      <c r="T10" s="60">
        <f t="shared" si="5"/>
        <v>-4.4078488956943947E-2</v>
      </c>
      <c r="U10" s="60">
        <f t="shared" si="6"/>
        <v>-1.810004164361799E-2</v>
      </c>
      <c r="V10" s="60">
        <f t="shared" si="7"/>
        <v>0</v>
      </c>
      <c r="W10" s="60">
        <f t="shared" si="8"/>
        <v>-3.1783497263655584E-2</v>
      </c>
      <c r="X10" s="60">
        <f t="shared" si="9"/>
        <v>-7.9681696491768449E-3</v>
      </c>
      <c r="Y10" s="60">
        <f t="shared" si="10"/>
        <v>-5.0046182756158221E-2</v>
      </c>
      <c r="Z10" s="60"/>
      <c r="AA10" s="132">
        <v>2357</v>
      </c>
      <c r="AB10" s="131">
        <v>-1.8776482482384331E-5</v>
      </c>
      <c r="AC10" s="131">
        <v>5.8136304021905606E-4</v>
      </c>
      <c r="AD10" s="131">
        <v>1.996777353038542E-4</v>
      </c>
      <c r="AE10" s="131">
        <v>1.3060850866064591E-4</v>
      </c>
      <c r="AF10" s="131">
        <v>2.5548628926389796E-4</v>
      </c>
      <c r="AG10" s="131">
        <v>5.8953596533720481E-5</v>
      </c>
      <c r="AH10" s="131">
        <v>2.27861172925198E-4</v>
      </c>
      <c r="AI10" s="131">
        <v>3.6719645060790914E-5</v>
      </c>
      <c r="AJ10" s="131">
        <v>1.3581775928872455E-4</v>
      </c>
      <c r="AK10" s="139">
        <v>1.1858593800106609E-4</v>
      </c>
      <c r="AL10" s="60"/>
      <c r="AM10" s="60"/>
    </row>
    <row r="11" spans="1:39" ht="16.5">
      <c r="A11" s="72">
        <v>3661</v>
      </c>
      <c r="B11" s="60"/>
      <c r="C11" s="60" t="s">
        <v>697</v>
      </c>
      <c r="D11" s="60">
        <v>378</v>
      </c>
      <c r="E11" s="60">
        <v>433.5</v>
      </c>
      <c r="F11" s="60">
        <v>1230</v>
      </c>
      <c r="G11" s="60">
        <v>1235</v>
      </c>
      <c r="H11" s="60">
        <v>2260</v>
      </c>
      <c r="I11" s="60">
        <v>665</v>
      </c>
      <c r="J11" s="60">
        <v>1150</v>
      </c>
      <c r="K11" s="60">
        <v>898</v>
      </c>
      <c r="L11" s="60">
        <v>2520</v>
      </c>
      <c r="M11" s="60">
        <v>3750</v>
      </c>
      <c r="N11" s="60"/>
      <c r="O11" s="60"/>
      <c r="P11" s="60">
        <f t="shared" si="1"/>
        <v>-0.10416933028767322</v>
      </c>
      <c r="Q11" s="60">
        <f t="shared" si="2"/>
        <v>-5.750447128437826E-3</v>
      </c>
      <c r="R11" s="60">
        <f t="shared" si="3"/>
        <v>-2.409755157906053E-2</v>
      </c>
      <c r="S11" s="60">
        <f t="shared" si="4"/>
        <v>-1.2072581234269249E-2</v>
      </c>
      <c r="T11" s="60">
        <f t="shared" si="5"/>
        <v>-3.050345429341474E-2</v>
      </c>
      <c r="U11" s="60">
        <f t="shared" si="6"/>
        <v>1.2103022171243627E-2</v>
      </c>
      <c r="V11" s="60">
        <f t="shared" si="7"/>
        <v>-5.4982134417353057E-2</v>
      </c>
      <c r="W11" s="60">
        <f t="shared" si="8"/>
        <v>0</v>
      </c>
      <c r="X11" s="60">
        <f t="shared" si="9"/>
        <v>7.9681696491768813E-3</v>
      </c>
      <c r="Y11" s="60">
        <f t="shared" si="10"/>
        <v>9.504354868689395E-2</v>
      </c>
      <c r="Z11" s="60"/>
      <c r="AA11" s="132">
        <v>2059</v>
      </c>
      <c r="AB11" s="131">
        <v>-3.3493291098717391E-6</v>
      </c>
      <c r="AC11" s="131">
        <v>1.996777353038542E-4</v>
      </c>
      <c r="AD11" s="131">
        <v>1.6685404718903107E-3</v>
      </c>
      <c r="AE11" s="131">
        <v>7.803103412119904E-4</v>
      </c>
      <c r="AF11" s="131">
        <v>9.2023720039819095E-4</v>
      </c>
      <c r="AG11" s="131">
        <v>1.4955349073720369E-5</v>
      </c>
      <c r="AH11" s="131">
        <v>3.2836491600655434E-4</v>
      </c>
      <c r="AI11" s="131">
        <v>4.4797827723258533E-4</v>
      </c>
      <c r="AJ11" s="131">
        <v>1.0426936428397042E-4</v>
      </c>
      <c r="AK11" s="139">
        <v>4.9397727389235849E-4</v>
      </c>
      <c r="AL11" s="60"/>
      <c r="AM11" s="60"/>
    </row>
    <row r="12" spans="1:39" ht="16.5">
      <c r="A12" s="60"/>
      <c r="B12" s="60"/>
      <c r="C12" s="60" t="s">
        <v>696</v>
      </c>
      <c r="D12" s="60">
        <v>342.5</v>
      </c>
      <c r="E12" s="60">
        <v>429</v>
      </c>
      <c r="F12" s="60">
        <v>1205</v>
      </c>
      <c r="G12" s="60">
        <v>1245</v>
      </c>
      <c r="H12" s="60">
        <v>2200</v>
      </c>
      <c r="I12" s="60">
        <v>656</v>
      </c>
      <c r="J12" s="60">
        <v>1135</v>
      </c>
      <c r="K12" s="60">
        <v>889</v>
      </c>
      <c r="L12" s="60">
        <v>2515</v>
      </c>
      <c r="M12" s="60">
        <v>3605</v>
      </c>
      <c r="N12" s="60"/>
      <c r="O12" s="60"/>
      <c r="P12" s="60">
        <f t="shared" si="1"/>
        <v>-9.8622537917307754E-2</v>
      </c>
      <c r="Q12" s="60">
        <f t="shared" si="2"/>
        <v>-1.0434877292579619E-2</v>
      </c>
      <c r="R12" s="60">
        <f t="shared" si="3"/>
        <v>-2.0534602441707864E-2</v>
      </c>
      <c r="S12" s="60">
        <f t="shared" si="4"/>
        <v>8.0645598367304946E-3</v>
      </c>
      <c r="T12" s="60">
        <f t="shared" si="5"/>
        <v>-2.6907452919924382E-2</v>
      </c>
      <c r="U12" s="60">
        <f t="shared" si="6"/>
        <v>-1.3626251711765109E-2</v>
      </c>
      <c r="V12" s="60">
        <f t="shared" si="7"/>
        <v>-1.3129291441792736E-2</v>
      </c>
      <c r="W12" s="60">
        <f t="shared" si="8"/>
        <v>-1.0072832788295068E-2</v>
      </c>
      <c r="X12" s="60">
        <f t="shared" si="9"/>
        <v>-1.9860979716294028E-3</v>
      </c>
      <c r="Y12" s="60">
        <f t="shared" si="10"/>
        <v>-3.9434069245407009E-2</v>
      </c>
      <c r="Z12" s="60"/>
      <c r="AA12" s="132">
        <v>3533</v>
      </c>
      <c r="AB12" s="131">
        <v>2.2561472056896359E-4</v>
      </c>
      <c r="AC12" s="131">
        <v>1.3060850866064591E-4</v>
      </c>
      <c r="AD12" s="131">
        <v>7.803103412119904E-4</v>
      </c>
      <c r="AE12" s="131">
        <v>1.0254499473872152E-3</v>
      </c>
      <c r="AF12" s="131">
        <v>5.5903088227746611E-4</v>
      </c>
      <c r="AG12" s="131">
        <v>3.2368279754899312E-5</v>
      </c>
      <c r="AH12" s="131">
        <v>2.6933127709867234E-4</v>
      </c>
      <c r="AI12" s="131">
        <v>2.7795422449616408E-4</v>
      </c>
      <c r="AJ12" s="131">
        <v>1.2636209048319364E-4</v>
      </c>
      <c r="AK12" s="139">
        <v>5.3480339980299565E-5</v>
      </c>
      <c r="AL12" s="60"/>
      <c r="AM12" s="60"/>
    </row>
    <row r="13" spans="1:39" ht="16.5">
      <c r="A13" s="60"/>
      <c r="B13" s="60"/>
      <c r="C13" s="60" t="s">
        <v>695</v>
      </c>
      <c r="D13" s="60">
        <v>376.5</v>
      </c>
      <c r="E13" s="60">
        <v>408.5</v>
      </c>
      <c r="F13" s="60">
        <v>1290</v>
      </c>
      <c r="G13" s="60">
        <v>1315</v>
      </c>
      <c r="H13" s="60">
        <v>2195</v>
      </c>
      <c r="I13" s="60">
        <v>644</v>
      </c>
      <c r="J13" s="60">
        <v>1170</v>
      </c>
      <c r="K13" s="60">
        <v>916</v>
      </c>
      <c r="L13" s="60">
        <v>2520</v>
      </c>
      <c r="M13" s="60">
        <v>3665</v>
      </c>
      <c r="N13" s="60"/>
      <c r="O13" s="60"/>
      <c r="P13" s="60">
        <f t="shared" si="1"/>
        <v>9.4646389537668296E-2</v>
      </c>
      <c r="Q13" s="60">
        <f t="shared" si="2"/>
        <v>-4.8965004627959385E-2</v>
      </c>
      <c r="R13" s="60">
        <f t="shared" si="3"/>
        <v>6.8162651430962395E-2</v>
      </c>
      <c r="S13" s="60">
        <f t="shared" si="4"/>
        <v>5.4701135713056966E-2</v>
      </c>
      <c r="T13" s="60">
        <f t="shared" si="5"/>
        <v>-2.2753138371355394E-3</v>
      </c>
      <c r="U13" s="60">
        <f t="shared" si="6"/>
        <v>-1.8462062839735442E-2</v>
      </c>
      <c r="V13" s="60">
        <f t="shared" si="7"/>
        <v>3.0371097876298769E-2</v>
      </c>
      <c r="W13" s="60">
        <f t="shared" si="8"/>
        <v>2.9919129160225669E-2</v>
      </c>
      <c r="X13" s="60">
        <f t="shared" si="9"/>
        <v>1.9860979716293243E-3</v>
      </c>
      <c r="Y13" s="60">
        <f t="shared" si="10"/>
        <v>1.6506564601702408E-2</v>
      </c>
      <c r="Z13" s="60"/>
      <c r="AA13" s="132">
        <v>6669</v>
      </c>
      <c r="AB13" s="131">
        <v>1.8706729956352094E-5</v>
      </c>
      <c r="AC13" s="131">
        <v>2.5548628926389796E-4</v>
      </c>
      <c r="AD13" s="131">
        <v>9.2023720039819095E-4</v>
      </c>
      <c r="AE13" s="131">
        <v>5.5903088227746611E-4</v>
      </c>
      <c r="AF13" s="131">
        <v>1.0531842592806694E-3</v>
      </c>
      <c r="AG13" s="131">
        <v>-8.4979639820493174E-6</v>
      </c>
      <c r="AH13" s="131">
        <v>2.4514249360638624E-4</v>
      </c>
      <c r="AI13" s="131">
        <v>3.3528804693456002E-4</v>
      </c>
      <c r="AJ13" s="131">
        <v>8.4998456941231382E-5</v>
      </c>
      <c r="AK13" s="139">
        <v>3.4815770287715273E-4</v>
      </c>
      <c r="AL13" s="60"/>
      <c r="AM13" s="60"/>
    </row>
    <row r="14" spans="1:39" ht="16.5">
      <c r="A14" s="60"/>
      <c r="B14" s="60"/>
      <c r="C14" s="60" t="s">
        <v>694</v>
      </c>
      <c r="D14" s="60">
        <v>414</v>
      </c>
      <c r="E14" s="60">
        <v>407.5</v>
      </c>
      <c r="F14" s="60">
        <v>1260</v>
      </c>
      <c r="G14" s="60">
        <v>1310</v>
      </c>
      <c r="H14" s="60">
        <v>2175</v>
      </c>
      <c r="I14" s="60">
        <v>635</v>
      </c>
      <c r="J14" s="60">
        <v>1150</v>
      </c>
      <c r="K14" s="60">
        <v>908</v>
      </c>
      <c r="L14" s="60">
        <v>2475</v>
      </c>
      <c r="M14" s="60">
        <v>3305</v>
      </c>
      <c r="N14" s="60"/>
      <c r="O14" s="60"/>
      <c r="P14" s="60">
        <f t="shared" si="1"/>
        <v>9.4947926585366035E-2</v>
      </c>
      <c r="Q14" s="60">
        <f t="shared" si="2"/>
        <v>-2.4509816191401849E-3</v>
      </c>
      <c r="R14" s="60">
        <f t="shared" si="3"/>
        <v>-2.3530497410194161E-2</v>
      </c>
      <c r="S14" s="60">
        <f t="shared" si="4"/>
        <v>-3.8095284166677302E-3</v>
      </c>
      <c r="T14" s="60">
        <f t="shared" si="5"/>
        <v>-9.1533819864872482E-3</v>
      </c>
      <c r="U14" s="60">
        <f t="shared" si="6"/>
        <v>-1.4073727211661965E-2</v>
      </c>
      <c r="V14" s="60">
        <f t="shared" si="7"/>
        <v>-1.7241806434506103E-2</v>
      </c>
      <c r="W14" s="60">
        <f t="shared" si="8"/>
        <v>-8.7719860728369941E-3</v>
      </c>
      <c r="X14" s="60">
        <f t="shared" si="9"/>
        <v>-1.8018505502678365E-2</v>
      </c>
      <c r="Y14" s="60">
        <f t="shared" si="10"/>
        <v>-0.10339186203496518</v>
      </c>
      <c r="Z14" s="60"/>
      <c r="AA14" s="130">
        <v>2207</v>
      </c>
      <c r="AB14" s="131">
        <v>-8.7590571811313055E-5</v>
      </c>
      <c r="AC14" s="131">
        <v>5.8953596533720481E-5</v>
      </c>
      <c r="AD14" s="131">
        <v>1.4955349073720369E-5</v>
      </c>
      <c r="AE14" s="131">
        <v>3.2368279754899312E-5</v>
      </c>
      <c r="AF14" s="131">
        <v>-8.4979639820493174E-6</v>
      </c>
      <c r="AG14" s="131">
        <v>1.2303864888164591E-4</v>
      </c>
      <c r="AH14" s="131">
        <v>2.5005291402696741E-5</v>
      </c>
      <c r="AI14" s="131">
        <v>5.9486579795909721E-5</v>
      </c>
      <c r="AJ14" s="131">
        <v>6.5202205891200387E-5</v>
      </c>
      <c r="AK14" s="139">
        <v>6.8529137298014558E-5</v>
      </c>
      <c r="AL14" s="60"/>
      <c r="AM14" s="60"/>
    </row>
    <row r="15" spans="1:39" ht="16.5">
      <c r="A15" s="60"/>
      <c r="B15" s="60"/>
      <c r="C15" s="60" t="s">
        <v>693</v>
      </c>
      <c r="D15" s="60">
        <v>413</v>
      </c>
      <c r="E15" s="60">
        <v>414</v>
      </c>
      <c r="F15" s="60">
        <v>1220</v>
      </c>
      <c r="G15" s="60">
        <v>1280</v>
      </c>
      <c r="H15" s="60">
        <v>2195</v>
      </c>
      <c r="I15" s="60">
        <v>634</v>
      </c>
      <c r="J15" s="60">
        <v>1130</v>
      </c>
      <c r="K15" s="60">
        <v>883</v>
      </c>
      <c r="L15" s="60">
        <v>2570</v>
      </c>
      <c r="M15" s="60">
        <v>3375</v>
      </c>
      <c r="N15" s="60"/>
      <c r="O15" s="60"/>
      <c r="P15" s="60">
        <f t="shared" si="1"/>
        <v>-2.4183808642816379E-3</v>
      </c>
      <c r="Q15" s="60">
        <f t="shared" si="2"/>
        <v>1.5825041144396892E-2</v>
      </c>
      <c r="R15" s="60">
        <f t="shared" si="3"/>
        <v>-3.2260862218221435E-2</v>
      </c>
      <c r="S15" s="60">
        <f t="shared" si="4"/>
        <v>-2.3167059281534418E-2</v>
      </c>
      <c r="T15" s="60">
        <f t="shared" si="5"/>
        <v>9.1533819864872013E-3</v>
      </c>
      <c r="U15" s="60">
        <f t="shared" si="6"/>
        <v>-1.5760444554657658E-3</v>
      </c>
      <c r="V15" s="60">
        <f t="shared" si="7"/>
        <v>-1.7544309650909508E-2</v>
      </c>
      <c r="W15" s="60">
        <f t="shared" si="8"/>
        <v>-2.791917799733333E-2</v>
      </c>
      <c r="X15" s="60">
        <f t="shared" si="9"/>
        <v>3.7665502886474828E-2</v>
      </c>
      <c r="Y15" s="60">
        <f t="shared" si="10"/>
        <v>2.0958851020843522E-2</v>
      </c>
      <c r="Z15" s="60"/>
      <c r="AA15" s="132">
        <v>2454</v>
      </c>
      <c r="AB15" s="131">
        <v>3.264101978097972E-4</v>
      </c>
      <c r="AC15" s="131">
        <v>2.27861172925198E-4</v>
      </c>
      <c r="AD15" s="131">
        <v>3.2836491600655434E-4</v>
      </c>
      <c r="AE15" s="131">
        <v>2.6933127709867234E-4</v>
      </c>
      <c r="AF15" s="131">
        <v>2.4514249360638624E-4</v>
      </c>
      <c r="AG15" s="131">
        <v>2.5005291402696741E-5</v>
      </c>
      <c r="AH15" s="131">
        <v>6.7830102379389618E-4</v>
      </c>
      <c r="AI15" s="131">
        <v>2.5595965523989874E-4</v>
      </c>
      <c r="AJ15" s="131">
        <v>1.1271314848954468E-4</v>
      </c>
      <c r="AK15" s="139">
        <v>1.8790848003744665E-4</v>
      </c>
      <c r="AL15" s="60"/>
      <c r="AM15" s="60"/>
    </row>
    <row r="16" spans="1:39" ht="16.5">
      <c r="A16" s="60"/>
      <c r="B16" s="60"/>
      <c r="C16" s="60" t="s">
        <v>692</v>
      </c>
      <c r="D16" s="60">
        <v>409.5</v>
      </c>
      <c r="E16" s="60">
        <v>420</v>
      </c>
      <c r="F16" s="60">
        <v>1265</v>
      </c>
      <c r="G16" s="60">
        <v>1360</v>
      </c>
      <c r="H16" s="60">
        <v>2225</v>
      </c>
      <c r="I16" s="60">
        <v>643</v>
      </c>
      <c r="J16" s="60">
        <v>1140</v>
      </c>
      <c r="K16" s="60">
        <v>919</v>
      </c>
      <c r="L16" s="60">
        <v>2485</v>
      </c>
      <c r="M16" s="60">
        <v>3395</v>
      </c>
      <c r="N16" s="60"/>
      <c r="O16" s="60"/>
      <c r="P16" s="60">
        <f t="shared" si="1"/>
        <v>-8.5106896679086191E-3</v>
      </c>
      <c r="Q16" s="60">
        <f t="shared" si="2"/>
        <v>1.4388737452099671E-2</v>
      </c>
      <c r="R16" s="60">
        <f t="shared" si="3"/>
        <v>3.6221263434318356E-2</v>
      </c>
      <c r="S16" s="60">
        <f t="shared" si="4"/>
        <v>6.062462181643484E-2</v>
      </c>
      <c r="T16" s="60">
        <f t="shared" si="5"/>
        <v>1.357486909106885E-2</v>
      </c>
      <c r="U16" s="60">
        <f t="shared" si="6"/>
        <v>1.4095769800393376E-2</v>
      </c>
      <c r="V16" s="60">
        <f t="shared" si="7"/>
        <v>8.8106296821549059E-3</v>
      </c>
      <c r="W16" s="60">
        <f t="shared" si="8"/>
        <v>3.9960921751727094E-2</v>
      </c>
      <c r="X16" s="60">
        <f t="shared" si="9"/>
        <v>-3.3633239358536376E-2</v>
      </c>
      <c r="Y16" s="60">
        <f t="shared" si="10"/>
        <v>5.9084366861662683E-3</v>
      </c>
      <c r="Z16" s="60"/>
      <c r="AA16" s="132">
        <v>4763</v>
      </c>
      <c r="AB16" s="131">
        <v>-8.8363012746075816E-6</v>
      </c>
      <c r="AC16" s="131">
        <v>3.6719645060790914E-5</v>
      </c>
      <c r="AD16" s="131">
        <v>4.4797827723258533E-4</v>
      </c>
      <c r="AE16" s="131">
        <v>2.7795422449616408E-4</v>
      </c>
      <c r="AF16" s="131">
        <v>3.3528804693456002E-4</v>
      </c>
      <c r="AG16" s="131">
        <v>5.9486579795909721E-5</v>
      </c>
      <c r="AH16" s="131">
        <v>2.5595965523989874E-4</v>
      </c>
      <c r="AI16" s="131">
        <v>8.9561447242215173E-4</v>
      </c>
      <c r="AJ16" s="131">
        <v>1.1655643708465481E-4</v>
      </c>
      <c r="AK16" s="139">
        <v>3.739341414974337E-4</v>
      </c>
      <c r="AL16" s="60"/>
      <c r="AM16" s="60"/>
    </row>
    <row r="17" spans="1:39" ht="16.5">
      <c r="A17" s="60"/>
      <c r="B17" s="60"/>
      <c r="C17" s="60" t="s">
        <v>691</v>
      </c>
      <c r="D17" s="60">
        <v>380.5</v>
      </c>
      <c r="E17" s="60">
        <v>421.5</v>
      </c>
      <c r="F17" s="60">
        <v>1320</v>
      </c>
      <c r="G17" s="60">
        <v>1405</v>
      </c>
      <c r="H17" s="60">
        <v>2295</v>
      </c>
      <c r="I17" s="60">
        <v>644</v>
      </c>
      <c r="J17" s="60">
        <v>1125</v>
      </c>
      <c r="K17" s="60">
        <v>894</v>
      </c>
      <c r="L17" s="60">
        <v>2445</v>
      </c>
      <c r="M17" s="60">
        <v>3450</v>
      </c>
      <c r="N17" s="60"/>
      <c r="O17" s="60"/>
      <c r="P17" s="60">
        <f t="shared" si="1"/>
        <v>-7.3450725991383553E-2</v>
      </c>
      <c r="Q17" s="60">
        <f t="shared" si="2"/>
        <v>3.5650661644961446E-3</v>
      </c>
      <c r="R17" s="60">
        <f t="shared" si="3"/>
        <v>4.2559614418795903E-2</v>
      </c>
      <c r="S17" s="60">
        <f t="shared" si="4"/>
        <v>3.2552603037748547E-2</v>
      </c>
      <c r="T17" s="60">
        <f t="shared" si="5"/>
        <v>3.0975927894304929E-2</v>
      </c>
      <c r="U17" s="60">
        <f t="shared" si="6"/>
        <v>1.5540018667343205E-3</v>
      </c>
      <c r="V17" s="60">
        <f t="shared" si="7"/>
        <v>-1.324522675002068E-2</v>
      </c>
      <c r="W17" s="60">
        <f t="shared" si="8"/>
        <v>-2.7580347182172948E-2</v>
      </c>
      <c r="X17" s="60">
        <f t="shared" si="9"/>
        <v>-1.6227536621756695E-2</v>
      </c>
      <c r="Y17" s="60">
        <f t="shared" si="10"/>
        <v>1.6070470032608881E-2</v>
      </c>
      <c r="Z17" s="60"/>
      <c r="AA17" s="132">
        <v>3008</v>
      </c>
      <c r="AB17" s="131">
        <v>1.1865126176210064E-5</v>
      </c>
      <c r="AC17" s="131">
        <v>1.3581775928872455E-4</v>
      </c>
      <c r="AD17" s="131">
        <v>1.0426936428397042E-4</v>
      </c>
      <c r="AE17" s="131">
        <v>1.2636209048319364E-4</v>
      </c>
      <c r="AF17" s="131">
        <v>8.4998456941231382E-5</v>
      </c>
      <c r="AG17" s="131">
        <v>6.5202205891200387E-5</v>
      </c>
      <c r="AH17" s="131">
        <v>1.1271314848954468E-4</v>
      </c>
      <c r="AI17" s="131">
        <v>1.1655643708465481E-4</v>
      </c>
      <c r="AJ17" s="131">
        <v>2.9421980162036668E-4</v>
      </c>
      <c r="AK17" s="139">
        <v>1.568290051498807E-4</v>
      </c>
      <c r="AL17" s="60"/>
      <c r="AM17" s="60"/>
    </row>
    <row r="18" spans="1:39" ht="16.5">
      <c r="A18" s="60"/>
      <c r="B18" s="60"/>
      <c r="C18" s="60" t="s">
        <v>690</v>
      </c>
      <c r="D18" s="60">
        <v>380.5</v>
      </c>
      <c r="E18" s="60">
        <v>423.5</v>
      </c>
      <c r="F18" s="60">
        <v>1285</v>
      </c>
      <c r="G18" s="60">
        <v>1390</v>
      </c>
      <c r="H18" s="60">
        <v>2265</v>
      </c>
      <c r="I18" s="60">
        <v>650</v>
      </c>
      <c r="J18" s="60">
        <v>1120</v>
      </c>
      <c r="K18" s="60">
        <v>900</v>
      </c>
      <c r="L18" s="60">
        <v>2455</v>
      </c>
      <c r="M18" s="60">
        <v>3460</v>
      </c>
      <c r="N18" s="60"/>
      <c r="O18" s="60"/>
      <c r="P18" s="60">
        <f t="shared" si="1"/>
        <v>0</v>
      </c>
      <c r="Q18" s="60">
        <f t="shared" si="2"/>
        <v>4.7337366501989213E-3</v>
      </c>
      <c r="R18" s="60">
        <f t="shared" si="3"/>
        <v>-2.687301825109634E-2</v>
      </c>
      <c r="S18" s="60">
        <f t="shared" si="4"/>
        <v>-1.0733555643108664E-2</v>
      </c>
      <c r="T18" s="60">
        <f t="shared" si="5"/>
        <v>-1.3158084577511088E-2</v>
      </c>
      <c r="U18" s="60">
        <f t="shared" si="6"/>
        <v>9.273636785329253E-3</v>
      </c>
      <c r="V18" s="60">
        <f t="shared" si="7"/>
        <v>-4.4543503493803087E-3</v>
      </c>
      <c r="W18" s="60">
        <f t="shared" si="8"/>
        <v>6.6889881507967101E-3</v>
      </c>
      <c r="X18" s="60">
        <f t="shared" si="9"/>
        <v>4.0816383196484564E-3</v>
      </c>
      <c r="Y18" s="60">
        <f t="shared" si="10"/>
        <v>2.8943580263645565E-3</v>
      </c>
      <c r="Z18" s="60"/>
      <c r="AA18" s="132">
        <v>3661</v>
      </c>
      <c r="AB18" s="131">
        <v>-3.5819516949006831E-4</v>
      </c>
      <c r="AC18" s="131">
        <v>1.1858593800106609E-4</v>
      </c>
      <c r="AD18" s="131">
        <v>4.9397727389235849E-4</v>
      </c>
      <c r="AE18" s="131">
        <v>5.3480339980299565E-5</v>
      </c>
      <c r="AF18" s="131">
        <v>3.4815770287715273E-4</v>
      </c>
      <c r="AG18" s="131">
        <v>6.8529137298014558E-5</v>
      </c>
      <c r="AH18" s="131">
        <v>1.8790848003744665E-4</v>
      </c>
      <c r="AI18" s="131">
        <v>3.739341414974337E-4</v>
      </c>
      <c r="AJ18" s="131">
        <v>1.568290051498807E-4</v>
      </c>
      <c r="AK18" s="139">
        <v>1.5892208106324396E-3</v>
      </c>
      <c r="AL18" s="60"/>
      <c r="AM18" s="60"/>
    </row>
    <row r="19" spans="1:39" ht="17.25" thickBot="1">
      <c r="A19" s="60"/>
      <c r="B19" s="60"/>
      <c r="C19" s="60" t="s">
        <v>689</v>
      </c>
      <c r="D19" s="60">
        <v>377.5</v>
      </c>
      <c r="E19" s="60">
        <v>417</v>
      </c>
      <c r="F19" s="60">
        <v>1220</v>
      </c>
      <c r="G19" s="60">
        <v>1370</v>
      </c>
      <c r="H19" s="60">
        <v>2225</v>
      </c>
      <c r="I19" s="60">
        <v>647</v>
      </c>
      <c r="J19" s="60">
        <v>1130</v>
      </c>
      <c r="K19" s="60">
        <v>888</v>
      </c>
      <c r="L19" s="60">
        <v>2430</v>
      </c>
      <c r="M19" s="60">
        <v>3340</v>
      </c>
      <c r="N19" s="60"/>
      <c r="O19" s="60"/>
      <c r="P19" s="60">
        <f t="shared" si="1"/>
        <v>-7.9156086126610861E-3</v>
      </c>
      <c r="Q19" s="60">
        <f t="shared" si="2"/>
        <v>-1.5467292293307599E-2</v>
      </c>
      <c r="R19" s="60">
        <f t="shared" si="3"/>
        <v>-5.1907859602017978E-2</v>
      </c>
      <c r="S19" s="60">
        <f t="shared" si="4"/>
        <v>-1.4493007302566864E-2</v>
      </c>
      <c r="T19" s="60">
        <f t="shared" si="5"/>
        <v>-1.7817843316793786E-2</v>
      </c>
      <c r="U19" s="60">
        <f t="shared" si="6"/>
        <v>-4.626068388782191E-3</v>
      </c>
      <c r="V19" s="60">
        <f t="shared" si="7"/>
        <v>8.8889474172459942E-3</v>
      </c>
      <c r="W19" s="60">
        <f t="shared" si="8"/>
        <v>-1.3423020332140661E-2</v>
      </c>
      <c r="X19" s="60">
        <f t="shared" si="9"/>
        <v>-1.0235503894026863E-2</v>
      </c>
      <c r="Y19" s="60">
        <f t="shared" si="10"/>
        <v>-3.5297782081023819E-2</v>
      </c>
      <c r="Z19" s="60"/>
      <c r="AA19" s="133" t="s">
        <v>722</v>
      </c>
      <c r="AB19" s="129"/>
      <c r="AC19" s="129"/>
      <c r="AD19" s="129"/>
      <c r="AE19" s="129"/>
      <c r="AF19" s="129"/>
      <c r="AG19" s="129"/>
      <c r="AH19" s="129"/>
      <c r="AI19" s="129"/>
      <c r="AJ19" s="129"/>
      <c r="AK19" s="140"/>
      <c r="AL19" s="60"/>
      <c r="AM19" s="60"/>
    </row>
    <row r="20" spans="1:39" ht="17.25" thickTop="1">
      <c r="A20" s="60"/>
      <c r="B20" s="60"/>
      <c r="C20" s="60" t="s">
        <v>688</v>
      </c>
      <c r="D20" s="60">
        <v>400</v>
      </c>
      <c r="E20" s="60">
        <v>424.5</v>
      </c>
      <c r="F20" s="60">
        <v>1210</v>
      </c>
      <c r="G20" s="60">
        <v>1400</v>
      </c>
      <c r="H20" s="60">
        <v>2185</v>
      </c>
      <c r="I20" s="60">
        <v>644</v>
      </c>
      <c r="J20" s="60">
        <v>1165</v>
      </c>
      <c r="K20" s="60">
        <v>892</v>
      </c>
      <c r="L20" s="60">
        <v>2435</v>
      </c>
      <c r="M20" s="60">
        <v>3150</v>
      </c>
      <c r="N20" s="60"/>
      <c r="O20" s="60"/>
      <c r="P20" s="60">
        <f t="shared" si="1"/>
        <v>5.7893978418902668E-2</v>
      </c>
      <c r="Q20" s="60">
        <f t="shared" si="2"/>
        <v>1.7825783952600666E-2</v>
      </c>
      <c r="R20" s="60">
        <f t="shared" si="3"/>
        <v>-8.23049913651548E-3</v>
      </c>
      <c r="S20" s="60">
        <f t="shared" si="4"/>
        <v>2.1661496781179467E-2</v>
      </c>
      <c r="T20" s="60">
        <f t="shared" si="5"/>
        <v>-1.8141087070650038E-2</v>
      </c>
      <c r="U20" s="60">
        <f t="shared" si="6"/>
        <v>-4.6475683965469623E-3</v>
      </c>
      <c r="V20" s="60">
        <f t="shared" si="7"/>
        <v>3.0503454293414625E-2</v>
      </c>
      <c r="W20" s="60">
        <f t="shared" si="8"/>
        <v>4.4943895878392674E-3</v>
      </c>
      <c r="X20" s="60">
        <f t="shared" si="9"/>
        <v>2.0554991820959595E-3</v>
      </c>
      <c r="Y20" s="60">
        <f t="shared" si="10"/>
        <v>-5.8568354151067301E-2</v>
      </c>
      <c r="Z20" s="60"/>
      <c r="AA20" s="60"/>
      <c r="AB20" s="60"/>
      <c r="AC20" s="60"/>
      <c r="AD20" s="60"/>
      <c r="AE20" s="60"/>
      <c r="AF20" s="60"/>
      <c r="AG20" s="60"/>
      <c r="AH20" s="60"/>
      <c r="AI20" s="60"/>
      <c r="AJ20" s="60"/>
      <c r="AK20" s="60"/>
      <c r="AL20" s="60"/>
      <c r="AM20" s="60"/>
    </row>
    <row r="21" spans="1:39" ht="17.25" thickBot="1">
      <c r="A21" s="60"/>
      <c r="B21" s="60"/>
      <c r="C21" s="60" t="s">
        <v>687</v>
      </c>
      <c r="D21" s="60">
        <v>388.5</v>
      </c>
      <c r="E21" s="60">
        <v>423.5</v>
      </c>
      <c r="F21" s="60">
        <v>1230</v>
      </c>
      <c r="G21" s="60">
        <v>1385</v>
      </c>
      <c r="H21" s="60">
        <v>2190</v>
      </c>
      <c r="I21" s="60">
        <v>647</v>
      </c>
      <c r="J21" s="60">
        <v>1160</v>
      </c>
      <c r="K21" s="60">
        <v>896</v>
      </c>
      <c r="L21" s="60">
        <v>2430</v>
      </c>
      <c r="M21" s="60">
        <v>3165</v>
      </c>
      <c r="N21" s="60"/>
      <c r="O21" s="60"/>
      <c r="P21" s="60">
        <f t="shared" si="1"/>
        <v>-2.917137730027991E-2</v>
      </c>
      <c r="Q21" s="60">
        <f t="shared" si="2"/>
        <v>-2.3584916592929396E-3</v>
      </c>
      <c r="R21" s="60">
        <f t="shared" si="3"/>
        <v>1.6393809775676352E-2</v>
      </c>
      <c r="S21" s="60">
        <f t="shared" si="4"/>
        <v>-1.077209698191107E-2</v>
      </c>
      <c r="T21" s="60">
        <f t="shared" si="5"/>
        <v>2.2857152808560825E-3</v>
      </c>
      <c r="U21" s="60">
        <f t="shared" si="6"/>
        <v>4.6475683965468756E-3</v>
      </c>
      <c r="V21" s="60">
        <f t="shared" si="7"/>
        <v>-4.3010818993905854E-3</v>
      </c>
      <c r="W21" s="60">
        <f t="shared" si="8"/>
        <v>4.4742803949211069E-3</v>
      </c>
      <c r="X21" s="60">
        <f t="shared" si="9"/>
        <v>-2.055499182095999E-3</v>
      </c>
      <c r="Y21" s="60">
        <f t="shared" si="10"/>
        <v>4.7506027585977988E-3</v>
      </c>
      <c r="Z21" s="60"/>
      <c r="AA21" s="60"/>
      <c r="AB21" s="60"/>
      <c r="AC21" s="60"/>
      <c r="AD21" s="60"/>
      <c r="AE21" s="60"/>
      <c r="AF21" s="60"/>
      <c r="AG21" s="60"/>
      <c r="AH21" s="60"/>
      <c r="AI21" s="60"/>
      <c r="AJ21" s="60"/>
      <c r="AK21" s="60"/>
      <c r="AL21" s="60"/>
      <c r="AM21" s="60"/>
    </row>
    <row r="22" spans="1:39" ht="17.25" thickTop="1">
      <c r="A22" s="60"/>
      <c r="B22" s="60"/>
      <c r="C22" s="60" t="s">
        <v>686</v>
      </c>
      <c r="D22" s="60">
        <v>393</v>
      </c>
      <c r="E22" s="60">
        <v>429.5</v>
      </c>
      <c r="F22" s="60">
        <v>1250</v>
      </c>
      <c r="G22" s="60">
        <v>1400</v>
      </c>
      <c r="H22" s="60">
        <v>2270</v>
      </c>
      <c r="I22" s="60">
        <v>643</v>
      </c>
      <c r="J22" s="60">
        <v>1195</v>
      </c>
      <c r="K22" s="60">
        <v>898</v>
      </c>
      <c r="L22" s="60">
        <v>2445</v>
      </c>
      <c r="M22" s="60">
        <v>3340</v>
      </c>
      <c r="N22" s="60"/>
      <c r="O22" s="60"/>
      <c r="P22" s="60">
        <f t="shared" si="1"/>
        <v>1.1516442061559081E-2</v>
      </c>
      <c r="Q22" s="60">
        <f t="shared" si="2"/>
        <v>1.4068227332200962E-2</v>
      </c>
      <c r="R22" s="60">
        <f t="shared" si="3"/>
        <v>1.6129381929883717E-2</v>
      </c>
      <c r="S22" s="60">
        <f t="shared" si="4"/>
        <v>1.077209698191104E-2</v>
      </c>
      <c r="T22" s="60">
        <f t="shared" si="5"/>
        <v>3.5878287664901851E-2</v>
      </c>
      <c r="U22" s="60">
        <f t="shared" si="6"/>
        <v>-6.2015702632811573E-3</v>
      </c>
      <c r="V22" s="60">
        <f t="shared" si="7"/>
        <v>2.9726180265200689E-2</v>
      </c>
      <c r="W22" s="60">
        <f t="shared" si="8"/>
        <v>2.2296553272690683E-3</v>
      </c>
      <c r="X22" s="60">
        <f t="shared" si="9"/>
        <v>6.1538655743782859E-3</v>
      </c>
      <c r="Y22" s="60">
        <f t="shared" si="10"/>
        <v>5.3817751392469623E-2</v>
      </c>
      <c r="Z22" s="60"/>
      <c r="AA22" s="134" t="s">
        <v>721</v>
      </c>
      <c r="AB22" s="135">
        <v>2404</v>
      </c>
      <c r="AC22" s="136">
        <v>2357</v>
      </c>
      <c r="AD22" s="137">
        <v>2059</v>
      </c>
      <c r="AE22" s="136">
        <v>3533</v>
      </c>
      <c r="AF22" s="137">
        <v>6669</v>
      </c>
      <c r="AG22" s="135">
        <v>2207</v>
      </c>
      <c r="AH22" s="136">
        <v>2454</v>
      </c>
      <c r="AI22" s="137">
        <v>4763</v>
      </c>
      <c r="AJ22" s="136">
        <v>3008</v>
      </c>
      <c r="AK22" s="138">
        <v>3661</v>
      </c>
      <c r="AL22" s="60"/>
      <c r="AM22" s="60"/>
    </row>
    <row r="23" spans="1:39" ht="16.5">
      <c r="A23" s="60"/>
      <c r="B23" s="60"/>
      <c r="C23" s="60" t="s">
        <v>685</v>
      </c>
      <c r="D23" s="60">
        <v>390</v>
      </c>
      <c r="E23" s="60">
        <v>423</v>
      </c>
      <c r="F23" s="60">
        <v>1260</v>
      </c>
      <c r="G23" s="60">
        <v>1415</v>
      </c>
      <c r="H23" s="60">
        <v>2295</v>
      </c>
      <c r="I23" s="60">
        <v>656</v>
      </c>
      <c r="J23" s="60">
        <v>1160</v>
      </c>
      <c r="K23" s="60">
        <v>907</v>
      </c>
      <c r="L23" s="60">
        <v>2485</v>
      </c>
      <c r="M23" s="60">
        <v>3420</v>
      </c>
      <c r="N23" s="60"/>
      <c r="O23" s="60"/>
      <c r="P23" s="60">
        <f t="shared" si="1"/>
        <v>-7.6628727455691371E-3</v>
      </c>
      <c r="Q23" s="60">
        <f t="shared" si="2"/>
        <v>-1.5249562378032143E-2</v>
      </c>
      <c r="R23" s="60">
        <f t="shared" si="3"/>
        <v>7.9681696491768813E-3</v>
      </c>
      <c r="S23" s="60">
        <f t="shared" si="4"/>
        <v>1.0657294473987979E-2</v>
      </c>
      <c r="T23" s="60">
        <f t="shared" si="5"/>
        <v>1.0953012019197145E-2</v>
      </c>
      <c r="U23" s="60">
        <f t="shared" si="6"/>
        <v>2.0016064706469754E-2</v>
      </c>
      <c r="V23" s="60">
        <f t="shared" si="7"/>
        <v>-2.9726180265200734E-2</v>
      </c>
      <c r="W23" s="60">
        <f t="shared" si="8"/>
        <v>9.972381812937043E-3</v>
      </c>
      <c r="X23" s="60">
        <f t="shared" si="9"/>
        <v>1.6227536621756754E-2</v>
      </c>
      <c r="Y23" s="60">
        <f t="shared" si="10"/>
        <v>2.3669744085904703E-2</v>
      </c>
      <c r="Z23" s="60"/>
      <c r="AA23" s="130">
        <v>2404</v>
      </c>
      <c r="AB23" s="131" cm="1">
        <f t="array" ref="AB23:AK32">Cor_Matrix(P3:Y64,AB24:AK35)</f>
        <v>1</v>
      </c>
      <c r="AC23" s="131">
        <v>-2.0273863937880186E-2</v>
      </c>
      <c r="AD23" s="131">
        <v>-2.134693126280058E-3</v>
      </c>
      <c r="AE23" s="131">
        <v>0.18342401651034362</v>
      </c>
      <c r="AF23" s="131">
        <v>1.5006924494818065E-2</v>
      </c>
      <c r="AG23" s="131">
        <v>-0.20558081579390072</v>
      </c>
      <c r="AH23" s="131">
        <v>0.32628603215639718</v>
      </c>
      <c r="AI23" s="131">
        <v>-7.686983761483827E-3</v>
      </c>
      <c r="AJ23" s="131">
        <v>1.8008702018718164E-2</v>
      </c>
      <c r="AK23" s="139">
        <v>-0.23392336536285596</v>
      </c>
      <c r="AL23" s="60"/>
      <c r="AM23" s="60"/>
    </row>
    <row r="24" spans="1:39" ht="16.5">
      <c r="A24" s="60"/>
      <c r="B24" s="60"/>
      <c r="C24" s="60" t="s">
        <v>684</v>
      </c>
      <c r="D24" s="60">
        <v>406.5</v>
      </c>
      <c r="E24" s="60">
        <v>423</v>
      </c>
      <c r="F24" s="60">
        <v>1250</v>
      </c>
      <c r="G24" s="60">
        <v>1465</v>
      </c>
      <c r="H24" s="60">
        <v>2240</v>
      </c>
      <c r="I24" s="60">
        <v>647</v>
      </c>
      <c r="J24" s="60">
        <v>1165</v>
      </c>
      <c r="K24" s="60">
        <v>951</v>
      </c>
      <c r="L24" s="60">
        <v>2490</v>
      </c>
      <c r="M24" s="60">
        <v>3400</v>
      </c>
      <c r="N24" s="60"/>
      <c r="O24" s="60"/>
      <c r="P24" s="60">
        <f t="shared" si="1"/>
        <v>4.1437189864173239E-2</v>
      </c>
      <c r="Q24" s="60">
        <f t="shared" si="2"/>
        <v>0</v>
      </c>
      <c r="R24" s="60">
        <f t="shared" si="3"/>
        <v>-7.9681696491768449E-3</v>
      </c>
      <c r="S24" s="60">
        <f t="shared" si="4"/>
        <v>3.472571137382971E-2</v>
      </c>
      <c r="T24" s="60">
        <f t="shared" si="5"/>
        <v>-2.4256977645559983E-2</v>
      </c>
      <c r="U24" s="60">
        <f t="shared" si="6"/>
        <v>-1.3814494443188432E-2</v>
      </c>
      <c r="V24" s="60">
        <f t="shared" si="7"/>
        <v>4.3010818993907017E-3</v>
      </c>
      <c r="W24" s="60">
        <f t="shared" si="8"/>
        <v>4.7371612430253639E-2</v>
      </c>
      <c r="X24" s="60">
        <f t="shared" si="9"/>
        <v>2.0100509280241E-3</v>
      </c>
      <c r="Y24" s="60">
        <f t="shared" si="10"/>
        <v>-5.8651194523981339E-3</v>
      </c>
      <c r="Z24" s="60"/>
      <c r="AA24" s="132">
        <v>2357</v>
      </c>
      <c r="AB24" s="131">
        <v>-2.0273863937880186E-2</v>
      </c>
      <c r="AC24" s="131">
        <v>1</v>
      </c>
      <c r="AD24" s="131">
        <v>0.20273912162029231</v>
      </c>
      <c r="AE24" s="131">
        <v>0.16915721557959393</v>
      </c>
      <c r="AF24" s="131">
        <v>0.32650640836123157</v>
      </c>
      <c r="AG24" s="131">
        <v>0.22042752230587712</v>
      </c>
      <c r="AH24" s="131">
        <v>0.36285689767634322</v>
      </c>
      <c r="AI24" s="131">
        <v>5.0887863075005348E-2</v>
      </c>
      <c r="AJ24" s="131">
        <v>0.32839527735378987</v>
      </c>
      <c r="AK24" s="139">
        <v>0.12337221506542628</v>
      </c>
      <c r="AL24" s="60"/>
      <c r="AM24" s="60"/>
    </row>
    <row r="25" spans="1:39" ht="16.5">
      <c r="A25" s="60"/>
      <c r="B25" s="60"/>
      <c r="C25" s="60" t="s">
        <v>683</v>
      </c>
      <c r="D25" s="60">
        <v>398</v>
      </c>
      <c r="E25" s="60">
        <v>422.5</v>
      </c>
      <c r="F25" s="60">
        <v>1325</v>
      </c>
      <c r="G25" s="60">
        <v>1520</v>
      </c>
      <c r="H25" s="60">
        <v>2460</v>
      </c>
      <c r="I25" s="60">
        <v>638</v>
      </c>
      <c r="J25" s="60">
        <v>1160</v>
      </c>
      <c r="K25" s="60">
        <v>965</v>
      </c>
      <c r="L25" s="60">
        <v>2490</v>
      </c>
      <c r="M25" s="60">
        <v>3385</v>
      </c>
      <c r="N25" s="60"/>
      <c r="O25" s="60"/>
      <c r="P25" s="60">
        <f t="shared" si="1"/>
        <v>-2.1131923703427629E-2</v>
      </c>
      <c r="Q25" s="60">
        <f t="shared" si="2"/>
        <v>-1.1827322490493785E-3</v>
      </c>
      <c r="R25" s="60">
        <f t="shared" si="3"/>
        <v>5.8268908123975824E-2</v>
      </c>
      <c r="S25" s="60">
        <f t="shared" si="4"/>
        <v>3.6855092389154291E-2</v>
      </c>
      <c r="T25" s="60">
        <f t="shared" si="5"/>
        <v>9.3685484077323036E-2</v>
      </c>
      <c r="U25" s="60">
        <f t="shared" si="6"/>
        <v>-1.4008011156110722E-2</v>
      </c>
      <c r="V25" s="60">
        <f t="shared" si="7"/>
        <v>-4.3010818993905854E-3</v>
      </c>
      <c r="W25" s="60">
        <f t="shared" si="8"/>
        <v>1.4614038793595531E-2</v>
      </c>
      <c r="X25" s="60">
        <f t="shared" si="9"/>
        <v>0</v>
      </c>
      <c r="Y25" s="60">
        <f t="shared" si="10"/>
        <v>-4.4215252578773739E-3</v>
      </c>
      <c r="Z25" s="60"/>
      <c r="AA25" s="132">
        <v>2059</v>
      </c>
      <c r="AB25" s="131">
        <v>-2.134693126280058E-3</v>
      </c>
      <c r="AC25" s="131">
        <v>0.20273912162029231</v>
      </c>
      <c r="AD25" s="131">
        <v>1</v>
      </c>
      <c r="AE25" s="131">
        <v>0.59654300324390352</v>
      </c>
      <c r="AF25" s="131">
        <v>0.69419140638633148</v>
      </c>
      <c r="AG25" s="131">
        <v>3.3007102742898226E-2</v>
      </c>
      <c r="AH25" s="131">
        <v>0.30865771729608155</v>
      </c>
      <c r="AI25" s="131">
        <v>0.36646122685231763</v>
      </c>
      <c r="AJ25" s="131">
        <v>0.14881695152980465</v>
      </c>
      <c r="AK25" s="139">
        <v>0.3033517290503715</v>
      </c>
      <c r="AL25" s="60"/>
      <c r="AM25" s="60"/>
    </row>
    <row r="26" spans="1:39" ht="16.5">
      <c r="A26" s="60"/>
      <c r="B26" s="60"/>
      <c r="C26" s="60" t="s">
        <v>682</v>
      </c>
      <c r="D26" s="60">
        <v>394.5</v>
      </c>
      <c r="E26" s="60">
        <v>426</v>
      </c>
      <c r="F26" s="60">
        <v>1340</v>
      </c>
      <c r="G26" s="60">
        <v>1550</v>
      </c>
      <c r="H26" s="60">
        <v>2475</v>
      </c>
      <c r="I26" s="60">
        <v>639</v>
      </c>
      <c r="J26" s="60">
        <v>1150</v>
      </c>
      <c r="K26" s="60">
        <v>942</v>
      </c>
      <c r="L26" s="60">
        <v>2380</v>
      </c>
      <c r="M26" s="60">
        <v>3150</v>
      </c>
      <c r="N26" s="60"/>
      <c r="O26" s="60"/>
      <c r="P26" s="60">
        <f t="shared" si="1"/>
        <v>-8.8328649985087264E-3</v>
      </c>
      <c r="Q26" s="60">
        <f t="shared" si="2"/>
        <v>8.2498994721418393E-3</v>
      </c>
      <c r="R26" s="60">
        <f t="shared" si="3"/>
        <v>1.1257154524634468E-2</v>
      </c>
      <c r="S26" s="60">
        <f t="shared" si="4"/>
        <v>1.9544596072970131E-2</v>
      </c>
      <c r="T26" s="60">
        <f t="shared" si="5"/>
        <v>6.0790460763821925E-3</v>
      </c>
      <c r="U26" s="60">
        <f t="shared" si="6"/>
        <v>1.5661710327448761E-3</v>
      </c>
      <c r="V26" s="60">
        <f t="shared" si="7"/>
        <v>-8.6580627431145415E-3</v>
      </c>
      <c r="W26" s="60">
        <f t="shared" si="8"/>
        <v>-2.4122826762622864E-2</v>
      </c>
      <c r="X26" s="60">
        <f t="shared" si="9"/>
        <v>-4.5182222793232911E-2</v>
      </c>
      <c r="Y26" s="60">
        <f t="shared" si="10"/>
        <v>-7.1951453526696588E-2</v>
      </c>
      <c r="Z26" s="60"/>
      <c r="AA26" s="132">
        <v>3533</v>
      </c>
      <c r="AB26" s="131">
        <v>0.18342401651034362</v>
      </c>
      <c r="AC26" s="131">
        <v>0.16915721557959393</v>
      </c>
      <c r="AD26" s="131">
        <v>0.59654300324390352</v>
      </c>
      <c r="AE26" s="131">
        <v>1</v>
      </c>
      <c r="AF26" s="131">
        <v>0.53793076973024079</v>
      </c>
      <c r="AG26" s="131">
        <v>9.1125853439619361E-2</v>
      </c>
      <c r="AH26" s="131">
        <v>0.32293738226211666</v>
      </c>
      <c r="AI26" s="131">
        <v>0.29003839560085615</v>
      </c>
      <c r="AJ26" s="131">
        <v>0.23005073192979381</v>
      </c>
      <c r="AK26" s="139">
        <v>4.1893322418562029E-2</v>
      </c>
      <c r="AL26" s="60"/>
      <c r="AM26" s="60"/>
    </row>
    <row r="27" spans="1:39" ht="16.5">
      <c r="A27" s="60"/>
      <c r="B27" s="60"/>
      <c r="C27" s="60" t="s">
        <v>681</v>
      </c>
      <c r="D27" s="60">
        <v>399.5</v>
      </c>
      <c r="E27" s="60">
        <v>425</v>
      </c>
      <c r="F27" s="60">
        <v>1350</v>
      </c>
      <c r="G27" s="60">
        <v>1630</v>
      </c>
      <c r="H27" s="60">
        <v>2475</v>
      </c>
      <c r="I27" s="60">
        <v>649</v>
      </c>
      <c r="J27" s="60">
        <v>1160</v>
      </c>
      <c r="K27" s="60">
        <v>920</v>
      </c>
      <c r="L27" s="60">
        <v>2380</v>
      </c>
      <c r="M27" s="60">
        <v>3020</v>
      </c>
      <c r="N27" s="60"/>
      <c r="O27" s="60"/>
      <c r="P27" s="60">
        <f t="shared" si="1"/>
        <v>1.2594624920400458E-2</v>
      </c>
      <c r="Q27" s="60">
        <f t="shared" si="2"/>
        <v>-2.3501773449536266E-3</v>
      </c>
      <c r="R27" s="60">
        <f t="shared" si="3"/>
        <v>7.4349784875179905E-3</v>
      </c>
      <c r="S27" s="60">
        <f t="shared" si="4"/>
        <v>5.032508388751563E-2</v>
      </c>
      <c r="T27" s="60">
        <f t="shared" si="5"/>
        <v>0</v>
      </c>
      <c r="U27" s="60">
        <f t="shared" si="6"/>
        <v>1.5528262326555194E-2</v>
      </c>
      <c r="V27" s="60">
        <f t="shared" si="7"/>
        <v>8.6580627431145311E-3</v>
      </c>
      <c r="W27" s="60">
        <f t="shared" si="8"/>
        <v>-2.3631604533277058E-2</v>
      </c>
      <c r="X27" s="60">
        <f t="shared" si="9"/>
        <v>0</v>
      </c>
      <c r="Y27" s="60">
        <f t="shared" si="10"/>
        <v>-4.2145621450763386E-2</v>
      </c>
      <c r="Z27" s="60"/>
      <c r="AA27" s="132">
        <v>6669</v>
      </c>
      <c r="AB27" s="131">
        <v>1.5006924494818065E-2</v>
      </c>
      <c r="AC27" s="131">
        <v>0.32650640836123157</v>
      </c>
      <c r="AD27" s="131">
        <v>0.69419140638633148</v>
      </c>
      <c r="AE27" s="131">
        <v>0.53793076973024079</v>
      </c>
      <c r="AF27" s="131">
        <v>1</v>
      </c>
      <c r="AG27" s="131">
        <v>-2.3607061397393971E-2</v>
      </c>
      <c r="AH27" s="131">
        <v>0.29003818810024817</v>
      </c>
      <c r="AI27" s="131">
        <v>0.34522746546701705</v>
      </c>
      <c r="AJ27" s="131">
        <v>0.15269433069305355</v>
      </c>
      <c r="AK27" s="139">
        <v>0.2691111590457953</v>
      </c>
      <c r="AL27" s="60"/>
      <c r="AM27" s="60"/>
    </row>
    <row r="28" spans="1:39" ht="16.5">
      <c r="A28" s="60"/>
      <c r="B28" s="60"/>
      <c r="C28" s="60" t="s">
        <v>680</v>
      </c>
      <c r="D28" s="60">
        <v>404.5</v>
      </c>
      <c r="E28" s="60">
        <v>435</v>
      </c>
      <c r="F28" s="60">
        <v>1345</v>
      </c>
      <c r="G28" s="60">
        <v>1550</v>
      </c>
      <c r="H28" s="60">
        <v>2355</v>
      </c>
      <c r="I28" s="60">
        <v>648</v>
      </c>
      <c r="J28" s="60">
        <v>1195</v>
      </c>
      <c r="K28" s="60">
        <v>915</v>
      </c>
      <c r="L28" s="60">
        <v>2380</v>
      </c>
      <c r="M28" s="60">
        <v>3020</v>
      </c>
      <c r="N28" s="60"/>
      <c r="O28" s="60"/>
      <c r="P28" s="60">
        <f t="shared" si="1"/>
        <v>1.2437971292217053E-2</v>
      </c>
      <c r="Q28" s="60">
        <f t="shared" si="2"/>
        <v>2.3256862164267183E-2</v>
      </c>
      <c r="R28" s="60">
        <f t="shared" si="3"/>
        <v>-3.7105793965356015E-3</v>
      </c>
      <c r="S28" s="60">
        <f t="shared" si="4"/>
        <v>-5.0325083887515769E-2</v>
      </c>
      <c r="T28" s="60">
        <f t="shared" si="5"/>
        <v>-4.9699668552272529E-2</v>
      </c>
      <c r="U28" s="60">
        <f t="shared" si="6"/>
        <v>-1.5420203518153371E-3</v>
      </c>
      <c r="V28" s="60">
        <f t="shared" si="7"/>
        <v>2.9726180265200689E-2</v>
      </c>
      <c r="W28" s="60">
        <f t="shared" si="8"/>
        <v>-5.449604767564703E-3</v>
      </c>
      <c r="X28" s="60">
        <f t="shared" si="9"/>
        <v>0</v>
      </c>
      <c r="Y28" s="60">
        <f t="shared" si="10"/>
        <v>0</v>
      </c>
      <c r="Z28" s="60"/>
      <c r="AA28" s="130">
        <v>2207</v>
      </c>
      <c r="AB28" s="131">
        <v>-0.20558081579390072</v>
      </c>
      <c r="AC28" s="131">
        <v>0.22042752230587712</v>
      </c>
      <c r="AD28" s="131">
        <v>3.3007102742898226E-2</v>
      </c>
      <c r="AE28" s="131">
        <v>9.1125853439619361E-2</v>
      </c>
      <c r="AF28" s="131">
        <v>-2.3607061397393971E-2</v>
      </c>
      <c r="AG28" s="131">
        <v>1</v>
      </c>
      <c r="AH28" s="131">
        <v>8.6556543860570406E-2</v>
      </c>
      <c r="AI28" s="131">
        <v>0.17919986230073973</v>
      </c>
      <c r="AJ28" s="131">
        <v>0.34269326004250428</v>
      </c>
      <c r="AK28" s="139">
        <v>0.15497525733737783</v>
      </c>
      <c r="AL28" s="60"/>
      <c r="AM28" s="60"/>
    </row>
    <row r="29" spans="1:39" ht="16.5">
      <c r="A29" s="60"/>
      <c r="B29" s="60"/>
      <c r="C29" s="60" t="s">
        <v>679</v>
      </c>
      <c r="D29" s="60">
        <v>401.5</v>
      </c>
      <c r="E29" s="60">
        <v>453.5</v>
      </c>
      <c r="F29" s="60">
        <v>1275</v>
      </c>
      <c r="G29" s="60">
        <v>1500</v>
      </c>
      <c r="H29" s="60">
        <v>2325</v>
      </c>
      <c r="I29" s="60">
        <v>642</v>
      </c>
      <c r="J29" s="60">
        <v>1200</v>
      </c>
      <c r="K29" s="60">
        <v>904</v>
      </c>
      <c r="L29" s="60">
        <v>2315</v>
      </c>
      <c r="M29" s="60">
        <v>3015</v>
      </c>
      <c r="N29" s="60"/>
      <c r="O29" s="60"/>
      <c r="P29" s="60">
        <f t="shared" si="1"/>
        <v>-7.4442031117299707E-3</v>
      </c>
      <c r="Q29" s="60">
        <f t="shared" si="2"/>
        <v>4.1649238466507248E-2</v>
      </c>
      <c r="R29" s="60">
        <f t="shared" si="3"/>
        <v>-5.3447834443412903E-2</v>
      </c>
      <c r="S29" s="60">
        <f t="shared" si="4"/>
        <v>-3.2789822822990838E-2</v>
      </c>
      <c r="T29" s="60">
        <f t="shared" si="5"/>
        <v>-1.2820688429061434E-2</v>
      </c>
      <c r="U29" s="60">
        <f t="shared" si="6"/>
        <v>-9.3023926623135612E-3</v>
      </c>
      <c r="V29" s="60">
        <f t="shared" si="7"/>
        <v>4.175371410480592E-3</v>
      </c>
      <c r="W29" s="60">
        <f t="shared" si="8"/>
        <v>-1.2094704883344853E-2</v>
      </c>
      <c r="X29" s="60">
        <f t="shared" si="9"/>
        <v>-2.7690800145185945E-2</v>
      </c>
      <c r="Y29" s="60">
        <f t="shared" si="10"/>
        <v>-1.6570012076294581E-3</v>
      </c>
      <c r="Z29" s="60"/>
      <c r="AA29" s="132">
        <v>2454</v>
      </c>
      <c r="AB29" s="131">
        <v>0.32628603215639718</v>
      </c>
      <c r="AC29" s="131">
        <v>0.36285689767634322</v>
      </c>
      <c r="AD29" s="131">
        <v>0.30865771729608155</v>
      </c>
      <c r="AE29" s="131">
        <v>0.32293738226211666</v>
      </c>
      <c r="AF29" s="131">
        <v>0.29003818810024817</v>
      </c>
      <c r="AG29" s="131">
        <v>8.6556543860570406E-2</v>
      </c>
      <c r="AH29" s="131">
        <v>1</v>
      </c>
      <c r="AI29" s="131">
        <v>0.3283974142084054</v>
      </c>
      <c r="AJ29" s="131">
        <v>0.25230589397188524</v>
      </c>
      <c r="AK29" s="139">
        <v>0.18098518315148177</v>
      </c>
      <c r="AL29" s="60"/>
      <c r="AM29" s="60"/>
    </row>
    <row r="30" spans="1:39" ht="16.5">
      <c r="A30" s="60"/>
      <c r="B30" s="60"/>
      <c r="C30" s="60" t="s">
        <v>678</v>
      </c>
      <c r="D30" s="60">
        <v>415.5</v>
      </c>
      <c r="E30" s="60">
        <v>443.5</v>
      </c>
      <c r="F30" s="60">
        <v>1355</v>
      </c>
      <c r="G30" s="60">
        <v>1500</v>
      </c>
      <c r="H30" s="60">
        <v>2405</v>
      </c>
      <c r="I30" s="60">
        <v>638</v>
      </c>
      <c r="J30" s="60">
        <v>1180</v>
      </c>
      <c r="K30" s="60">
        <v>917</v>
      </c>
      <c r="L30" s="60">
        <v>2350</v>
      </c>
      <c r="M30" s="60">
        <v>2900</v>
      </c>
      <c r="N30" s="60"/>
      <c r="O30" s="60"/>
      <c r="P30" s="60">
        <f t="shared" si="1"/>
        <v>3.4275080908686438E-2</v>
      </c>
      <c r="Q30" s="60">
        <f t="shared" si="2"/>
        <v>-2.2297467805557102E-2</v>
      </c>
      <c r="R30" s="60">
        <f t="shared" si="3"/>
        <v>6.0855275721274756E-2</v>
      </c>
      <c r="S30" s="60">
        <f t="shared" si="4"/>
        <v>0</v>
      </c>
      <c r="T30" s="60">
        <f t="shared" si="5"/>
        <v>3.3829864518404883E-2</v>
      </c>
      <c r="U30" s="60">
        <f t="shared" si="6"/>
        <v>-6.2500203451712946E-3</v>
      </c>
      <c r="V30" s="60">
        <f t="shared" si="7"/>
        <v>-1.6807118316381289E-2</v>
      </c>
      <c r="W30" s="60">
        <f t="shared" si="8"/>
        <v>1.4278111864288292E-2</v>
      </c>
      <c r="X30" s="60">
        <f t="shared" si="9"/>
        <v>1.5005640617870176E-2</v>
      </c>
      <c r="Y30" s="60">
        <f t="shared" si="10"/>
        <v>-3.8889093186720472E-2</v>
      </c>
      <c r="Z30" s="60"/>
      <c r="AA30" s="132">
        <v>4763</v>
      </c>
      <c r="AB30" s="131">
        <v>-7.686983761483827E-3</v>
      </c>
      <c r="AC30" s="131">
        <v>5.0887863075005348E-2</v>
      </c>
      <c r="AD30" s="131">
        <v>0.36646122685231763</v>
      </c>
      <c r="AE30" s="131">
        <v>0.29003839560085615</v>
      </c>
      <c r="AF30" s="131">
        <v>0.34522746546701705</v>
      </c>
      <c r="AG30" s="131">
        <v>0.17919986230073973</v>
      </c>
      <c r="AH30" s="131">
        <v>0.3283974142084054</v>
      </c>
      <c r="AI30" s="131">
        <v>0.99999999999999989</v>
      </c>
      <c r="AJ30" s="131">
        <v>0.2270595447743588</v>
      </c>
      <c r="AK30" s="139">
        <v>0.3134313595071172</v>
      </c>
      <c r="AL30" s="60"/>
      <c r="AM30" s="60"/>
    </row>
    <row r="31" spans="1:39" ht="16.5">
      <c r="A31" s="60"/>
      <c r="B31" s="60"/>
      <c r="C31" s="60" t="s">
        <v>677</v>
      </c>
      <c r="D31" s="60">
        <v>416</v>
      </c>
      <c r="E31" s="60">
        <v>440.5</v>
      </c>
      <c r="F31" s="60">
        <v>1250</v>
      </c>
      <c r="G31" s="60">
        <v>1475</v>
      </c>
      <c r="H31" s="60">
        <v>2420</v>
      </c>
      <c r="I31" s="60">
        <v>635</v>
      </c>
      <c r="J31" s="60">
        <v>1110</v>
      </c>
      <c r="K31" s="60">
        <v>900</v>
      </c>
      <c r="L31" s="60">
        <v>2295</v>
      </c>
      <c r="M31" s="60">
        <v>2755</v>
      </c>
      <c r="N31" s="60"/>
      <c r="O31" s="60"/>
      <c r="P31" s="60">
        <f t="shared" si="1"/>
        <v>1.2026459657604922E-3</v>
      </c>
      <c r="Q31" s="60">
        <f t="shared" si="2"/>
        <v>-6.7873563733999885E-3</v>
      </c>
      <c r="R31" s="60">
        <f t="shared" si="3"/>
        <v>-8.0657903017454416E-2</v>
      </c>
      <c r="S31" s="60">
        <f t="shared" si="4"/>
        <v>-1.6807118316381289E-2</v>
      </c>
      <c r="T31" s="60">
        <f t="shared" si="5"/>
        <v>6.2176366108705819E-3</v>
      </c>
      <c r="U31" s="60">
        <f t="shared" si="6"/>
        <v>-4.7132844520982016E-3</v>
      </c>
      <c r="V31" s="60">
        <f t="shared" si="7"/>
        <v>-6.1154423153330577E-2</v>
      </c>
      <c r="W31" s="60">
        <f t="shared" si="8"/>
        <v>-1.8712708932154081E-2</v>
      </c>
      <c r="X31" s="60">
        <f t="shared" si="9"/>
        <v>-2.3682484643559095E-2</v>
      </c>
      <c r="Y31" s="60">
        <f t="shared" si="10"/>
        <v>-5.1293294387550578E-2</v>
      </c>
      <c r="Z31" s="60"/>
      <c r="AA31" s="132">
        <v>3008</v>
      </c>
      <c r="AB31" s="131">
        <v>1.8008702018718164E-2</v>
      </c>
      <c r="AC31" s="131">
        <v>0.32839527735378987</v>
      </c>
      <c r="AD31" s="131">
        <v>0.14881695152980465</v>
      </c>
      <c r="AE31" s="131">
        <v>0.23005073192979381</v>
      </c>
      <c r="AF31" s="131">
        <v>0.15269433069305355</v>
      </c>
      <c r="AG31" s="131">
        <v>0.34269326004250428</v>
      </c>
      <c r="AH31" s="131">
        <v>0.25230589397188524</v>
      </c>
      <c r="AI31" s="131">
        <v>0.2270595447743588</v>
      </c>
      <c r="AJ31" s="131">
        <v>1.0000000000000002</v>
      </c>
      <c r="AK31" s="139">
        <v>0.22934977405431956</v>
      </c>
      <c r="AL31" s="60"/>
      <c r="AM31" s="60"/>
    </row>
    <row r="32" spans="1:39" ht="16.5">
      <c r="A32" s="60"/>
      <c r="B32" s="60"/>
      <c r="C32" s="60" t="s">
        <v>676</v>
      </c>
      <c r="D32" s="60">
        <v>407.5</v>
      </c>
      <c r="E32" s="60">
        <v>425.5</v>
      </c>
      <c r="F32" s="60">
        <v>1175</v>
      </c>
      <c r="G32" s="60">
        <v>1400</v>
      </c>
      <c r="H32" s="60">
        <v>2305</v>
      </c>
      <c r="I32" s="60">
        <v>613</v>
      </c>
      <c r="J32" s="60">
        <v>1055</v>
      </c>
      <c r="K32" s="60">
        <v>821</v>
      </c>
      <c r="L32" s="60">
        <v>2225</v>
      </c>
      <c r="M32" s="60">
        <v>2830</v>
      </c>
      <c r="N32" s="60"/>
      <c r="O32" s="60"/>
      <c r="P32" s="60">
        <f t="shared" si="1"/>
        <v>-2.0644327580345866E-2</v>
      </c>
      <c r="Q32" s="60">
        <f t="shared" si="2"/>
        <v>-3.4645497362805429E-2</v>
      </c>
      <c r="R32" s="60">
        <f t="shared" si="3"/>
        <v>-6.1875403718087529E-2</v>
      </c>
      <c r="S32" s="60">
        <f t="shared" si="4"/>
        <v>-5.2185753170570191E-2</v>
      </c>
      <c r="T32" s="60">
        <f t="shared" si="5"/>
        <v>-4.8686863719983195E-2</v>
      </c>
      <c r="U32" s="60">
        <f t="shared" si="6"/>
        <v>-3.5260062956480279E-2</v>
      </c>
      <c r="V32" s="60">
        <f t="shared" si="7"/>
        <v>-5.0819248396213004E-2</v>
      </c>
      <c r="W32" s="60">
        <f t="shared" si="8"/>
        <v>-9.187165387188248E-2</v>
      </c>
      <c r="X32" s="60">
        <f t="shared" si="9"/>
        <v>-3.0975927894304905E-2</v>
      </c>
      <c r="Y32" s="60">
        <f t="shared" si="10"/>
        <v>2.6859269050268478E-2</v>
      </c>
      <c r="Z32" s="60"/>
      <c r="AA32" s="132">
        <v>3661</v>
      </c>
      <c r="AB32" s="131">
        <v>-0.23392336536285596</v>
      </c>
      <c r="AC32" s="131">
        <v>0.12337221506542628</v>
      </c>
      <c r="AD32" s="131">
        <v>0.3033517290503715</v>
      </c>
      <c r="AE32" s="131">
        <v>4.1893322418562029E-2</v>
      </c>
      <c r="AF32" s="131">
        <v>0.2691111590457953</v>
      </c>
      <c r="AG32" s="131">
        <v>0.15497525733737783</v>
      </c>
      <c r="AH32" s="131">
        <v>0.18098518315148177</v>
      </c>
      <c r="AI32" s="131">
        <v>0.3134313595071172</v>
      </c>
      <c r="AJ32" s="131">
        <v>0.22934977405431956</v>
      </c>
      <c r="AK32" s="139">
        <v>1.0000000000000002</v>
      </c>
      <c r="AL32" s="60"/>
      <c r="AM32" s="60"/>
    </row>
    <row r="33" spans="1:39" ht="17.25" thickBot="1">
      <c r="A33" s="60"/>
      <c r="B33" s="60"/>
      <c r="C33" s="60" t="s">
        <v>675</v>
      </c>
      <c r="D33" s="60">
        <v>432</v>
      </c>
      <c r="E33" s="60">
        <v>428.5</v>
      </c>
      <c r="F33" s="60">
        <v>1175</v>
      </c>
      <c r="G33" s="60">
        <v>1385</v>
      </c>
      <c r="H33" s="60">
        <v>2390</v>
      </c>
      <c r="I33" s="60">
        <v>606</v>
      </c>
      <c r="J33" s="60">
        <v>1050</v>
      </c>
      <c r="K33" s="60">
        <v>829</v>
      </c>
      <c r="L33" s="60">
        <v>2200</v>
      </c>
      <c r="M33" s="60">
        <v>2900</v>
      </c>
      <c r="N33" s="60"/>
      <c r="O33" s="60"/>
      <c r="P33" s="60">
        <f t="shared" si="1"/>
        <v>5.8384655563193007E-2</v>
      </c>
      <c r="Q33" s="60">
        <f t="shared" si="2"/>
        <v>7.0257900244056022E-3</v>
      </c>
      <c r="R33" s="60">
        <f t="shared" si="3"/>
        <v>0</v>
      </c>
      <c r="S33" s="60">
        <f t="shared" si="4"/>
        <v>-1.077209698191107E-2</v>
      </c>
      <c r="T33" s="60">
        <f t="shared" si="5"/>
        <v>3.6212689494807472E-2</v>
      </c>
      <c r="U33" s="60">
        <f t="shared" si="6"/>
        <v>-1.1484949866896957E-2</v>
      </c>
      <c r="V33" s="60">
        <f t="shared" si="7"/>
        <v>-4.7506027585978647E-3</v>
      </c>
      <c r="W33" s="60">
        <f t="shared" si="8"/>
        <v>9.6970456828667732E-3</v>
      </c>
      <c r="X33" s="60">
        <f t="shared" si="9"/>
        <v>-1.1299555253933394E-2</v>
      </c>
      <c r="Y33" s="60">
        <f t="shared" si="10"/>
        <v>2.4434025337282041E-2</v>
      </c>
      <c r="Z33" s="60"/>
      <c r="AA33" s="133" t="s">
        <v>723</v>
      </c>
      <c r="AB33" s="129"/>
      <c r="AC33" s="129"/>
      <c r="AD33" s="129"/>
      <c r="AE33" s="129"/>
      <c r="AF33" s="129"/>
      <c r="AG33" s="129"/>
      <c r="AH33" s="129"/>
      <c r="AI33" s="129"/>
      <c r="AJ33" s="129"/>
      <c r="AK33" s="140"/>
      <c r="AL33" s="60"/>
      <c r="AM33" s="60"/>
    </row>
    <row r="34" spans="1:39" ht="17.25" thickTop="1">
      <c r="A34" s="60"/>
      <c r="B34" s="60"/>
      <c r="C34" s="60" t="s">
        <v>674</v>
      </c>
      <c r="D34" s="60">
        <v>418</v>
      </c>
      <c r="E34" s="60">
        <v>427</v>
      </c>
      <c r="F34" s="60">
        <v>1290</v>
      </c>
      <c r="G34" s="60">
        <v>1480</v>
      </c>
      <c r="H34" s="60">
        <v>2500</v>
      </c>
      <c r="I34" s="60">
        <v>606</v>
      </c>
      <c r="J34" s="60">
        <v>1050</v>
      </c>
      <c r="K34" s="60">
        <v>810</v>
      </c>
      <c r="L34" s="60">
        <v>2200</v>
      </c>
      <c r="M34" s="60">
        <v>3035</v>
      </c>
      <c r="N34" s="60"/>
      <c r="O34" s="60"/>
      <c r="P34" s="60">
        <f t="shared" si="1"/>
        <v>-3.294415571935403E-2</v>
      </c>
      <c r="Q34" s="60">
        <f t="shared" si="2"/>
        <v>-3.5067248092099661E-3</v>
      </c>
      <c r="R34" s="60">
        <f t="shared" si="3"/>
        <v>9.337407077745849E-2</v>
      </c>
      <c r="S34" s="60">
        <f t="shared" si="4"/>
        <v>6.6341948136721951E-2</v>
      </c>
      <c r="T34" s="60">
        <f t="shared" si="5"/>
        <v>4.4997365930735722E-2</v>
      </c>
      <c r="U34" s="60">
        <f t="shared" si="6"/>
        <v>0</v>
      </c>
      <c r="V34" s="60">
        <f t="shared" si="7"/>
        <v>0</v>
      </c>
      <c r="W34" s="60">
        <f t="shared" si="8"/>
        <v>-2.3185907468810489E-2</v>
      </c>
      <c r="X34" s="60">
        <f t="shared" si="9"/>
        <v>0</v>
      </c>
      <c r="Y34" s="60">
        <f t="shared" si="10"/>
        <v>4.5500687519033169E-2</v>
      </c>
      <c r="Z34" s="60"/>
      <c r="AA34" s="60"/>
      <c r="AB34" s="60"/>
      <c r="AC34" s="60"/>
      <c r="AD34" s="60"/>
      <c r="AE34" s="60"/>
      <c r="AF34" s="60"/>
      <c r="AG34" s="60"/>
      <c r="AH34" s="60"/>
      <c r="AI34" s="60"/>
      <c r="AJ34" s="60"/>
      <c r="AK34" s="60"/>
      <c r="AL34" s="60"/>
      <c r="AM34" s="60"/>
    </row>
    <row r="35" spans="1:39" ht="17.25" thickBot="1">
      <c r="A35" s="60"/>
      <c r="B35" s="60"/>
      <c r="C35" s="60" t="s">
        <v>673</v>
      </c>
      <c r="D35" s="60">
        <v>399.5</v>
      </c>
      <c r="E35" s="60">
        <v>413.5</v>
      </c>
      <c r="F35" s="60">
        <v>1230</v>
      </c>
      <c r="G35" s="60">
        <v>1365</v>
      </c>
      <c r="H35" s="60">
        <v>2315</v>
      </c>
      <c r="I35" s="60">
        <v>601</v>
      </c>
      <c r="J35" s="60">
        <v>993</v>
      </c>
      <c r="K35" s="60">
        <v>764</v>
      </c>
      <c r="L35" s="60">
        <v>2120</v>
      </c>
      <c r="M35" s="60">
        <v>2860</v>
      </c>
      <c r="N35" s="60"/>
      <c r="O35" s="60"/>
      <c r="P35" s="60">
        <f t="shared" ref="P35:P64" si="14">LN(D35/D34)</f>
        <v>-4.5267667318426998E-2</v>
      </c>
      <c r="Q35" s="60">
        <f t="shared" ref="Q35:Q64" si="15">LN(E35/E34)</f>
        <v>-3.2126498764878587E-2</v>
      </c>
      <c r="R35" s="60">
        <f t="shared" ref="R35:R64" si="16">LN(F35/F34)</f>
        <v>-4.7628048989254587E-2</v>
      </c>
      <c r="S35" s="60">
        <f t="shared" ref="S35:S64" si="17">LN(G35/G34)</f>
        <v>-8.0887659139100676E-2</v>
      </c>
      <c r="T35" s="60">
        <f t="shared" ref="T35:T64" si="18">LN(H35/H34)</f>
        <v>-7.6881044335957618E-2</v>
      </c>
      <c r="U35" s="60">
        <f t="shared" ref="U35:U64" si="19">LN(I35/I34)</f>
        <v>-8.2850515341069166E-3</v>
      </c>
      <c r="V35" s="60">
        <f t="shared" ref="V35:V64" si="20">LN(J35/J34)</f>
        <v>-5.5814779106396449E-2</v>
      </c>
      <c r="W35" s="60">
        <f t="shared" ref="W35:W64" si="21">LN(K35/K34)</f>
        <v>-5.8466458499963965E-2</v>
      </c>
      <c r="X35" s="60">
        <f t="shared" ref="X35:X64" si="22">LN(L35/L34)</f>
        <v>-3.7041271680349097E-2</v>
      </c>
      <c r="Y35" s="60">
        <f t="shared" ref="Y35:Y64" si="23">LN(M35/M34)</f>
        <v>-5.9389799679700379E-2</v>
      </c>
      <c r="Z35" s="60"/>
      <c r="AA35" s="60"/>
      <c r="AB35" s="60"/>
      <c r="AC35" s="60"/>
      <c r="AD35" s="60"/>
      <c r="AE35" s="60"/>
      <c r="AF35" s="60"/>
      <c r="AG35" s="60"/>
      <c r="AH35" s="60"/>
      <c r="AI35" s="60"/>
      <c r="AJ35" s="60"/>
      <c r="AK35" s="60"/>
      <c r="AL35" s="60"/>
      <c r="AM35" s="60"/>
    </row>
    <row r="36" spans="1:39" ht="17.25" thickTop="1">
      <c r="A36" s="60"/>
      <c r="B36" s="60"/>
      <c r="C36" s="60" t="s">
        <v>672</v>
      </c>
      <c r="D36" s="60">
        <v>394.5</v>
      </c>
      <c r="E36" s="60">
        <v>413.5</v>
      </c>
      <c r="F36" s="60">
        <v>1110</v>
      </c>
      <c r="G36" s="60">
        <v>1295</v>
      </c>
      <c r="H36" s="60">
        <v>2160</v>
      </c>
      <c r="I36" s="60">
        <v>611</v>
      </c>
      <c r="J36" s="60">
        <v>966</v>
      </c>
      <c r="K36" s="60">
        <v>730</v>
      </c>
      <c r="L36" s="60">
        <v>2110</v>
      </c>
      <c r="M36" s="60">
        <v>2765</v>
      </c>
      <c r="N36" s="60"/>
      <c r="O36" s="60"/>
      <c r="P36" s="60">
        <f t="shared" si="14"/>
        <v>-1.2594624920400456E-2</v>
      </c>
      <c r="Q36" s="60">
        <f t="shared" si="15"/>
        <v>0</v>
      </c>
      <c r="R36" s="60">
        <f t="shared" si="16"/>
        <v>-0.10265415406008334</v>
      </c>
      <c r="S36" s="60">
        <f t="shared" si="17"/>
        <v>-5.2643733485422027E-2</v>
      </c>
      <c r="T36" s="60">
        <f t="shared" si="18"/>
        <v>-6.9301465842123711E-2</v>
      </c>
      <c r="U36" s="60">
        <f t="shared" si="19"/>
        <v>1.6502024636387728E-2</v>
      </c>
      <c r="V36" s="60">
        <f t="shared" si="20"/>
        <v>-2.7566829832654592E-2</v>
      </c>
      <c r="W36" s="60">
        <f t="shared" si="21"/>
        <v>-4.5523255024083699E-2</v>
      </c>
      <c r="X36" s="60">
        <f t="shared" si="22"/>
        <v>-4.728141195946012E-3</v>
      </c>
      <c r="Y36" s="60">
        <f t="shared" si="23"/>
        <v>-3.3780989857463112E-2</v>
      </c>
      <c r="Z36" s="60"/>
      <c r="AA36" s="134" t="s">
        <v>721</v>
      </c>
      <c r="AB36" s="135">
        <v>2404</v>
      </c>
      <c r="AC36" s="136">
        <v>2357</v>
      </c>
      <c r="AD36" s="137">
        <v>2059</v>
      </c>
      <c r="AE36" s="136">
        <v>3533</v>
      </c>
      <c r="AF36" s="137">
        <v>6669</v>
      </c>
      <c r="AG36" s="135">
        <v>2207</v>
      </c>
      <c r="AH36" s="136">
        <v>2454</v>
      </c>
      <c r="AI36" s="137">
        <v>4763</v>
      </c>
      <c r="AJ36" s="136">
        <v>3008</v>
      </c>
      <c r="AK36" s="138">
        <v>3661</v>
      </c>
      <c r="AL36" s="60"/>
      <c r="AM36" s="60"/>
    </row>
    <row r="37" spans="1:39" ht="16.5">
      <c r="A37" s="60"/>
      <c r="B37" s="60"/>
      <c r="C37" s="60" t="s">
        <v>671</v>
      </c>
      <c r="D37" s="60">
        <v>401.5</v>
      </c>
      <c r="E37" s="60">
        <v>409.5</v>
      </c>
      <c r="F37" s="60">
        <v>1080</v>
      </c>
      <c r="G37" s="60">
        <v>1285</v>
      </c>
      <c r="H37" s="60">
        <v>2130</v>
      </c>
      <c r="I37" s="60">
        <v>610</v>
      </c>
      <c r="J37" s="60">
        <v>972</v>
      </c>
      <c r="K37" s="60">
        <v>733</v>
      </c>
      <c r="L37" s="60">
        <v>2135</v>
      </c>
      <c r="M37" s="60">
        <v>2860</v>
      </c>
      <c r="N37" s="60"/>
      <c r="O37" s="60"/>
      <c r="P37" s="60">
        <f t="shared" si="14"/>
        <v>1.7588393100887435E-2</v>
      </c>
      <c r="Q37" s="60">
        <f t="shared" si="15"/>
        <v>-9.7206111706219268E-3</v>
      </c>
      <c r="R37" s="60">
        <f t="shared" si="16"/>
        <v>-2.7398974188114388E-2</v>
      </c>
      <c r="S37" s="60">
        <f t="shared" si="17"/>
        <v>-7.7519768043179359E-3</v>
      </c>
      <c r="T37" s="60">
        <f t="shared" si="18"/>
        <v>-1.3986241974739839E-2</v>
      </c>
      <c r="U37" s="60">
        <f t="shared" si="19"/>
        <v>-1.6380020042383583E-3</v>
      </c>
      <c r="V37" s="60">
        <f t="shared" si="20"/>
        <v>6.1919702479209804E-3</v>
      </c>
      <c r="W37" s="60">
        <f t="shared" si="21"/>
        <v>4.1011677442146068E-3</v>
      </c>
      <c r="X37" s="60">
        <f t="shared" si="22"/>
        <v>1.1778699192612705E-2</v>
      </c>
      <c r="Y37" s="60">
        <f t="shared" si="23"/>
        <v>3.3780989857463001E-2</v>
      </c>
      <c r="Z37" s="60"/>
      <c r="AA37" s="130">
        <v>2404</v>
      </c>
      <c r="AB37" s="131" cm="1">
        <f t="array" ref="AB37:AK46">CholeskyDecompose(_xlfn.ANCHORARRAY(AB23))</f>
        <v>1</v>
      </c>
      <c r="AC37" s="131">
        <v>0</v>
      </c>
      <c r="AD37" s="131">
        <v>0</v>
      </c>
      <c r="AE37" s="131">
        <v>0</v>
      </c>
      <c r="AF37" s="131">
        <v>0</v>
      </c>
      <c r="AG37" s="131">
        <v>0</v>
      </c>
      <c r="AH37" s="131">
        <v>0</v>
      </c>
      <c r="AI37" s="131">
        <v>0</v>
      </c>
      <c r="AJ37" s="131">
        <v>0</v>
      </c>
      <c r="AK37" s="139">
        <v>0</v>
      </c>
      <c r="AL37" s="60"/>
      <c r="AM37" s="60"/>
    </row>
    <row r="38" spans="1:39" ht="16.5">
      <c r="A38" s="60"/>
      <c r="B38" s="60"/>
      <c r="C38" s="60" t="s">
        <v>670</v>
      </c>
      <c r="D38" s="60">
        <v>412.5</v>
      </c>
      <c r="E38" s="60">
        <v>420.5</v>
      </c>
      <c r="F38" s="60">
        <v>1160</v>
      </c>
      <c r="G38" s="60">
        <v>1410</v>
      </c>
      <c r="H38" s="60">
        <v>2290</v>
      </c>
      <c r="I38" s="60">
        <v>612</v>
      </c>
      <c r="J38" s="60">
        <v>1010</v>
      </c>
      <c r="K38" s="60">
        <v>778</v>
      </c>
      <c r="L38" s="60">
        <v>2195</v>
      </c>
      <c r="M38" s="60">
        <v>2975</v>
      </c>
      <c r="N38" s="60"/>
      <c r="O38" s="60"/>
      <c r="P38" s="60">
        <f t="shared" si="14"/>
        <v>2.7028672387919419E-2</v>
      </c>
      <c r="Q38" s="60">
        <f t="shared" si="15"/>
        <v>2.6507576119878539E-2</v>
      </c>
      <c r="R38" s="60">
        <f t="shared" si="16"/>
        <v>7.1458963982145046E-2</v>
      </c>
      <c r="S38" s="60">
        <f t="shared" si="17"/>
        <v>9.2830986042893873E-2</v>
      </c>
      <c r="T38" s="60">
        <f t="shared" si="18"/>
        <v>7.2429837844814507E-2</v>
      </c>
      <c r="U38" s="60">
        <f t="shared" si="19"/>
        <v>3.2733253449691085E-3</v>
      </c>
      <c r="V38" s="60">
        <f t="shared" si="20"/>
        <v>3.8349805374866153E-2</v>
      </c>
      <c r="W38" s="60">
        <f t="shared" si="21"/>
        <v>5.95808222917402E-2</v>
      </c>
      <c r="X38" s="60">
        <f t="shared" si="22"/>
        <v>2.7715399846546827E-2</v>
      </c>
      <c r="Y38" s="60">
        <f t="shared" si="23"/>
        <v>3.9422414165831858E-2</v>
      </c>
      <c r="Z38" s="60"/>
      <c r="AA38" s="132">
        <v>2357</v>
      </c>
      <c r="AB38" s="131">
        <v>-2.0273863937880186E-2</v>
      </c>
      <c r="AC38" s="131">
        <v>0.99979446409801065</v>
      </c>
      <c r="AD38" s="131">
        <v>0</v>
      </c>
      <c r="AE38" s="131">
        <v>0</v>
      </c>
      <c r="AF38" s="131">
        <v>0</v>
      </c>
      <c r="AG38" s="131">
        <v>0</v>
      </c>
      <c r="AH38" s="131">
        <v>0</v>
      </c>
      <c r="AI38" s="131">
        <v>0</v>
      </c>
      <c r="AJ38" s="131">
        <v>0</v>
      </c>
      <c r="AK38" s="139">
        <v>0</v>
      </c>
      <c r="AL38" s="60"/>
      <c r="AM38" s="60"/>
    </row>
    <row r="39" spans="1:39" ht="16.5">
      <c r="A39" s="60"/>
      <c r="B39" s="60"/>
      <c r="C39" s="60" t="s">
        <v>669</v>
      </c>
      <c r="D39" s="60">
        <v>408</v>
      </c>
      <c r="E39" s="60">
        <v>412</v>
      </c>
      <c r="F39" s="60">
        <v>1080</v>
      </c>
      <c r="G39" s="60">
        <v>1410</v>
      </c>
      <c r="H39" s="60">
        <v>2250</v>
      </c>
      <c r="I39" s="60">
        <v>609</v>
      </c>
      <c r="J39" s="60">
        <v>981</v>
      </c>
      <c r="K39" s="60">
        <v>762</v>
      </c>
      <c r="L39" s="60">
        <v>2195</v>
      </c>
      <c r="M39" s="60">
        <v>2830</v>
      </c>
      <c r="N39" s="60"/>
      <c r="O39" s="60"/>
      <c r="P39" s="60">
        <f t="shared" si="14"/>
        <v>-1.0969031370573933E-2</v>
      </c>
      <c r="Q39" s="60">
        <f t="shared" si="15"/>
        <v>-2.042113006347638E-2</v>
      </c>
      <c r="R39" s="60">
        <f t="shared" si="16"/>
        <v>-7.1458963982144977E-2</v>
      </c>
      <c r="S39" s="60">
        <f t="shared" si="17"/>
        <v>0</v>
      </c>
      <c r="T39" s="60">
        <f t="shared" si="18"/>
        <v>-1.7621601349819559E-2</v>
      </c>
      <c r="U39" s="60">
        <f t="shared" si="19"/>
        <v>-4.9140148024290403E-3</v>
      </c>
      <c r="V39" s="60">
        <f t="shared" si="20"/>
        <v>-2.9133150269942079E-2</v>
      </c>
      <c r="W39" s="60">
        <f t="shared" si="21"/>
        <v>-2.077996849174531E-2</v>
      </c>
      <c r="X39" s="60">
        <f t="shared" si="22"/>
        <v>0</v>
      </c>
      <c r="Y39" s="60">
        <f t="shared" si="23"/>
        <v>-4.9967327342446875E-2</v>
      </c>
      <c r="Z39" s="60"/>
      <c r="AA39" s="132">
        <v>2059</v>
      </c>
      <c r="AB39" s="131">
        <v>-2.134693126280058E-3</v>
      </c>
      <c r="AC39" s="131">
        <v>0.20273751297989839</v>
      </c>
      <c r="AD39" s="131">
        <v>0.97923079195661633</v>
      </c>
      <c r="AE39" s="131">
        <v>0</v>
      </c>
      <c r="AF39" s="131">
        <v>0</v>
      </c>
      <c r="AG39" s="131">
        <v>0</v>
      </c>
      <c r="AH39" s="131">
        <v>0</v>
      </c>
      <c r="AI39" s="131">
        <v>0</v>
      </c>
      <c r="AJ39" s="131">
        <v>0</v>
      </c>
      <c r="AK39" s="139">
        <v>0</v>
      </c>
      <c r="AL39" s="60"/>
      <c r="AM39" s="60"/>
    </row>
    <row r="40" spans="1:39" ht="16.5">
      <c r="A40" s="60"/>
      <c r="B40" s="60"/>
      <c r="C40" s="60" t="s">
        <v>668</v>
      </c>
      <c r="D40" s="60">
        <v>408</v>
      </c>
      <c r="E40" s="60">
        <v>419</v>
      </c>
      <c r="F40" s="60">
        <v>1185</v>
      </c>
      <c r="G40" s="60">
        <v>1455</v>
      </c>
      <c r="H40" s="60">
        <v>2325</v>
      </c>
      <c r="I40" s="60">
        <v>609</v>
      </c>
      <c r="J40" s="60">
        <v>1005</v>
      </c>
      <c r="K40" s="60">
        <v>779</v>
      </c>
      <c r="L40" s="60">
        <v>2185</v>
      </c>
      <c r="M40" s="60">
        <v>3110</v>
      </c>
      <c r="N40" s="60"/>
      <c r="O40" s="60"/>
      <c r="P40" s="60">
        <f t="shared" si="14"/>
        <v>0</v>
      </c>
      <c r="Q40" s="60">
        <f t="shared" si="15"/>
        <v>1.6847570572611444E-2</v>
      </c>
      <c r="R40" s="60">
        <f t="shared" si="16"/>
        <v>9.2781733450966269E-2</v>
      </c>
      <c r="S40" s="60">
        <f t="shared" si="17"/>
        <v>3.1416196233378914E-2</v>
      </c>
      <c r="T40" s="60">
        <f t="shared" si="18"/>
        <v>3.278982282299097E-2</v>
      </c>
      <c r="U40" s="60">
        <f t="shared" si="19"/>
        <v>0</v>
      </c>
      <c r="V40" s="60">
        <f t="shared" si="20"/>
        <v>2.4170360927812971E-2</v>
      </c>
      <c r="W40" s="60">
        <f t="shared" si="21"/>
        <v>2.2064490184102024E-2</v>
      </c>
      <c r="X40" s="60">
        <f t="shared" si="22"/>
        <v>-4.5662179795811948E-3</v>
      </c>
      <c r="Y40" s="60">
        <f t="shared" si="23"/>
        <v>9.4346014535996545E-2</v>
      </c>
      <c r="Z40" s="60"/>
      <c r="AA40" s="132">
        <v>3533</v>
      </c>
      <c r="AB40" s="131">
        <v>0.18342401651034362</v>
      </c>
      <c r="AC40" s="131">
        <v>0.17291146864793699</v>
      </c>
      <c r="AD40" s="131">
        <v>0.57379620894994465</v>
      </c>
      <c r="AE40" s="131">
        <v>0.77924012009899635</v>
      </c>
      <c r="AF40" s="131">
        <v>0</v>
      </c>
      <c r="AG40" s="131">
        <v>0</v>
      </c>
      <c r="AH40" s="131">
        <v>0</v>
      </c>
      <c r="AI40" s="131">
        <v>0</v>
      </c>
      <c r="AJ40" s="131">
        <v>0</v>
      </c>
      <c r="AK40" s="139">
        <v>0</v>
      </c>
      <c r="AL40" s="60"/>
      <c r="AM40" s="60"/>
    </row>
    <row r="41" spans="1:39" ht="16.5">
      <c r="A41" s="60"/>
      <c r="B41" s="60"/>
      <c r="C41" s="60" t="s">
        <v>667</v>
      </c>
      <c r="D41" s="60">
        <v>405.5</v>
      </c>
      <c r="E41" s="60">
        <v>426</v>
      </c>
      <c r="F41" s="60">
        <v>1190</v>
      </c>
      <c r="G41" s="60">
        <v>1460</v>
      </c>
      <c r="H41" s="60">
        <v>2360</v>
      </c>
      <c r="I41" s="60">
        <v>622</v>
      </c>
      <c r="J41" s="60">
        <v>1015</v>
      </c>
      <c r="K41" s="60">
        <v>808</v>
      </c>
      <c r="L41" s="60">
        <v>2200</v>
      </c>
      <c r="M41" s="60">
        <v>3125</v>
      </c>
      <c r="N41" s="60"/>
      <c r="O41" s="60"/>
      <c r="P41" s="60">
        <f t="shared" si="14"/>
        <v>-6.1463008486940659E-3</v>
      </c>
      <c r="Q41" s="60">
        <f t="shared" si="15"/>
        <v>1.6568426347232705E-2</v>
      </c>
      <c r="R41" s="60">
        <f t="shared" si="16"/>
        <v>4.2105325363434578E-3</v>
      </c>
      <c r="S41" s="60">
        <f t="shared" si="17"/>
        <v>3.4305350967892222E-3</v>
      </c>
      <c r="T41" s="60">
        <f t="shared" si="18"/>
        <v>1.4941579998199141E-2</v>
      </c>
      <c r="U41" s="60">
        <f t="shared" si="19"/>
        <v>2.1121825029282504E-2</v>
      </c>
      <c r="V41" s="60">
        <f t="shared" si="20"/>
        <v>9.9010709827115368E-3</v>
      </c>
      <c r="W41" s="60">
        <f t="shared" si="21"/>
        <v>3.655101265034702E-2</v>
      </c>
      <c r="X41" s="60">
        <f t="shared" si="22"/>
        <v>6.8415318167167841E-3</v>
      </c>
      <c r="Y41" s="60">
        <f t="shared" si="23"/>
        <v>4.8115569972221172E-3</v>
      </c>
      <c r="Z41" s="60"/>
      <c r="AA41" s="132">
        <v>6669</v>
      </c>
      <c r="AB41" s="131">
        <v>1.5006924494818065E-2</v>
      </c>
      <c r="AC41" s="131">
        <v>0.32687784183862817</v>
      </c>
      <c r="AD41" s="131">
        <v>0.64127174719207336</v>
      </c>
      <c r="AE41" s="131">
        <v>0.14205879723385678</v>
      </c>
      <c r="AF41" s="131">
        <v>0.67934933069358594</v>
      </c>
      <c r="AG41" s="131">
        <v>0</v>
      </c>
      <c r="AH41" s="131">
        <v>0</v>
      </c>
      <c r="AI41" s="131">
        <v>0</v>
      </c>
      <c r="AJ41" s="131">
        <v>0</v>
      </c>
      <c r="AK41" s="139">
        <v>0</v>
      </c>
      <c r="AL41" s="60"/>
      <c r="AM41" s="60"/>
    </row>
    <row r="42" spans="1:39" ht="16.5">
      <c r="A42" s="60"/>
      <c r="B42" s="60"/>
      <c r="C42" s="60" t="s">
        <v>666</v>
      </c>
      <c r="D42" s="60">
        <v>395</v>
      </c>
      <c r="E42" s="60">
        <v>430</v>
      </c>
      <c r="F42" s="60">
        <v>1230</v>
      </c>
      <c r="G42" s="60">
        <v>1440</v>
      </c>
      <c r="H42" s="60">
        <v>2360</v>
      </c>
      <c r="I42" s="60">
        <v>620</v>
      </c>
      <c r="J42" s="60">
        <v>992</v>
      </c>
      <c r="K42" s="60">
        <v>819</v>
      </c>
      <c r="L42" s="60">
        <v>2185</v>
      </c>
      <c r="M42" s="60">
        <v>3120</v>
      </c>
      <c r="N42" s="60"/>
      <c r="O42" s="60"/>
      <c r="P42" s="60">
        <f t="shared" si="14"/>
        <v>-2.6235108654345699E-2</v>
      </c>
      <c r="Q42" s="60">
        <f t="shared" si="15"/>
        <v>9.345862418237599E-3</v>
      </c>
      <c r="R42" s="60">
        <f t="shared" si="16"/>
        <v>3.306086226088821E-2</v>
      </c>
      <c r="S42" s="60">
        <f t="shared" si="17"/>
        <v>-1.3793322132335873E-2</v>
      </c>
      <c r="T42" s="60">
        <f t="shared" si="18"/>
        <v>0</v>
      </c>
      <c r="U42" s="60">
        <f t="shared" si="19"/>
        <v>-3.2206147000421719E-3</v>
      </c>
      <c r="V42" s="60">
        <f t="shared" si="20"/>
        <v>-2.2920784191014863E-2</v>
      </c>
      <c r="W42" s="60">
        <f t="shared" si="21"/>
        <v>1.3522025331973947E-2</v>
      </c>
      <c r="X42" s="60">
        <f t="shared" si="22"/>
        <v>-6.8415318167167121E-3</v>
      </c>
      <c r="Y42" s="60">
        <f t="shared" si="23"/>
        <v>-1.6012813669738792E-3</v>
      </c>
      <c r="Z42" s="60"/>
      <c r="AA42" s="130">
        <v>2207</v>
      </c>
      <c r="AB42" s="131">
        <v>-0.20558081579390072</v>
      </c>
      <c r="AC42" s="131">
        <v>0.21630406306894001</v>
      </c>
      <c r="AD42" s="131">
        <v>-1.1524042236220861E-2</v>
      </c>
      <c r="AE42" s="131">
        <v>0.12582169268275098</v>
      </c>
      <c r="AF42" s="131">
        <v>-0.14971821118768741</v>
      </c>
      <c r="AG42" s="131">
        <v>0.93411435906805673</v>
      </c>
      <c r="AH42" s="131">
        <v>0</v>
      </c>
      <c r="AI42" s="131">
        <v>0</v>
      </c>
      <c r="AJ42" s="131">
        <v>0</v>
      </c>
      <c r="AK42" s="139">
        <v>0</v>
      </c>
      <c r="AL42" s="60"/>
      <c r="AM42" s="60"/>
    </row>
    <row r="43" spans="1:39" ht="16.5">
      <c r="A43" s="60"/>
      <c r="B43" s="60"/>
      <c r="C43" s="60" t="s">
        <v>665</v>
      </c>
      <c r="D43" s="60">
        <v>390.5</v>
      </c>
      <c r="E43" s="60">
        <v>427.5</v>
      </c>
      <c r="F43" s="60">
        <v>1200</v>
      </c>
      <c r="G43" s="60">
        <v>1410</v>
      </c>
      <c r="H43" s="60">
        <v>2275</v>
      </c>
      <c r="I43" s="60">
        <v>620</v>
      </c>
      <c r="J43" s="60">
        <v>1000</v>
      </c>
      <c r="K43" s="60">
        <v>825</v>
      </c>
      <c r="L43" s="60">
        <v>2170</v>
      </c>
      <c r="M43" s="60">
        <v>3150</v>
      </c>
      <c r="N43" s="60"/>
      <c r="O43" s="60"/>
      <c r="P43" s="60">
        <f t="shared" si="14"/>
        <v>-1.1457795621381162E-2</v>
      </c>
      <c r="Q43" s="60">
        <f t="shared" si="15"/>
        <v>-5.8309203107932096E-3</v>
      </c>
      <c r="R43" s="60">
        <f t="shared" si="16"/>
        <v>-2.4692612590371522E-2</v>
      </c>
      <c r="S43" s="60">
        <f t="shared" si="17"/>
        <v>-2.1053409197832381E-2</v>
      </c>
      <c r="T43" s="60">
        <f t="shared" si="18"/>
        <v>-3.6681566634604978E-2</v>
      </c>
      <c r="U43" s="60">
        <f t="shared" si="19"/>
        <v>0</v>
      </c>
      <c r="V43" s="60">
        <f t="shared" si="20"/>
        <v>8.0321716972642527E-3</v>
      </c>
      <c r="W43" s="60">
        <f t="shared" si="21"/>
        <v>7.2993024816115351E-3</v>
      </c>
      <c r="X43" s="60">
        <f t="shared" si="22"/>
        <v>-6.888660995185268E-3</v>
      </c>
      <c r="Y43" s="60">
        <f t="shared" si="23"/>
        <v>9.5694510161506725E-3</v>
      </c>
      <c r="Z43" s="60"/>
      <c r="AA43" s="132">
        <v>2454</v>
      </c>
      <c r="AB43" s="131">
        <v>0.32628603215639718</v>
      </c>
      <c r="AC43" s="131">
        <v>0.36954793166457578</v>
      </c>
      <c r="AD43" s="131">
        <v>0.23940526705166329</v>
      </c>
      <c r="AE43" s="131">
        <v>7.933341197587554E-2</v>
      </c>
      <c r="AF43" s="131">
        <v>-6.6127257530285036E-4</v>
      </c>
      <c r="AG43" s="131">
        <v>7.1059844495681521E-2</v>
      </c>
      <c r="AH43" s="131">
        <v>0.8296463948533056</v>
      </c>
      <c r="AI43" s="131">
        <v>0</v>
      </c>
      <c r="AJ43" s="131">
        <v>0</v>
      </c>
      <c r="AK43" s="139">
        <v>0</v>
      </c>
      <c r="AL43" s="60"/>
      <c r="AM43" s="60"/>
    </row>
    <row r="44" spans="1:39" ht="16.5">
      <c r="A44" s="60"/>
      <c r="B44" s="60"/>
      <c r="C44" s="60" t="s">
        <v>664</v>
      </c>
      <c r="D44" s="60">
        <v>394.5</v>
      </c>
      <c r="E44" s="60">
        <v>429</v>
      </c>
      <c r="F44" s="60">
        <v>1185</v>
      </c>
      <c r="G44" s="60">
        <v>1425</v>
      </c>
      <c r="H44" s="60">
        <v>2225</v>
      </c>
      <c r="I44" s="60">
        <v>623</v>
      </c>
      <c r="J44" s="60">
        <v>1040</v>
      </c>
      <c r="K44" s="60">
        <v>794</v>
      </c>
      <c r="L44" s="60">
        <v>2215</v>
      </c>
      <c r="M44" s="60">
        <v>3145</v>
      </c>
      <c r="N44" s="60"/>
      <c r="O44" s="60"/>
      <c r="P44" s="60">
        <f t="shared" si="14"/>
        <v>1.0191171006188283E-2</v>
      </c>
      <c r="Q44" s="60">
        <f t="shared" si="15"/>
        <v>3.5026305512020745E-3</v>
      </c>
      <c r="R44" s="60">
        <f t="shared" si="16"/>
        <v>-1.2578782206860073E-2</v>
      </c>
      <c r="S44" s="60">
        <f t="shared" si="17"/>
        <v>1.0582109330537008E-2</v>
      </c>
      <c r="T44" s="60">
        <f t="shared" si="18"/>
        <v>-2.2223136784710235E-2</v>
      </c>
      <c r="U44" s="60">
        <f t="shared" si="19"/>
        <v>4.8270407483159443E-3</v>
      </c>
      <c r="V44" s="60">
        <f t="shared" si="20"/>
        <v>3.9220713153281329E-2</v>
      </c>
      <c r="W44" s="60">
        <f t="shared" si="21"/>
        <v>-3.8299925087545282E-2</v>
      </c>
      <c r="X44" s="60">
        <f t="shared" si="22"/>
        <v>2.0525235944730852E-2</v>
      </c>
      <c r="Y44" s="60">
        <f t="shared" si="23"/>
        <v>-1.5885626851378416E-3</v>
      </c>
      <c r="Z44" s="60"/>
      <c r="AA44" s="132">
        <v>4763</v>
      </c>
      <c r="AB44" s="131">
        <v>-7.686983761483827E-3</v>
      </c>
      <c r="AC44" s="131">
        <v>5.0742447606870356E-2</v>
      </c>
      <c r="AD44" s="131">
        <v>0.36371141797833662</v>
      </c>
      <c r="AE44" s="131">
        <v>9.4936319630931895E-2</v>
      </c>
      <c r="AF44" s="131">
        <v>0.1207506096216663</v>
      </c>
      <c r="AG44" s="131">
        <v>0.18945079816470242</v>
      </c>
      <c r="AH44" s="131">
        <v>0.2460870773944647</v>
      </c>
      <c r="AI44" s="131">
        <v>0.86315470781826809</v>
      </c>
      <c r="AJ44" s="131">
        <v>0</v>
      </c>
      <c r="AK44" s="139">
        <v>0</v>
      </c>
      <c r="AL44" s="60"/>
      <c r="AM44" s="60"/>
    </row>
    <row r="45" spans="1:39" ht="16.5">
      <c r="A45" s="60"/>
      <c r="B45" s="60"/>
      <c r="C45" s="60" t="s">
        <v>663</v>
      </c>
      <c r="D45" s="60">
        <v>389</v>
      </c>
      <c r="E45" s="60">
        <v>448.5</v>
      </c>
      <c r="F45" s="60">
        <v>1200</v>
      </c>
      <c r="G45" s="60">
        <v>1475</v>
      </c>
      <c r="H45" s="60">
        <v>2285</v>
      </c>
      <c r="I45" s="60">
        <v>625</v>
      </c>
      <c r="J45" s="60">
        <v>1035</v>
      </c>
      <c r="K45" s="60">
        <v>752</v>
      </c>
      <c r="L45" s="60">
        <v>2250</v>
      </c>
      <c r="M45" s="60">
        <v>2835</v>
      </c>
      <c r="N45" s="60"/>
      <c r="O45" s="60"/>
      <c r="P45" s="60">
        <f t="shared" si="14"/>
        <v>-1.4039796667482611E-2</v>
      </c>
      <c r="Q45" s="60">
        <f t="shared" si="15"/>
        <v>4.4451762570833796E-2</v>
      </c>
      <c r="R45" s="60">
        <f t="shared" si="16"/>
        <v>1.2578782206860185E-2</v>
      </c>
      <c r="S45" s="60">
        <f t="shared" si="17"/>
        <v>3.4486176071169404E-2</v>
      </c>
      <c r="T45" s="60">
        <f t="shared" si="18"/>
        <v>2.6609108727964507E-2</v>
      </c>
      <c r="U45" s="60">
        <f t="shared" si="19"/>
        <v>3.205130948948331E-3</v>
      </c>
      <c r="V45" s="60">
        <f t="shared" si="20"/>
        <v>-4.8192864359488828E-3</v>
      </c>
      <c r="W45" s="60">
        <f t="shared" si="21"/>
        <v>-5.4347137297295886E-2</v>
      </c>
      <c r="X45" s="60">
        <f t="shared" si="22"/>
        <v>1.567781271922979E-2</v>
      </c>
      <c r="Y45" s="60">
        <f t="shared" si="23"/>
        <v>-0.10377195297268844</v>
      </c>
      <c r="Z45" s="60"/>
      <c r="AA45" s="132">
        <v>3008</v>
      </c>
      <c r="AB45" s="131">
        <v>1.8008702018718164E-2</v>
      </c>
      <c r="AC45" s="131">
        <v>0.32882796928148078</v>
      </c>
      <c r="AD45" s="131">
        <v>8.3932848687932909E-2</v>
      </c>
      <c r="AE45" s="131">
        <v>0.15621503930448688</v>
      </c>
      <c r="AF45" s="131">
        <v>-4.5746694944005697E-2</v>
      </c>
      <c r="AG45" s="131">
        <v>0.26734582030029769</v>
      </c>
      <c r="AH45" s="131">
        <v>8.8468254672589799E-2</v>
      </c>
      <c r="AI45" s="131">
        <v>0.11383682692544837</v>
      </c>
      <c r="AJ45" s="131">
        <v>0.87507027643294866</v>
      </c>
      <c r="AK45" s="139">
        <v>0</v>
      </c>
      <c r="AL45" s="60"/>
      <c r="AM45" s="60"/>
    </row>
    <row r="46" spans="1:39" ht="16.5">
      <c r="A46" s="60"/>
      <c r="B46" s="60"/>
      <c r="C46" s="60" t="s">
        <v>662</v>
      </c>
      <c r="D46" s="60">
        <v>387</v>
      </c>
      <c r="E46" s="60">
        <v>460</v>
      </c>
      <c r="F46" s="60">
        <v>1245</v>
      </c>
      <c r="G46" s="60">
        <v>1480</v>
      </c>
      <c r="H46" s="60">
        <v>2345</v>
      </c>
      <c r="I46" s="60">
        <v>618</v>
      </c>
      <c r="J46" s="60">
        <v>1045</v>
      </c>
      <c r="K46" s="60">
        <v>745</v>
      </c>
      <c r="L46" s="60">
        <v>2280</v>
      </c>
      <c r="M46" s="60">
        <v>2760</v>
      </c>
      <c r="N46" s="60"/>
      <c r="O46" s="60"/>
      <c r="P46" s="60">
        <f t="shared" si="14"/>
        <v>-5.1546505886645375E-3</v>
      </c>
      <c r="Q46" s="60">
        <f t="shared" si="15"/>
        <v>2.5317807984289786E-2</v>
      </c>
      <c r="R46" s="60">
        <f t="shared" si="16"/>
        <v>3.6813973122716399E-2</v>
      </c>
      <c r="S46" s="60">
        <f t="shared" si="17"/>
        <v>3.3840979842404942E-3</v>
      </c>
      <c r="T46" s="60">
        <f t="shared" si="18"/>
        <v>2.5919377552074713E-2</v>
      </c>
      <c r="U46" s="60">
        <f t="shared" si="19"/>
        <v>-1.1263192278710714E-2</v>
      </c>
      <c r="V46" s="60">
        <f t="shared" si="20"/>
        <v>9.6154586994419734E-3</v>
      </c>
      <c r="W46" s="60">
        <f t="shared" si="21"/>
        <v>-9.3521055702802877E-3</v>
      </c>
      <c r="X46" s="60">
        <f t="shared" si="22"/>
        <v>1.3245226750020723E-2</v>
      </c>
      <c r="Y46" s="60">
        <f t="shared" si="23"/>
        <v>-2.6811257450656815E-2</v>
      </c>
      <c r="Z46" s="60"/>
      <c r="AA46" s="132">
        <v>3661</v>
      </c>
      <c r="AB46" s="131">
        <v>-0.23392336536285596</v>
      </c>
      <c r="AC46" s="131">
        <v>0.11865407225593455</v>
      </c>
      <c r="AD46" s="131">
        <v>0.28470994297379237</v>
      </c>
      <c r="AE46" s="131">
        <v>-0.12715162838628979</v>
      </c>
      <c r="AF46" s="131">
        <v>0.10204294602503335</v>
      </c>
      <c r="AG46" s="131">
        <v>0.12394293253528786</v>
      </c>
      <c r="AH46" s="131">
        <v>0.17676105032946102</v>
      </c>
      <c r="AI46" s="131">
        <v>0.15620606593938033</v>
      </c>
      <c r="AJ46" s="131">
        <v>0.14698806962148522</v>
      </c>
      <c r="AK46" s="139">
        <v>0.85495547961585494</v>
      </c>
      <c r="AL46" s="60"/>
      <c r="AM46" s="60"/>
    </row>
    <row r="47" spans="1:39" ht="17.25" thickBot="1">
      <c r="A47" s="60"/>
      <c r="B47" s="60"/>
      <c r="C47" s="60" t="s">
        <v>661</v>
      </c>
      <c r="D47" s="60">
        <v>383</v>
      </c>
      <c r="E47" s="60">
        <v>458.5</v>
      </c>
      <c r="F47" s="60">
        <v>1260</v>
      </c>
      <c r="G47" s="60">
        <v>1470</v>
      </c>
      <c r="H47" s="60">
        <v>2395</v>
      </c>
      <c r="I47" s="60">
        <v>618</v>
      </c>
      <c r="J47" s="60">
        <v>1095</v>
      </c>
      <c r="K47" s="60">
        <v>773</v>
      </c>
      <c r="L47" s="60">
        <v>2235</v>
      </c>
      <c r="M47" s="60">
        <v>2770</v>
      </c>
      <c r="N47" s="60"/>
      <c r="O47" s="60"/>
      <c r="P47" s="60">
        <f t="shared" si="14"/>
        <v>-1.0389703849135798E-2</v>
      </c>
      <c r="Q47" s="60">
        <f t="shared" si="15"/>
        <v>-3.2661977866211812E-3</v>
      </c>
      <c r="R47" s="60">
        <f t="shared" si="16"/>
        <v>1.197619104671562E-2</v>
      </c>
      <c r="S47" s="60">
        <f t="shared" si="17"/>
        <v>-6.7796869853788038E-3</v>
      </c>
      <c r="T47" s="60">
        <f t="shared" si="18"/>
        <v>2.109782896463596E-2</v>
      </c>
      <c r="U47" s="60">
        <f t="shared" si="19"/>
        <v>0</v>
      </c>
      <c r="V47" s="60">
        <f t="shared" si="20"/>
        <v>4.6737477851689843E-2</v>
      </c>
      <c r="W47" s="60">
        <f t="shared" si="21"/>
        <v>3.6894830207862439E-2</v>
      </c>
      <c r="X47" s="60">
        <f t="shared" si="22"/>
        <v>-1.9934214900817253E-2</v>
      </c>
      <c r="Y47" s="60">
        <f t="shared" si="23"/>
        <v>3.6166404701885148E-3</v>
      </c>
      <c r="Z47" s="60"/>
      <c r="AA47" s="133" t="s">
        <v>724</v>
      </c>
      <c r="AB47" s="129"/>
      <c r="AC47" s="129"/>
      <c r="AD47" s="129"/>
      <c r="AE47" s="129"/>
      <c r="AF47" s="129"/>
      <c r="AG47" s="129"/>
      <c r="AH47" s="129"/>
      <c r="AI47" s="129"/>
      <c r="AJ47" s="129"/>
      <c r="AK47" s="140"/>
      <c r="AL47" s="60"/>
      <c r="AM47" s="60"/>
    </row>
    <row r="48" spans="1:39" ht="17.25" thickTop="1">
      <c r="A48" s="60"/>
      <c r="B48" s="60"/>
      <c r="C48" s="60" t="s">
        <v>660</v>
      </c>
      <c r="D48" s="60">
        <v>383.5</v>
      </c>
      <c r="E48" s="60">
        <v>475</v>
      </c>
      <c r="F48" s="60">
        <v>1285</v>
      </c>
      <c r="G48" s="60">
        <v>1475</v>
      </c>
      <c r="H48" s="60">
        <v>2450</v>
      </c>
      <c r="I48" s="60">
        <v>609</v>
      </c>
      <c r="J48" s="60">
        <v>1095</v>
      </c>
      <c r="K48" s="60">
        <v>760</v>
      </c>
      <c r="L48" s="60">
        <v>2205</v>
      </c>
      <c r="M48" s="60">
        <v>2625</v>
      </c>
      <c r="N48" s="60"/>
      <c r="O48" s="60"/>
      <c r="P48" s="60">
        <f t="shared" si="14"/>
        <v>1.3046316266649492E-3</v>
      </c>
      <c r="Q48" s="60">
        <f t="shared" si="15"/>
        <v>3.5354512338121653E-2</v>
      </c>
      <c r="R48" s="60">
        <f t="shared" si="16"/>
        <v>1.9646997383796421E-2</v>
      </c>
      <c r="S48" s="60">
        <f t="shared" si="17"/>
        <v>3.3955890011381075E-3</v>
      </c>
      <c r="T48" s="60">
        <f t="shared" si="18"/>
        <v>2.2704793693757098E-2</v>
      </c>
      <c r="U48" s="60">
        <f t="shared" si="19"/>
        <v>-1.4670189747793742E-2</v>
      </c>
      <c r="V48" s="60">
        <f t="shared" si="20"/>
        <v>0</v>
      </c>
      <c r="W48" s="60">
        <f t="shared" si="21"/>
        <v>-1.69606153070452E-2</v>
      </c>
      <c r="X48" s="60">
        <f t="shared" si="22"/>
        <v>-1.351371916672282E-2</v>
      </c>
      <c r="Y48" s="60">
        <f t="shared" si="23"/>
        <v>-5.3766424155660027E-2</v>
      </c>
      <c r="Z48" s="60"/>
      <c r="AA48" s="60"/>
      <c r="AB48" s="60"/>
      <c r="AC48" s="60"/>
      <c r="AD48" s="60"/>
      <c r="AE48" s="60"/>
      <c r="AF48" s="60"/>
      <c r="AG48" s="60"/>
      <c r="AH48" s="60"/>
      <c r="AI48" s="60"/>
      <c r="AJ48" s="60"/>
      <c r="AK48" s="60"/>
      <c r="AL48" s="60"/>
      <c r="AM48" s="60"/>
    </row>
    <row r="49" spans="1:39" ht="16.5">
      <c r="A49" s="60"/>
      <c r="B49" s="60"/>
      <c r="C49" s="60" t="s">
        <v>659</v>
      </c>
      <c r="D49" s="60">
        <v>375</v>
      </c>
      <c r="E49" s="60">
        <v>470.5</v>
      </c>
      <c r="F49" s="60">
        <v>1240</v>
      </c>
      <c r="G49" s="60">
        <v>1500</v>
      </c>
      <c r="H49" s="60">
        <v>2405</v>
      </c>
      <c r="I49" s="60">
        <v>612</v>
      </c>
      <c r="J49" s="60">
        <v>1095</v>
      </c>
      <c r="K49" s="60">
        <v>783</v>
      </c>
      <c r="L49" s="60">
        <v>2230</v>
      </c>
      <c r="M49" s="60">
        <v>2550</v>
      </c>
      <c r="N49" s="60"/>
      <c r="O49" s="60"/>
      <c r="P49" s="60">
        <f t="shared" si="14"/>
        <v>-2.241359483690001E-2</v>
      </c>
      <c r="Q49" s="60">
        <f t="shared" si="15"/>
        <v>-9.5188450092068694E-3</v>
      </c>
      <c r="R49" s="60">
        <f t="shared" si="16"/>
        <v>-3.5647338730237607E-2</v>
      </c>
      <c r="S49" s="60">
        <f t="shared" si="17"/>
        <v>1.6807118316381191E-2</v>
      </c>
      <c r="T49" s="60">
        <f t="shared" si="18"/>
        <v>-1.8538120998911112E-2</v>
      </c>
      <c r="U49" s="60">
        <f t="shared" si="19"/>
        <v>4.9140148024291626E-3</v>
      </c>
      <c r="V49" s="60">
        <f t="shared" si="20"/>
        <v>0</v>
      </c>
      <c r="W49" s="60">
        <f t="shared" si="21"/>
        <v>2.9814262710426268E-2</v>
      </c>
      <c r="X49" s="60">
        <f t="shared" si="22"/>
        <v>1.1274076573218161E-2</v>
      </c>
      <c r="Y49" s="60">
        <f t="shared" si="23"/>
        <v>-2.8987536873252298E-2</v>
      </c>
      <c r="Z49" s="60"/>
      <c r="AA49" s="60"/>
      <c r="AB49" s="60"/>
      <c r="AC49" s="60"/>
      <c r="AD49" s="60"/>
      <c r="AE49" s="60"/>
      <c r="AF49" s="60"/>
      <c r="AG49" s="60"/>
      <c r="AH49" s="60"/>
      <c r="AI49" s="60"/>
      <c r="AJ49" s="60"/>
      <c r="AK49" s="60"/>
      <c r="AL49" s="60"/>
      <c r="AM49" s="60"/>
    </row>
    <row r="50" spans="1:39" ht="16.5">
      <c r="A50" s="60"/>
      <c r="B50" s="60"/>
      <c r="C50" s="60" t="s">
        <v>658</v>
      </c>
      <c r="D50" s="60">
        <v>355</v>
      </c>
      <c r="E50" s="60">
        <v>466</v>
      </c>
      <c r="F50" s="60">
        <v>1250</v>
      </c>
      <c r="G50" s="60">
        <v>1500</v>
      </c>
      <c r="H50" s="60">
        <v>2385</v>
      </c>
      <c r="I50" s="60">
        <v>619</v>
      </c>
      <c r="J50" s="60">
        <v>1115</v>
      </c>
      <c r="K50" s="60">
        <v>808</v>
      </c>
      <c r="L50" s="60">
        <v>2240</v>
      </c>
      <c r="M50" s="60">
        <v>2520</v>
      </c>
      <c r="N50" s="60"/>
      <c r="O50" s="60"/>
      <c r="P50" s="60">
        <f t="shared" si="14"/>
        <v>-5.4808236494995027E-2</v>
      </c>
      <c r="Q50" s="60">
        <f t="shared" si="15"/>
        <v>-9.6103248997884052E-3</v>
      </c>
      <c r="R50" s="60">
        <f t="shared" si="16"/>
        <v>8.0321716972642527E-3</v>
      </c>
      <c r="S50" s="60">
        <f t="shared" si="17"/>
        <v>0</v>
      </c>
      <c r="T50" s="60">
        <f t="shared" si="18"/>
        <v>-8.3507792174199631E-3</v>
      </c>
      <c r="U50" s="60">
        <f t="shared" si="19"/>
        <v>1.1372990172269981E-2</v>
      </c>
      <c r="V50" s="60">
        <f t="shared" si="20"/>
        <v>1.8100041643617937E-2</v>
      </c>
      <c r="W50" s="60">
        <f t="shared" si="21"/>
        <v>3.142936253029225E-2</v>
      </c>
      <c r="X50" s="60">
        <f t="shared" si="22"/>
        <v>4.4742803949211069E-3</v>
      </c>
      <c r="Y50" s="60">
        <f t="shared" si="23"/>
        <v>-1.1834457647002796E-2</v>
      </c>
      <c r="Z50" s="60"/>
      <c r="AA50" s="60"/>
      <c r="AB50" s="60"/>
      <c r="AC50" s="60"/>
      <c r="AD50" s="60"/>
      <c r="AE50" s="60"/>
      <c r="AF50" s="60"/>
      <c r="AG50" s="60"/>
      <c r="AH50" s="60"/>
      <c r="AI50" s="60"/>
      <c r="AJ50" s="60"/>
      <c r="AK50" s="60"/>
      <c r="AL50" s="60"/>
      <c r="AM50" s="60"/>
    </row>
    <row r="51" spans="1:39" ht="16.5">
      <c r="A51" s="60"/>
      <c r="B51" s="60"/>
      <c r="C51" s="60" t="s">
        <v>657</v>
      </c>
      <c r="D51" s="60">
        <v>361.5</v>
      </c>
      <c r="E51" s="60">
        <v>512</v>
      </c>
      <c r="F51" s="60">
        <v>1250</v>
      </c>
      <c r="G51" s="60">
        <v>1535</v>
      </c>
      <c r="H51" s="60">
        <v>2470</v>
      </c>
      <c r="I51" s="60">
        <v>621</v>
      </c>
      <c r="J51" s="60">
        <v>1155</v>
      </c>
      <c r="K51" s="60">
        <v>803</v>
      </c>
      <c r="L51" s="60">
        <v>2300</v>
      </c>
      <c r="M51" s="60">
        <v>2710</v>
      </c>
      <c r="N51" s="60"/>
      <c r="O51" s="60"/>
      <c r="P51" s="60">
        <f t="shared" si="14"/>
        <v>1.8144252123403558E-2</v>
      </c>
      <c r="Q51" s="60">
        <f t="shared" si="15"/>
        <v>9.4138990913861909E-2</v>
      </c>
      <c r="R51" s="60">
        <f t="shared" si="16"/>
        <v>0</v>
      </c>
      <c r="S51" s="60">
        <f t="shared" si="17"/>
        <v>2.3065272930996188E-2</v>
      </c>
      <c r="T51" s="60">
        <f t="shared" si="18"/>
        <v>3.5019026299581354E-2</v>
      </c>
      <c r="U51" s="60">
        <f t="shared" si="19"/>
        <v>3.2258092488825687E-3</v>
      </c>
      <c r="V51" s="60">
        <f t="shared" si="20"/>
        <v>3.5245939061674884E-2</v>
      </c>
      <c r="W51" s="60">
        <f t="shared" si="21"/>
        <v>-6.2073445743337117E-3</v>
      </c>
      <c r="X51" s="60">
        <f t="shared" si="22"/>
        <v>2.6433257068155431E-2</v>
      </c>
      <c r="Y51" s="60">
        <f t="shared" si="23"/>
        <v>7.2689733368277554E-2</v>
      </c>
      <c r="Z51" s="60"/>
      <c r="AA51" s="60"/>
      <c r="AB51" s="60"/>
      <c r="AC51" s="60"/>
      <c r="AD51" s="60"/>
      <c r="AE51" s="60"/>
      <c r="AF51" s="60"/>
      <c r="AG51" s="60"/>
      <c r="AH51" s="60"/>
      <c r="AI51" s="60"/>
      <c r="AJ51" s="60"/>
      <c r="AK51" s="60"/>
      <c r="AL51" s="60"/>
      <c r="AM51" s="60"/>
    </row>
    <row r="52" spans="1:39" ht="16.5">
      <c r="A52" s="60"/>
      <c r="B52" s="60"/>
      <c r="C52" s="60" t="s">
        <v>656</v>
      </c>
      <c r="D52" s="60">
        <v>365</v>
      </c>
      <c r="E52" s="60">
        <v>498</v>
      </c>
      <c r="F52" s="60">
        <v>1280</v>
      </c>
      <c r="G52" s="60">
        <v>1515</v>
      </c>
      <c r="H52" s="60">
        <v>2595</v>
      </c>
      <c r="I52" s="60">
        <v>623</v>
      </c>
      <c r="J52" s="60">
        <v>1155</v>
      </c>
      <c r="K52" s="60">
        <v>834</v>
      </c>
      <c r="L52" s="60">
        <v>2260</v>
      </c>
      <c r="M52" s="60">
        <v>2855</v>
      </c>
      <c r="N52" s="60"/>
      <c r="O52" s="60"/>
      <c r="P52" s="60">
        <f t="shared" si="14"/>
        <v>9.6353119836720923E-3</v>
      </c>
      <c r="Q52" s="60">
        <f t="shared" si="15"/>
        <v>-2.7724548014854862E-2</v>
      </c>
      <c r="R52" s="60">
        <f t="shared" si="16"/>
        <v>2.3716526617316065E-2</v>
      </c>
      <c r="S52" s="60">
        <f t="shared" si="17"/>
        <v>-1.3114942077828018E-2</v>
      </c>
      <c r="T52" s="60">
        <f t="shared" si="18"/>
        <v>4.9368365977966219E-2</v>
      </c>
      <c r="U52" s="60">
        <f t="shared" si="19"/>
        <v>3.2154368539743928E-3</v>
      </c>
      <c r="V52" s="60">
        <f t="shared" si="20"/>
        <v>0</v>
      </c>
      <c r="W52" s="60">
        <f t="shared" si="21"/>
        <v>3.7878688411985016E-2</v>
      </c>
      <c r="X52" s="60">
        <f t="shared" si="22"/>
        <v>-1.7544309650909508E-2</v>
      </c>
      <c r="Y52" s="60">
        <f t="shared" si="23"/>
        <v>5.2123208216364056E-2</v>
      </c>
      <c r="Z52" s="60"/>
      <c r="AA52" s="60"/>
      <c r="AB52" s="60"/>
      <c r="AC52" s="60"/>
      <c r="AD52" s="60"/>
      <c r="AE52" s="60"/>
      <c r="AF52" s="60"/>
      <c r="AG52" s="60"/>
      <c r="AH52" s="60"/>
      <c r="AI52" s="60"/>
      <c r="AJ52" s="60"/>
      <c r="AK52" s="60"/>
      <c r="AL52" s="60"/>
      <c r="AM52" s="60"/>
    </row>
    <row r="53" spans="1:39" ht="16.5">
      <c r="A53" s="60"/>
      <c r="B53" s="60"/>
      <c r="C53" s="60" t="s">
        <v>655</v>
      </c>
      <c r="D53" s="60">
        <v>362.5</v>
      </c>
      <c r="E53" s="60">
        <v>516</v>
      </c>
      <c r="F53" s="60">
        <v>1290</v>
      </c>
      <c r="G53" s="60">
        <v>1595</v>
      </c>
      <c r="H53" s="60">
        <v>2665</v>
      </c>
      <c r="I53" s="60">
        <v>632</v>
      </c>
      <c r="J53" s="60">
        <v>1190</v>
      </c>
      <c r="K53" s="60">
        <v>834</v>
      </c>
      <c r="L53" s="60">
        <v>2310</v>
      </c>
      <c r="M53" s="60">
        <v>2805</v>
      </c>
      <c r="N53" s="60"/>
      <c r="O53" s="60"/>
      <c r="P53" s="60">
        <f t="shared" si="14"/>
        <v>-6.8728792877620643E-3</v>
      </c>
      <c r="Q53" s="60">
        <f t="shared" si="15"/>
        <v>3.5506688456909817E-2</v>
      </c>
      <c r="R53" s="60">
        <f t="shared" si="16"/>
        <v>7.782140442054949E-3</v>
      </c>
      <c r="S53" s="60">
        <f t="shared" si="17"/>
        <v>5.1458297275475406E-2</v>
      </c>
      <c r="T53" s="60">
        <f t="shared" si="18"/>
        <v>2.6617540999955926E-2</v>
      </c>
      <c r="U53" s="60">
        <f t="shared" si="19"/>
        <v>1.4342875359404282E-2</v>
      </c>
      <c r="V53" s="60">
        <f t="shared" si="20"/>
        <v>2.9852963149681128E-2</v>
      </c>
      <c r="W53" s="60">
        <f t="shared" si="21"/>
        <v>0</v>
      </c>
      <c r="X53" s="60">
        <f t="shared" si="22"/>
        <v>2.1882711249507587E-2</v>
      </c>
      <c r="Y53" s="60">
        <f t="shared" si="23"/>
        <v>-1.7668304133313915E-2</v>
      </c>
      <c r="Z53" s="60"/>
      <c r="AA53" s="60"/>
      <c r="AB53" s="60"/>
      <c r="AC53" s="60"/>
      <c r="AD53" s="60"/>
      <c r="AE53" s="60"/>
      <c r="AF53" s="60"/>
      <c r="AG53" s="60"/>
      <c r="AH53" s="60"/>
      <c r="AI53" s="60"/>
      <c r="AJ53" s="60"/>
      <c r="AK53" s="60"/>
      <c r="AL53" s="60"/>
      <c r="AM53" s="60"/>
    </row>
    <row r="54" spans="1:39" ht="16.5">
      <c r="A54" s="60"/>
      <c r="B54" s="60"/>
      <c r="C54" s="60" t="s">
        <v>654</v>
      </c>
      <c r="D54" s="60">
        <v>353</v>
      </c>
      <c r="E54" s="60">
        <v>516</v>
      </c>
      <c r="F54" s="60">
        <v>1280</v>
      </c>
      <c r="G54" s="60">
        <v>1590</v>
      </c>
      <c r="H54" s="60">
        <v>2635</v>
      </c>
      <c r="I54" s="60">
        <v>624</v>
      </c>
      <c r="J54" s="60">
        <v>1165</v>
      </c>
      <c r="K54" s="60">
        <v>861</v>
      </c>
      <c r="L54" s="60">
        <v>2325</v>
      </c>
      <c r="M54" s="60">
        <v>2800</v>
      </c>
      <c r="N54" s="60"/>
      <c r="O54" s="60"/>
      <c r="P54" s="60">
        <f t="shared" si="14"/>
        <v>-2.6556417361432709E-2</v>
      </c>
      <c r="Q54" s="60">
        <f t="shared" si="15"/>
        <v>0</v>
      </c>
      <c r="R54" s="60">
        <f t="shared" si="16"/>
        <v>-7.7821404420549628E-3</v>
      </c>
      <c r="S54" s="60">
        <f t="shared" si="17"/>
        <v>-3.1397200046677527E-3</v>
      </c>
      <c r="T54" s="60">
        <f t="shared" si="18"/>
        <v>-1.1320875624482198E-2</v>
      </c>
      <c r="U54" s="60">
        <f t="shared" si="19"/>
        <v>-1.2739025777429714E-2</v>
      </c>
      <c r="V54" s="60">
        <f t="shared" si="20"/>
        <v>-2.1232220105774167E-2</v>
      </c>
      <c r="W54" s="60">
        <f t="shared" si="21"/>
        <v>3.1861102068984064E-2</v>
      </c>
      <c r="X54" s="60">
        <f t="shared" si="22"/>
        <v>6.4725145056175196E-3</v>
      </c>
      <c r="Y54" s="60">
        <f t="shared" si="23"/>
        <v>-1.7841217935014426E-3</v>
      </c>
      <c r="Z54" s="60"/>
      <c r="AA54" s="60"/>
      <c r="AB54" s="60"/>
      <c r="AC54" s="60"/>
      <c r="AD54" s="60"/>
      <c r="AE54" s="60"/>
      <c r="AF54" s="60"/>
      <c r="AG54" s="60"/>
      <c r="AH54" s="60"/>
      <c r="AI54" s="60"/>
      <c r="AJ54" s="60"/>
      <c r="AK54" s="60"/>
      <c r="AL54" s="60"/>
      <c r="AM54" s="60"/>
    </row>
    <row r="55" spans="1:39" ht="16.5">
      <c r="A55" s="60"/>
      <c r="B55" s="60"/>
      <c r="C55" s="60" t="s">
        <v>653</v>
      </c>
      <c r="D55" s="60">
        <v>346</v>
      </c>
      <c r="E55" s="60">
        <v>506</v>
      </c>
      <c r="F55" s="60">
        <v>1245</v>
      </c>
      <c r="G55" s="60">
        <v>1570</v>
      </c>
      <c r="H55" s="60">
        <v>2595</v>
      </c>
      <c r="I55" s="60">
        <v>627</v>
      </c>
      <c r="J55" s="60">
        <v>1190</v>
      </c>
      <c r="K55" s="60">
        <v>839</v>
      </c>
      <c r="L55" s="60">
        <v>2315</v>
      </c>
      <c r="M55" s="60">
        <v>2845</v>
      </c>
      <c r="N55" s="60"/>
      <c r="O55" s="60"/>
      <c r="P55" s="60">
        <f t="shared" si="14"/>
        <v>-2.0029281875572527E-2</v>
      </c>
      <c r="Q55" s="60">
        <f t="shared" si="15"/>
        <v>-1.9570096194097223E-2</v>
      </c>
      <c r="R55" s="60">
        <f t="shared" si="16"/>
        <v>-2.7724548014854862E-2</v>
      </c>
      <c r="S55" s="60">
        <f t="shared" si="17"/>
        <v>-1.2658396871923465E-2</v>
      </c>
      <c r="T55" s="60">
        <f t="shared" si="18"/>
        <v>-1.5296665375473648E-2</v>
      </c>
      <c r="U55" s="60">
        <f t="shared" si="19"/>
        <v>4.7961722634930135E-3</v>
      </c>
      <c r="V55" s="60">
        <f t="shared" si="20"/>
        <v>2.1232220105774118E-2</v>
      </c>
      <c r="W55" s="60">
        <f t="shared" si="21"/>
        <v>-2.5883797960524636E-2</v>
      </c>
      <c r="X55" s="60">
        <f t="shared" si="22"/>
        <v>-4.3103515011222119E-3</v>
      </c>
      <c r="Y55" s="60">
        <f t="shared" si="23"/>
        <v>1.5943650397135946E-2</v>
      </c>
      <c r="Z55" s="60"/>
      <c r="AA55" s="60"/>
      <c r="AB55" s="60"/>
      <c r="AC55" s="60"/>
      <c r="AD55" s="60"/>
      <c r="AE55" s="60"/>
      <c r="AF55" s="60"/>
      <c r="AG55" s="60"/>
      <c r="AH55" s="60"/>
      <c r="AI55" s="60"/>
      <c r="AJ55" s="60"/>
      <c r="AK55" s="60"/>
      <c r="AL55" s="60"/>
      <c r="AM55" s="60"/>
    </row>
    <row r="56" spans="1:39" ht="16.5">
      <c r="A56" s="60"/>
      <c r="B56" s="60"/>
      <c r="C56" s="60" t="s">
        <v>652</v>
      </c>
      <c r="D56" s="60">
        <v>351.5</v>
      </c>
      <c r="E56" s="60">
        <v>489</v>
      </c>
      <c r="F56" s="60">
        <v>1280</v>
      </c>
      <c r="G56" s="60">
        <v>1635</v>
      </c>
      <c r="H56" s="60">
        <v>2565</v>
      </c>
      <c r="I56" s="60">
        <v>615</v>
      </c>
      <c r="J56" s="60">
        <v>1175</v>
      </c>
      <c r="K56" s="60">
        <v>835</v>
      </c>
      <c r="L56" s="60">
        <v>2220</v>
      </c>
      <c r="M56" s="60">
        <v>2750</v>
      </c>
      <c r="N56" s="60"/>
      <c r="O56" s="60"/>
      <c r="P56" s="60">
        <f t="shared" si="14"/>
        <v>1.5770936192995317E-2</v>
      </c>
      <c r="Q56" s="60">
        <f t="shared" si="15"/>
        <v>-3.4174179812593547E-2</v>
      </c>
      <c r="R56" s="60">
        <f t="shared" si="16"/>
        <v>2.7724548014854768E-2</v>
      </c>
      <c r="S56" s="60">
        <f t="shared" si="17"/>
        <v>4.0567184989000124E-2</v>
      </c>
      <c r="T56" s="60">
        <f t="shared" si="18"/>
        <v>-1.1628037995119099E-2</v>
      </c>
      <c r="U56" s="60">
        <f t="shared" si="19"/>
        <v>-1.9324272826402814E-2</v>
      </c>
      <c r="V56" s="60">
        <f t="shared" si="20"/>
        <v>-1.2685159527315687E-2</v>
      </c>
      <c r="W56" s="60">
        <f t="shared" si="21"/>
        <v>-4.7789816163506917E-3</v>
      </c>
      <c r="X56" s="60">
        <f t="shared" si="22"/>
        <v>-4.190249165400934E-2</v>
      </c>
      <c r="Y56" s="60">
        <f t="shared" si="23"/>
        <v>-3.39621558998143E-2</v>
      </c>
      <c r="Z56" s="60"/>
      <c r="AA56" s="60"/>
      <c r="AB56" s="60"/>
      <c r="AC56" s="60"/>
      <c r="AD56" s="60"/>
      <c r="AE56" s="60"/>
      <c r="AF56" s="60"/>
      <c r="AG56" s="60"/>
      <c r="AH56" s="60"/>
      <c r="AI56" s="60"/>
      <c r="AJ56" s="60"/>
      <c r="AK56" s="60"/>
      <c r="AL56" s="60"/>
      <c r="AM56" s="60"/>
    </row>
    <row r="57" spans="1:39" ht="16.5">
      <c r="A57" s="60"/>
      <c r="B57" s="60"/>
      <c r="C57" s="60" t="s">
        <v>651</v>
      </c>
      <c r="D57" s="60">
        <v>361</v>
      </c>
      <c r="E57" s="60">
        <v>522</v>
      </c>
      <c r="F57" s="60">
        <v>1285</v>
      </c>
      <c r="G57" s="60">
        <v>1670</v>
      </c>
      <c r="H57" s="60">
        <v>2595</v>
      </c>
      <c r="I57" s="60">
        <v>614</v>
      </c>
      <c r="J57" s="60">
        <v>1185</v>
      </c>
      <c r="K57" s="60">
        <v>834</v>
      </c>
      <c r="L57" s="60">
        <v>2230</v>
      </c>
      <c r="M57" s="60">
        <v>2750</v>
      </c>
      <c r="N57" s="60"/>
      <c r="O57" s="60"/>
      <c r="P57" s="60">
        <f t="shared" si="14"/>
        <v>2.6668247082161273E-2</v>
      </c>
      <c r="Q57" s="60">
        <f t="shared" si="15"/>
        <v>6.5305098407766743E-2</v>
      </c>
      <c r="R57" s="60">
        <f t="shared" si="16"/>
        <v>3.8986404156573229E-3</v>
      </c>
      <c r="S57" s="60">
        <f t="shared" si="17"/>
        <v>2.1180822079447045E-2</v>
      </c>
      <c r="T57" s="60">
        <f t="shared" si="18"/>
        <v>1.1628037995119214E-2</v>
      </c>
      <c r="U57" s="60">
        <f t="shared" si="19"/>
        <v>-1.6273396593753711E-3</v>
      </c>
      <c r="V57" s="60">
        <f t="shared" si="20"/>
        <v>8.4746269909722356E-3</v>
      </c>
      <c r="W57" s="60">
        <f t="shared" si="21"/>
        <v>-1.1983224921087556E-3</v>
      </c>
      <c r="X57" s="60">
        <f t="shared" si="22"/>
        <v>4.4943895878392674E-3</v>
      </c>
      <c r="Y57" s="60">
        <f t="shared" si="23"/>
        <v>0</v>
      </c>
      <c r="Z57" s="60"/>
      <c r="AA57" s="60"/>
      <c r="AB57" s="60"/>
      <c r="AC57" s="60"/>
      <c r="AD57" s="60"/>
      <c r="AE57" s="60"/>
      <c r="AF57" s="60"/>
      <c r="AG57" s="60"/>
      <c r="AH57" s="60"/>
      <c r="AI57" s="60"/>
      <c r="AJ57" s="60"/>
      <c r="AK57" s="60"/>
      <c r="AL57" s="60"/>
      <c r="AM57" s="60"/>
    </row>
    <row r="58" spans="1:39" ht="16.5">
      <c r="A58" s="60"/>
      <c r="B58" s="60"/>
      <c r="C58" s="60" t="s">
        <v>650</v>
      </c>
      <c r="D58" s="60">
        <v>355.5</v>
      </c>
      <c r="E58" s="60">
        <v>520</v>
      </c>
      <c r="F58" s="60">
        <v>1285</v>
      </c>
      <c r="G58" s="60">
        <v>1675</v>
      </c>
      <c r="H58" s="60">
        <v>2740</v>
      </c>
      <c r="I58" s="60">
        <v>606</v>
      </c>
      <c r="J58" s="60">
        <v>1205</v>
      </c>
      <c r="K58" s="60">
        <v>809</v>
      </c>
      <c r="L58" s="60">
        <v>2190</v>
      </c>
      <c r="M58" s="60">
        <v>2720</v>
      </c>
      <c r="N58" s="60"/>
      <c r="O58" s="60"/>
      <c r="P58" s="60">
        <f t="shared" si="14"/>
        <v>-1.5352709089585317E-2</v>
      </c>
      <c r="Q58" s="60">
        <f t="shared" si="15"/>
        <v>-3.8387763071657129E-3</v>
      </c>
      <c r="R58" s="60">
        <f t="shared" si="16"/>
        <v>0</v>
      </c>
      <c r="S58" s="60">
        <f t="shared" si="17"/>
        <v>2.9895388483659859E-3</v>
      </c>
      <c r="T58" s="60">
        <f t="shared" si="18"/>
        <v>5.4371403782126959E-2</v>
      </c>
      <c r="U58" s="60">
        <f t="shared" si="19"/>
        <v>-1.3114942077828018E-2</v>
      </c>
      <c r="V58" s="60">
        <f t="shared" si="20"/>
        <v>1.6736792355523826E-2</v>
      </c>
      <c r="W58" s="60">
        <f t="shared" si="21"/>
        <v>-3.0434485300255106E-2</v>
      </c>
      <c r="X58" s="60">
        <f t="shared" si="22"/>
        <v>-1.810004164361799E-2</v>
      </c>
      <c r="Y58" s="60">
        <f t="shared" si="23"/>
        <v>-1.0969031370573933E-2</v>
      </c>
      <c r="Z58" s="60"/>
      <c r="AA58" s="60"/>
      <c r="AB58" s="60"/>
      <c r="AC58" s="60"/>
      <c r="AD58" s="60"/>
      <c r="AE58" s="60"/>
      <c r="AF58" s="60"/>
      <c r="AG58" s="60"/>
      <c r="AH58" s="60"/>
      <c r="AI58" s="60"/>
      <c r="AJ58" s="60"/>
      <c r="AK58" s="60"/>
      <c r="AL58" s="60"/>
      <c r="AM58" s="60"/>
    </row>
    <row r="59" spans="1:39" ht="16.5">
      <c r="A59" s="60"/>
      <c r="B59" s="60"/>
      <c r="C59" s="60" t="s">
        <v>649</v>
      </c>
      <c r="D59" s="60">
        <v>354.5</v>
      </c>
      <c r="E59" s="60">
        <v>519</v>
      </c>
      <c r="F59" s="60">
        <v>1275</v>
      </c>
      <c r="G59" s="60">
        <v>1720</v>
      </c>
      <c r="H59" s="60">
        <v>2740</v>
      </c>
      <c r="I59" s="60">
        <v>605</v>
      </c>
      <c r="J59" s="60">
        <v>1195</v>
      </c>
      <c r="K59" s="60">
        <v>815</v>
      </c>
      <c r="L59" s="60">
        <v>2170</v>
      </c>
      <c r="M59" s="60">
        <v>2820</v>
      </c>
      <c r="N59" s="60"/>
      <c r="O59" s="60"/>
      <c r="P59" s="60">
        <f t="shared" si="14"/>
        <v>-2.8169032711133804E-3</v>
      </c>
      <c r="Q59" s="60">
        <f t="shared" si="15"/>
        <v>-1.9249284095843938E-3</v>
      </c>
      <c r="R59" s="60">
        <f t="shared" si="16"/>
        <v>-7.8125397367936247E-3</v>
      </c>
      <c r="S59" s="60">
        <f t="shared" si="17"/>
        <v>2.6511125548331863E-2</v>
      </c>
      <c r="T59" s="60">
        <f t="shared" si="18"/>
        <v>0</v>
      </c>
      <c r="U59" s="60">
        <f t="shared" si="19"/>
        <v>-1.6515280384729533E-3</v>
      </c>
      <c r="V59" s="60">
        <f t="shared" si="20"/>
        <v>-8.3333815591442994E-3</v>
      </c>
      <c r="W59" s="60">
        <f t="shared" si="21"/>
        <v>7.389196182371085E-3</v>
      </c>
      <c r="X59" s="60">
        <f t="shared" si="22"/>
        <v>-9.1743762760412694E-3</v>
      </c>
      <c r="Y59" s="60">
        <f t="shared" si="23"/>
        <v>3.6105004642116356E-2</v>
      </c>
      <c r="Z59" s="60"/>
      <c r="AA59" s="60"/>
      <c r="AB59" s="60"/>
      <c r="AC59" s="60"/>
      <c r="AD59" s="60"/>
      <c r="AE59" s="60"/>
      <c r="AF59" s="60"/>
      <c r="AG59" s="60"/>
      <c r="AH59" s="60"/>
      <c r="AI59" s="60"/>
      <c r="AJ59" s="60"/>
      <c r="AK59" s="60"/>
      <c r="AL59" s="60"/>
      <c r="AM59" s="60"/>
    </row>
    <row r="60" spans="1:39" ht="16.5">
      <c r="A60" s="60"/>
      <c r="B60" s="60"/>
      <c r="C60" s="60" t="s">
        <v>648</v>
      </c>
      <c r="D60" s="60">
        <v>352</v>
      </c>
      <c r="E60" s="60">
        <v>540</v>
      </c>
      <c r="F60" s="60">
        <v>1275</v>
      </c>
      <c r="G60" s="60">
        <v>1645</v>
      </c>
      <c r="H60" s="60">
        <v>2710</v>
      </c>
      <c r="I60" s="60">
        <v>611</v>
      </c>
      <c r="J60" s="60">
        <v>1285</v>
      </c>
      <c r="K60" s="60">
        <v>827</v>
      </c>
      <c r="L60" s="60">
        <v>2195</v>
      </c>
      <c r="M60" s="60">
        <v>2905</v>
      </c>
      <c r="N60" s="60"/>
      <c r="O60" s="60"/>
      <c r="P60" s="60">
        <f t="shared" si="14"/>
        <v>-7.0771703740850874E-3</v>
      </c>
      <c r="Q60" s="60">
        <f t="shared" si="15"/>
        <v>3.9665256392431354E-2</v>
      </c>
      <c r="R60" s="60">
        <f t="shared" si="16"/>
        <v>0</v>
      </c>
      <c r="S60" s="60">
        <f t="shared" si="17"/>
        <v>-4.4583906608026427E-2</v>
      </c>
      <c r="T60" s="60">
        <f t="shared" si="18"/>
        <v>-1.1009285508369368E-2</v>
      </c>
      <c r="U60" s="60">
        <f t="shared" si="19"/>
        <v>9.8685011407537836E-3</v>
      </c>
      <c r="V60" s="60">
        <f t="shared" si="20"/>
        <v>7.2612532963709217E-2</v>
      </c>
      <c r="W60" s="60">
        <f t="shared" si="21"/>
        <v>1.4616581782828523E-2</v>
      </c>
      <c r="X60" s="60">
        <f t="shared" si="22"/>
        <v>1.1454878974766386E-2</v>
      </c>
      <c r="Y60" s="60">
        <f t="shared" si="23"/>
        <v>2.9696505353852348E-2</v>
      </c>
      <c r="Z60" s="60"/>
      <c r="AA60" s="60"/>
      <c r="AB60" s="60"/>
      <c r="AC60" s="60"/>
      <c r="AD60" s="60"/>
      <c r="AE60" s="60"/>
      <c r="AF60" s="60"/>
      <c r="AG60" s="60"/>
      <c r="AH60" s="60"/>
      <c r="AI60" s="60"/>
      <c r="AJ60" s="60"/>
      <c r="AK60" s="60"/>
      <c r="AL60" s="60"/>
      <c r="AM60" s="60"/>
    </row>
    <row r="61" spans="1:39" ht="16.5">
      <c r="A61" s="60"/>
      <c r="B61" s="60"/>
      <c r="C61" s="60" t="s">
        <v>647</v>
      </c>
      <c r="D61" s="60">
        <v>352.5</v>
      </c>
      <c r="E61" s="60">
        <v>527</v>
      </c>
      <c r="F61" s="60">
        <v>1225</v>
      </c>
      <c r="G61" s="60">
        <v>1660</v>
      </c>
      <c r="H61" s="60">
        <v>2685</v>
      </c>
      <c r="I61" s="60">
        <v>608</v>
      </c>
      <c r="J61" s="60">
        <v>1310</v>
      </c>
      <c r="K61" s="60">
        <v>836</v>
      </c>
      <c r="L61" s="60">
        <v>2200</v>
      </c>
      <c r="M61" s="60">
        <v>2935</v>
      </c>
      <c r="N61" s="60"/>
      <c r="O61" s="60"/>
      <c r="P61" s="60">
        <f t="shared" si="14"/>
        <v>1.4194466542262925E-3</v>
      </c>
      <c r="Q61" s="60">
        <f t="shared" si="15"/>
        <v>-2.4368591016957691E-2</v>
      </c>
      <c r="R61" s="60">
        <f t="shared" si="16"/>
        <v>-4.000533461369913E-2</v>
      </c>
      <c r="S61" s="60">
        <f t="shared" si="17"/>
        <v>9.0772181511166797E-3</v>
      </c>
      <c r="T61" s="60">
        <f t="shared" si="18"/>
        <v>-9.2679069307815085E-3</v>
      </c>
      <c r="U61" s="60">
        <f t="shared" si="19"/>
        <v>-4.9220772054283319E-3</v>
      </c>
      <c r="V61" s="60">
        <f t="shared" si="20"/>
        <v>1.9268418865876987E-2</v>
      </c>
      <c r="W61" s="60">
        <f t="shared" si="21"/>
        <v>1.0823918061010294E-2</v>
      </c>
      <c r="X61" s="60">
        <f t="shared" si="22"/>
        <v>2.2753138371356054E-3</v>
      </c>
      <c r="Y61" s="60">
        <f t="shared" si="23"/>
        <v>1.0274062976185284E-2</v>
      </c>
      <c r="Z61" s="60"/>
      <c r="AA61" s="60"/>
      <c r="AB61" s="60"/>
      <c r="AC61" s="60"/>
      <c r="AD61" s="60"/>
      <c r="AE61" s="60"/>
      <c r="AF61" s="60"/>
      <c r="AG61" s="60"/>
      <c r="AH61" s="60"/>
      <c r="AI61" s="60"/>
      <c r="AJ61" s="60"/>
      <c r="AK61" s="60"/>
      <c r="AL61" s="60"/>
      <c r="AM61" s="60"/>
    </row>
    <row r="62" spans="1:39" ht="16.5">
      <c r="A62" s="60"/>
      <c r="B62" s="60"/>
      <c r="C62" s="60" t="s">
        <v>646</v>
      </c>
      <c r="D62" s="60">
        <v>353</v>
      </c>
      <c r="E62" s="60">
        <v>524</v>
      </c>
      <c r="F62" s="60">
        <v>1230</v>
      </c>
      <c r="G62" s="60">
        <v>1665</v>
      </c>
      <c r="H62" s="60">
        <v>2640</v>
      </c>
      <c r="I62" s="60">
        <v>605</v>
      </c>
      <c r="J62" s="60">
        <v>1290</v>
      </c>
      <c r="K62" s="60">
        <v>840</v>
      </c>
      <c r="L62" s="60">
        <v>2280</v>
      </c>
      <c r="M62" s="60">
        <v>2880</v>
      </c>
      <c r="N62" s="60"/>
      <c r="O62" s="60"/>
      <c r="P62" s="60">
        <f t="shared" si="14"/>
        <v>1.4174346809733152E-3</v>
      </c>
      <c r="Q62" s="60">
        <f t="shared" si="15"/>
        <v>-5.708864220320204E-3</v>
      </c>
      <c r="R62" s="60">
        <f t="shared" si="16"/>
        <v>4.0733253876358688E-3</v>
      </c>
      <c r="S62" s="60">
        <f t="shared" si="17"/>
        <v>3.0075210639553224E-3</v>
      </c>
      <c r="T62" s="60">
        <f t="shared" si="18"/>
        <v>-1.6901810802603254E-2</v>
      </c>
      <c r="U62" s="60">
        <f t="shared" si="19"/>
        <v>-4.9464239353255741E-3</v>
      </c>
      <c r="V62" s="60">
        <f t="shared" si="20"/>
        <v>-1.5384918839479456E-2</v>
      </c>
      <c r="W62" s="60">
        <f t="shared" si="21"/>
        <v>4.7732787526575905E-3</v>
      </c>
      <c r="X62" s="60">
        <f t="shared" si="22"/>
        <v>3.5718082602079246E-2</v>
      </c>
      <c r="Y62" s="60">
        <f t="shared" si="23"/>
        <v>-1.8917159132205225E-2</v>
      </c>
      <c r="Z62" s="60"/>
      <c r="AA62" s="60"/>
      <c r="AB62" s="60"/>
      <c r="AC62" s="60"/>
      <c r="AD62" s="60"/>
      <c r="AE62" s="60"/>
      <c r="AF62" s="60"/>
      <c r="AG62" s="60"/>
      <c r="AH62" s="60"/>
      <c r="AI62" s="60"/>
      <c r="AJ62" s="60"/>
      <c r="AK62" s="60"/>
      <c r="AL62" s="60"/>
      <c r="AM62" s="60"/>
    </row>
    <row r="63" spans="1:39" ht="16.5">
      <c r="A63" s="60"/>
      <c r="B63" s="60"/>
      <c r="C63" s="60" t="s">
        <v>645</v>
      </c>
      <c r="D63" s="60">
        <v>358</v>
      </c>
      <c r="E63" s="60">
        <v>515</v>
      </c>
      <c r="F63" s="60">
        <v>1165</v>
      </c>
      <c r="G63" s="60">
        <v>1625</v>
      </c>
      <c r="H63" s="60">
        <v>2645</v>
      </c>
      <c r="I63" s="60">
        <v>600</v>
      </c>
      <c r="J63" s="60">
        <v>1290</v>
      </c>
      <c r="K63" s="60">
        <v>857</v>
      </c>
      <c r="L63" s="60">
        <v>2250</v>
      </c>
      <c r="M63" s="60">
        <v>2915</v>
      </c>
      <c r="N63" s="60"/>
      <c r="O63" s="60"/>
      <c r="P63" s="60">
        <f t="shared" si="14"/>
        <v>1.4064929467403457E-2</v>
      </c>
      <c r="Q63" s="60">
        <f t="shared" si="15"/>
        <v>-1.7324783657306018E-2</v>
      </c>
      <c r="R63" s="60">
        <f t="shared" si="16"/>
        <v>-5.4293082366662249E-2</v>
      </c>
      <c r="S63" s="60">
        <f t="shared" si="17"/>
        <v>-2.4317307650706357E-2</v>
      </c>
      <c r="T63" s="60">
        <f t="shared" si="18"/>
        <v>1.8921481520379623E-3</v>
      </c>
      <c r="U63" s="60">
        <f t="shared" si="19"/>
        <v>-8.2988028146950658E-3</v>
      </c>
      <c r="V63" s="60">
        <f t="shared" si="20"/>
        <v>0</v>
      </c>
      <c r="W63" s="60">
        <f t="shared" si="21"/>
        <v>2.003602676042042E-2</v>
      </c>
      <c r="X63" s="60">
        <f t="shared" si="22"/>
        <v>-1.324522675002068E-2</v>
      </c>
      <c r="Y63" s="60">
        <f t="shared" si="23"/>
        <v>1.2079525654601041E-2</v>
      </c>
      <c r="Z63" s="60"/>
      <c r="AA63" s="60"/>
      <c r="AB63" s="60"/>
      <c r="AC63" s="60"/>
      <c r="AD63" s="60"/>
      <c r="AE63" s="60"/>
      <c r="AF63" s="60"/>
      <c r="AG63" s="60"/>
      <c r="AH63" s="60"/>
      <c r="AI63" s="60"/>
      <c r="AJ63" s="60"/>
      <c r="AK63" s="60"/>
      <c r="AL63" s="60"/>
      <c r="AM63" s="60"/>
    </row>
    <row r="64" spans="1:39" ht="16.5">
      <c r="A64" s="60"/>
      <c r="B64" s="60"/>
      <c r="C64" s="60" t="s">
        <v>644</v>
      </c>
      <c r="D64" s="60">
        <v>365.5</v>
      </c>
      <c r="E64" s="60">
        <v>513</v>
      </c>
      <c r="F64" s="60">
        <v>1125</v>
      </c>
      <c r="G64" s="60">
        <v>1605</v>
      </c>
      <c r="H64" s="60">
        <v>2470</v>
      </c>
      <c r="I64" s="60">
        <v>614</v>
      </c>
      <c r="J64" s="60">
        <v>1235</v>
      </c>
      <c r="K64" s="60">
        <v>827</v>
      </c>
      <c r="L64" s="60">
        <v>2275</v>
      </c>
      <c r="M64" s="60">
        <v>2870</v>
      </c>
      <c r="N64" s="60"/>
      <c r="O64" s="60"/>
      <c r="P64" s="60">
        <f t="shared" si="14"/>
        <v>2.0733292789132853E-2</v>
      </c>
      <c r="Q64" s="60">
        <f t="shared" si="15"/>
        <v>-3.8910554929665647E-3</v>
      </c>
      <c r="R64" s="60">
        <f t="shared" si="16"/>
        <v>-3.4938051361280462E-2</v>
      </c>
      <c r="S64" s="60">
        <f t="shared" si="17"/>
        <v>-1.2384059199721666E-2</v>
      </c>
      <c r="T64" s="60">
        <f t="shared" si="18"/>
        <v>-6.8452914670376841E-2</v>
      </c>
      <c r="U64" s="60">
        <f t="shared" si="19"/>
        <v>2.3065272930996188E-2</v>
      </c>
      <c r="V64" s="60">
        <f t="shared" si="20"/>
        <v>-4.3571248293640188E-2</v>
      </c>
      <c r="W64" s="60">
        <f t="shared" si="21"/>
        <v>-3.5633223574088428E-2</v>
      </c>
      <c r="X64" s="60">
        <f t="shared" si="22"/>
        <v>1.1049836186584935E-2</v>
      </c>
      <c r="Y64" s="60">
        <f t="shared" si="23"/>
        <v>-1.5557790030926008E-2</v>
      </c>
      <c r="Z64" s="60"/>
      <c r="AA64" s="60"/>
      <c r="AB64" s="60"/>
      <c r="AC64" s="60"/>
      <c r="AD64" s="60"/>
      <c r="AE64" s="60"/>
      <c r="AF64" s="60"/>
      <c r="AG64" s="60"/>
      <c r="AH64" s="60"/>
      <c r="AI64" s="60"/>
      <c r="AJ64" s="60"/>
      <c r="AK64" s="60"/>
      <c r="AL64" s="60"/>
      <c r="AM64" s="60"/>
    </row>
    <row r="65" spans="1:39" ht="16.5">
      <c r="A65" s="60"/>
      <c r="B65" s="60"/>
      <c r="C65" s="60"/>
      <c r="D65" s="60"/>
      <c r="E65" s="60"/>
      <c r="F65" s="60"/>
      <c r="G65" s="60"/>
      <c r="H65" s="60"/>
      <c r="I65" s="60"/>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row>
    <row r="66" spans="1:39" ht="16.5">
      <c r="A66" s="60"/>
      <c r="B66" s="60"/>
      <c r="C66" s="60"/>
      <c r="D66" s="60"/>
      <c r="E66" s="60"/>
      <c r="F66" s="60"/>
      <c r="G66" s="60"/>
      <c r="H66" s="60"/>
      <c r="I66" s="60"/>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row>
  </sheetData>
  <mergeCells count="3">
    <mergeCell ref="AA19:AK19"/>
    <mergeCell ref="AA33:AK33"/>
    <mergeCell ref="AA47:AK47"/>
  </mergeCells>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5" r:id="rId3" name="Button 3">
              <controlPr defaultSize="0" print="0" autoFill="0" autoPict="0" macro="[0]!下載_ALL">
                <anchor moveWithCells="1" sizeWithCells="1">
                  <from>
                    <xdr:col>0</xdr:col>
                    <xdr:colOff>76200</xdr:colOff>
                    <xdr:row>12</xdr:row>
                    <xdr:rowOff>28575</xdr:rowOff>
                  </from>
                  <to>
                    <xdr:col>1</xdr:col>
                    <xdr:colOff>333375</xdr:colOff>
                    <xdr:row>14</xdr:row>
                    <xdr:rowOff>28575</xdr:rowOff>
                  </to>
                </anchor>
              </controlPr>
            </control>
          </mc:Choice>
        </mc:AlternateContent>
        <mc:AlternateContent xmlns:mc="http://schemas.openxmlformats.org/markup-compatibility/2006">
          <mc:Choice Requires="x14">
            <control shapeId="33796" r:id="rId4" name="Button 4">
              <controlPr defaultSize="0" print="0" autoFill="0" autoPict="0" macro="[0]!Optimize_All">
                <anchor moveWithCells="1" sizeWithCells="1">
                  <from>
                    <xdr:col>0</xdr:col>
                    <xdr:colOff>95250</xdr:colOff>
                    <xdr:row>14</xdr:row>
                    <xdr:rowOff>171450</xdr:rowOff>
                  </from>
                  <to>
                    <xdr:col>1</xdr:col>
                    <xdr:colOff>361950</xdr:colOff>
                    <xdr:row>16</xdr:row>
                    <xdr:rowOff>171450</xdr:rowOff>
                  </to>
                </anchor>
              </controlPr>
            </control>
          </mc:Choice>
        </mc:AlternateContent>
        <mc:AlternateContent xmlns:mc="http://schemas.openxmlformats.org/markup-compatibility/2006">
          <mc:Choice Requires="x14">
            <control shapeId="33797" r:id="rId5" name="Button 5">
              <controlPr defaultSize="0" print="0" autoFill="0" autoPict="0" macro="[1]!下載_ALL">
                <anchor moveWithCells="1" sizeWithCells="1">
                  <from>
                    <xdr:col>0</xdr:col>
                    <xdr:colOff>76200</xdr:colOff>
                    <xdr:row>12</xdr:row>
                    <xdr:rowOff>28575</xdr:rowOff>
                  </from>
                  <to>
                    <xdr:col>1</xdr:col>
                    <xdr:colOff>333375</xdr:colOff>
                    <xdr:row>14</xdr:row>
                    <xdr:rowOff>28575</xdr:rowOff>
                  </to>
                </anchor>
              </controlPr>
            </control>
          </mc:Choice>
        </mc:AlternateContent>
        <mc:AlternateContent xmlns:mc="http://schemas.openxmlformats.org/markup-compatibility/2006">
          <mc:Choice Requires="x14">
            <control shapeId="33798" r:id="rId6" name="Button 6">
              <controlPr defaultSize="0" print="0" autoFill="0" autoPict="0" macro="[1]!Optimize_All">
                <anchor moveWithCells="1" sizeWithCells="1">
                  <from>
                    <xdr:col>0</xdr:col>
                    <xdr:colOff>95250</xdr:colOff>
                    <xdr:row>14</xdr:row>
                    <xdr:rowOff>171450</xdr:rowOff>
                  </from>
                  <to>
                    <xdr:col>1</xdr:col>
                    <xdr:colOff>361950</xdr:colOff>
                    <xdr:row>16</xdr:row>
                    <xdr:rowOff>171450</xdr:rowOff>
                  </to>
                </anchor>
              </controlPr>
            </control>
          </mc:Choice>
        </mc:AlternateContent>
        <mc:AlternateContent xmlns:mc="http://schemas.openxmlformats.org/markup-compatibility/2006">
          <mc:Choice Requires="x14">
            <control shapeId="33801" r:id="rId7" name="Button 9">
              <controlPr defaultSize="0" print="0" autoFill="0" autoPict="0" macro="[1]!下載_ALL">
                <anchor moveWithCells="1" sizeWithCells="1">
                  <from>
                    <xdr:col>0</xdr:col>
                    <xdr:colOff>76200</xdr:colOff>
                    <xdr:row>12</xdr:row>
                    <xdr:rowOff>28575</xdr:rowOff>
                  </from>
                  <to>
                    <xdr:col>1</xdr:col>
                    <xdr:colOff>333375</xdr:colOff>
                    <xdr:row>14</xdr:row>
                    <xdr:rowOff>28575</xdr:rowOff>
                  </to>
                </anchor>
              </controlPr>
            </control>
          </mc:Choice>
        </mc:AlternateContent>
        <mc:AlternateContent xmlns:mc="http://schemas.openxmlformats.org/markup-compatibility/2006">
          <mc:Choice Requires="x14">
            <control shapeId="33802" r:id="rId8" name="Button 10">
              <controlPr defaultSize="0" print="0" autoFill="0" autoPict="0" macro="[1]!Optimize_All">
                <anchor moveWithCells="1" sizeWithCells="1">
                  <from>
                    <xdr:col>0</xdr:col>
                    <xdr:colOff>95250</xdr:colOff>
                    <xdr:row>14</xdr:row>
                    <xdr:rowOff>171450</xdr:rowOff>
                  </from>
                  <to>
                    <xdr:col>1</xdr:col>
                    <xdr:colOff>361950</xdr:colOff>
                    <xdr:row>16</xdr:row>
                    <xdr:rowOff>171450</xdr:rowOff>
                  </to>
                </anchor>
              </controlPr>
            </control>
          </mc:Choice>
        </mc:AlternateContent>
        <mc:AlternateContent xmlns:mc="http://schemas.openxmlformats.org/markup-compatibility/2006">
          <mc:Choice Requires="x14">
            <control shapeId="33805" r:id="rId9" name="Button 13">
              <controlPr defaultSize="0" print="0" autoFill="0" autoPict="0" macro="[1]!下載_ALL">
                <anchor moveWithCells="1" sizeWithCells="1">
                  <from>
                    <xdr:col>0</xdr:col>
                    <xdr:colOff>76200</xdr:colOff>
                    <xdr:row>12</xdr:row>
                    <xdr:rowOff>28575</xdr:rowOff>
                  </from>
                  <to>
                    <xdr:col>1</xdr:col>
                    <xdr:colOff>333375</xdr:colOff>
                    <xdr:row>14</xdr:row>
                    <xdr:rowOff>28575</xdr:rowOff>
                  </to>
                </anchor>
              </controlPr>
            </control>
          </mc:Choice>
        </mc:AlternateContent>
        <mc:AlternateContent xmlns:mc="http://schemas.openxmlformats.org/markup-compatibility/2006">
          <mc:Choice Requires="x14">
            <control shapeId="33806" r:id="rId10" name="Button 14">
              <controlPr defaultSize="0" print="0" autoFill="0" autoPict="0" macro="[1]!Optimize_All">
                <anchor moveWithCells="1" sizeWithCells="1">
                  <from>
                    <xdr:col>0</xdr:col>
                    <xdr:colOff>95250</xdr:colOff>
                    <xdr:row>14</xdr:row>
                    <xdr:rowOff>171450</xdr:rowOff>
                  </from>
                  <to>
                    <xdr:col>1</xdr:col>
                    <xdr:colOff>361950</xdr:colOff>
                    <xdr:row>16</xdr:row>
                    <xdr:rowOff>171450</xdr:rowOff>
                  </to>
                </anchor>
              </controlPr>
            </control>
          </mc:Choice>
        </mc:AlternateContent>
        <mc:AlternateContent xmlns:mc="http://schemas.openxmlformats.org/markup-compatibility/2006">
          <mc:Choice Requires="x14">
            <control shapeId="33809" r:id="rId11" name="Button 17">
              <controlPr defaultSize="0" print="0" autoFill="0" autoPict="0" macro="[1]!下載_ALL">
                <anchor moveWithCells="1" sizeWithCells="1">
                  <from>
                    <xdr:col>0</xdr:col>
                    <xdr:colOff>76200</xdr:colOff>
                    <xdr:row>12</xdr:row>
                    <xdr:rowOff>28575</xdr:rowOff>
                  </from>
                  <to>
                    <xdr:col>1</xdr:col>
                    <xdr:colOff>333375</xdr:colOff>
                    <xdr:row>14</xdr:row>
                    <xdr:rowOff>28575</xdr:rowOff>
                  </to>
                </anchor>
              </controlPr>
            </control>
          </mc:Choice>
        </mc:AlternateContent>
        <mc:AlternateContent xmlns:mc="http://schemas.openxmlformats.org/markup-compatibility/2006">
          <mc:Choice Requires="x14">
            <control shapeId="33810" r:id="rId12" name="Button 18">
              <controlPr defaultSize="0" print="0" autoFill="0" autoPict="0" macro="[1]!Optimize_All">
                <anchor moveWithCells="1" sizeWithCells="1">
                  <from>
                    <xdr:col>0</xdr:col>
                    <xdr:colOff>95250</xdr:colOff>
                    <xdr:row>14</xdr:row>
                    <xdr:rowOff>171450</xdr:rowOff>
                  </from>
                  <to>
                    <xdr:col>1</xdr:col>
                    <xdr:colOff>361950</xdr:colOff>
                    <xdr:row>16</xdr:row>
                    <xdr:rowOff>171450</xdr:rowOff>
                  </to>
                </anchor>
              </controlPr>
            </control>
          </mc:Choice>
        </mc:AlternateContent>
        <mc:AlternateContent xmlns:mc="http://schemas.openxmlformats.org/markup-compatibility/2006">
          <mc:Choice Requires="x14">
            <control shapeId="33813" r:id="rId13" name="Button 21">
              <controlPr defaultSize="0" print="0" autoFill="0" autoPict="0" macro="[1]!下載_ALL">
                <anchor moveWithCells="1" sizeWithCells="1">
                  <from>
                    <xdr:col>0</xdr:col>
                    <xdr:colOff>76200</xdr:colOff>
                    <xdr:row>12</xdr:row>
                    <xdr:rowOff>28575</xdr:rowOff>
                  </from>
                  <to>
                    <xdr:col>1</xdr:col>
                    <xdr:colOff>333375</xdr:colOff>
                    <xdr:row>14</xdr:row>
                    <xdr:rowOff>28575</xdr:rowOff>
                  </to>
                </anchor>
              </controlPr>
            </control>
          </mc:Choice>
        </mc:AlternateContent>
        <mc:AlternateContent xmlns:mc="http://schemas.openxmlformats.org/markup-compatibility/2006">
          <mc:Choice Requires="x14">
            <control shapeId="33814" r:id="rId14" name="Button 22">
              <controlPr defaultSize="0" print="0" autoFill="0" autoPict="0" macro="[1]!Optimize_All">
                <anchor moveWithCells="1" sizeWithCells="1">
                  <from>
                    <xdr:col>0</xdr:col>
                    <xdr:colOff>95250</xdr:colOff>
                    <xdr:row>14</xdr:row>
                    <xdr:rowOff>171450</xdr:rowOff>
                  </from>
                  <to>
                    <xdr:col>1</xdr:col>
                    <xdr:colOff>361950</xdr:colOff>
                    <xdr:row>16</xdr:row>
                    <xdr:rowOff>171450</xdr:rowOff>
                  </to>
                </anchor>
              </controlPr>
            </control>
          </mc:Choice>
        </mc:AlternateContent>
        <mc:AlternateContent xmlns:mc="http://schemas.openxmlformats.org/markup-compatibility/2006">
          <mc:Choice Requires="x14">
            <control shapeId="33821" r:id="rId15" name="Button 29">
              <controlPr defaultSize="0" print="0" autoFill="0" autoPict="0" macro="[1]!下載_ALL">
                <anchor moveWithCells="1" sizeWithCells="1">
                  <from>
                    <xdr:col>0</xdr:col>
                    <xdr:colOff>76200</xdr:colOff>
                    <xdr:row>12</xdr:row>
                    <xdr:rowOff>28575</xdr:rowOff>
                  </from>
                  <to>
                    <xdr:col>1</xdr:col>
                    <xdr:colOff>333375</xdr:colOff>
                    <xdr:row>14</xdr:row>
                    <xdr:rowOff>28575</xdr:rowOff>
                  </to>
                </anchor>
              </controlPr>
            </control>
          </mc:Choice>
        </mc:AlternateContent>
        <mc:AlternateContent xmlns:mc="http://schemas.openxmlformats.org/markup-compatibility/2006">
          <mc:Choice Requires="x14">
            <control shapeId="33822" r:id="rId16" name="Button 30">
              <controlPr defaultSize="0" print="0" autoFill="0" autoPict="0" macro="[1]!Optimize_All">
                <anchor moveWithCells="1" sizeWithCells="1">
                  <from>
                    <xdr:col>0</xdr:col>
                    <xdr:colOff>95250</xdr:colOff>
                    <xdr:row>14</xdr:row>
                    <xdr:rowOff>171450</xdr:rowOff>
                  </from>
                  <to>
                    <xdr:col>1</xdr:col>
                    <xdr:colOff>361950</xdr:colOff>
                    <xdr:row>16</xdr:row>
                    <xdr:rowOff>171450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6EB281-474F-4C87-8DF2-2F84D826F95A}">
  <sheetPr codeName="工作表28"/>
  <dimension ref="A1:BD2003"/>
  <sheetViews>
    <sheetView topLeftCell="A13" zoomScale="40" zoomScaleNormal="40" workbookViewId="0">
      <selection activeCell="AN4" sqref="AN4:AW1001"/>
    </sheetView>
  </sheetViews>
  <sheetFormatPr defaultColWidth="8.75" defaultRowHeight="15.75"/>
  <cols>
    <col min="1" max="1" width="15.75" style="46" bestFit="1" customWidth="1"/>
    <col min="2" max="11" width="13" style="46" bestFit="1" customWidth="1"/>
    <col min="12" max="12" width="8.375" style="46" customWidth="1"/>
    <col min="13" max="13" width="15.75" style="46" bestFit="1" customWidth="1"/>
    <col min="14" max="15" width="16.125" style="46" bestFit="1" customWidth="1"/>
    <col min="16" max="16" width="17.375" style="46" bestFit="1" customWidth="1"/>
    <col min="17" max="20" width="16.125" style="46" bestFit="1" customWidth="1"/>
    <col min="21" max="21" width="17.375" style="46" bestFit="1" customWidth="1"/>
    <col min="22" max="23" width="16.125" style="46" bestFit="1" customWidth="1"/>
    <col min="24" max="24" width="8" style="46" customWidth="1"/>
    <col min="25" max="25" width="15.75" style="46" bestFit="1" customWidth="1"/>
    <col min="26" max="35" width="13" style="46" bestFit="1" customWidth="1"/>
    <col min="36" max="38" width="8.75" style="46"/>
    <col min="39" max="39" width="15.75" style="46" bestFit="1" customWidth="1"/>
    <col min="40" max="43" width="13" style="46" bestFit="1" customWidth="1"/>
    <col min="44" max="46" width="8.75" style="46" bestFit="1" customWidth="1"/>
    <col min="47" max="47" width="12.25" style="46" bestFit="1" customWidth="1"/>
    <col min="48" max="49" width="13" style="46" bestFit="1" customWidth="1"/>
    <col min="50" max="50" width="15.75" style="46" bestFit="1" customWidth="1"/>
    <col min="51" max="51" width="13" style="46" bestFit="1" customWidth="1"/>
    <col min="52" max="52" width="12.75" style="46" bestFit="1" customWidth="1"/>
    <col min="53" max="53" width="22.75" style="46" customWidth="1"/>
    <col min="54" max="54" width="15.75" style="46" bestFit="1" customWidth="1"/>
    <col min="55" max="55" width="16.125" style="46" bestFit="1" customWidth="1"/>
    <col min="56" max="16384" width="8.75" style="46"/>
  </cols>
  <sheetData>
    <row r="1" spans="1:56" ht="17.25" thickTop="1">
      <c r="A1" s="73" t="s">
        <v>725</v>
      </c>
      <c r="B1" s="74">
        <v>2404</v>
      </c>
      <c r="C1" s="75">
        <v>2357</v>
      </c>
      <c r="D1" s="76">
        <v>2059</v>
      </c>
      <c r="E1" s="75">
        <v>3533</v>
      </c>
      <c r="F1" s="76">
        <v>6669</v>
      </c>
      <c r="G1" s="74">
        <v>2207</v>
      </c>
      <c r="H1" s="75">
        <v>2454</v>
      </c>
      <c r="I1" s="76">
        <v>4763</v>
      </c>
      <c r="J1" s="75">
        <v>3008</v>
      </c>
      <c r="K1" s="77">
        <v>3661</v>
      </c>
      <c r="L1" s="60"/>
      <c r="M1" s="78" t="s">
        <v>725</v>
      </c>
      <c r="N1" s="79" t="s">
        <v>746</v>
      </c>
      <c r="O1" s="80" t="s">
        <v>747</v>
      </c>
      <c r="P1" s="81" t="s">
        <v>748</v>
      </c>
      <c r="Q1" s="80" t="s">
        <v>749</v>
      </c>
      <c r="R1" s="81" t="s">
        <v>738</v>
      </c>
      <c r="S1" s="79" t="s">
        <v>750</v>
      </c>
      <c r="T1" s="80" t="s">
        <v>751</v>
      </c>
      <c r="U1" s="81" t="s">
        <v>752</v>
      </c>
      <c r="V1" s="80" t="s">
        <v>753</v>
      </c>
      <c r="W1" s="82" t="s">
        <v>739</v>
      </c>
      <c r="X1" s="60"/>
      <c r="Y1" s="83" t="s">
        <v>725</v>
      </c>
      <c r="Z1" s="84" t="s">
        <v>762</v>
      </c>
      <c r="AA1" s="85" t="s">
        <v>763</v>
      </c>
      <c r="AB1" s="86" t="s">
        <v>764</v>
      </c>
      <c r="AC1" s="85" t="s">
        <v>765</v>
      </c>
      <c r="AD1" s="86" t="s">
        <v>742</v>
      </c>
      <c r="AE1" s="84" t="s">
        <v>766</v>
      </c>
      <c r="AF1" s="85" t="s">
        <v>767</v>
      </c>
      <c r="AG1" s="86" t="s">
        <v>768</v>
      </c>
      <c r="AH1" s="85" t="s">
        <v>769</v>
      </c>
      <c r="AI1" s="87" t="s">
        <v>743</v>
      </c>
      <c r="AJ1" s="60"/>
      <c r="AK1" s="60"/>
      <c r="AL1" s="60"/>
      <c r="AM1" s="88" t="s">
        <v>725</v>
      </c>
      <c r="AN1" s="89" t="s">
        <v>770</v>
      </c>
      <c r="AO1" s="90" t="s">
        <v>771</v>
      </c>
      <c r="AP1" s="91" t="s">
        <v>772</v>
      </c>
      <c r="AQ1" s="90" t="s">
        <v>773</v>
      </c>
      <c r="AR1" s="91" t="s">
        <v>744</v>
      </c>
      <c r="AS1" s="89" t="s">
        <v>774</v>
      </c>
      <c r="AT1" s="90" t="s">
        <v>775</v>
      </c>
      <c r="AU1" s="91" t="s">
        <v>776</v>
      </c>
      <c r="AV1" s="90" t="s">
        <v>777</v>
      </c>
      <c r="AW1" s="92" t="s">
        <v>745</v>
      </c>
      <c r="AX1" s="89" t="s">
        <v>726</v>
      </c>
      <c r="AY1" s="90" t="s">
        <v>727</v>
      </c>
      <c r="AZ1" s="91" t="s">
        <v>709</v>
      </c>
      <c r="BA1" s="91" t="s">
        <v>728</v>
      </c>
      <c r="BB1" s="93" t="s">
        <v>729</v>
      </c>
      <c r="BC1" s="94" t="s">
        <v>730</v>
      </c>
      <c r="BD1" s="60"/>
    </row>
    <row r="2" spans="1:56" ht="17.25" thickBot="1">
      <c r="A2" s="95">
        <v>1</v>
      </c>
      <c r="B2" s="131">
        <v>0.43984816528214221</v>
      </c>
      <c r="C2" s="131">
        <v>0.19089401599444211</v>
      </c>
      <c r="D2" s="131">
        <v>0.50329016715964059</v>
      </c>
      <c r="E2" s="131">
        <v>0.43676262000549948</v>
      </c>
      <c r="F2" s="131">
        <v>0.12034191276669803</v>
      </c>
      <c r="G2" s="131">
        <v>0.14147830261976035</v>
      </c>
      <c r="H2" s="131">
        <v>0.51200032791444139</v>
      </c>
      <c r="I2" s="131">
        <v>0.38952033826051546</v>
      </c>
      <c r="J2" s="131">
        <v>0.97842676915996085</v>
      </c>
      <c r="K2" s="96">
        <v>0.8794549916223231</v>
      </c>
      <c r="L2" s="60"/>
      <c r="M2" s="97">
        <v>1</v>
      </c>
      <c r="N2" s="131">
        <v>-0.15135418188051789</v>
      </c>
      <c r="O2" s="131">
        <v>-0.87460653281014145</v>
      </c>
      <c r="P2" s="131">
        <v>8.2473195244107747E-3</v>
      </c>
      <c r="Q2" s="131">
        <v>-0.15918231090482676</v>
      </c>
      <c r="R2" s="131">
        <v>-1.1732792874051892</v>
      </c>
      <c r="S2" s="131">
        <v>-1.0737012404460622</v>
      </c>
      <c r="T2" s="131">
        <v>3.0084898951851829E-2</v>
      </c>
      <c r="U2" s="131">
        <v>-0.28056941612277847</v>
      </c>
      <c r="V2" s="131">
        <v>2.0222894133542799</v>
      </c>
      <c r="W2" s="98">
        <v>1.1722666499040306</v>
      </c>
      <c r="X2" s="60"/>
      <c r="Y2" s="99">
        <v>1</v>
      </c>
      <c r="Z2" s="131">
        <v>0</v>
      </c>
      <c r="AA2" s="131">
        <v>0</v>
      </c>
      <c r="AB2" s="131">
        <v>0</v>
      </c>
      <c r="AC2" s="131">
        <v>0</v>
      </c>
      <c r="AD2" s="131">
        <v>0</v>
      </c>
      <c r="AE2" s="131">
        <v>0</v>
      </c>
      <c r="AF2" s="131">
        <v>0</v>
      </c>
      <c r="AG2" s="131">
        <v>0</v>
      </c>
      <c r="AH2" s="131">
        <v>0</v>
      </c>
      <c r="AI2" s="100">
        <v>0</v>
      </c>
      <c r="AJ2" s="60"/>
      <c r="AK2" s="60"/>
      <c r="AL2" s="60"/>
      <c r="AM2" s="101">
        <v>1</v>
      </c>
      <c r="AN2" s="131">
        <v>0</v>
      </c>
      <c r="AO2" s="131">
        <v>0</v>
      </c>
      <c r="AP2" s="131">
        <v>0</v>
      </c>
      <c r="AQ2" s="131">
        <v>0</v>
      </c>
      <c r="AR2" s="131">
        <v>0</v>
      </c>
      <c r="AS2" s="131">
        <v>0</v>
      </c>
      <c r="AT2" s="131">
        <v>0</v>
      </c>
      <c r="AU2" s="131">
        <v>0</v>
      </c>
      <c r="AV2" s="131">
        <v>0</v>
      </c>
      <c r="AW2" s="131">
        <v>0</v>
      </c>
      <c r="AX2" s="131">
        <v>0</v>
      </c>
      <c r="AY2" s="131">
        <v>0</v>
      </c>
      <c r="AZ2" s="131">
        <v>0</v>
      </c>
      <c r="BA2" s="131">
        <v>0</v>
      </c>
      <c r="BB2" s="102">
        <v>0</v>
      </c>
      <c r="BC2" s="103">
        <v>4.2900000000000001E-2</v>
      </c>
      <c r="BD2" s="60"/>
    </row>
    <row r="3" spans="1:56" ht="16.5">
      <c r="A3" s="95">
        <v>2</v>
      </c>
      <c r="B3" s="131">
        <v>3.4979226941116437E-2</v>
      </c>
      <c r="C3" s="131">
        <v>0.85909927850578005</v>
      </c>
      <c r="D3" s="131">
        <v>0.33467045461976719</v>
      </c>
      <c r="E3" s="131">
        <v>0.33048387287236758</v>
      </c>
      <c r="F3" s="131">
        <v>6.2437164550292135E-2</v>
      </c>
      <c r="G3" s="131">
        <v>0.11033783244351891</v>
      </c>
      <c r="H3" s="131">
        <v>0.87171927927641146</v>
      </c>
      <c r="I3" s="131">
        <v>0.88613964845168969</v>
      </c>
      <c r="J3" s="131">
        <v>0.72818096640261798</v>
      </c>
      <c r="K3" s="104">
        <v>0.15687438332197168</v>
      </c>
      <c r="L3" s="105"/>
      <c r="M3" s="106">
        <v>2</v>
      </c>
      <c r="N3" s="142">
        <v>-1.8121795755422172</v>
      </c>
      <c r="O3" s="142">
        <v>1.076281358790568</v>
      </c>
      <c r="P3" s="142">
        <v>-0.42705274690168366</v>
      </c>
      <c r="Q3" s="142">
        <v>-0.43857744130269133</v>
      </c>
      <c r="R3" s="142">
        <v>-1.5346316687176969</v>
      </c>
      <c r="S3" s="142">
        <v>-1.2247334545546491</v>
      </c>
      <c r="T3" s="142">
        <v>1.1345558954685058</v>
      </c>
      <c r="U3" s="131">
        <v>1.2062510562156006</v>
      </c>
      <c r="V3" s="131">
        <v>0.60732075486256787</v>
      </c>
      <c r="W3" s="98">
        <v>-1.00738714450967</v>
      </c>
      <c r="X3" s="60"/>
      <c r="Y3" s="99">
        <v>2</v>
      </c>
      <c r="Z3" s="131">
        <f>(幕後結果!$AB$2+幕後結果!$AB$4*幕後結果_最佳化!$N1004)*12/3</f>
        <v>-0.26731311596727486</v>
      </c>
      <c r="AA3" s="131">
        <f>(幕後結果!$AC$2+幕後結果!$AC$4*幕後結果_最佳化!$O1004)*12/3</f>
        <v>0.1156586974041755</v>
      </c>
      <c r="AB3" s="131">
        <f>(幕後結果!$AD$2+幕後結果!$AD$4*幕後結果_最佳化!$P1004)*12/3</f>
        <v>-4.5251053048718633E-2</v>
      </c>
      <c r="AC3" s="131">
        <f>(幕後結果!$AE$2+幕後結果!$AE$4*幕後結果_最佳化!$Q1004)*12/3</f>
        <v>-7.1743830639930312E-2</v>
      </c>
      <c r="AD3" s="131">
        <f>(幕後結果!$AF$2+幕後結果!$AF$4*幕後結果_最佳化!$R1004)*12/3</f>
        <v>-0.13872915624882037</v>
      </c>
      <c r="AE3" s="131">
        <f>(幕後結果!$AG$2+幕後結果!$AG$4*幕後結果_最佳化!$S1004)*12/3</f>
        <v>-2.1020442138086706E-2</v>
      </c>
      <c r="AF3" s="131">
        <f>(幕後結果!$AH$2+幕後結果!$AH$4*幕後結果_最佳化!$T1004)*12/3</f>
        <v>6.2281753808123452E-2</v>
      </c>
      <c r="AG3" s="131">
        <f>(幕後結果!$AI$2+幕後結果!$AI$4*幕後結果_最佳化!$U1004)*12/3</f>
        <v>7.9953223455677999E-2</v>
      </c>
      <c r="AH3" s="131">
        <f>(幕後結果!$AJ$2+幕後結果!$AJ$4*幕後結果_最佳化!$V1004)*12/3</f>
        <v>4.2548287466125212E-2</v>
      </c>
      <c r="AI3" s="100">
        <f>(幕後結果!$AK$2+幕後結果!$AK$4*幕後結果_最佳化!$W1004)*12/3</f>
        <v>-5.9739326771600987E-2</v>
      </c>
      <c r="AJ3" s="60"/>
      <c r="AK3" s="60"/>
      <c r="AL3" s="60"/>
      <c r="AM3" s="101">
        <v>2</v>
      </c>
      <c r="AN3" s="131">
        <f>B1004/SUM($B1004:$K1004)</f>
        <v>0.13700644954343996</v>
      </c>
      <c r="AO3" s="131">
        <f t="shared" ref="AO3:AW3" si="0">C1004/SUM($B1004:$K1004)</f>
        <v>0.10899861800915561</v>
      </c>
      <c r="AP3" s="131">
        <f t="shared" si="0"/>
        <v>9.3971589438157435E-2</v>
      </c>
      <c r="AQ3" s="131">
        <f t="shared" si="0"/>
        <v>9.0330551372596407E-2</v>
      </c>
      <c r="AR3" s="131">
        <f t="shared" si="0"/>
        <v>3.2233322936311384E-2</v>
      </c>
      <c r="AS3" s="131">
        <f t="shared" si="0"/>
        <v>0.11861125442658751</v>
      </c>
      <c r="AT3" s="131">
        <f t="shared" si="0"/>
        <v>5.0801544844499398E-2</v>
      </c>
      <c r="AU3" s="131">
        <f t="shared" si="0"/>
        <v>0.14325480362533946</v>
      </c>
      <c r="AV3" s="131">
        <f t="shared" si="0"/>
        <v>0.124548932300125</v>
      </c>
      <c r="AW3" s="131">
        <f t="shared" si="0"/>
        <v>0.10024293350378781</v>
      </c>
      <c r="AX3" s="131">
        <f>SUM(AN3:AW3)</f>
        <v>1</v>
      </c>
      <c r="AY3" s="131">
        <f>SUMPRODUCT(AN3:AW3,幕後結果_最佳化!$Z$1005:$AI$1005)</f>
        <v>9.3197919063862521E-4</v>
      </c>
      <c r="AZ3" s="131">
        <f>(SUMPRODUCT(AN3:AW3,MMULT(AN3:AW3,幕後結果!$AB$9:$AK$18)))</f>
        <v>2.2019380009576886E-4</v>
      </c>
      <c r="BA3" s="131">
        <f>AZ3^0.5</f>
        <v>1.4838928535974856E-2</v>
      </c>
      <c r="BB3" s="102">
        <f>(AY3-$BC$2)/$BA3</f>
        <v>-2.8282379490955782</v>
      </c>
      <c r="BC3" s="107" t="s">
        <v>731</v>
      </c>
      <c r="BD3" s="60"/>
    </row>
    <row r="4" spans="1:56" ht="16.5">
      <c r="A4" s="95">
        <v>3</v>
      </c>
      <c r="B4" s="131">
        <v>0.41966398697722607</v>
      </c>
      <c r="C4" s="131">
        <v>0.47532558072505826</v>
      </c>
      <c r="D4" s="131">
        <v>0.52979719112749435</v>
      </c>
      <c r="E4" s="131">
        <v>0.71764377833220983</v>
      </c>
      <c r="F4" s="131">
        <v>0.45487598365602988</v>
      </c>
      <c r="G4" s="131">
        <v>0.81230667681960167</v>
      </c>
      <c r="H4" s="131">
        <v>0.32735607089847263</v>
      </c>
      <c r="I4" s="131">
        <v>0.21000320883216195</v>
      </c>
      <c r="J4" s="131">
        <v>0.58807167583105691</v>
      </c>
      <c r="K4" s="104">
        <v>0.99714625998871598</v>
      </c>
      <c r="L4" s="105"/>
      <c r="M4" s="106">
        <v>3</v>
      </c>
      <c r="N4" s="142">
        <v>-0.2027531553726592</v>
      </c>
      <c r="O4" s="142">
        <v>-6.1889082857570984E-2</v>
      </c>
      <c r="P4" s="142">
        <v>7.4760063274850172E-2</v>
      </c>
      <c r="Q4" s="142">
        <v>0.57585611078886878</v>
      </c>
      <c r="R4" s="142">
        <v>-0.11335140147206958</v>
      </c>
      <c r="S4" s="142">
        <v>0.88642853866655513</v>
      </c>
      <c r="T4" s="142">
        <v>-0.44722565197907593</v>
      </c>
      <c r="U4" s="131">
        <v>-0.80641011307138899</v>
      </c>
      <c r="V4" s="131">
        <v>0.22258739416072562</v>
      </c>
      <c r="W4" s="98">
        <v>2.7641299719611396</v>
      </c>
      <c r="X4" s="60"/>
      <c r="Y4" s="99">
        <v>3</v>
      </c>
      <c r="Z4" s="131">
        <f>(幕後結果!$AB$2+幕後結果!$AB$4*幕後結果_最佳化!$N1005)*12/3</f>
        <v>-1.8016694375147295E-2</v>
      </c>
      <c r="AA4" s="131">
        <f>(幕後結果!$AC$2+幕後結果!$AC$4*幕後結果_最佳化!$O1005)*12/3</f>
        <v>1.8408261483430039E-3</v>
      </c>
      <c r="AB4" s="131">
        <f>(幕後結果!$AD$2+幕後結果!$AD$4*幕後結果_最佳化!$P1005)*12/3</f>
        <v>-2.8829683073838472E-3</v>
      </c>
      <c r="AC4" s="131">
        <f>(幕後結果!$AE$2+幕後結果!$AE$4*幕後結果_最佳化!$Q1005)*12/3</f>
        <v>8.0227620709675859E-2</v>
      </c>
      <c r="AD4" s="131">
        <f>(幕後結果!$AF$2+幕後結果!$AF$4*幕後結果_最佳化!$R1005)*12/3</f>
        <v>3.0777418080155023E-3</v>
      </c>
      <c r="AE4" s="131">
        <f>(幕後結果!$AG$2+幕後結果!$AG$4*幕後結果_最佳化!$S1005)*12/3</f>
        <v>3.7312414580020506E-2</v>
      </c>
      <c r="AF4" s="131">
        <f>(幕後結果!$AH$2+幕後結果!$AH$4*幕後結果_最佳化!$T1005)*12/3</f>
        <v>-2.7842208564655458E-2</v>
      </c>
      <c r="AG4" s="131">
        <f>(幕後結果!$AI$2+幕後結果!$AI$4*幕後結果_最佳化!$U1005)*12/3</f>
        <v>-8.2514139307991619E-2</v>
      </c>
      <c r="AH4" s="131">
        <f>(幕後結果!$AJ$2+幕後結果!$AJ$4*幕後結果_最佳化!$V1005)*12/3</f>
        <v>1.8267731248716938E-2</v>
      </c>
      <c r="AI4" s="100">
        <f>(幕後結果!$AK$2+幕後結果!$AK$4*幕後結果_最佳化!$W1005)*12/3</f>
        <v>0.33943065360121022</v>
      </c>
      <c r="AJ4" s="60"/>
      <c r="AK4" s="60"/>
      <c r="AL4" s="60"/>
      <c r="AM4" s="101">
        <v>3</v>
      </c>
      <c r="AN4" s="131">
        <f t="shared" ref="AN4:AN67" si="1">B1005/SUM($B1005:$K1005)</f>
        <v>9.5523541327850306E-2</v>
      </c>
      <c r="AO4" s="131">
        <f t="shared" ref="AO4:AO67" si="2">C1005/SUM($B1005:$K1005)</f>
        <v>0.15367339029252683</v>
      </c>
      <c r="AP4" s="131">
        <f t="shared" ref="AP4:AP67" si="3">D1005/SUM($B1005:$K1005)</f>
        <v>0.17446465379659074</v>
      </c>
      <c r="AQ4" s="131">
        <f t="shared" ref="AQ4:AQ67" si="4">E1005/SUM($B1005:$K1005)</f>
        <v>0.14156319342660439</v>
      </c>
      <c r="AR4" s="131">
        <f t="shared" ref="AR4:AR67" si="5">F1005/SUM($B1005:$K1005)</f>
        <v>7.3813877891914806E-2</v>
      </c>
      <c r="AS4" s="131">
        <f t="shared" ref="AS4:AS67" si="6">G1005/SUM($B1005:$K1005)</f>
        <v>6.108067466253525E-2</v>
      </c>
      <c r="AT4" s="131">
        <f t="shared" ref="AT4:AT67" si="7">H1005/SUM($B1005:$K1005)</f>
        <v>0.11305138269111285</v>
      </c>
      <c r="AU4" s="131">
        <f t="shared" ref="AU4:AU67" si="8">I1005/SUM($B1005:$K1005)</f>
        <v>8.7405710588149596E-2</v>
      </c>
      <c r="AV4" s="131">
        <f t="shared" ref="AV4:AV67" si="9">J1005/SUM($B1005:$K1005)</f>
        <v>1.4011641860946691E-2</v>
      </c>
      <c r="AW4" s="131">
        <f t="shared" ref="AW4:AW67" si="10">K1005/SUM($B1005:$K1005)</f>
        <v>8.5411933461768549E-2</v>
      </c>
      <c r="AX4" s="131">
        <f t="shared" ref="AX4:AX67" si="11">SUM(AN4:AW4)</f>
        <v>1</v>
      </c>
      <c r="AY4" s="131">
        <f>SUMPRODUCT(AN4:AW4,幕後結果_最佳化!$Z$1005:$AI$1005)</f>
        <v>3.0980938029207738E-3</v>
      </c>
      <c r="AZ4" s="131">
        <f>(SUMPRODUCT(AN4:AW4,MMULT(AN4:AW4,幕後結果!$AB$9:$AK$18)))</f>
        <v>3.3750304392348048E-4</v>
      </c>
      <c r="BA4" s="131">
        <f t="shared" ref="BA4:BA67" si="12">AZ4^0.5</f>
        <v>1.8371255915790856E-2</v>
      </c>
      <c r="BB4" s="102">
        <f t="shared" ref="BB4:BB67" si="13">(AY4-$BC$2)/$BA4</f>
        <v>-2.1665315849673532</v>
      </c>
      <c r="BC4" s="60"/>
      <c r="BD4" s="60"/>
    </row>
    <row r="5" spans="1:56" ht="16.5">
      <c r="A5" s="95">
        <v>4</v>
      </c>
      <c r="B5" s="131">
        <v>0.10170607360368922</v>
      </c>
      <c r="C5" s="131">
        <v>0.8230350936137425</v>
      </c>
      <c r="D5" s="131">
        <v>0.24813652131767339</v>
      </c>
      <c r="E5" s="131">
        <v>0.88698925186563682</v>
      </c>
      <c r="F5" s="131">
        <v>0.7447633918736043</v>
      </c>
      <c r="G5" s="131">
        <v>0.47215335434203021</v>
      </c>
      <c r="H5" s="131">
        <v>0.3509393360276849</v>
      </c>
      <c r="I5" s="131">
        <v>0.94611724854582868</v>
      </c>
      <c r="J5" s="131">
        <v>0.39439186064940146</v>
      </c>
      <c r="K5" s="104">
        <v>0.3849038103943605</v>
      </c>
      <c r="L5" s="105"/>
      <c r="M5" s="106">
        <v>4</v>
      </c>
      <c r="N5" s="142">
        <v>-1.2718901636811013</v>
      </c>
      <c r="O5" s="142">
        <v>0.92699368558080664</v>
      </c>
      <c r="P5" s="142">
        <v>-0.68036552783249549</v>
      </c>
      <c r="Q5" s="142">
        <v>1.210671064699697</v>
      </c>
      <c r="R5" s="142">
        <v>0.65810102659513947</v>
      </c>
      <c r="S5" s="142">
        <v>-6.9857967182953645E-2</v>
      </c>
      <c r="T5" s="142">
        <v>-0.38278569074225527</v>
      </c>
      <c r="U5" s="131">
        <v>1.6083182169193271</v>
      </c>
      <c r="V5" s="131">
        <v>-0.26789035076933454</v>
      </c>
      <c r="W5" s="98">
        <v>-0.29262654596022242</v>
      </c>
      <c r="X5" s="60"/>
      <c r="Y5" s="99">
        <v>4</v>
      </c>
      <c r="Z5" s="131">
        <f>(幕後結果!$AB$2+幕後結果!$AB$4*幕後結果_最佳化!$N1006)*12/3</f>
        <v>-0.18362353854198246</v>
      </c>
      <c r="AA5" s="131">
        <f>(幕後結果!$AC$2+幕後結果!$AC$4*幕後結果_最佳化!$O1006)*12/3</f>
        <v>0.10008089241020383</v>
      </c>
      <c r="AB5" s="131">
        <f>(幕後結果!$AD$2+幕後結果!$AD$4*幕後結果_最佳化!$P1006)*12/3</f>
        <v>-9.1286929004071246E-2</v>
      </c>
      <c r="AC5" s="131">
        <f>(幕後結果!$AE$2+幕後結果!$AE$4*幕後結果_最佳化!$Q1006)*12/3</f>
        <v>8.4911243404524661E-2</v>
      </c>
      <c r="AD5" s="131">
        <f>(幕後結果!$AF$2+幕後結果!$AF$4*幕後結果_最佳化!$R1006)*12/3</f>
        <v>6.0297829757326317E-2</v>
      </c>
      <c r="AE5" s="131">
        <f>(幕後結果!$AG$2+幕後結果!$AG$4*幕後結果_最佳化!$S1006)*12/3</f>
        <v>1.5550072618678204E-2</v>
      </c>
      <c r="AF5" s="131">
        <f>(幕後結果!$AH$2+幕後結果!$AH$4*幕後結果_最佳化!$T1006)*12/3</f>
        <v>-4.1372372920942459E-2</v>
      </c>
      <c r="AG5" s="131">
        <f>(幕後結果!$AI$2+幕後結果!$AI$4*幕後結果_最佳化!$U1006)*12/3</f>
        <v>0.14149342202713344</v>
      </c>
      <c r="AH5" s="131">
        <f>(幕後結果!$AJ$2+幕後結果!$AJ$4*幕後結果_最佳化!$V1006)*12/3</f>
        <v>1.1498554582709377E-2</v>
      </c>
      <c r="AI5" s="100">
        <f>(幕後結果!$AK$2+幕後結果!$AK$4*幕後結果_最佳化!$W1006)*12/3</f>
        <v>-2.4692004124297489E-2</v>
      </c>
      <c r="AJ5" s="60"/>
      <c r="AK5" s="60"/>
      <c r="AL5" s="60"/>
      <c r="AM5" s="101">
        <v>4</v>
      </c>
      <c r="AN5" s="131">
        <f t="shared" si="1"/>
        <v>0.13825047225436968</v>
      </c>
      <c r="AO5" s="131">
        <f t="shared" si="2"/>
        <v>0.12511815964919998</v>
      </c>
      <c r="AP5" s="131">
        <f t="shared" si="3"/>
        <v>3.2440894705257323E-2</v>
      </c>
      <c r="AQ5" s="131">
        <f t="shared" si="4"/>
        <v>0.13003411642765675</v>
      </c>
      <c r="AR5" s="131">
        <f t="shared" si="5"/>
        <v>6.8513190684295081E-2</v>
      </c>
      <c r="AS5" s="131">
        <f t="shared" si="6"/>
        <v>0.15178941502657367</v>
      </c>
      <c r="AT5" s="131">
        <f t="shared" si="7"/>
        <v>0.14817696987503293</v>
      </c>
      <c r="AU5" s="131">
        <f t="shared" si="8"/>
        <v>6.8168083101469934E-2</v>
      </c>
      <c r="AV5" s="131">
        <f t="shared" si="9"/>
        <v>5.7260185625055492E-2</v>
      </c>
      <c r="AW5" s="131">
        <f t="shared" si="10"/>
        <v>8.0248512651088941E-2</v>
      </c>
      <c r="AX5" s="131">
        <f t="shared" si="11"/>
        <v>0.99999999999999967</v>
      </c>
      <c r="AY5" s="131">
        <f>SUMPRODUCT(AN5:AW5,幕後結果_最佳化!$Z$1005:$AI$1005)</f>
        <v>4.4167243072983633E-3</v>
      </c>
      <c r="AZ5" s="131">
        <f>(SUMPRODUCT(AN5:AW5,MMULT(AN5:AW5,幕後結果!$AB$9:$AK$18)))</f>
        <v>2.1392160884229857E-4</v>
      </c>
      <c r="BA5" s="131">
        <f t="shared" si="12"/>
        <v>1.4626059238301292E-2</v>
      </c>
      <c r="BB5" s="102">
        <f t="shared" si="13"/>
        <v>-2.6311445253773758</v>
      </c>
      <c r="BC5" s="60"/>
      <c r="BD5" s="60"/>
    </row>
    <row r="6" spans="1:56" ht="16.5">
      <c r="A6" s="95">
        <v>5</v>
      </c>
      <c r="B6" s="131">
        <v>0.23937734686573875</v>
      </c>
      <c r="C6" s="131">
        <v>0.48908489771080998</v>
      </c>
      <c r="D6" s="131">
        <v>0.65377038769294815</v>
      </c>
      <c r="E6" s="131">
        <v>0.50133267734655362</v>
      </c>
      <c r="F6" s="131">
        <v>0.30134022166942942</v>
      </c>
      <c r="G6" s="131">
        <v>0.42643678572346277</v>
      </c>
      <c r="H6" s="131">
        <v>0.13173520463945443</v>
      </c>
      <c r="I6" s="131">
        <v>0.21106238583951575</v>
      </c>
      <c r="J6" s="131">
        <v>0.17443800829426181</v>
      </c>
      <c r="K6" s="104">
        <v>0.53088781918452188</v>
      </c>
      <c r="L6" s="105"/>
      <c r="M6" s="106">
        <v>5</v>
      </c>
      <c r="N6" s="142">
        <v>-0.70830689902474819</v>
      </c>
      <c r="O6" s="142">
        <v>-2.7363518429517165E-2</v>
      </c>
      <c r="P6" s="142">
        <v>0.39551991850456558</v>
      </c>
      <c r="Q6" s="142">
        <v>3.3405329307448516E-3</v>
      </c>
      <c r="R6" s="142">
        <v>-0.52054977729594221</v>
      </c>
      <c r="S6" s="142">
        <v>-0.18545321659360611</v>
      </c>
      <c r="T6" s="142">
        <v>-1.1182261715516888</v>
      </c>
      <c r="U6" s="131">
        <v>-0.80274044351563245</v>
      </c>
      <c r="V6" s="131">
        <v>-0.93677167834206421</v>
      </c>
      <c r="W6" s="98">
        <v>7.7501797182531501E-2</v>
      </c>
      <c r="X6" s="60"/>
      <c r="Y6" s="99">
        <v>5</v>
      </c>
      <c r="Z6" s="131">
        <f>(幕後結果!$AB$2+幕後結果!$AB$4*幕後結果_最佳化!$N1007)*12/3</f>
        <v>-9.6325797317356757E-2</v>
      </c>
      <c r="AA6" s="131">
        <f>(幕後結果!$AC$2+幕後結果!$AC$4*幕後結果_最佳化!$O1007)*12/3</f>
        <v>6.1937621465122071E-3</v>
      </c>
      <c r="AB6" s="131">
        <f>(幕後結果!$AD$2+幕後結果!$AD$4*幕後結果_最佳化!$P1007)*12/3</f>
        <v>5.0187570368766123E-2</v>
      </c>
      <c r="AC6" s="131">
        <f>(幕後結果!$AE$2+幕後結果!$AE$4*幕後結果_最佳化!$Q1007)*12/3</f>
        <v>3.5180101109553344E-2</v>
      </c>
      <c r="AD6" s="131">
        <f>(幕後結果!$AF$2+幕後結果!$AF$4*幕後結果_最佳化!$R1007)*12/3</f>
        <v>-1.6365453832612797E-2</v>
      </c>
      <c r="AE6" s="131">
        <f>(幕後結果!$AG$2+幕後結果!$AG$4*幕後結果_最佳化!$S1007)*12/3</f>
        <v>-3.1527114776875812E-3</v>
      </c>
      <c r="AF6" s="131">
        <f>(幕後結果!$AH$2+幕後結果!$AH$4*幕後結果_最佳化!$T1007)*12/3</f>
        <v>-0.10697144141297822</v>
      </c>
      <c r="AG6" s="131">
        <f>(幕後結果!$AI$2+幕後結果!$AI$4*幕後結果_最佳化!$U1007)*12/3</f>
        <v>-0.12430063514626415</v>
      </c>
      <c r="AH6" s="131">
        <f>(幕後結果!$AJ$2+幕後結果!$AJ$4*幕後結果_最佳化!$V1007)*12/3</f>
        <v>-7.8687462630469995E-2</v>
      </c>
      <c r="AI6" s="100">
        <f>(幕後結果!$AK$2+幕後結果!$AK$4*幕後結果_最佳化!$W1007)*12/3</f>
        <v>-5.8184824353793373E-2</v>
      </c>
      <c r="AJ6" s="60"/>
      <c r="AK6" s="60"/>
      <c r="AL6" s="60"/>
      <c r="AM6" s="101">
        <v>5</v>
      </c>
      <c r="AN6" s="131">
        <f t="shared" si="1"/>
        <v>0.10538166088225616</v>
      </c>
      <c r="AO6" s="131">
        <f t="shared" si="2"/>
        <v>0.10192452341239092</v>
      </c>
      <c r="AP6" s="131">
        <f t="shared" si="3"/>
        <v>2.0691933134354752E-2</v>
      </c>
      <c r="AQ6" s="131">
        <f t="shared" si="4"/>
        <v>9.2800012044690766E-2</v>
      </c>
      <c r="AR6" s="131">
        <f t="shared" si="5"/>
        <v>7.3555157681147218E-2</v>
      </c>
      <c r="AS6" s="131">
        <f t="shared" si="6"/>
        <v>8.4726667451376803E-2</v>
      </c>
      <c r="AT6" s="131">
        <f t="shared" si="7"/>
        <v>8.1391914242827795E-3</v>
      </c>
      <c r="AU6" s="131">
        <f t="shared" si="8"/>
        <v>0.15766152877723996</v>
      </c>
      <c r="AV6" s="131">
        <f t="shared" si="9"/>
        <v>0.17413106801887562</v>
      </c>
      <c r="AW6" s="131">
        <f t="shared" si="10"/>
        <v>0.18098825717338507</v>
      </c>
      <c r="AX6" s="131">
        <f t="shared" si="11"/>
        <v>1</v>
      </c>
      <c r="AY6" s="131">
        <f>SUMPRODUCT(AN6:AW6,幕後結果_最佳化!$Z$1005:$AI$1005)</f>
        <v>-9.7937827395588135E-4</v>
      </c>
      <c r="AZ6" s="131">
        <f>(SUMPRODUCT(AN6:AW6,MMULT(AN6:AW6,幕後結果!$AB$9:$AK$18)))</f>
        <v>2.3062519566082525E-4</v>
      </c>
      <c r="BA6" s="131">
        <f t="shared" si="12"/>
        <v>1.5186348990485673E-2</v>
      </c>
      <c r="BB6" s="102">
        <f t="shared" si="13"/>
        <v>-2.889396147911953</v>
      </c>
      <c r="BC6" s="60"/>
      <c r="BD6" s="60"/>
    </row>
    <row r="7" spans="1:56" ht="16.5">
      <c r="A7" s="95">
        <v>6</v>
      </c>
      <c r="B7" s="131">
        <v>0.33229786767412595</v>
      </c>
      <c r="C7" s="131">
        <v>0.75504596431075521</v>
      </c>
      <c r="D7" s="131">
        <v>0.47689506988230645</v>
      </c>
      <c r="E7" s="131">
        <v>0.62329276693889213</v>
      </c>
      <c r="F7" s="131">
        <v>0.9320901311677241</v>
      </c>
      <c r="G7" s="131">
        <v>0.45646086742600978</v>
      </c>
      <c r="H7" s="131">
        <v>0.92139097085351529</v>
      </c>
      <c r="I7" s="131">
        <v>0.63218045474545148</v>
      </c>
      <c r="J7" s="131">
        <v>4.0940008184670029E-2</v>
      </c>
      <c r="K7" s="104">
        <v>0.83708469054169488</v>
      </c>
      <c r="L7" s="105"/>
      <c r="M7" s="106">
        <v>6</v>
      </c>
      <c r="N7" s="142">
        <v>-0.4335768683044644</v>
      </c>
      <c r="O7" s="142">
        <v>0.6904550446709532</v>
      </c>
      <c r="P7" s="142">
        <v>-5.7947885877027962E-2</v>
      </c>
      <c r="Q7" s="142">
        <v>0.31414032178282913</v>
      </c>
      <c r="R7" s="142">
        <v>1.4915401520102132</v>
      </c>
      <c r="S7" s="142">
        <v>-0.10935397818657865</v>
      </c>
      <c r="T7" s="142">
        <v>1.4144900789761008</v>
      </c>
      <c r="U7" s="131">
        <v>0.33763390242858687</v>
      </c>
      <c r="V7" s="131">
        <v>-1.7398804261554293</v>
      </c>
      <c r="W7" s="98">
        <v>0.98254663713206292</v>
      </c>
      <c r="X7" s="60"/>
      <c r="Y7" s="99">
        <v>6</v>
      </c>
      <c r="Z7" s="131">
        <f>(幕後結果!$AB$2+幕後結果!$AB$4*幕後結果_最佳化!$N1008)*12/3</f>
        <v>-5.3770752424253491E-2</v>
      </c>
      <c r="AA7" s="131">
        <f>(幕後結果!$AC$2+幕後結果!$AC$4*幕後結果_最佳化!$O1008)*12/3</f>
        <v>7.5433647010043722E-2</v>
      </c>
      <c r="AB7" s="131">
        <f>(幕後結果!$AD$2+幕後結果!$AD$4*幕後結果_最佳化!$P1008)*12/3</f>
        <v>9.1713745702190312E-4</v>
      </c>
      <c r="AC7" s="131">
        <f>(幕後結果!$AE$2+幕後結果!$AE$4*幕後結果_最佳化!$Q1008)*12/3</f>
        <v>5.5390014464114262E-2</v>
      </c>
      <c r="AD7" s="131">
        <f>(幕後結果!$AF$2+幕後結果!$AF$4*幕後結果_最佳化!$R1008)*12/3</f>
        <v>0.16149196838726412</v>
      </c>
      <c r="AE7" s="131">
        <f>(幕後結果!$AG$2+幕後結果!$AG$4*幕後結果_最佳化!$S1008)*12/3</f>
        <v>-7.0462205935250899E-3</v>
      </c>
      <c r="AF7" s="131">
        <f>(幕後結果!$AH$2+幕後結果!$AH$4*幕後結果_最佳化!$T1008)*12/3</f>
        <v>0.14260901484504018</v>
      </c>
      <c r="AG7" s="131">
        <f>(幕後結果!$AI$2+幕後結果!$AI$4*幕後結果_最佳化!$U1008)*12/3</f>
        <v>8.8569089995436126E-2</v>
      </c>
      <c r="AH7" s="131">
        <f>(幕後結果!$AJ$2+幕後結果!$AJ$4*幕後結果_最佳化!$V1008)*12/3</f>
        <v>-9.0385707029723025E-2</v>
      </c>
      <c r="AI7" s="100">
        <f>(幕後結果!$AK$2+幕後結果!$AK$4*幕後結果_最佳化!$W1008)*12/3</f>
        <v>0.15861493033583254</v>
      </c>
      <c r="AJ7" s="60"/>
      <c r="AK7" s="60"/>
      <c r="AL7" s="60"/>
      <c r="AM7" s="101">
        <v>6</v>
      </c>
      <c r="AN7" s="131">
        <f t="shared" si="1"/>
        <v>8.0435633006355811E-2</v>
      </c>
      <c r="AO7" s="131">
        <f t="shared" si="2"/>
        <v>0.18674879055397994</v>
      </c>
      <c r="AP7" s="131">
        <f t="shared" si="3"/>
        <v>7.1892064667119962E-2</v>
      </c>
      <c r="AQ7" s="131">
        <f t="shared" si="4"/>
        <v>0.13044947096975115</v>
      </c>
      <c r="AR7" s="131">
        <f t="shared" si="5"/>
        <v>0.17215817649673779</v>
      </c>
      <c r="AS7" s="131">
        <f t="shared" si="6"/>
        <v>7.1966316793144483E-2</v>
      </c>
      <c r="AT7" s="131">
        <f t="shared" si="7"/>
        <v>9.0172861159079368E-2</v>
      </c>
      <c r="AU7" s="131">
        <f t="shared" si="8"/>
        <v>0.16973673435284867</v>
      </c>
      <c r="AV7" s="131">
        <f t="shared" si="9"/>
        <v>9.38178230937756E-3</v>
      </c>
      <c r="AW7" s="131">
        <f t="shared" si="10"/>
        <v>1.7058169691605316E-2</v>
      </c>
      <c r="AX7" s="131">
        <f t="shared" si="11"/>
        <v>1</v>
      </c>
      <c r="AY7" s="131">
        <f>SUMPRODUCT(AN7:AW7,幕後結果_最佳化!$Z$1005:$AI$1005)</f>
        <v>3.6631002295144555E-3</v>
      </c>
      <c r="AZ7" s="131">
        <f>(SUMPRODUCT(AN7:AW7,MMULT(AN7:AW7,幕後結果!$AB$9:$AK$18)))</f>
        <v>3.0925194987116802E-4</v>
      </c>
      <c r="BA7" s="131">
        <f t="shared" si="12"/>
        <v>1.7585560834706637E-2</v>
      </c>
      <c r="BB7" s="102">
        <f t="shared" si="13"/>
        <v>-2.2311997973387405</v>
      </c>
      <c r="BC7" s="60"/>
      <c r="BD7" s="60"/>
    </row>
    <row r="8" spans="1:56" ht="16.5">
      <c r="A8" s="95">
        <v>7</v>
      </c>
      <c r="B8" s="131">
        <v>0.59333135946381432</v>
      </c>
      <c r="C8" s="131">
        <v>0.50373093447503181</v>
      </c>
      <c r="D8" s="131">
        <v>0.73439415142821551</v>
      </c>
      <c r="E8" s="131">
        <v>0.43689606177932916</v>
      </c>
      <c r="F8" s="131">
        <v>0.88009613866520109</v>
      </c>
      <c r="G8" s="131">
        <v>0.98536374335994359</v>
      </c>
      <c r="H8" s="131">
        <v>0.63486202085172261</v>
      </c>
      <c r="I8" s="131">
        <v>4.1914763344869765E-2</v>
      </c>
      <c r="J8" s="131">
        <v>0.96449454236918597</v>
      </c>
      <c r="K8" s="104">
        <v>0.62777492825279091</v>
      </c>
      <c r="L8" s="105"/>
      <c r="M8" s="106">
        <v>7</v>
      </c>
      <c r="N8" s="142">
        <v>0.23612293038257154</v>
      </c>
      <c r="O8" s="142">
        <v>9.3522021738000182E-3</v>
      </c>
      <c r="P8" s="142">
        <v>0.62615741340967468</v>
      </c>
      <c r="Q8" s="142">
        <v>-0.15884356634016042</v>
      </c>
      <c r="R8" s="142">
        <v>1.1754675238748262</v>
      </c>
      <c r="S8" s="142">
        <v>2.179796988448865</v>
      </c>
      <c r="T8" s="142">
        <v>0.34475846843058389</v>
      </c>
      <c r="U8" s="131">
        <v>-1.7288858519348955</v>
      </c>
      <c r="V8" s="131">
        <v>1.8054076479732049</v>
      </c>
      <c r="W8" s="98">
        <v>0.32596591534638547</v>
      </c>
      <c r="X8" s="60"/>
      <c r="Y8" s="99">
        <v>7</v>
      </c>
      <c r="Z8" s="131">
        <f>(幕後結果!$AB$2+幕後結果!$AB$4*幕後結果_最佳化!$N1009)*12/3</f>
        <v>4.9964193927663124E-2</v>
      </c>
      <c r="AA8" s="131">
        <f>(幕後結果!$AC$2+幕後結果!$AC$4*幕後結果_最佳化!$O1009)*12/3</f>
        <v>7.9012679854553406E-3</v>
      </c>
      <c r="AB8" s="131">
        <f>(幕後結果!$AD$2+幕後結果!$AD$4*幕後結果_最佳化!$P1009)*12/3</f>
        <v>8.8284312291569633E-2</v>
      </c>
      <c r="AC8" s="131">
        <f>(幕後結果!$AE$2+幕後結果!$AE$4*幕後結果_最佳化!$Q1009)*12/3</f>
        <v>5.9139813277048016E-2</v>
      </c>
      <c r="AD8" s="131">
        <f>(幕後結果!$AF$2+幕後結果!$AF$4*幕後結果_最佳化!$R1009)*12/3</f>
        <v>0.15418869894087728</v>
      </c>
      <c r="AE8" s="131">
        <f>(幕後結果!$AG$2+幕後結果!$AG$4*幕後結果_最佳化!$S1009)*12/3</f>
        <v>7.4957583700875671E-2</v>
      </c>
      <c r="AF8" s="131">
        <f>(幕後結果!$AH$2+幕後結果!$AH$4*幕後結果_最佳化!$T1009)*12/3</f>
        <v>7.6278534558343644E-2</v>
      </c>
      <c r="AG8" s="131">
        <f>(幕後結果!$AI$2+幕後結果!$AI$4*幕後結果_最佳化!$U1009)*12/3</f>
        <v>-9.0919296589815859E-2</v>
      </c>
      <c r="AH8" s="131">
        <f>(幕後結果!$AJ$2+幕後結果!$AJ$4*幕後結果_最佳化!$V1009)*12/3</f>
        <v>0.12892745781191117</v>
      </c>
      <c r="AI8" s="100">
        <f>(幕後結果!$AK$2+幕後結果!$AK$4*幕後結果_最佳化!$W1009)*12/3</f>
        <v>0.1130851212264371</v>
      </c>
      <c r="AJ8" s="60"/>
      <c r="AK8" s="60"/>
      <c r="AL8" s="60"/>
      <c r="AM8" s="101">
        <v>7</v>
      </c>
      <c r="AN8" s="131">
        <f t="shared" si="1"/>
        <v>0.16237821533800353</v>
      </c>
      <c r="AO8" s="131">
        <f t="shared" si="2"/>
        <v>6.2024719490980616E-2</v>
      </c>
      <c r="AP8" s="131">
        <f t="shared" si="3"/>
        <v>0.12446313186838605</v>
      </c>
      <c r="AQ8" s="131">
        <f t="shared" si="4"/>
        <v>0.16976110227092164</v>
      </c>
      <c r="AR8" s="131">
        <f t="shared" si="5"/>
        <v>2.853250609124109E-2</v>
      </c>
      <c r="AS8" s="131">
        <f t="shared" si="6"/>
        <v>0.12464502417437873</v>
      </c>
      <c r="AT8" s="131">
        <f t="shared" si="7"/>
        <v>8.0470551284376385E-2</v>
      </c>
      <c r="AU8" s="131">
        <f t="shared" si="8"/>
        <v>0.14488874388507525</v>
      </c>
      <c r="AV8" s="131">
        <f t="shared" si="9"/>
        <v>5.4977819742771314E-2</v>
      </c>
      <c r="AW8" s="131">
        <f t="shared" si="10"/>
        <v>4.7858185853865427E-2</v>
      </c>
      <c r="AX8" s="131">
        <f t="shared" si="11"/>
        <v>1</v>
      </c>
      <c r="AY8" s="131">
        <f>SUMPRODUCT(AN8:AW8,幕後結果_最佳化!$Z$1005:$AI$1005)</f>
        <v>4.2099936166411596E-3</v>
      </c>
      <c r="AZ8" s="131">
        <f>(SUMPRODUCT(AN8:AW8,MMULT(AN8:AW8,幕後結果!$AB$9:$AK$18)))</f>
        <v>2.773186095110621E-4</v>
      </c>
      <c r="BA8" s="131">
        <f t="shared" si="12"/>
        <v>1.6652885921396989E-2</v>
      </c>
      <c r="BB8" s="102">
        <f t="shared" si="13"/>
        <v>-2.3233214090325784</v>
      </c>
      <c r="BC8" s="60"/>
      <c r="BD8" s="60"/>
    </row>
    <row r="9" spans="1:56" ht="16.5">
      <c r="A9" s="95">
        <v>8</v>
      </c>
      <c r="B9" s="131">
        <v>0.33065092262659812</v>
      </c>
      <c r="C9" s="131">
        <v>0.30680688583139815</v>
      </c>
      <c r="D9" s="131">
        <v>0.20781053763854596</v>
      </c>
      <c r="E9" s="131">
        <v>0.34508722342066278</v>
      </c>
      <c r="F9" s="131">
        <v>0.6982482099588021</v>
      </c>
      <c r="G9" s="131">
        <v>2.5846056237412318E-2</v>
      </c>
      <c r="H9" s="131">
        <v>0.37484109511857433</v>
      </c>
      <c r="I9" s="131">
        <v>3.4337049188920998E-2</v>
      </c>
      <c r="J9" s="131">
        <v>8.9468204104865556E-3</v>
      </c>
      <c r="K9" s="104">
        <v>0.26266833168310644</v>
      </c>
      <c r="L9" s="105"/>
      <c r="M9" s="106">
        <v>8</v>
      </c>
      <c r="N9" s="142">
        <v>-0.43811648453099566</v>
      </c>
      <c r="O9" s="142">
        <v>-0.50492178611076943</v>
      </c>
      <c r="P9" s="142">
        <v>-0.81404167773305292</v>
      </c>
      <c r="Q9" s="142">
        <v>-0.39861833880425857</v>
      </c>
      <c r="R9" s="142">
        <v>0.51936880593398538</v>
      </c>
      <c r="S9" s="142">
        <v>-1.9456889693130395</v>
      </c>
      <c r="T9" s="142">
        <v>-0.31905845017235607</v>
      </c>
      <c r="U9" s="131">
        <v>-1.8205578275139371</v>
      </c>
      <c r="V9" s="131">
        <v>-2.3678116889075724</v>
      </c>
      <c r="W9" s="98">
        <v>-0.63514068647003341</v>
      </c>
      <c r="X9" s="60"/>
      <c r="Y9" s="99">
        <v>8</v>
      </c>
      <c r="Z9" s="131">
        <f>(幕後結果!$AB$2+幕後結果!$AB$4*幕後結果_最佳化!$N1010)*12/3</f>
        <v>-5.4473928454231026E-2</v>
      </c>
      <c r="AA9" s="131">
        <f>(幕後結果!$AC$2+幕後結果!$AC$4*幕後結果_最佳化!$O1010)*12/3</f>
        <v>-4.0763842112298214E-2</v>
      </c>
      <c r="AB9" s="131">
        <f>(幕後結果!$AD$2+幕後結果!$AD$4*幕後結果_最佳化!$P1010)*12/3</f>
        <v>-0.16096270739211321</v>
      </c>
      <c r="AC9" s="131">
        <f>(幕後結果!$AE$2+幕後結果!$AE$4*幕後結果_最佳化!$Q1010)*12/3</f>
        <v>-9.9157780768323669E-2</v>
      </c>
      <c r="AD9" s="131">
        <f>(幕後結果!$AF$2+幕後結果!$AF$4*幕後結果_最佳化!$R1010)*12/3</f>
        <v>-5.2792056633842843E-2</v>
      </c>
      <c r="AE9" s="131">
        <f>(幕後結果!$AG$2+幕後結果!$AG$4*幕後結果_最佳化!$S1010)*12/3</f>
        <v>-9.2411198685077953E-2</v>
      </c>
      <c r="AF9" s="131">
        <f>(幕後結果!$AH$2+幕後結果!$AH$4*幕後結果_最佳化!$T1010)*12/3</f>
        <v>-9.3583468712113274E-2</v>
      </c>
      <c r="AG9" s="131">
        <f>(幕後結果!$AI$2+幕後結果!$AI$4*幕後結果_最佳化!$U1010)*12/3</f>
        <v>-0.29255624787217527</v>
      </c>
      <c r="AH9" s="131">
        <f>(幕後結果!$AJ$2+幕後結果!$AJ$4*幕後結果_最佳化!$V1010)*12/3</f>
        <v>-0.22616596501036521</v>
      </c>
      <c r="AI9" s="100">
        <f>(幕後結果!$AK$2+幕後結果!$AK$4*幕後結果_最佳化!$W1010)*12/3</f>
        <v>-0.27722864324883223</v>
      </c>
      <c r="AJ9" s="60"/>
      <c r="AK9" s="60"/>
      <c r="AL9" s="60"/>
      <c r="AM9" s="101">
        <v>8</v>
      </c>
      <c r="AN9" s="131">
        <f t="shared" si="1"/>
        <v>0.11023696339468533</v>
      </c>
      <c r="AO9" s="131">
        <f t="shared" si="2"/>
        <v>0.12919294972353823</v>
      </c>
      <c r="AP9" s="131">
        <f t="shared" si="3"/>
        <v>2.1855090302895078E-2</v>
      </c>
      <c r="AQ9" s="131">
        <f t="shared" si="4"/>
        <v>7.3789507787913558E-2</v>
      </c>
      <c r="AR9" s="131">
        <f t="shared" si="5"/>
        <v>9.9403012031673871E-2</v>
      </c>
      <c r="AS9" s="131">
        <f t="shared" si="6"/>
        <v>5.8229819680661883E-2</v>
      </c>
      <c r="AT9" s="131">
        <f t="shared" si="7"/>
        <v>0.13276688272732065</v>
      </c>
      <c r="AU9" s="131">
        <f t="shared" si="8"/>
        <v>8.1642689691484541E-2</v>
      </c>
      <c r="AV9" s="131">
        <f t="shared" si="9"/>
        <v>0.10616166587657573</v>
      </c>
      <c r="AW9" s="131">
        <f t="shared" si="10"/>
        <v>0.18672141878325124</v>
      </c>
      <c r="AX9" s="131">
        <f t="shared" si="11"/>
        <v>1.0000000000000002</v>
      </c>
      <c r="AY9" s="131">
        <f>SUMPRODUCT(AN9:AW9,幕後結果_最佳化!$Z$1005:$AI$1005)</f>
        <v>1.0696222601320688E-3</v>
      </c>
      <c r="AZ9" s="131">
        <f>(SUMPRODUCT(AN9:AW9,MMULT(AN9:AW9,幕後結果!$AB$9:$AK$18)))</f>
        <v>2.5051844768598011E-4</v>
      </c>
      <c r="BA9" s="131">
        <f t="shared" si="12"/>
        <v>1.5827774565174351E-2</v>
      </c>
      <c r="BB9" s="102">
        <f t="shared" si="13"/>
        <v>-2.6428464448758815</v>
      </c>
      <c r="BC9" s="60"/>
      <c r="BD9" s="60"/>
    </row>
    <row r="10" spans="1:56" ht="16.5">
      <c r="A10" s="95">
        <v>9</v>
      </c>
      <c r="B10" s="131">
        <v>0.57119269151175556</v>
      </c>
      <c r="C10" s="131">
        <v>0.14824897068598863</v>
      </c>
      <c r="D10" s="131">
        <v>0.89078399131327579</v>
      </c>
      <c r="E10" s="131">
        <v>0.52158065408488707</v>
      </c>
      <c r="F10" s="131">
        <v>0.93623569256312433</v>
      </c>
      <c r="G10" s="131">
        <v>0.62039225812353593</v>
      </c>
      <c r="H10" s="131">
        <v>0.87883790982374177</v>
      </c>
      <c r="I10" s="131">
        <v>0.42782923356530689</v>
      </c>
      <c r="J10" s="131">
        <v>9.9716296402252214E-2</v>
      </c>
      <c r="K10" s="104">
        <v>0.3354668334725075</v>
      </c>
      <c r="L10" s="105"/>
      <c r="M10" s="106">
        <v>9</v>
      </c>
      <c r="N10" s="142">
        <v>0.17941148117786029</v>
      </c>
      <c r="O10" s="142">
        <v>-1.0439728709665947</v>
      </c>
      <c r="P10" s="142">
        <v>1.2307082072869449</v>
      </c>
      <c r="Q10" s="142">
        <v>5.4121087050942492E-2</v>
      </c>
      <c r="R10" s="142">
        <v>1.5239203275876154</v>
      </c>
      <c r="S10" s="142">
        <v>0.30651116036920184</v>
      </c>
      <c r="T10" s="142">
        <v>1.1691972215780559</v>
      </c>
      <c r="U10" s="131">
        <v>-0.18190348801192457</v>
      </c>
      <c r="V10" s="131">
        <v>-1.2831698031668302</v>
      </c>
      <c r="W10" s="98">
        <v>-0.42486695250177503</v>
      </c>
      <c r="X10" s="60"/>
      <c r="Y10" s="99">
        <v>9</v>
      </c>
      <c r="Z10" s="131">
        <f>(幕後結果!$AB$2+幕後結果!$AB$4*幕後結果_最佳化!$N1011)*12/3</f>
        <v>4.1179721911509218E-2</v>
      </c>
      <c r="AA10" s="131">
        <f>(幕後結果!$AC$2+幕後結果!$AC$4*幕後結果_最佳化!$O1011)*12/3</f>
        <v>-9.4384065550739679E-2</v>
      </c>
      <c r="AB10" s="131">
        <f>(幕後結果!$AD$2+幕後結果!$AD$4*幕後結果_最佳化!$P1011)*12/3</f>
        <v>0.15064377988088296</v>
      </c>
      <c r="AC10" s="131">
        <f>(幕後結果!$AE$2+幕後結果!$AE$4*幕後結果_最佳化!$Q1011)*12/3</f>
        <v>0.10050284049331552</v>
      </c>
      <c r="AD10" s="131">
        <f>(幕後結果!$AF$2+幕後結果!$AF$4*幕後結果_最佳化!$R1011)*12/3</f>
        <v>0.19469276361819943</v>
      </c>
      <c r="AE10" s="131">
        <f>(幕後結果!$AG$2+幕後結果!$AG$4*幕後結果_最佳化!$S1011)*12/3</f>
        <v>-1.4432763186420968E-2</v>
      </c>
      <c r="AF10" s="131">
        <f>(幕後結果!$AH$2+幕後結果!$AH$4*幕後結果_最佳化!$T1011)*12/3</f>
        <v>0.10826106838859263</v>
      </c>
      <c r="AG10" s="131">
        <f>(幕後結果!$AI$2+幕後結果!$AI$4*幕後結果_最佳化!$U1011)*12/3</f>
        <v>7.953994427008021E-2</v>
      </c>
      <c r="AH10" s="131">
        <f>(幕後結果!$AJ$2+幕後結果!$AJ$4*幕後結果_最佳化!$V1011)*12/3</f>
        <v>-9.4759993906185766E-2</v>
      </c>
      <c r="AI10" s="100">
        <f>(幕後結果!$AK$2+幕後結果!$AK$4*幕後結果_最佳化!$W1011)*12/3</f>
        <v>-2.7072181220798002E-2</v>
      </c>
      <c r="AJ10" s="60"/>
      <c r="AK10" s="60"/>
      <c r="AL10" s="60"/>
      <c r="AM10" s="101">
        <v>9</v>
      </c>
      <c r="AN10" s="131">
        <f t="shared" si="1"/>
        <v>3.9345296623763071E-2</v>
      </c>
      <c r="AO10" s="131">
        <f t="shared" si="2"/>
        <v>0.18820635384965057</v>
      </c>
      <c r="AP10" s="131">
        <f t="shared" si="3"/>
        <v>8.5629902365397068E-2</v>
      </c>
      <c r="AQ10" s="131">
        <f t="shared" si="4"/>
        <v>0.18938327619663756</v>
      </c>
      <c r="AR10" s="131">
        <f t="shared" si="5"/>
        <v>3.9033709277317856E-2</v>
      </c>
      <c r="AS10" s="131">
        <f t="shared" si="6"/>
        <v>0.11260040064057554</v>
      </c>
      <c r="AT10" s="131">
        <f t="shared" si="7"/>
        <v>8.6915880856475614E-2</v>
      </c>
      <c r="AU10" s="131">
        <f t="shared" si="8"/>
        <v>0.19738326240211901</v>
      </c>
      <c r="AV10" s="131">
        <f t="shared" si="9"/>
        <v>3.4389636726426219E-2</v>
      </c>
      <c r="AW10" s="131">
        <f t="shared" si="10"/>
        <v>2.7112281061637274E-2</v>
      </c>
      <c r="AX10" s="131">
        <f t="shared" si="11"/>
        <v>0.99999999999999989</v>
      </c>
      <c r="AY10" s="131">
        <f>SUMPRODUCT(AN10:AW10,幕後結果_最佳化!$Z$1005:$AI$1005)</f>
        <v>3.692254124792699E-3</v>
      </c>
      <c r="AZ10" s="131">
        <f>(SUMPRODUCT(AN10:AW10,MMULT(AN10:AW10,幕後結果!$AB$9:$AK$18)))</f>
        <v>2.7961623250879667E-4</v>
      </c>
      <c r="BA10" s="131">
        <f t="shared" si="12"/>
        <v>1.6721729351619009E-2</v>
      </c>
      <c r="BB10" s="102">
        <f t="shared" si="13"/>
        <v>-2.3447183632003461</v>
      </c>
      <c r="BC10" s="60"/>
      <c r="BD10" s="60"/>
    </row>
    <row r="11" spans="1:56" ht="16.5">
      <c r="A11" s="95">
        <v>10</v>
      </c>
      <c r="B11" s="131">
        <v>4.8108621291553133E-2</v>
      </c>
      <c r="C11" s="131">
        <v>0.57647177969530916</v>
      </c>
      <c r="D11" s="131">
        <v>0.34696761225520945</v>
      </c>
      <c r="E11" s="131">
        <v>0.32616441189707235</v>
      </c>
      <c r="F11" s="131">
        <v>0.36954262535613158</v>
      </c>
      <c r="G11" s="131">
        <v>0.12030455428714459</v>
      </c>
      <c r="H11" s="131">
        <v>0.51266744529644015</v>
      </c>
      <c r="I11" s="131">
        <v>0.14534153763706237</v>
      </c>
      <c r="J11" s="131">
        <v>0.58754593070962313</v>
      </c>
      <c r="K11" s="104">
        <v>0.92567191354212719</v>
      </c>
      <c r="L11" s="105"/>
      <c r="M11" s="106">
        <v>10</v>
      </c>
      <c r="N11" s="142">
        <v>-1.6634757425821458</v>
      </c>
      <c r="O11" s="142">
        <v>0.1928755412493306</v>
      </c>
      <c r="P11" s="142">
        <v>-0.39352031240689922</v>
      </c>
      <c r="Q11" s="142">
        <v>-0.45052931166009352</v>
      </c>
      <c r="R11" s="142">
        <v>-0.33306495721643442</v>
      </c>
      <c r="S11" s="142">
        <v>-1.1734656883452836</v>
      </c>
      <c r="T11" s="142">
        <v>3.1757914060546094E-2</v>
      </c>
      <c r="U11" s="131">
        <v>-1.0566243230148509</v>
      </c>
      <c r="V11" s="131">
        <v>0.22123669502116619</v>
      </c>
      <c r="W11" s="98">
        <v>1.4442944264660587</v>
      </c>
      <c r="X11" s="60"/>
      <c r="Y11" s="99">
        <v>10</v>
      </c>
      <c r="Z11" s="131">
        <f>(幕後結果!$AB$2+幕後結果!$AB$4*幕後結果_最佳化!$N1012)*12/3</f>
        <v>-0.24427923695957618</v>
      </c>
      <c r="AA11" s="131">
        <f>(幕後結果!$AC$2+幕後結果!$AC$4*幕後結果_最佳化!$O1012)*12/3</f>
        <v>2.9486829183505269E-2</v>
      </c>
      <c r="AB11" s="131">
        <f>(幕後結果!$AD$2+幕後結果!$AD$4*幕後結果_最佳化!$P1012)*12/3</f>
        <v>-6.9396586385836123E-2</v>
      </c>
      <c r="AC11" s="131">
        <f>(幕後結果!$AE$2+幕後結果!$AE$4*幕後結果_最佳化!$Q1012)*12/3</f>
        <v>-8.6665231338862281E-2</v>
      </c>
      <c r="AD11" s="131">
        <f>(幕後結果!$AF$2+幕後結果!$AF$4*幕後結果_最佳化!$R1012)*12/3</f>
        <v>-6.6808413506232969E-2</v>
      </c>
      <c r="AE11" s="131">
        <f>(幕後結果!$AG$2+幕後結果!$AG$4*幕後結果_最佳化!$S1012)*12/3</f>
        <v>-3.6924734682711249E-2</v>
      </c>
      <c r="AF11" s="131">
        <f>(幕後結果!$AH$2+幕後結果!$AH$4*幕後結果_最佳化!$T1012)*12/3</f>
        <v>-6.1959752762237523E-2</v>
      </c>
      <c r="AG11" s="131">
        <f>(幕後結果!$AI$2+幕後結果!$AI$4*幕後結果_最佳化!$U1012)*12/3</f>
        <v>-0.17405155326838292</v>
      </c>
      <c r="AH11" s="131">
        <f>(幕後結果!$AJ$2+幕後結果!$AJ$4*幕後結果_最佳化!$V1012)*12/3</f>
        <v>-2.8085202986090258E-2</v>
      </c>
      <c r="AI11" s="100">
        <f>(幕後結果!$AK$2+幕後結果!$AK$4*幕後結果_最佳化!$W1012)*12/3</f>
        <v>0.18001282768194785</v>
      </c>
      <c r="AJ11" s="60"/>
      <c r="AK11" s="60"/>
      <c r="AL11" s="60"/>
      <c r="AM11" s="101">
        <v>10</v>
      </c>
      <c r="AN11" s="131">
        <f t="shared" si="1"/>
        <v>0.19201186332296349</v>
      </c>
      <c r="AO11" s="131">
        <f t="shared" si="2"/>
        <v>0.11176246009344676</v>
      </c>
      <c r="AP11" s="131">
        <f t="shared" si="3"/>
        <v>6.2528701355338639E-2</v>
      </c>
      <c r="AQ11" s="131">
        <f t="shared" si="4"/>
        <v>8.2958621107630318E-2</v>
      </c>
      <c r="AR11" s="131">
        <f t="shared" si="5"/>
        <v>0.22351767634384426</v>
      </c>
      <c r="AS11" s="131">
        <f t="shared" si="6"/>
        <v>0.15415693043467391</v>
      </c>
      <c r="AT11" s="131">
        <f t="shared" si="7"/>
        <v>1.3870675299327466E-2</v>
      </c>
      <c r="AU11" s="131">
        <f t="shared" si="8"/>
        <v>9.1233287027428084E-2</v>
      </c>
      <c r="AV11" s="131">
        <f t="shared" si="9"/>
        <v>2.7127975147122996E-2</v>
      </c>
      <c r="AW11" s="131">
        <f t="shared" si="10"/>
        <v>4.0831809868224267E-2</v>
      </c>
      <c r="AX11" s="131">
        <f t="shared" si="11"/>
        <v>1.0000000000000002</v>
      </c>
      <c r="AY11" s="131">
        <f>SUMPRODUCT(AN11:AW11,幕後結果_最佳化!$Z$1005:$AI$1005)</f>
        <v>2.7001521934423879E-3</v>
      </c>
      <c r="AZ11" s="131">
        <f>(SUMPRODUCT(AN11:AW11,MMULT(AN11:AW11,幕後結果!$AB$9:$AK$18)))</f>
        <v>2.6307913977142847E-4</v>
      </c>
      <c r="BA11" s="131">
        <f t="shared" si="12"/>
        <v>1.6219714540380435E-2</v>
      </c>
      <c r="BB11" s="102">
        <f t="shared" si="13"/>
        <v>-2.4784559374628006</v>
      </c>
      <c r="BC11" s="60"/>
      <c r="BD11" s="60"/>
    </row>
    <row r="12" spans="1:56" ht="16.5">
      <c r="A12" s="95">
        <v>11</v>
      </c>
      <c r="B12" s="131">
        <v>0.83610312505035589</v>
      </c>
      <c r="C12" s="131">
        <v>4.041758769956183E-2</v>
      </c>
      <c r="D12" s="131">
        <v>0.44146394241161047</v>
      </c>
      <c r="E12" s="131">
        <v>0.72384564391988282</v>
      </c>
      <c r="F12" s="131">
        <v>0.9482671666613578</v>
      </c>
      <c r="G12" s="131">
        <v>0.19319450211216727</v>
      </c>
      <c r="H12" s="131">
        <v>0.20498122980284883</v>
      </c>
      <c r="I12" s="131">
        <v>0.35761597465358941</v>
      </c>
      <c r="J12" s="131">
        <v>7.1178965623930335E-3</v>
      </c>
      <c r="K12" s="104">
        <v>0.39009518675805488</v>
      </c>
      <c r="L12" s="105"/>
      <c r="M12" s="106">
        <v>11</v>
      </c>
      <c r="N12" s="142">
        <v>0.97856744795683004</v>
      </c>
      <c r="O12" s="142">
        <v>-1.7458606131217609</v>
      </c>
      <c r="P12" s="142">
        <v>-0.14725863009817103</v>
      </c>
      <c r="Q12" s="142">
        <v>0.59430413697675888</v>
      </c>
      <c r="R12" s="142">
        <v>1.6282793470044696</v>
      </c>
      <c r="S12" s="142">
        <v>-0.86618447769787565</v>
      </c>
      <c r="T12" s="142">
        <v>-0.82395969516376677</v>
      </c>
      <c r="U12" s="131">
        <v>-0.36483851997843464</v>
      </c>
      <c r="V12" s="131">
        <v>-2.45125785870193</v>
      </c>
      <c r="W12" s="98">
        <v>-0.2790709536984512</v>
      </c>
      <c r="X12" s="60"/>
      <c r="Y12" s="99">
        <v>11</v>
      </c>
      <c r="Z12" s="131">
        <f>(幕後結果!$AB$2+幕後結果!$AB$4*幕後結果_最佳化!$N1013)*12/3</f>
        <v>0.1649671286020277</v>
      </c>
      <c r="AA12" s="131">
        <f>(幕後結果!$AC$2+幕後結果!$AC$4*幕後結果_最佳化!$O1013)*12/3</f>
        <v>-0.16419220774726156</v>
      </c>
      <c r="AB12" s="131">
        <f>(幕後結果!$AD$2+幕後結果!$AD$4*幕後結果_最佳化!$P1013)*12/3</f>
        <v>-9.5348580843267847E-2</v>
      </c>
      <c r="AC12" s="131">
        <f>(幕後結果!$AE$2+幕後結果!$AE$4*幕後結果_最佳化!$Q1013)*12/3</f>
        <v>5.601283630466769E-2</v>
      </c>
      <c r="AD12" s="131">
        <f>(幕後結果!$AF$2+幕後結果!$AF$4*幕後結果_最佳化!$R1013)*12/3</f>
        <v>6.9913129969668142E-2</v>
      </c>
      <c r="AE12" s="131">
        <f>(幕後結果!$AG$2+幕後結果!$AG$4*幕後結果_最佳化!$S1013)*12/3</f>
        <v>-7.452133094467471E-2</v>
      </c>
      <c r="AF12" s="131">
        <f>(幕後結果!$AH$2+幕後結果!$AH$4*幕後結果_最佳化!$T1013)*12/3</f>
        <v>-0.10417570865473226</v>
      </c>
      <c r="AG12" s="131">
        <f>(幕後結果!$AI$2+幕後結果!$AI$4*幕後結果_最佳化!$U1013)*12/3</f>
        <v>-8.3337776691646284E-2</v>
      </c>
      <c r="AH12" s="131">
        <f>(幕後結果!$AJ$2+幕後結果!$AJ$4*幕後結果_最佳化!$V1013)*12/3</f>
        <v>-0.21825073415654181</v>
      </c>
      <c r="AI12" s="100">
        <f>(幕後結果!$AK$2+幕後結果!$AK$4*幕後結果_最佳化!$W1013)*12/3</f>
        <v>-0.23507574429177111</v>
      </c>
      <c r="AJ12" s="60"/>
      <c r="AK12" s="60"/>
      <c r="AL12" s="60"/>
      <c r="AM12" s="101">
        <v>11</v>
      </c>
      <c r="AN12" s="131">
        <f t="shared" si="1"/>
        <v>0.11487418018415607</v>
      </c>
      <c r="AO12" s="131">
        <f t="shared" si="2"/>
        <v>0.12800752261254073</v>
      </c>
      <c r="AP12" s="131">
        <f t="shared" si="3"/>
        <v>6.7250186090309708E-2</v>
      </c>
      <c r="AQ12" s="131">
        <f t="shared" si="4"/>
        <v>0.15837301948488811</v>
      </c>
      <c r="AR12" s="131">
        <f t="shared" si="5"/>
        <v>8.3694271147418481E-2</v>
      </c>
      <c r="AS12" s="131">
        <f t="shared" si="6"/>
        <v>2.2562468744971736E-2</v>
      </c>
      <c r="AT12" s="131">
        <f t="shared" si="7"/>
        <v>7.4742736196499349E-2</v>
      </c>
      <c r="AU12" s="131">
        <f t="shared" si="8"/>
        <v>7.5825669064490356E-2</v>
      </c>
      <c r="AV12" s="131">
        <f t="shared" si="9"/>
        <v>0.10510246109101841</v>
      </c>
      <c r="AW12" s="131">
        <f t="shared" si="10"/>
        <v>0.16956748538370708</v>
      </c>
      <c r="AX12" s="131">
        <f t="shared" si="11"/>
        <v>1</v>
      </c>
      <c r="AY12" s="131">
        <f>SUMPRODUCT(AN12:AW12,幕後結果_最佳化!$Z$1005:$AI$1005)</f>
        <v>2.4675914857471078E-3</v>
      </c>
      <c r="AZ12" s="131">
        <f>(SUMPRODUCT(AN12:AW12,MMULT(AN12:AW12,幕後結果!$AB$9:$AK$18)))</f>
        <v>2.8441005287596725E-4</v>
      </c>
      <c r="BA12" s="131">
        <f t="shared" si="12"/>
        <v>1.6864461238829044E-2</v>
      </c>
      <c r="BB12" s="102">
        <f t="shared" si="13"/>
        <v>-2.3974918582729803</v>
      </c>
      <c r="BC12" s="60"/>
      <c r="BD12" s="60"/>
    </row>
    <row r="13" spans="1:56" ht="16.5">
      <c r="A13" s="95">
        <v>12</v>
      </c>
      <c r="B13" s="131">
        <v>0.52250126969097876</v>
      </c>
      <c r="C13" s="131">
        <v>0.68485990596136426</v>
      </c>
      <c r="D13" s="131">
        <v>0.88546666144869901</v>
      </c>
      <c r="E13" s="131">
        <v>0.90638007716547131</v>
      </c>
      <c r="F13" s="131">
        <v>0.73963885191606527</v>
      </c>
      <c r="G13" s="131">
        <v>0.90174620856598398</v>
      </c>
      <c r="H13" s="131">
        <v>0.40658416645810314</v>
      </c>
      <c r="I13" s="131">
        <v>0.85802934318385748</v>
      </c>
      <c r="J13" s="131">
        <v>0.63844881940335574</v>
      </c>
      <c r="K13" s="104">
        <v>0.7823619747892856</v>
      </c>
      <c r="L13" s="105"/>
      <c r="M13" s="106">
        <v>12</v>
      </c>
      <c r="N13" s="142">
        <v>5.6432256877253846E-2</v>
      </c>
      <c r="O13" s="142">
        <v>0.48133251968873753</v>
      </c>
      <c r="P13" s="142">
        <v>1.2027665380862</v>
      </c>
      <c r="Q13" s="142">
        <v>1.3187884529567644</v>
      </c>
      <c r="R13" s="142">
        <v>0.64223240419164707</v>
      </c>
      <c r="S13" s="142">
        <v>1.2915657173003467</v>
      </c>
      <c r="T13" s="142">
        <v>-0.23634066696299497</v>
      </c>
      <c r="U13" s="131">
        <v>1.0715074701841387</v>
      </c>
      <c r="V13" s="131">
        <v>0.35431562242464576</v>
      </c>
      <c r="W13" s="98">
        <v>0.78019509263508169</v>
      </c>
      <c r="X13" s="60"/>
      <c r="Y13" s="99">
        <v>12</v>
      </c>
      <c r="Z13" s="131">
        <f>(幕後結果!$AB$2+幕後結果!$AB$4*幕後結果_最佳化!$N1014)*12/3</f>
        <v>2.2130525151655572E-2</v>
      </c>
      <c r="AA13" s="131">
        <f>(幕後結果!$AC$2+幕後結果!$AC$4*幕後結果_最佳化!$O1014)*12/3</f>
        <v>5.4138220218139764E-2</v>
      </c>
      <c r="AB13" s="131">
        <f>(幕後結果!$AD$2+幕後結果!$AD$4*幕後結果_最佳化!$P1014)*12/3</f>
        <v>0.19711890515250061</v>
      </c>
      <c r="AC13" s="131">
        <f>(幕後結果!$AE$2+幕後結果!$AE$4*幕後結果_最佳化!$Q1014)*12/3</f>
        <v>0.25683933342251075</v>
      </c>
      <c r="AD13" s="131">
        <f>(幕後結果!$AF$2+幕後結果!$AF$4*幕後結果_最佳化!$R1014)*12/3</f>
        <v>0.20248060516202718</v>
      </c>
      <c r="AE13" s="131">
        <f>(幕後結果!$AG$2+幕後結果!$AG$4*幕後結果_最佳化!$S1014)*12/3</f>
        <v>5.5652930514955005E-2</v>
      </c>
      <c r="AF13" s="131">
        <f>(幕後結果!$AH$2+幕後結果!$AH$4*幕後結果_最佳化!$T1014)*12/3</f>
        <v>5.8023308717084394E-2</v>
      </c>
      <c r="AG13" s="131">
        <f>(幕後結果!$AI$2+幕後結果!$AI$4*幕後結果_最佳化!$U1014)*12/3</f>
        <v>0.20075558235404689</v>
      </c>
      <c r="AH13" s="131">
        <f>(幕後結果!$AJ$2+幕後結果!$AJ$4*幕後結果_最佳化!$V1014)*12/3</f>
        <v>7.4675565745312478E-2</v>
      </c>
      <c r="AI13" s="100">
        <f>(幕後結果!$AK$2+幕後結果!$AK$4*幕後結果_最佳化!$W1014)*12/3</f>
        <v>0.1805394557326353</v>
      </c>
      <c r="AJ13" s="60"/>
      <c r="AK13" s="60"/>
      <c r="AL13" s="60"/>
      <c r="AM13" s="101">
        <v>12</v>
      </c>
      <c r="AN13" s="131">
        <f t="shared" si="1"/>
        <v>0.17329002273418612</v>
      </c>
      <c r="AO13" s="131">
        <f t="shared" si="2"/>
        <v>7.1765369152689676E-2</v>
      </c>
      <c r="AP13" s="131">
        <f t="shared" si="3"/>
        <v>0.22363477056082035</v>
      </c>
      <c r="AQ13" s="131">
        <f t="shared" si="4"/>
        <v>9.791226362745363E-2</v>
      </c>
      <c r="AR13" s="131">
        <f t="shared" si="5"/>
        <v>6.2861408297640003E-2</v>
      </c>
      <c r="AS13" s="131">
        <f t="shared" si="6"/>
        <v>0.12257739008250024</v>
      </c>
      <c r="AT13" s="131">
        <f t="shared" si="7"/>
        <v>3.0859501277123457E-2</v>
      </c>
      <c r="AU13" s="131">
        <f t="shared" si="8"/>
        <v>6.7504196746101058E-2</v>
      </c>
      <c r="AV13" s="131">
        <f t="shared" si="9"/>
        <v>4.4860943359226392E-2</v>
      </c>
      <c r="AW13" s="131">
        <f t="shared" si="10"/>
        <v>0.10473413416225909</v>
      </c>
      <c r="AX13" s="131">
        <f t="shared" si="11"/>
        <v>1</v>
      </c>
      <c r="AY13" s="131">
        <f>SUMPRODUCT(AN13:AW13,幕後結果_最佳化!$Z$1005:$AI$1005)</f>
        <v>1.0348289197128502E-3</v>
      </c>
      <c r="AZ13" s="131">
        <f>(SUMPRODUCT(AN13:AW13,MMULT(AN13:AW13,幕後結果!$AB$9:$AK$18)))</f>
        <v>3.2079523551426404E-4</v>
      </c>
      <c r="BA13" s="131">
        <f t="shared" si="12"/>
        <v>1.7910757536024658E-2</v>
      </c>
      <c r="BB13" s="102">
        <f t="shared" si="13"/>
        <v>-2.3374316243230906</v>
      </c>
      <c r="BC13" s="60"/>
      <c r="BD13" s="60"/>
    </row>
    <row r="14" spans="1:56" ht="16.5">
      <c r="A14" s="95">
        <v>13</v>
      </c>
      <c r="B14" s="131">
        <v>0.20582553119482183</v>
      </c>
      <c r="C14" s="131">
        <v>9.9982842058642163E-2</v>
      </c>
      <c r="D14" s="131">
        <v>0.59719013343092819</v>
      </c>
      <c r="E14" s="131">
        <v>0.32204473768410047</v>
      </c>
      <c r="F14" s="131">
        <v>0.40664979419195468</v>
      </c>
      <c r="G14" s="131">
        <v>2.5731131772323446E-2</v>
      </c>
      <c r="H14" s="131">
        <v>0.51398317834162977</v>
      </c>
      <c r="I14" s="131">
        <v>0.87117957623303632</v>
      </c>
      <c r="J14" s="131">
        <v>0.14164310130395985</v>
      </c>
      <c r="K14" s="104">
        <v>0.2356136414079919</v>
      </c>
      <c r="L14" s="105"/>
      <c r="M14" s="106">
        <v>13</v>
      </c>
      <c r="N14" s="142">
        <v>-0.8209915833671485</v>
      </c>
      <c r="O14" s="142">
        <v>-1.2816493386469132</v>
      </c>
      <c r="P14" s="142">
        <v>0.24608073850969517</v>
      </c>
      <c r="Q14" s="142">
        <v>-0.46198862825123321</v>
      </c>
      <c r="R14" s="142">
        <v>-0.23617150690044522</v>
      </c>
      <c r="S14" s="142">
        <v>-1.9476048454021659</v>
      </c>
      <c r="T14" s="142">
        <v>3.5057810177188356E-2</v>
      </c>
      <c r="U14" s="131">
        <v>1.1319847460217274</v>
      </c>
      <c r="V14" s="131">
        <v>-1.072966376117634</v>
      </c>
      <c r="W14" s="98">
        <v>-0.72048361762294688</v>
      </c>
      <c r="X14" s="60"/>
      <c r="Y14" s="99">
        <v>13</v>
      </c>
      <c r="Z14" s="131">
        <f>(幕後結果!$AB$2+幕後結果!$AB$4*幕後結果_最佳化!$N1015)*12/3</f>
        <v>-0.11378039370197386</v>
      </c>
      <c r="AA14" s="131">
        <f>(幕後結果!$AC$2+幕後結果!$AC$4*幕後結果_最佳化!$O1015)*12/3</f>
        <v>-0.11551727427698817</v>
      </c>
      <c r="AB14" s="131">
        <f>(幕後結果!$AD$2+幕後結果!$AD$4*幕後結果_最佳化!$P1015)*12/3</f>
        <v>-1.5765927772166816E-2</v>
      </c>
      <c r="AC14" s="131">
        <f>(幕後結果!$AE$2+幕後結果!$AE$4*幕後結果_最佳化!$Q1015)*12/3</f>
        <v>-5.3394483462371557E-2</v>
      </c>
      <c r="AD14" s="131">
        <f>(幕後結果!$AF$2+幕後結果!$AF$4*幕後結果_最佳化!$R1015)*12/3</f>
        <v>-6.6152976296795368E-2</v>
      </c>
      <c r="AE14" s="131">
        <f>(幕後結果!$AG$2+幕後結果!$AG$4*幕後結果_最佳化!$S1015)*12/3</f>
        <v>-9.2328862024242231E-2</v>
      </c>
      <c r="AF14" s="131">
        <f>(幕後結果!$AH$2+幕後結果!$AH$4*幕後結果_最佳化!$T1015)*12/3</f>
        <v>-7.9828947237000597E-2</v>
      </c>
      <c r="AG14" s="131">
        <f>(幕後結果!$AI$2+幕後結果!$AI$4*幕後結果_最佳化!$U1015)*12/3</f>
        <v>5.5877035221382633E-2</v>
      </c>
      <c r="AH14" s="131">
        <f>(幕後結果!$AJ$2+幕後結果!$AJ$4*幕後結果_最佳化!$V1015)*12/3</f>
        <v>-0.13269161857411341</v>
      </c>
      <c r="AI14" s="100">
        <f>(幕後結果!$AK$2+幕後結果!$AK$4*幕後結果_最佳化!$W1015)*12/3</f>
        <v>-0.13718689412480367</v>
      </c>
      <c r="AJ14" s="60"/>
      <c r="AK14" s="60"/>
      <c r="AL14" s="60"/>
      <c r="AM14" s="101">
        <v>13</v>
      </c>
      <c r="AN14" s="131">
        <f t="shared" si="1"/>
        <v>6.552069457672037E-2</v>
      </c>
      <c r="AO14" s="131">
        <f t="shared" si="2"/>
        <v>0.15237570138189652</v>
      </c>
      <c r="AP14" s="131">
        <f t="shared" si="3"/>
        <v>4.9326813183129696E-2</v>
      </c>
      <c r="AQ14" s="131">
        <f t="shared" si="4"/>
        <v>0.10512299826541671</v>
      </c>
      <c r="AR14" s="131">
        <f t="shared" si="5"/>
        <v>0.1428175054229063</v>
      </c>
      <c r="AS14" s="131">
        <f t="shared" si="6"/>
        <v>8.6102605084974235E-2</v>
      </c>
      <c r="AT14" s="131">
        <f t="shared" si="7"/>
        <v>8.6420968821900632E-2</v>
      </c>
      <c r="AU14" s="131">
        <f t="shared" si="8"/>
        <v>0.13537291474933033</v>
      </c>
      <c r="AV14" s="131">
        <f t="shared" si="9"/>
        <v>3.8643566833499052E-2</v>
      </c>
      <c r="AW14" s="131">
        <f t="shared" si="10"/>
        <v>0.13829623168022623</v>
      </c>
      <c r="AX14" s="131">
        <f t="shared" si="11"/>
        <v>1</v>
      </c>
      <c r="AY14" s="131">
        <f>SUMPRODUCT(AN14:AW14,幕後結果_最佳化!$Z$1005:$AI$1005)</f>
        <v>9.5973158112264579E-4</v>
      </c>
      <c r="AZ14" s="131">
        <f>(SUMPRODUCT(AN14:AW14,MMULT(AN14:AW14,幕後結果!$AB$9:$AK$18)))</f>
        <v>2.7839491906350402E-4</v>
      </c>
      <c r="BA14" s="131">
        <f t="shared" si="12"/>
        <v>1.6685170633334981E-2</v>
      </c>
      <c r="BB14" s="102">
        <f t="shared" si="13"/>
        <v>-2.5136253827147383</v>
      </c>
      <c r="BC14" s="60"/>
      <c r="BD14" s="60"/>
    </row>
    <row r="15" spans="1:56" ht="16.5">
      <c r="A15" s="95">
        <v>14</v>
      </c>
      <c r="B15" s="131">
        <v>0.51824285383571267</v>
      </c>
      <c r="C15" s="131">
        <v>0.33722213620646024</v>
      </c>
      <c r="D15" s="131">
        <v>0.91875516244416922</v>
      </c>
      <c r="E15" s="131">
        <v>0.58753292465157481</v>
      </c>
      <c r="F15" s="131">
        <v>0.73296111148057985</v>
      </c>
      <c r="G15" s="131">
        <v>0.41265086888138547</v>
      </c>
      <c r="H15" s="131">
        <v>0.77482005106993301</v>
      </c>
      <c r="I15" s="131">
        <v>0.35408605762319567</v>
      </c>
      <c r="J15" s="131">
        <v>0.47256843685729644</v>
      </c>
      <c r="K15" s="104">
        <v>0.78304560343301155</v>
      </c>
      <c r="L15" s="105"/>
      <c r="M15" s="106">
        <v>14</v>
      </c>
      <c r="N15" s="142">
        <v>4.5744001553246115E-2</v>
      </c>
      <c r="O15" s="142">
        <v>-0.4200563728163389</v>
      </c>
      <c r="P15" s="142">
        <v>1.3967469670199295</v>
      </c>
      <c r="Q15" s="142">
        <v>0.22120328610123977</v>
      </c>
      <c r="R15" s="142">
        <v>0.62179332348669569</v>
      </c>
      <c r="S15" s="142">
        <v>-0.2207311983758411</v>
      </c>
      <c r="T15" s="142">
        <v>0.75481515752157868</v>
      </c>
      <c r="U15" s="131">
        <v>-0.37431212096809507</v>
      </c>
      <c r="V15" s="131">
        <v>-6.8815005533449269E-2</v>
      </c>
      <c r="W15" s="98">
        <v>0.78252041379520265</v>
      </c>
      <c r="X15" s="60"/>
      <c r="Y15" s="99">
        <v>14</v>
      </c>
      <c r="Z15" s="131">
        <f>(幕後結果!$AB$2+幕後結果!$AB$4*幕後結果_最佳化!$N1016)*12/3</f>
        <v>2.0474939178947719E-2</v>
      </c>
      <c r="AA15" s="131">
        <f>(幕後結果!$AC$2+幕後結果!$AC$4*幕後結果_最佳化!$O1016)*12/3</f>
        <v>-3.3467632243436719E-2</v>
      </c>
      <c r="AB15" s="131">
        <f>(幕後結果!$AD$2+幕後結果!$AD$4*幕後結果_最佳化!$P1016)*12/3</f>
        <v>0.19830971521625554</v>
      </c>
      <c r="AC15" s="131">
        <f>(幕後結果!$AE$2+幕後結果!$AE$4*幕後結果_最佳化!$Q1016)*12/3</f>
        <v>0.14038451061740204</v>
      </c>
      <c r="AD15" s="131">
        <f>(幕後結果!$AF$2+幕後結果!$AF$4*幕後結果_最佳化!$R1016)*12/3</f>
        <v>0.15795607441585538</v>
      </c>
      <c r="AE15" s="131">
        <f>(幕後結果!$AG$2+幕後結果!$AG$4*幕後結果_最佳化!$S1016)*12/3</f>
        <v>-2.2300802807328279E-2</v>
      </c>
      <c r="AF15" s="131">
        <f>(幕後結果!$AH$2+幕後結果!$AH$4*幕後結果_最佳化!$T1016)*12/3</f>
        <v>9.3483642798501965E-2</v>
      </c>
      <c r="AG15" s="131">
        <f>(幕後結果!$AI$2+幕後結果!$AI$4*幕後結果_最佳化!$U1016)*12/3</f>
        <v>3.5136203348666677E-2</v>
      </c>
      <c r="AH15" s="131">
        <f>(幕後結果!$AJ$2+幕後結果!$AJ$4*幕後結果_最佳化!$V1016)*12/3</f>
        <v>-1.5407400546934397E-2</v>
      </c>
      <c r="AI15" s="100">
        <f>(幕後結果!$AK$2+幕後結果!$AK$4*幕後結果_最佳化!$W1016)*12/3</f>
        <v>0.14677228337535653</v>
      </c>
      <c r="AJ15" s="60"/>
      <c r="AK15" s="60"/>
      <c r="AL15" s="60"/>
      <c r="AM15" s="101">
        <v>14</v>
      </c>
      <c r="AN15" s="131">
        <f t="shared" si="1"/>
        <v>4.9005479517626419E-2</v>
      </c>
      <c r="AO15" s="131">
        <f t="shared" si="2"/>
        <v>4.7376594173651469E-2</v>
      </c>
      <c r="AP15" s="131">
        <f t="shared" si="3"/>
        <v>0.16303589600487417</v>
      </c>
      <c r="AQ15" s="131">
        <f t="shared" si="4"/>
        <v>4.1150564267999658E-2</v>
      </c>
      <c r="AR15" s="131">
        <f t="shared" si="5"/>
        <v>0.14943811413411925</v>
      </c>
      <c r="AS15" s="131">
        <f t="shared" si="6"/>
        <v>0.13170691932427678</v>
      </c>
      <c r="AT15" s="131">
        <f t="shared" si="7"/>
        <v>0.13609434260570363</v>
      </c>
      <c r="AU15" s="131">
        <f t="shared" si="8"/>
        <v>4.4660441300909536E-2</v>
      </c>
      <c r="AV15" s="131">
        <f t="shared" si="9"/>
        <v>0.11741443502507511</v>
      </c>
      <c r="AW15" s="131">
        <f t="shared" si="10"/>
        <v>0.12011721364576411</v>
      </c>
      <c r="AX15" s="131">
        <f t="shared" si="11"/>
        <v>1</v>
      </c>
      <c r="AY15" s="131">
        <f>SUMPRODUCT(AN15:AW15,幕後結果_最佳化!$Z$1005:$AI$1005)</f>
        <v>-7.4103934693222078E-4</v>
      </c>
      <c r="AZ15" s="131">
        <f>(SUMPRODUCT(AN15:AW15,MMULT(AN15:AW15,幕後結果!$AB$9:$AK$18)))</f>
        <v>3.0326670417870244E-4</v>
      </c>
      <c r="BA15" s="131">
        <f t="shared" si="12"/>
        <v>1.7414554377838742E-2</v>
      </c>
      <c r="BB15" s="102">
        <f t="shared" si="13"/>
        <v>-2.5060095366246378</v>
      </c>
      <c r="BC15" s="60"/>
      <c r="BD15" s="60"/>
    </row>
    <row r="16" spans="1:56" ht="16.5">
      <c r="A16" s="95">
        <v>15</v>
      </c>
      <c r="B16" s="131">
        <v>0.6854829811072789</v>
      </c>
      <c r="C16" s="131">
        <v>0.54184816018948156</v>
      </c>
      <c r="D16" s="131">
        <v>0.37158418533157933</v>
      </c>
      <c r="E16" s="131">
        <v>0.83224593785350387</v>
      </c>
      <c r="F16" s="131">
        <v>0.6106722175659185</v>
      </c>
      <c r="G16" s="131">
        <v>0.48474792070393091</v>
      </c>
      <c r="H16" s="131">
        <v>0.34733783123453121</v>
      </c>
      <c r="I16" s="131">
        <v>0.80051376572272326</v>
      </c>
      <c r="J16" s="131">
        <v>0.49567384015234595</v>
      </c>
      <c r="K16" s="104">
        <v>0.8983485941082936</v>
      </c>
      <c r="L16" s="105"/>
      <c r="M16" s="106">
        <v>15</v>
      </c>
      <c r="N16" s="142">
        <v>0.48308689629699536</v>
      </c>
      <c r="O16" s="142">
        <v>0.10509090056248144</v>
      </c>
      <c r="P16" s="142">
        <v>-0.32766050232438354</v>
      </c>
      <c r="Q16" s="142">
        <v>0.96307851215607587</v>
      </c>
      <c r="R16" s="142">
        <v>0.28107149374112855</v>
      </c>
      <c r="S16" s="142">
        <v>-3.8240611323417745E-2</v>
      </c>
      <c r="T16" s="142">
        <v>-0.39251779930900793</v>
      </c>
      <c r="U16" s="131">
        <v>0.84345778038279406</v>
      </c>
      <c r="V16" s="131">
        <v>-1.0844287136385355E-2</v>
      </c>
      <c r="W16" s="98">
        <v>1.2721979050762271</v>
      </c>
      <c r="X16" s="60"/>
      <c r="Y16" s="99">
        <v>15</v>
      </c>
      <c r="Z16" s="131">
        <f>(幕後結果!$AB$2+幕後結果!$AB$4*幕後結果_最佳化!$N1017)*12/3</f>
        <v>8.8218339748246666E-2</v>
      </c>
      <c r="AA16" s="131">
        <f>(幕後結果!$AC$2+幕後結果!$AC$4*幕後結果_最佳化!$O1017)*12/3</f>
        <v>1.672149740141984E-2</v>
      </c>
      <c r="AB16" s="131">
        <f>(幕後結果!$AD$2+幕後結果!$AD$4*幕後結果_最佳化!$P1017)*12/3</f>
        <v>-6.2459614718859434E-2</v>
      </c>
      <c r="AC16" s="131">
        <f>(幕後結果!$AE$2+幕後結果!$AE$4*幕後結果_最佳化!$Q1017)*12/3</f>
        <v>0.10934837674853219</v>
      </c>
      <c r="AD16" s="131">
        <f>(幕後結果!$AF$2+幕後結果!$AF$4*幕後結果_最佳化!$R1017)*12/3</f>
        <v>2.0061218202997208E-2</v>
      </c>
      <c r="AE16" s="131">
        <f>(幕後結果!$AG$2+幕後結果!$AG$4*幕後結果_最佳化!$S1017)*12/3</f>
        <v>-6.270097639744422E-3</v>
      </c>
      <c r="AF16" s="131">
        <f>(幕後結果!$AH$2+幕後結果!$AH$4*幕後結果_最佳化!$T1017)*12/3</f>
        <v>-6.9117703521502432E-3</v>
      </c>
      <c r="AG16" s="131">
        <f>(幕後結果!$AI$2+幕後結果!$AI$4*幕後結果_最佳化!$U1017)*12/3</f>
        <v>6.2741605151113364E-2</v>
      </c>
      <c r="AH16" s="131">
        <f>(幕後結果!$AJ$2+幕後結果!$AJ$4*幕後結果_最佳化!$V1017)*12/3</f>
        <v>5.6168937276193237E-3</v>
      </c>
      <c r="AI16" s="100">
        <f>(幕後結果!$AK$2+幕後結果!$AK$4*幕後結果_最佳化!$W1017)*12/3</f>
        <v>0.11094849967211184</v>
      </c>
      <c r="AJ16" s="60"/>
      <c r="AK16" s="60"/>
      <c r="AL16" s="60"/>
      <c r="AM16" s="101">
        <v>15</v>
      </c>
      <c r="AN16" s="131">
        <f t="shared" si="1"/>
        <v>0.17484943018338503</v>
      </c>
      <c r="AO16" s="131">
        <f t="shared" si="2"/>
        <v>0.15752951730968931</v>
      </c>
      <c r="AP16" s="131">
        <f t="shared" si="3"/>
        <v>5.7580931793712604E-2</v>
      </c>
      <c r="AQ16" s="131">
        <f t="shared" si="4"/>
        <v>2.7680099182045729E-2</v>
      </c>
      <c r="AR16" s="131">
        <f t="shared" si="5"/>
        <v>3.8372901876487689E-2</v>
      </c>
      <c r="AS16" s="131">
        <f t="shared" si="6"/>
        <v>0.12944755001900887</v>
      </c>
      <c r="AT16" s="131">
        <f t="shared" si="7"/>
        <v>0.19732749363470439</v>
      </c>
      <c r="AU16" s="131">
        <f t="shared" si="8"/>
        <v>7.5257091750391927E-2</v>
      </c>
      <c r="AV16" s="131">
        <f t="shared" si="9"/>
        <v>0.10711303678766522</v>
      </c>
      <c r="AW16" s="131">
        <f t="shared" si="10"/>
        <v>3.484194746290923E-2</v>
      </c>
      <c r="AX16" s="131">
        <f t="shared" si="11"/>
        <v>1</v>
      </c>
      <c r="AY16" s="131">
        <f>SUMPRODUCT(AN16:AW16,幕後結果_最佳化!$Z$1005:$AI$1005)</f>
        <v>3.8317193698938876E-3</v>
      </c>
      <c r="AZ16" s="131">
        <f>(SUMPRODUCT(AN16:AW16,MMULT(AN16:AW16,幕後結果!$AB$9:$AK$18)))</f>
        <v>2.1294889996143141E-4</v>
      </c>
      <c r="BA16" s="131">
        <f t="shared" si="12"/>
        <v>1.4592768755840388E-2</v>
      </c>
      <c r="BB16" s="102">
        <f t="shared" si="13"/>
        <v>-2.6772356421032173</v>
      </c>
      <c r="BC16" s="60"/>
      <c r="BD16" s="60"/>
    </row>
    <row r="17" spans="1:56" ht="16.5">
      <c r="A17" s="95">
        <v>16</v>
      </c>
      <c r="B17" s="131">
        <v>0.93813876950192121</v>
      </c>
      <c r="C17" s="131">
        <v>0.56853971924177515</v>
      </c>
      <c r="D17" s="131">
        <v>0.83548226334358211</v>
      </c>
      <c r="E17" s="131">
        <v>6.8026706750855759E-2</v>
      </c>
      <c r="F17" s="131">
        <v>0.22629629718378097</v>
      </c>
      <c r="G17" s="131">
        <v>0.32522348678028989</v>
      </c>
      <c r="H17" s="131">
        <v>0.24092700147575119</v>
      </c>
      <c r="I17" s="131">
        <v>0.37209311826112779</v>
      </c>
      <c r="J17" s="131">
        <v>0.84124913991727635</v>
      </c>
      <c r="K17" s="104">
        <v>0.80015033769296551</v>
      </c>
      <c r="L17" s="105"/>
      <c r="M17" s="106">
        <v>16</v>
      </c>
      <c r="N17" s="142">
        <v>1.5393352974120178</v>
      </c>
      <c r="O17" s="142">
        <v>0.17265761519743955</v>
      </c>
      <c r="P17" s="142">
        <v>0.97605850393749571</v>
      </c>
      <c r="Q17" s="142">
        <v>-1.4906499856133528</v>
      </c>
      <c r="R17" s="142">
        <v>-0.75109980287749512</v>
      </c>
      <c r="S17" s="142">
        <v>-0.45314133361801739</v>
      </c>
      <c r="T17" s="142">
        <v>-0.70332376623173176</v>
      </c>
      <c r="U17" s="131">
        <v>-0.32631474083930206</v>
      </c>
      <c r="V17" s="131">
        <v>0.99960496348793437</v>
      </c>
      <c r="W17" s="98">
        <v>0.84215834834338843</v>
      </c>
      <c r="X17" s="60"/>
      <c r="Y17" s="99">
        <v>16</v>
      </c>
      <c r="Z17" s="131">
        <f>(幕後結果!$AB$2+幕後結果!$AB$4*幕後結果_最佳化!$N1018)*12/3</f>
        <v>0.25182876853854813</v>
      </c>
      <c r="AA17" s="131">
        <f>(幕後結果!$AC$2+幕後結果!$AC$4*幕後結果_最佳化!$O1018)*12/3</f>
        <v>2.1207700741000188E-2</v>
      </c>
      <c r="AB17" s="131">
        <f>(幕後結果!$AD$2+幕後結果!$AD$4*幕後結果_最佳化!$P1018)*12/3</f>
        <v>0.14972013240803597</v>
      </c>
      <c r="AC17" s="131">
        <f>(幕後結果!$AE$2+幕後結果!$AE$4*幕後結果_最佳化!$Q1018)*12/3</f>
        <v>-1.4435206798116851E-2</v>
      </c>
      <c r="AD17" s="131">
        <f>(幕後結果!$AF$2+幕後結果!$AF$4*幕後結果_最佳化!$R1018)*12/3</f>
        <v>-2.9463225444360114E-3</v>
      </c>
      <c r="AE17" s="131">
        <f>(幕後結果!$AG$2+幕後結果!$AG$4*幕後結果_最佳化!$S1018)*12/3</f>
        <v>-4.0235290659690948E-2</v>
      </c>
      <c r="AF17" s="131">
        <f>(幕後結果!$AH$2+幕後結果!$AH$4*幕後結果_最佳化!$T1018)*12/3</f>
        <v>1.413606574900915E-2</v>
      </c>
      <c r="AG17" s="131">
        <f>(幕後結果!$AI$2+幕後結果!$AI$4*幕後結果_最佳化!$U1018)*12/3</f>
        <v>-6.4324672341624589E-2</v>
      </c>
      <c r="AH17" s="131">
        <f>(幕後結果!$AJ$2+幕後結果!$AJ$4*幕後結果_最佳化!$V1018)*12/3</f>
        <v>3.5167347770448387E-2</v>
      </c>
      <c r="AI17" s="100">
        <f>(幕後結果!$AK$2+幕後結果!$AK$4*幕後結果_最佳化!$W1018)*12/3</f>
        <v>8.3708810871503544E-2</v>
      </c>
      <c r="AJ17" s="60"/>
      <c r="AK17" s="60"/>
      <c r="AL17" s="60"/>
      <c r="AM17" s="101">
        <v>16</v>
      </c>
      <c r="AN17" s="131">
        <f t="shared" si="1"/>
        <v>8.5751622440497527E-2</v>
      </c>
      <c r="AO17" s="131">
        <f t="shared" si="2"/>
        <v>2.2960040646536036E-3</v>
      </c>
      <c r="AP17" s="131">
        <f t="shared" si="3"/>
        <v>9.9575606792880175E-2</v>
      </c>
      <c r="AQ17" s="131">
        <f t="shared" si="4"/>
        <v>0.22411396216944809</v>
      </c>
      <c r="AR17" s="131">
        <f t="shared" si="5"/>
        <v>6.153980216676358E-2</v>
      </c>
      <c r="AS17" s="131">
        <f t="shared" si="6"/>
        <v>5.3061161005109554E-2</v>
      </c>
      <c r="AT17" s="131">
        <f t="shared" si="7"/>
        <v>7.3691248982584098E-2</v>
      </c>
      <c r="AU17" s="131">
        <f t="shared" si="8"/>
        <v>0.20515196327489643</v>
      </c>
      <c r="AV17" s="131">
        <f t="shared" si="9"/>
        <v>1.5553335373938862E-2</v>
      </c>
      <c r="AW17" s="131">
        <f t="shared" si="10"/>
        <v>0.17926529372922803</v>
      </c>
      <c r="AX17" s="131">
        <f t="shared" si="11"/>
        <v>1</v>
      </c>
      <c r="AY17" s="131">
        <f>SUMPRODUCT(AN17:AW17,幕後結果_最佳化!$Z$1005:$AI$1005)</f>
        <v>2.2142868092765587E-3</v>
      </c>
      <c r="AZ17" s="131">
        <f>(SUMPRODUCT(AN17:AW17,MMULT(AN17:AW17,幕後結果!$AB$9:$AK$18)))</f>
        <v>3.8376085473245666E-4</v>
      </c>
      <c r="BA17" s="131">
        <f t="shared" si="12"/>
        <v>1.9589815076525269E-2</v>
      </c>
      <c r="BB17" s="102">
        <f t="shared" si="13"/>
        <v>-2.0768809216314486</v>
      </c>
      <c r="BC17" s="60"/>
      <c r="BD17" s="60"/>
    </row>
    <row r="18" spans="1:56" ht="16.5">
      <c r="A18" s="95">
        <v>17</v>
      </c>
      <c r="B18" s="131">
        <v>0.48239670752788433</v>
      </c>
      <c r="C18" s="131">
        <v>0.73639379227190904</v>
      </c>
      <c r="D18" s="131">
        <v>5.6423553354415956E-2</v>
      </c>
      <c r="E18" s="131">
        <v>0.2647878107050643</v>
      </c>
      <c r="F18" s="131">
        <v>0.30610035457115203</v>
      </c>
      <c r="G18" s="131">
        <v>3.0338220855356646E-2</v>
      </c>
      <c r="H18" s="131">
        <v>0.32049158614842432</v>
      </c>
      <c r="I18" s="131">
        <v>0.32110392330351045</v>
      </c>
      <c r="J18" s="131">
        <v>0.95505980995957862</v>
      </c>
      <c r="K18" s="104">
        <v>0.19682743451188967</v>
      </c>
      <c r="L18" s="105"/>
      <c r="M18" s="106">
        <v>17</v>
      </c>
      <c r="N18" s="142">
        <v>-4.4139238993274245E-2</v>
      </c>
      <c r="O18" s="142">
        <v>0.63226701193558399</v>
      </c>
      <c r="P18" s="142">
        <v>-1.5855249766820259</v>
      </c>
      <c r="Q18" s="142">
        <v>-0.6286539664308376</v>
      </c>
      <c r="R18" s="142">
        <v>-0.50693459759932913</v>
      </c>
      <c r="S18" s="142">
        <v>-1.8758459105608603</v>
      </c>
      <c r="T18" s="142">
        <v>-0.46632460085030153</v>
      </c>
      <c r="U18" s="131">
        <v>-0.46461408115238939</v>
      </c>
      <c r="V18" s="131">
        <v>1.6960290427467575</v>
      </c>
      <c r="W18" s="98">
        <v>-0.85300799780738679</v>
      </c>
      <c r="X18" s="60"/>
      <c r="Y18" s="99">
        <v>17</v>
      </c>
      <c r="Z18" s="131">
        <f>(幕後結果!$AB$2+幕後結果!$AB$4*幕後結果_最佳化!$N1019)*12/3</f>
        <v>6.5522335811414823E-3</v>
      </c>
      <c r="AA18" s="131">
        <f>(幕後結果!$AC$2+幕後結果!$AC$4*幕後結果_最佳化!$O1019)*12/3</f>
        <v>6.9009305002493221E-2</v>
      </c>
      <c r="AB18" s="131">
        <f>(幕後結果!$AD$2+幕後結果!$AD$4*幕後結果_最佳化!$P1019)*12/3</f>
        <v>-0.24756689611492214</v>
      </c>
      <c r="AC18" s="131">
        <f>(幕後結果!$AE$2+幕後結果!$AE$4*幕後結果_最佳化!$Q1019)*12/3</f>
        <v>-0.14474665983229604</v>
      </c>
      <c r="AD18" s="131">
        <f>(幕後結果!$AF$2+幕後結果!$AF$4*幕後結果_最佳化!$R1019)*12/3</f>
        <v>-0.1636388411542867</v>
      </c>
      <c r="AE18" s="131">
        <f>(幕後結果!$AG$2+幕後結果!$AG$4*幕後結果_最佳化!$S1019)*12/3</f>
        <v>-7.6136637153659315E-2</v>
      </c>
      <c r="AF18" s="131">
        <f>(幕後結果!$AH$2+幕後結果!$AH$4*幕後結果_最佳化!$T1019)*12/3</f>
        <v>-6.9499531270489731E-2</v>
      </c>
      <c r="AG18" s="131">
        <f>(幕後結果!$AI$2+幕後結果!$AI$4*幕後結果_最佳化!$U1019)*12/3</f>
        <v>-0.19894210507700005</v>
      </c>
      <c r="AH18" s="131">
        <f>(幕後結果!$AJ$2+幕後結果!$AJ$4*幕後結果_最佳化!$V1019)*12/3</f>
        <v>5.3524850348022866E-2</v>
      </c>
      <c r="AI18" s="100">
        <f>(幕後結果!$AK$2+幕後結果!$AK$4*幕後結果_最佳化!$W1019)*12/3</f>
        <v>-0.22045614635693889</v>
      </c>
      <c r="AJ18" s="60"/>
      <c r="AK18" s="60"/>
      <c r="AL18" s="60"/>
      <c r="AM18" s="101">
        <v>17</v>
      </c>
      <c r="AN18" s="131">
        <f t="shared" si="1"/>
        <v>2.3028687224618056E-2</v>
      </c>
      <c r="AO18" s="131">
        <f t="shared" si="2"/>
        <v>0.23794924285066163</v>
      </c>
      <c r="AP18" s="131">
        <f t="shared" si="3"/>
        <v>0.12752038091458839</v>
      </c>
      <c r="AQ18" s="131">
        <f t="shared" si="4"/>
        <v>3.8184054285761174E-2</v>
      </c>
      <c r="AR18" s="131">
        <f t="shared" si="5"/>
        <v>0.16904854865343344</v>
      </c>
      <c r="AS18" s="131">
        <f t="shared" si="6"/>
        <v>0.13519001636912936</v>
      </c>
      <c r="AT18" s="131">
        <f t="shared" si="7"/>
        <v>5.0033038510971607E-2</v>
      </c>
      <c r="AU18" s="131">
        <f t="shared" si="8"/>
        <v>6.0691010322065454E-2</v>
      </c>
      <c r="AV18" s="131">
        <f t="shared" si="9"/>
        <v>7.0361311874764951E-2</v>
      </c>
      <c r="AW18" s="131">
        <f t="shared" si="10"/>
        <v>8.799370899400609E-2</v>
      </c>
      <c r="AX18" s="131">
        <f t="shared" si="11"/>
        <v>1.0000000000000002</v>
      </c>
      <c r="AY18" s="131">
        <f>SUMPRODUCT(AN18:AW18,幕後結果_最佳化!$Z$1005:$AI$1005)</f>
        <v>-1.0172264606958001E-3</v>
      </c>
      <c r="AZ18" s="131">
        <f>(SUMPRODUCT(AN18:AW18,MMULT(AN18:AW18,幕後結果!$AB$9:$AK$18)))</f>
        <v>2.8827100026516462E-4</v>
      </c>
      <c r="BA18" s="131">
        <f t="shared" si="12"/>
        <v>1.6978545292962076E-2</v>
      </c>
      <c r="BB18" s="102">
        <f t="shared" si="13"/>
        <v>-2.5866306979138143</v>
      </c>
      <c r="BC18" s="60"/>
      <c r="BD18" s="60"/>
    </row>
    <row r="19" spans="1:56" ht="16.5">
      <c r="A19" s="95">
        <v>18</v>
      </c>
      <c r="B19" s="131">
        <v>0.78611569823487049</v>
      </c>
      <c r="C19" s="131">
        <v>0.93417695558149649</v>
      </c>
      <c r="D19" s="131">
        <v>0.80310490445331117</v>
      </c>
      <c r="E19" s="131">
        <v>0.90677122363696383</v>
      </c>
      <c r="F19" s="131">
        <v>0.26476517109569375</v>
      </c>
      <c r="G19" s="131">
        <v>0.86369280086390865</v>
      </c>
      <c r="H19" s="131">
        <v>0.75636232649834212</v>
      </c>
      <c r="I19" s="131">
        <v>0.54774108312851033</v>
      </c>
      <c r="J19" s="131">
        <v>0.79506788331617861</v>
      </c>
      <c r="K19" s="104">
        <v>0.72534946455020921</v>
      </c>
      <c r="L19" s="105"/>
      <c r="M19" s="106">
        <v>18</v>
      </c>
      <c r="N19" s="142">
        <v>0.79301582381229729</v>
      </c>
      <c r="O19" s="142">
        <v>1.5076423452739809</v>
      </c>
      <c r="P19" s="142">
        <v>0.85276400072809699</v>
      </c>
      <c r="Q19" s="142">
        <v>1.3211314064021216</v>
      </c>
      <c r="R19" s="142">
        <v>-0.62872311547071102</v>
      </c>
      <c r="S19" s="142">
        <v>1.0970617527172228</v>
      </c>
      <c r="T19" s="142">
        <v>0.69464891935420414</v>
      </c>
      <c r="U19" s="131">
        <v>0.11995621380215436</v>
      </c>
      <c r="V19" s="131">
        <v>0.82413257395818107</v>
      </c>
      <c r="W19" s="98">
        <v>0.59880778410406588</v>
      </c>
      <c r="X19" s="60"/>
      <c r="Y19" s="99">
        <v>18</v>
      </c>
      <c r="Z19" s="131">
        <f>(幕後結果!$AB$2+幕後結果!$AB$4*幕後結果_最佳化!$N1020)*12/3</f>
        <v>0.13622561215856949</v>
      </c>
      <c r="AA19" s="131">
        <f>(幕後結果!$AC$2+幕後結果!$AC$4*幕後結果_最佳化!$O1020)*12/3</f>
        <v>0.15245708731663216</v>
      </c>
      <c r="AB19" s="131">
        <f>(幕後結果!$AD$2+幕後結果!$AD$4*幕後結果_最佳化!$P1020)*12/3</f>
        <v>0.17467774804479688</v>
      </c>
      <c r="AC19" s="131">
        <f>(幕後結果!$AE$2+幕後結果!$AE$4*幕後結果_最佳化!$Q1020)*12/3</f>
        <v>0.27150449084377687</v>
      </c>
      <c r="AD19" s="131">
        <f>(幕後結果!$AF$2+幕後結果!$AF$4*幕後結果_最佳化!$R1020)*12/3</f>
        <v>0.10550462644842058</v>
      </c>
      <c r="AE19" s="131">
        <f>(幕後結果!$AG$2+幕後結果!$AG$4*幕後結果_最佳化!$S1020)*12/3</f>
        <v>5.9387638335967531E-2</v>
      </c>
      <c r="AF19" s="131">
        <f>(幕後結果!$AH$2+幕後結果!$AH$4*幕後結果_最佳化!$T1020)*12/3</f>
        <v>0.19407694073633741</v>
      </c>
      <c r="AG19" s="131">
        <f>(幕後結果!$AI$2+幕後結果!$AI$4*幕後結果_最佳化!$U1020)*12/3</f>
        <v>9.6579382850382658E-2</v>
      </c>
      <c r="AH19" s="131">
        <f>(幕後結果!$AJ$2+幕後結果!$AJ$4*幕後結果_最佳化!$V1020)*12/3</f>
        <v>0.12399758026181763</v>
      </c>
      <c r="AI19" s="100">
        <f>(幕後結果!$AK$2+幕後結果!$AK$4*幕後結果_最佳化!$W1020)*12/3</f>
        <v>0.12035490959989736</v>
      </c>
      <c r="AJ19" s="60"/>
      <c r="AK19" s="60"/>
      <c r="AL19" s="60"/>
      <c r="AM19" s="101">
        <v>18</v>
      </c>
      <c r="AN19" s="131">
        <f t="shared" si="1"/>
        <v>0.15708732760868932</v>
      </c>
      <c r="AO19" s="131">
        <f t="shared" si="2"/>
        <v>0.17754736792592085</v>
      </c>
      <c r="AP19" s="131">
        <f t="shared" si="3"/>
        <v>7.0343367102560887E-3</v>
      </c>
      <c r="AQ19" s="131">
        <f t="shared" si="4"/>
        <v>3.421989855666864E-2</v>
      </c>
      <c r="AR19" s="131">
        <f t="shared" si="5"/>
        <v>0.13641336336902782</v>
      </c>
      <c r="AS19" s="131">
        <f t="shared" si="6"/>
        <v>0.12311571110891356</v>
      </c>
      <c r="AT19" s="131">
        <f t="shared" si="7"/>
        <v>0.13403653866647103</v>
      </c>
      <c r="AU19" s="131">
        <f t="shared" si="8"/>
        <v>1.8621042141640946E-2</v>
      </c>
      <c r="AV19" s="131">
        <f t="shared" si="9"/>
        <v>7.7796312981036356E-2</v>
      </c>
      <c r="AW19" s="131">
        <f t="shared" si="10"/>
        <v>0.13412810093137539</v>
      </c>
      <c r="AX19" s="131">
        <f t="shared" si="11"/>
        <v>1</v>
      </c>
      <c r="AY19" s="131">
        <f>SUMPRODUCT(AN19:AW19,幕後結果_最佳化!$Z$1005:$AI$1005)</f>
        <v>2.1133984857077174E-3</v>
      </c>
      <c r="AZ19" s="131">
        <f>(SUMPRODUCT(AN19:AW19,MMULT(AN19:AW19,幕後結果!$AB$9:$AK$18)))</f>
        <v>2.1438100386628585E-4</v>
      </c>
      <c r="BA19" s="131">
        <f t="shared" si="12"/>
        <v>1.4641755491275145E-2</v>
      </c>
      <c r="BB19" s="102">
        <f t="shared" si="13"/>
        <v>-2.7856360214863956</v>
      </c>
      <c r="BC19" s="60"/>
      <c r="BD19" s="60"/>
    </row>
    <row r="20" spans="1:56" ht="16.5">
      <c r="A20" s="95">
        <v>19</v>
      </c>
      <c r="B20" s="131">
        <v>0.57909285596656801</v>
      </c>
      <c r="C20" s="131">
        <v>0.35310645517622352</v>
      </c>
      <c r="D20" s="131">
        <v>0.66517227655893874</v>
      </c>
      <c r="E20" s="131">
        <v>0.62794890555125771</v>
      </c>
      <c r="F20" s="131">
        <v>0.60917707854212666</v>
      </c>
      <c r="G20" s="131">
        <v>0.68874751623477892</v>
      </c>
      <c r="H20" s="131">
        <v>0.56850766759475846</v>
      </c>
      <c r="I20" s="131">
        <v>0.66880726198750517</v>
      </c>
      <c r="J20" s="131">
        <v>0.78854296729430184</v>
      </c>
      <c r="K20" s="104">
        <v>0.12768933071450683</v>
      </c>
      <c r="L20" s="105"/>
      <c r="M20" s="106">
        <v>19</v>
      </c>
      <c r="N20" s="142">
        <v>0.19957332955934293</v>
      </c>
      <c r="O20" s="142">
        <v>-0.37694711029052291</v>
      </c>
      <c r="P20" s="142">
        <v>0.42662093505095666</v>
      </c>
      <c r="Q20" s="142">
        <v>0.32642584117700502</v>
      </c>
      <c r="R20" s="142">
        <v>0.27717485942200065</v>
      </c>
      <c r="S20" s="142">
        <v>0.49230327182194727</v>
      </c>
      <c r="T20" s="142">
        <v>0.17257606772036124</v>
      </c>
      <c r="U20" s="131">
        <v>0.43662203999159088</v>
      </c>
      <c r="V20" s="131">
        <v>0.80137589544383769</v>
      </c>
      <c r="W20" s="98">
        <v>-1.1373819216586669</v>
      </c>
      <c r="X20" s="60"/>
      <c r="Y20" s="99">
        <v>19</v>
      </c>
      <c r="Z20" s="131">
        <f>(幕後結果!$AB$2+幕後結果!$AB$4*幕後結果_最佳化!$N1021)*12/3</f>
        <v>4.4302745487608534E-2</v>
      </c>
      <c r="AA20" s="131">
        <f>(幕後結果!$AC$2+幕後結果!$AC$4*幕後結果_最佳化!$O1021)*12/3</f>
        <v>-2.9580084422149489E-2</v>
      </c>
      <c r="AB20" s="131">
        <f>(幕後結果!$AD$2+幕後結果!$AD$4*幕後結果_最佳化!$P1021)*12/3</f>
        <v>4.3210369769539826E-2</v>
      </c>
      <c r="AC20" s="131">
        <f>(幕後結果!$AE$2+幕後結果!$AE$4*幕後結果_最佳化!$Q1021)*12/3</f>
        <v>8.369487136113192E-2</v>
      </c>
      <c r="AD20" s="131">
        <f>(幕後結果!$AF$2+幕後結果!$AF$4*幕後結果_最佳化!$R1021)*12/3</f>
        <v>5.0002893986692033E-2</v>
      </c>
      <c r="AE20" s="131">
        <f>(幕後結果!$AG$2+幕後結果!$AG$4*幕後結果_最佳化!$S1021)*12/3</f>
        <v>9.8954937873307336E-3</v>
      </c>
      <c r="AF20" s="131">
        <f>(幕後結果!$AH$2+幕後結果!$AH$4*幕後結果_最佳化!$T1021)*12/3</f>
        <v>3.1523962267835319E-2</v>
      </c>
      <c r="AG20" s="131">
        <f>(幕後結果!$AI$2+幕後結果!$AI$4*幕後結果_最佳化!$U1021)*12/3</f>
        <v>7.2343316516735798E-2</v>
      </c>
      <c r="AH20" s="131">
        <f>(幕後結果!$AJ$2+幕後結果!$AJ$4*幕後結果_最佳化!$V1021)*12/3</f>
        <v>5.1040928878747414E-2</v>
      </c>
      <c r="AI20" s="100">
        <f>(幕後結果!$AK$2+幕後結果!$AK$4*幕後結果_最佳化!$W1021)*12/3</f>
        <v>-0.13568807354661377</v>
      </c>
      <c r="AJ20" s="60"/>
      <c r="AK20" s="60"/>
      <c r="AL20" s="60"/>
      <c r="AM20" s="101">
        <v>19</v>
      </c>
      <c r="AN20" s="131">
        <f t="shared" si="1"/>
        <v>5.9013872628402547E-2</v>
      </c>
      <c r="AO20" s="131">
        <f t="shared" si="2"/>
        <v>9.4939257573539403E-3</v>
      </c>
      <c r="AP20" s="131">
        <f t="shared" si="3"/>
        <v>2.9033688324927826E-2</v>
      </c>
      <c r="AQ20" s="131">
        <f t="shared" si="4"/>
        <v>0.16139915670517793</v>
      </c>
      <c r="AR20" s="131">
        <f t="shared" si="5"/>
        <v>0.14292134009208252</v>
      </c>
      <c r="AS20" s="131">
        <f t="shared" si="6"/>
        <v>0.10518467504587085</v>
      </c>
      <c r="AT20" s="131">
        <f t="shared" si="7"/>
        <v>0.10806550824973507</v>
      </c>
      <c r="AU20" s="131">
        <f t="shared" si="8"/>
        <v>0.12478709171781631</v>
      </c>
      <c r="AV20" s="131">
        <f t="shared" si="9"/>
        <v>0.15046126052149067</v>
      </c>
      <c r="AW20" s="131">
        <f t="shared" si="10"/>
        <v>0.10963948095714224</v>
      </c>
      <c r="AX20" s="131">
        <f t="shared" si="11"/>
        <v>0.99999999999999989</v>
      </c>
      <c r="AY20" s="131">
        <f>SUMPRODUCT(AN20:AW20,幕後結果_最佳化!$Z$1005:$AI$1005)</f>
        <v>2.2478002720661664E-3</v>
      </c>
      <c r="AZ20" s="131">
        <f>(SUMPRODUCT(AN20:AW20,MMULT(AN20:AW20,幕後結果!$AB$9:$AK$18)))</f>
        <v>2.6376658181874061E-4</v>
      </c>
      <c r="BA20" s="131">
        <f t="shared" si="12"/>
        <v>1.6240892272862986E-2</v>
      </c>
      <c r="BB20" s="102">
        <f t="shared" si="13"/>
        <v>-2.503076742640542</v>
      </c>
      <c r="BC20" s="60"/>
      <c r="BD20" s="60"/>
    </row>
    <row r="21" spans="1:56" ht="16.5">
      <c r="A21" s="95">
        <v>20</v>
      </c>
      <c r="B21" s="131">
        <v>0.51983322149328082</v>
      </c>
      <c r="C21" s="131">
        <v>0.38601010273332759</v>
      </c>
      <c r="D21" s="131">
        <v>0.17127127619369142</v>
      </c>
      <c r="E21" s="131">
        <v>0.92302637939767118</v>
      </c>
      <c r="F21" s="131">
        <v>0.6582132636631346</v>
      </c>
      <c r="G21" s="131">
        <v>0.18488582542798149</v>
      </c>
      <c r="H21" s="131">
        <v>0.76539753096127972</v>
      </c>
      <c r="I21" s="131">
        <v>0.56998706182500181</v>
      </c>
      <c r="J21" s="131">
        <v>0.44595181384802496</v>
      </c>
      <c r="K21" s="104">
        <v>0.82109543519804418</v>
      </c>
      <c r="L21" s="105"/>
      <c r="M21" s="106">
        <v>20</v>
      </c>
      <c r="N21" s="142">
        <v>4.9735010014900355E-2</v>
      </c>
      <c r="O21" s="142">
        <v>-0.28973339580023816</v>
      </c>
      <c r="P21" s="142">
        <v>-0.94915349047016861</v>
      </c>
      <c r="Q21" s="142">
        <v>1.425726717806131</v>
      </c>
      <c r="R21" s="142">
        <v>0.40759168120276035</v>
      </c>
      <c r="S21" s="142">
        <v>-0.89690117913780965</v>
      </c>
      <c r="T21" s="142">
        <v>0.72377327663416968</v>
      </c>
      <c r="U21" s="131">
        <v>0.17634122530558352</v>
      </c>
      <c r="V21" s="131">
        <v>-0.13589583553594964</v>
      </c>
      <c r="W21" s="98">
        <v>0.91954777342949157</v>
      </c>
      <c r="X21" s="60"/>
      <c r="Y21" s="99">
        <v>20</v>
      </c>
      <c r="Z21" s="131">
        <f>(幕後結果!$AB$2+幕後結果!$AB$4*幕後結果_最佳化!$N1022)*12/3</f>
        <v>2.1093137137900998E-2</v>
      </c>
      <c r="AA21" s="131">
        <f>(幕後結果!$AC$2+幕後結果!$AC$4*幕後結果_最佳化!$O1022)*12/3</f>
        <v>-2.0806382669152614E-2</v>
      </c>
      <c r="AB21" s="131">
        <f>(幕後結果!$AD$2+幕後結果!$AD$4*幕後結果_最佳化!$P1022)*12/3</f>
        <v>-0.17574187640790517</v>
      </c>
      <c r="AC21" s="131">
        <f>(幕後結果!$AE$2+幕後結果!$AE$4*幕後結果_最佳化!$Q1022)*12/3</f>
        <v>9.0771731579676149E-2</v>
      </c>
      <c r="AD21" s="131">
        <f>(幕後結果!$AF$2+幕後結果!$AF$4*幕後結果_最佳化!$R1022)*12/3</f>
        <v>-2.9988243046005166E-2</v>
      </c>
      <c r="AE21" s="131">
        <f>(幕後結果!$AG$2+幕後結果!$AG$4*幕後結果_最佳化!$S1022)*12/3</f>
        <v>-3.9906685202593072E-2</v>
      </c>
      <c r="AF21" s="131">
        <f>(幕後結果!$AH$2+幕後結果!$AH$4*幕後結果_最佳化!$T1022)*12/3</f>
        <v>4.1992980180916205E-2</v>
      </c>
      <c r="AG21" s="131">
        <f>(幕後結果!$AI$2+幕後結果!$AI$4*幕後結果_最佳化!$U1022)*12/3</f>
        <v>-1.5382498117628894E-2</v>
      </c>
      <c r="AH21" s="131">
        <f>(幕後結果!$AJ$2+幕後結果!$AJ$4*幕後結果_最佳化!$V1022)*12/3</f>
        <v>-2.4783033709941726E-2</v>
      </c>
      <c r="AI21" s="100">
        <f>(幕後結果!$AK$2+幕後結果!$AK$4*幕後結果_最佳化!$W1022)*12/3</f>
        <v>3.0320858167733823E-2</v>
      </c>
      <c r="AJ21" s="60"/>
      <c r="AK21" s="60"/>
      <c r="AL21" s="60"/>
      <c r="AM21" s="101">
        <v>20</v>
      </c>
      <c r="AN21" s="131">
        <f t="shared" si="1"/>
        <v>6.4537329064859816E-2</v>
      </c>
      <c r="AO21" s="131">
        <f t="shared" si="2"/>
        <v>0.10326487347430482</v>
      </c>
      <c r="AP21" s="131">
        <f t="shared" si="3"/>
        <v>2.4585629523883185E-2</v>
      </c>
      <c r="AQ21" s="131">
        <f t="shared" si="4"/>
        <v>8.6941547739084676E-2</v>
      </c>
      <c r="AR21" s="131">
        <f t="shared" si="5"/>
        <v>0.16434484816200512</v>
      </c>
      <c r="AS21" s="131">
        <f t="shared" si="6"/>
        <v>0.12477952142348205</v>
      </c>
      <c r="AT21" s="131">
        <f t="shared" si="7"/>
        <v>8.1599514048692007E-2</v>
      </c>
      <c r="AU21" s="131">
        <f t="shared" si="8"/>
        <v>4.870596475386111E-2</v>
      </c>
      <c r="AV21" s="131">
        <f t="shared" si="9"/>
        <v>0.18288153289972447</v>
      </c>
      <c r="AW21" s="131">
        <f t="shared" si="10"/>
        <v>0.11835923891010275</v>
      </c>
      <c r="AX21" s="131">
        <f t="shared" si="11"/>
        <v>1</v>
      </c>
      <c r="AY21" s="131">
        <f>SUMPRODUCT(AN21:AW21,幕後結果_最佳化!$Z$1005:$AI$1005)</f>
        <v>6.779796072767495E-4</v>
      </c>
      <c r="AZ21" s="131">
        <f>(SUMPRODUCT(AN21:AW21,MMULT(AN21:AW21,幕後結果!$AB$9:$AK$18)))</f>
        <v>2.1917068796406441E-4</v>
      </c>
      <c r="BA21" s="131">
        <f t="shared" si="12"/>
        <v>1.4804414475556417E-2</v>
      </c>
      <c r="BB21" s="102">
        <f t="shared" si="13"/>
        <v>-2.8519885377727072</v>
      </c>
      <c r="BC21" s="60"/>
      <c r="BD21" s="60"/>
    </row>
    <row r="22" spans="1:56" ht="16.5">
      <c r="A22" s="95">
        <v>21</v>
      </c>
      <c r="B22" s="131">
        <v>0.55679105434754583</v>
      </c>
      <c r="C22" s="131">
        <v>0.81073099112034397</v>
      </c>
      <c r="D22" s="131">
        <v>0.51103688096878153</v>
      </c>
      <c r="E22" s="131">
        <v>0.50983474914962801</v>
      </c>
      <c r="F22" s="131">
        <v>0.83930658895746446</v>
      </c>
      <c r="G22" s="131">
        <v>0.89463423742524339</v>
      </c>
      <c r="H22" s="131">
        <v>0.21490236546067809</v>
      </c>
      <c r="I22" s="131">
        <v>0.15763092950478974</v>
      </c>
      <c r="J22" s="131">
        <v>0.26177302252783319</v>
      </c>
      <c r="K22" s="104">
        <v>0.76844399804228747</v>
      </c>
      <c r="L22" s="105"/>
      <c r="M22" s="106">
        <v>21</v>
      </c>
      <c r="N22" s="142">
        <v>0.14283829604265558</v>
      </c>
      <c r="O22" s="142">
        <v>0.88059324184713139</v>
      </c>
      <c r="P22" s="142">
        <v>2.7668887894271847E-2</v>
      </c>
      <c r="Q22" s="142">
        <v>2.4654557765371444E-2</v>
      </c>
      <c r="R22" s="142">
        <v>0.99161202286937689</v>
      </c>
      <c r="S22" s="142">
        <v>1.2515564686775877</v>
      </c>
      <c r="T22" s="142">
        <v>-0.78952584391996217</v>
      </c>
      <c r="U22" s="131">
        <v>-1.0042422560159652</v>
      </c>
      <c r="V22" s="131">
        <v>-0.63788883671122099</v>
      </c>
      <c r="W22" s="98">
        <v>0.73373214365707018</v>
      </c>
      <c r="X22" s="60"/>
      <c r="Y22" s="99">
        <v>21</v>
      </c>
      <c r="Z22" s="131">
        <f>(幕後結果!$AB$2+幕後結果!$AB$4*幕後結果_最佳化!$N1023)*12/3</f>
        <v>3.551462031620152E-2</v>
      </c>
      <c r="AA22" s="131">
        <f>(幕後結果!$AC$2+幕後結果!$AC$4*幕後結果_最佳化!$O1023)*12/3</f>
        <v>9.2781311433566327E-2</v>
      </c>
      <c r="AB22" s="131">
        <f>(幕後結果!$AD$2+幕後結果!$AD$4*幕後結果_最佳化!$P1023)*12/3</f>
        <v>2.0874591537765819E-2</v>
      </c>
      <c r="AC22" s="131">
        <f>(幕後結果!$AE$2+幕後結果!$AE$4*幕後結果_最佳化!$Q1023)*12/3</f>
        <v>5.0502610287949203E-2</v>
      </c>
      <c r="AD22" s="131">
        <f>(幕後結果!$AF$2+幕後結果!$AF$4*幕後結果_最佳化!$R1023)*12/3</f>
        <v>0.1281141247647371</v>
      </c>
      <c r="AE22" s="131">
        <f>(幕後結果!$AG$2+幕後結果!$AG$4*幕後結果_最佳化!$S1023)*12/3</f>
        <v>4.8031981825509558E-2</v>
      </c>
      <c r="AF22" s="131">
        <f>(幕後結果!$AH$2+幕後結果!$AH$4*幕後結果_最佳化!$T1023)*12/3</f>
        <v>-1.237393507611937E-2</v>
      </c>
      <c r="AG22" s="131">
        <f>(幕後結果!$AI$2+幕後結果!$AI$4*幕後結果_最佳化!$U1023)*12/3</f>
        <v>-9.1768944946656675E-2</v>
      </c>
      <c r="AH22" s="131">
        <f>(幕後結果!$AJ$2+幕後結果!$AJ$4*幕後結果_最佳化!$V1023)*12/3</f>
        <v>-1.8575314632341564E-2</v>
      </c>
      <c r="AI22" s="100">
        <f>(幕後結果!$AK$2+幕後結果!$AK$4*幕後結果_最佳化!$W1023)*12/3</f>
        <v>6.4831321765400005E-2</v>
      </c>
      <c r="AJ22" s="60"/>
      <c r="AK22" s="60"/>
      <c r="AL22" s="60"/>
      <c r="AM22" s="101">
        <v>21</v>
      </c>
      <c r="AN22" s="131">
        <f t="shared" si="1"/>
        <v>9.8428556911654599E-2</v>
      </c>
      <c r="AO22" s="131">
        <f t="shared" si="2"/>
        <v>0.1759059708922521</v>
      </c>
      <c r="AP22" s="131">
        <f t="shared" si="3"/>
        <v>0.15208051580460746</v>
      </c>
      <c r="AQ22" s="131">
        <f t="shared" si="4"/>
        <v>0.13141427580751702</v>
      </c>
      <c r="AR22" s="131">
        <f t="shared" si="5"/>
        <v>6.2292402182725519E-2</v>
      </c>
      <c r="AS22" s="131">
        <f t="shared" si="6"/>
        <v>7.7768133091943192E-2</v>
      </c>
      <c r="AT22" s="131">
        <f t="shared" si="7"/>
        <v>3.4665963472762913E-2</v>
      </c>
      <c r="AU22" s="131">
        <f t="shared" si="8"/>
        <v>0.16231430741132358</v>
      </c>
      <c r="AV22" s="131">
        <f t="shared" si="9"/>
        <v>3.814860527988745E-3</v>
      </c>
      <c r="AW22" s="131">
        <f t="shared" si="10"/>
        <v>0.1013150138972248</v>
      </c>
      <c r="AX22" s="131">
        <f t="shared" si="11"/>
        <v>1</v>
      </c>
      <c r="AY22" s="131">
        <f>SUMPRODUCT(AN22:AW22,幕後結果_最佳化!$Z$1005:$AI$1005)</f>
        <v>1.3409911829884115E-3</v>
      </c>
      <c r="AZ22" s="131">
        <f>(SUMPRODUCT(AN22:AW22,MMULT(AN22:AW22,幕後結果!$AB$9:$AK$18)))</f>
        <v>3.1346476637125927E-4</v>
      </c>
      <c r="BA22" s="131">
        <f t="shared" si="12"/>
        <v>1.7704936214831705E-2</v>
      </c>
      <c r="BB22" s="102">
        <f t="shared" si="13"/>
        <v>-2.3473119763174832</v>
      </c>
      <c r="BC22" s="60"/>
      <c r="BD22" s="60"/>
    </row>
    <row r="23" spans="1:56" ht="16.5">
      <c r="A23" s="95">
        <v>22</v>
      </c>
      <c r="B23" s="131">
        <v>0.95876899012585826</v>
      </c>
      <c r="C23" s="131">
        <v>0.4123509222059587</v>
      </c>
      <c r="D23" s="131">
        <v>1.708286755840116E-2</v>
      </c>
      <c r="E23" s="131">
        <v>0.36382330876366176</v>
      </c>
      <c r="F23" s="131">
        <v>0.99625409208008131</v>
      </c>
      <c r="G23" s="131">
        <v>0.53014346439982751</v>
      </c>
      <c r="H23" s="131">
        <v>0.7070087053243157</v>
      </c>
      <c r="I23" s="131">
        <v>0.57717561576466592</v>
      </c>
      <c r="J23" s="131">
        <v>0.80849413018267913</v>
      </c>
      <c r="K23" s="104">
        <v>0.86910134117683535</v>
      </c>
      <c r="L23" s="105"/>
      <c r="M23" s="106">
        <v>22</v>
      </c>
      <c r="N23" s="142">
        <v>1.7365761079450142</v>
      </c>
      <c r="O23" s="142">
        <v>-0.22150165973611774</v>
      </c>
      <c r="P23" s="142">
        <v>-2.1181102091894037</v>
      </c>
      <c r="Q23" s="142">
        <v>-0.34825775424233124</v>
      </c>
      <c r="R23" s="142">
        <v>2.6741534682775483</v>
      </c>
      <c r="S23" s="142">
        <v>7.5630499067658077E-2</v>
      </c>
      <c r="T23" s="142">
        <v>0.54466696474801291</v>
      </c>
      <c r="U23" s="131">
        <v>0.19467323233861103</v>
      </c>
      <c r="V23" s="131">
        <v>0.87236050455772707</v>
      </c>
      <c r="W23" s="98">
        <v>1.1221531757052114</v>
      </c>
      <c r="X23" s="60"/>
      <c r="Y23" s="99">
        <v>22</v>
      </c>
      <c r="Z23" s="131">
        <f>(幕後結果!$AB$2+幕後結果!$AB$4*幕後結果_最佳化!$N1024)*12/3</f>
        <v>0.28238091285628991</v>
      </c>
      <c r="AA23" s="131">
        <f>(幕後結果!$AC$2+幕後結果!$AC$4*幕後結果_最佳化!$O1024)*12/3</f>
        <v>-1.7498613350060199E-2</v>
      </c>
      <c r="AB23" s="131">
        <f>(幕後結果!$AD$2+幕後結果!$AD$4*幕後結果_最佳化!$P1024)*12/3</f>
        <v>-0.36261342479309028</v>
      </c>
      <c r="AC23" s="131">
        <f>(幕後結果!$AE$2+幕後結果!$AE$4*幕後結果_最佳化!$Q1024)*12/3</f>
        <v>-0.13287901869119645</v>
      </c>
      <c r="AD23" s="131">
        <f>(幕後結果!$AF$2+幕後結果!$AF$4*幕後結果_最佳化!$R1024)*12/3</f>
        <v>4.667278500207956E-2</v>
      </c>
      <c r="AE23" s="131">
        <f>(幕後結果!$AG$2+幕後結果!$AG$4*幕後結果_最佳化!$S1024)*12/3</f>
        <v>-3.8683183491541574E-2</v>
      </c>
      <c r="AF23" s="131">
        <f>(幕後結果!$AH$2+幕後結果!$AH$4*幕後結果_最佳化!$T1024)*12/3</f>
        <v>4.9768274096709676E-2</v>
      </c>
      <c r="AG23" s="131">
        <f>(幕後結果!$AI$2+幕後結果!$AI$4*幕後結果_最佳化!$U1024)*12/3</f>
        <v>-3.6309153932934601E-2</v>
      </c>
      <c r="AH23" s="131">
        <f>(幕後結果!$AJ$2+幕後結果!$AJ$4*幕後結果_最佳化!$V1024)*12/3</f>
        <v>2.3804980674572023E-2</v>
      </c>
      <c r="AI23" s="100">
        <f>(幕後結果!$AK$2+幕後結果!$AK$4*幕後結果_最佳化!$W1024)*12/3</f>
        <v>5.4548590013875152E-2</v>
      </c>
      <c r="AJ23" s="60"/>
      <c r="AK23" s="60"/>
      <c r="AL23" s="60"/>
      <c r="AM23" s="101">
        <v>22</v>
      </c>
      <c r="AN23" s="131">
        <f t="shared" si="1"/>
        <v>6.3226985900083799E-2</v>
      </c>
      <c r="AO23" s="131">
        <f t="shared" si="2"/>
        <v>0.20263815639721081</v>
      </c>
      <c r="AP23" s="131">
        <f t="shared" si="3"/>
        <v>1.5629326450329113E-2</v>
      </c>
      <c r="AQ23" s="131">
        <f t="shared" si="4"/>
        <v>0.16629538442646499</v>
      </c>
      <c r="AR23" s="131">
        <f t="shared" si="5"/>
        <v>5.8131861511352245E-2</v>
      </c>
      <c r="AS23" s="131">
        <f t="shared" si="6"/>
        <v>5.7040907067391778E-3</v>
      </c>
      <c r="AT23" s="131">
        <f t="shared" si="7"/>
        <v>0.1889777256846463</v>
      </c>
      <c r="AU23" s="131">
        <f t="shared" si="8"/>
        <v>5.1013432333380536E-2</v>
      </c>
      <c r="AV23" s="131">
        <f t="shared" si="9"/>
        <v>0.20865272187613296</v>
      </c>
      <c r="AW23" s="131">
        <f t="shared" si="10"/>
        <v>3.9730314713660106E-2</v>
      </c>
      <c r="AX23" s="131">
        <f t="shared" si="11"/>
        <v>0.99999999999999989</v>
      </c>
      <c r="AY23" s="131">
        <f>SUMPRODUCT(AN23:AW23,幕後結果_最佳化!$Z$1005:$AI$1005)</f>
        <v>5.9278356800075331E-3</v>
      </c>
      <c r="AZ23" s="131">
        <f>(SUMPRODUCT(AN23:AW23,MMULT(AN23:AW23,幕後結果!$AB$9:$AK$18)))</f>
        <v>2.4861134231250179E-4</v>
      </c>
      <c r="BA23" s="131">
        <f t="shared" si="12"/>
        <v>1.5767413938642626E-2</v>
      </c>
      <c r="BB23" s="102">
        <f t="shared" si="13"/>
        <v>-2.3448464322599816</v>
      </c>
      <c r="BC23" s="60"/>
      <c r="BD23" s="60"/>
    </row>
    <row r="24" spans="1:56" ht="16.5">
      <c r="A24" s="95">
        <v>23</v>
      </c>
      <c r="B24" s="131">
        <v>0.70288200990179761</v>
      </c>
      <c r="C24" s="131">
        <v>0.74944789202555828</v>
      </c>
      <c r="D24" s="131">
        <v>0.97967335014577861</v>
      </c>
      <c r="E24" s="131">
        <v>0.65657978018993446</v>
      </c>
      <c r="F24" s="131">
        <v>0.23481236077901091</v>
      </c>
      <c r="G24" s="131">
        <v>0.60560044829967263</v>
      </c>
      <c r="H24" s="131">
        <v>0.88548846274562565</v>
      </c>
      <c r="I24" s="131">
        <v>0.82141886565273547</v>
      </c>
      <c r="J24" s="131">
        <v>0.14146178107419338</v>
      </c>
      <c r="K24" s="104">
        <v>0.21099940349977886</v>
      </c>
      <c r="L24" s="105"/>
      <c r="M24" s="106">
        <v>23</v>
      </c>
      <c r="N24" s="142">
        <v>0.53270763490646078</v>
      </c>
      <c r="O24" s="142">
        <v>0.67275335722807872</v>
      </c>
      <c r="P24" s="142">
        <v>2.0470487349839637</v>
      </c>
      <c r="Q24" s="142">
        <v>0.40314652010977747</v>
      </c>
      <c r="R24" s="142">
        <v>-0.72308979006248586</v>
      </c>
      <c r="S24" s="142">
        <v>0.26787036788922974</v>
      </c>
      <c r="T24" s="142">
        <v>1.2028791896348185</v>
      </c>
      <c r="U24" s="131">
        <v>0.9207858027230823</v>
      </c>
      <c r="V24" s="131">
        <v>-1.0737749447060998</v>
      </c>
      <c r="W24" s="98">
        <v>-0.80295835228307388</v>
      </c>
      <c r="X24" s="60"/>
      <c r="Y24" s="99">
        <v>23</v>
      </c>
      <c r="Z24" s="131">
        <f>(幕後結果!$AB$2+幕後結果!$AB$4*幕後結果_最佳化!$N1025)*12/3</f>
        <v>9.5904477130529006E-2</v>
      </c>
      <c r="AA24" s="131">
        <f>(幕後結果!$AC$2+幕後結果!$AC$4*幕後結果_最佳化!$O1025)*12/3</f>
        <v>7.1807979097854455E-2</v>
      </c>
      <c r="AB24" s="131">
        <f>(幕後結果!$AD$2+幕後結果!$AD$4*幕後結果_最佳化!$P1025)*12/3</f>
        <v>0.33952995342206166</v>
      </c>
      <c r="AC24" s="131">
        <f>(幕後結果!$AE$2+幕後結果!$AE$4*幕後結果_最佳化!$Q1025)*12/3</f>
        <v>0.24281516246691756</v>
      </c>
      <c r="AD24" s="131">
        <f>(幕後結果!$AF$2+幕後結果!$AF$4*幕後結果_最佳化!$R1025)*12/3</f>
        <v>0.14405031563549642</v>
      </c>
      <c r="AE24" s="131">
        <f>(幕後結果!$AG$2+幕後結果!$AG$4*幕後結果_最佳化!$S1025)*12/3</f>
        <v>1.3906083051931389E-2</v>
      </c>
      <c r="AF24" s="131">
        <f>(幕後結果!$AH$2+幕後結果!$AH$4*幕後結果_最佳化!$T1025)*12/3</f>
        <v>0.21323563652115937</v>
      </c>
      <c r="AG24" s="131">
        <f>(幕後結果!$AI$2+幕後結果!$AI$4*幕後結果_最佳化!$U1025)*12/3</f>
        <v>0.21179499644354557</v>
      </c>
      <c r="AH24" s="131">
        <f>(幕後結果!$AJ$2+幕後結果!$AJ$4*幕後結果_最佳化!$V1025)*12/3</f>
        <v>-1.8801768703407589E-2</v>
      </c>
      <c r="AI24" s="100">
        <f>(幕後結果!$AK$2+幕後結果!$AK$4*幕後結果_最佳化!$W1025)*12/3</f>
        <v>-3.3383642524322202E-2</v>
      </c>
      <c r="AJ24" s="60"/>
      <c r="AK24" s="60"/>
      <c r="AL24" s="60"/>
      <c r="AM24" s="101">
        <v>23</v>
      </c>
      <c r="AN24" s="131">
        <f t="shared" si="1"/>
        <v>5.535115547562882E-2</v>
      </c>
      <c r="AO24" s="131">
        <f t="shared" si="2"/>
        <v>1.3146812472578599E-2</v>
      </c>
      <c r="AP24" s="131">
        <f t="shared" si="3"/>
        <v>0.10524929026185159</v>
      </c>
      <c r="AQ24" s="131">
        <f t="shared" si="4"/>
        <v>0.11046939300991153</v>
      </c>
      <c r="AR24" s="131">
        <f t="shared" si="5"/>
        <v>4.9597644598175193E-2</v>
      </c>
      <c r="AS24" s="131">
        <f t="shared" si="6"/>
        <v>0.13152633868385352</v>
      </c>
      <c r="AT24" s="131">
        <f t="shared" si="7"/>
        <v>0.17192782776902832</v>
      </c>
      <c r="AU24" s="131">
        <f t="shared" si="8"/>
        <v>2.8660833952915583E-3</v>
      </c>
      <c r="AV24" s="131">
        <f t="shared" si="9"/>
        <v>0.19423581467068485</v>
      </c>
      <c r="AW24" s="131">
        <f t="shared" si="10"/>
        <v>0.16562963966299604</v>
      </c>
      <c r="AX24" s="131">
        <f t="shared" si="11"/>
        <v>1</v>
      </c>
      <c r="AY24" s="131">
        <f>SUMPRODUCT(AN24:AW24,幕後結果_最佳化!$Z$1005:$AI$1005)</f>
        <v>9.4912579773134267E-4</v>
      </c>
      <c r="AZ24" s="131">
        <f>(SUMPRODUCT(AN24:AW24,MMULT(AN24:AW24,幕後結果!$AB$9:$AK$18)))</f>
        <v>2.5495410037498642E-4</v>
      </c>
      <c r="BA24" s="131">
        <f t="shared" si="12"/>
        <v>1.5967282184986473E-2</v>
      </c>
      <c r="BB24" s="102">
        <f t="shared" si="13"/>
        <v>-2.6273021116714359</v>
      </c>
      <c r="BC24" s="60"/>
      <c r="BD24" s="60"/>
    </row>
    <row r="25" spans="1:56" ht="16.5">
      <c r="A25" s="95">
        <v>24</v>
      </c>
      <c r="B25" s="131">
        <v>0.42207829966788313</v>
      </c>
      <c r="C25" s="131">
        <v>0.96581451902176596</v>
      </c>
      <c r="D25" s="131">
        <v>0.41920696835078686</v>
      </c>
      <c r="E25" s="131">
        <v>9.4374112643830887E-2</v>
      </c>
      <c r="F25" s="131">
        <v>0.34017875397157504</v>
      </c>
      <c r="G25" s="131">
        <v>0.33439511490171503</v>
      </c>
      <c r="H25" s="131">
        <v>0.97381266760039531</v>
      </c>
      <c r="I25" s="131">
        <v>0.44786479713219851</v>
      </c>
      <c r="J25" s="131">
        <v>0.26901029492278905</v>
      </c>
      <c r="K25" s="104">
        <v>0.72882082226203848</v>
      </c>
      <c r="L25" s="105"/>
      <c r="M25" s="106">
        <v>24</v>
      </c>
      <c r="N25" s="142">
        <v>-0.19657951900162232</v>
      </c>
      <c r="O25" s="142">
        <v>1.8225540400205136</v>
      </c>
      <c r="P25" s="142">
        <v>-0.20392266040425891</v>
      </c>
      <c r="Q25" s="142">
        <v>-1.3142912066806218</v>
      </c>
      <c r="R25" s="142">
        <v>-0.41197532661139619</v>
      </c>
      <c r="S25" s="142">
        <v>-0.42780893699339634</v>
      </c>
      <c r="T25" s="142">
        <v>1.9400413500311133</v>
      </c>
      <c r="U25" s="131">
        <v>-0.13105778686113123</v>
      </c>
      <c r="V25" s="131">
        <v>-0.61580899526050814</v>
      </c>
      <c r="W25" s="98">
        <v>0.60925058504650942</v>
      </c>
      <c r="X25" s="60"/>
      <c r="Y25" s="99">
        <v>24</v>
      </c>
      <c r="Z25" s="131">
        <f>(幕後結果!$AB$2+幕後結果!$AB$4*幕後結果_最佳化!$N1026)*12/3</f>
        <v>-1.7060412412689917E-2</v>
      </c>
      <c r="AA25" s="131">
        <f>(幕後結果!$AC$2+幕後結果!$AC$4*幕後結果_最佳化!$O1026)*12/3</f>
        <v>0.18502145133799072</v>
      </c>
      <c r="AB25" s="131">
        <f>(幕後結果!$AD$2+幕後結果!$AD$4*幕後結果_最佳化!$P1026)*12/3</f>
        <v>1.5095014829415165E-2</v>
      </c>
      <c r="AC25" s="131">
        <f>(幕後結果!$AE$2+幕後結果!$AE$4*幕後結果_最佳化!$Q1026)*12/3</f>
        <v>-8.8399971338977298E-2</v>
      </c>
      <c r="AD25" s="131">
        <f>(幕後結果!$AF$2+幕後結果!$AF$4*幕後結果_最佳化!$R1026)*12/3</f>
        <v>-1.374228089680903E-3</v>
      </c>
      <c r="AE25" s="131">
        <f>(幕後結果!$AG$2+幕後結果!$AG$4*幕後結果_最佳化!$S1026)*12/3</f>
        <v>-7.9201231627141645E-3</v>
      </c>
      <c r="AF25" s="131">
        <f>(幕後結果!$AH$2+幕後結果!$AH$4*幕後結果_最佳化!$T1026)*12/3</f>
        <v>0.2209812923398132</v>
      </c>
      <c r="AG25" s="131">
        <f>(幕後結果!$AI$2+幕後結果!$AI$4*幕後結果_最佳化!$U1026)*12/3</f>
        <v>1.9815178877519626E-3</v>
      </c>
      <c r="AH25" s="131">
        <f>(幕後結果!$AJ$2+幕後結果!$AJ$4*幕後結果_最佳化!$V1026)*12/3</f>
        <v>-1.5084290665839812E-2</v>
      </c>
      <c r="AI25" s="100">
        <f>(幕後結果!$AK$2+幕後結果!$AK$4*幕後結果_最佳化!$W1026)*12/3</f>
        <v>0.13875018367377781</v>
      </c>
      <c r="AJ25" s="60"/>
      <c r="AK25" s="60"/>
      <c r="AL25" s="60"/>
      <c r="AM25" s="101">
        <v>24</v>
      </c>
      <c r="AN25" s="131">
        <f t="shared" si="1"/>
        <v>9.9285772708375145E-2</v>
      </c>
      <c r="AO25" s="131">
        <f t="shared" si="2"/>
        <v>8.1406970349443053E-2</v>
      </c>
      <c r="AP25" s="131">
        <f t="shared" si="3"/>
        <v>0.1321445452227582</v>
      </c>
      <c r="AQ25" s="131">
        <f t="shared" si="4"/>
        <v>9.740471504189438E-2</v>
      </c>
      <c r="AR25" s="131">
        <f t="shared" si="5"/>
        <v>0.15037716593983211</v>
      </c>
      <c r="AS25" s="131">
        <f t="shared" si="6"/>
        <v>0.13167953183203834</v>
      </c>
      <c r="AT25" s="131">
        <f t="shared" si="7"/>
        <v>3.926748361790135E-3</v>
      </c>
      <c r="AU25" s="131">
        <f t="shared" si="8"/>
        <v>0.14814880309854392</v>
      </c>
      <c r="AV25" s="131">
        <f t="shared" si="9"/>
        <v>6.2340362315670687E-2</v>
      </c>
      <c r="AW25" s="131">
        <f t="shared" si="10"/>
        <v>9.3285385129654105E-2</v>
      </c>
      <c r="AX25" s="131">
        <f t="shared" si="11"/>
        <v>1</v>
      </c>
      <c r="AY25" s="131">
        <f>SUMPRODUCT(AN25:AW25,幕後結果_最佳化!$Z$1005:$AI$1005)</f>
        <v>-1.7995176370183574E-4</v>
      </c>
      <c r="AZ25" s="131">
        <f>(SUMPRODUCT(AN25:AW25,MMULT(AN25:AW25,幕後結果!$AB$9:$AK$18)))</f>
        <v>2.9475469750108574E-4</v>
      </c>
      <c r="BA25" s="131">
        <f t="shared" si="12"/>
        <v>1.7168421520369476E-2</v>
      </c>
      <c r="BB25" s="102">
        <f t="shared" si="13"/>
        <v>-2.5092552458937254</v>
      </c>
      <c r="BC25" s="60"/>
      <c r="BD25" s="60"/>
    </row>
    <row r="26" spans="1:56" ht="16.5">
      <c r="A26" s="95">
        <v>25</v>
      </c>
      <c r="B26" s="131">
        <v>0.67228171849831297</v>
      </c>
      <c r="C26" s="131">
        <v>1.9991739789229523E-2</v>
      </c>
      <c r="D26" s="131">
        <v>0.20367419956992205</v>
      </c>
      <c r="E26" s="131">
        <v>0.73181128680714425</v>
      </c>
      <c r="F26" s="131">
        <v>0.24445114238308263</v>
      </c>
      <c r="G26" s="131">
        <v>0.35977233238407447</v>
      </c>
      <c r="H26" s="131">
        <v>0.6810796521260809</v>
      </c>
      <c r="I26" s="131">
        <v>0.8985383390537347</v>
      </c>
      <c r="J26" s="131">
        <v>0.44009247324482081</v>
      </c>
      <c r="K26" s="104">
        <v>0.38831691390865863</v>
      </c>
      <c r="L26" s="105"/>
      <c r="M26" s="106">
        <v>25</v>
      </c>
      <c r="N26" s="142">
        <v>0.44622245658704079</v>
      </c>
      <c r="O26" s="142">
        <v>-2.0539195421126735</v>
      </c>
      <c r="P26" s="142">
        <v>-0.82856888785144345</v>
      </c>
      <c r="Q26" s="142">
        <v>0.61830026631587232</v>
      </c>
      <c r="R26" s="142">
        <v>-0.69205580444221737</v>
      </c>
      <c r="S26" s="142">
        <v>-0.35906740513743007</v>
      </c>
      <c r="T26" s="142">
        <v>0.47072000618978804</v>
      </c>
      <c r="U26" s="131">
        <v>1.2732669738170621</v>
      </c>
      <c r="V26" s="131">
        <v>-0.15073476697168928</v>
      </c>
      <c r="W26" s="98">
        <v>-0.28370843790679484</v>
      </c>
      <c r="X26" s="60"/>
      <c r="Y26" s="99">
        <v>25</v>
      </c>
      <c r="Z26" s="131">
        <f>(幕後結果!$AB$2+幕後結果!$AB$4*幕後結果_最佳化!$N1027)*12/3</f>
        <v>8.2508123494482055E-2</v>
      </c>
      <c r="AA26" s="131">
        <f>(幕後結果!$AC$2+幕後結果!$AC$4*幕後結果_最佳化!$O1027)*12/3</f>
        <v>-0.19309020214429393</v>
      </c>
      <c r="AB26" s="131">
        <f>(幕後結果!$AD$2+幕後結果!$AD$4*幕後結果_最佳化!$P1027)*12/3</f>
        <v>-0.21534717108173898</v>
      </c>
      <c r="AC26" s="131">
        <f>(幕後結果!$AE$2+幕後結果!$AE$4*幕後結果_最佳化!$Q1027)*12/3</f>
        <v>-1.1544308911273329E-2</v>
      </c>
      <c r="AD26" s="131">
        <f>(幕後結果!$AF$2+幕後結果!$AF$4*幕後結果_最佳化!$R1027)*12/3</f>
        <v>-0.20733698089564009</v>
      </c>
      <c r="AE26" s="131">
        <f>(幕後結果!$AG$2+幕後結果!$AG$4*幕後結果_最佳化!$S1027)*12/3</f>
        <v>-3.5391359396306631E-2</v>
      </c>
      <c r="AF26" s="131">
        <f>(幕後結果!$AH$2+幕後結果!$AH$4*幕後結果_最佳化!$T1027)*12/3</f>
        <v>-3.4547706122358593E-2</v>
      </c>
      <c r="AG26" s="131">
        <f>(幕後結果!$AI$2+幕後結果!$AI$4*幕後結果_最佳化!$U1027)*12/3</f>
        <v>7.2510859884697423E-2</v>
      </c>
      <c r="AH26" s="131">
        <f>(幕後結果!$AJ$2+幕後結果!$AJ$4*幕後結果_最佳化!$V1027)*12/3</f>
        <v>-5.2824693456525608E-2</v>
      </c>
      <c r="AI26" s="100">
        <f>(幕後結果!$AK$2+幕後結果!$AK$4*幕後結果_最佳化!$W1027)*12/3</f>
        <v>-0.14891641200158773</v>
      </c>
      <c r="AJ26" s="60"/>
      <c r="AK26" s="60"/>
      <c r="AL26" s="60"/>
      <c r="AM26" s="101">
        <v>25</v>
      </c>
      <c r="AN26" s="131">
        <f t="shared" si="1"/>
        <v>0.17155117477697768</v>
      </c>
      <c r="AO26" s="131">
        <f t="shared" si="2"/>
        <v>7.5794405823318691E-3</v>
      </c>
      <c r="AP26" s="131">
        <f t="shared" si="3"/>
        <v>3.3561343320213745E-2</v>
      </c>
      <c r="AQ26" s="131">
        <f t="shared" si="4"/>
        <v>7.9809119666223255E-2</v>
      </c>
      <c r="AR26" s="131">
        <f t="shared" si="5"/>
        <v>4.9134325659702721E-3</v>
      </c>
      <c r="AS26" s="131">
        <f t="shared" si="6"/>
        <v>0.15977261069666668</v>
      </c>
      <c r="AT26" s="131">
        <f t="shared" si="7"/>
        <v>0.10234187292490685</v>
      </c>
      <c r="AU26" s="131">
        <f t="shared" si="8"/>
        <v>0.17207504311856667</v>
      </c>
      <c r="AV26" s="131">
        <f t="shared" si="9"/>
        <v>0.10362998089275137</v>
      </c>
      <c r="AW26" s="131">
        <f t="shared" si="10"/>
        <v>0.16476598145539167</v>
      </c>
      <c r="AX26" s="131">
        <f t="shared" si="11"/>
        <v>1</v>
      </c>
      <c r="AY26" s="131">
        <f>SUMPRODUCT(AN26:AW26,幕後結果_最佳化!$Z$1005:$AI$1005)</f>
        <v>6.710293999906314E-4</v>
      </c>
      <c r="AZ26" s="131">
        <f>(SUMPRODUCT(AN26:AW26,MMULT(AN26:AW26,幕後結果!$AB$9:$AK$18)))</f>
        <v>2.2359390335444641E-4</v>
      </c>
      <c r="BA26" s="131">
        <f t="shared" si="12"/>
        <v>1.4953056655896359E-2</v>
      </c>
      <c r="BB26" s="102">
        <f t="shared" si="13"/>
        <v>-2.8241028956014449</v>
      </c>
      <c r="BC26" s="60"/>
      <c r="BD26" s="60"/>
    </row>
    <row r="27" spans="1:56" ht="16.5">
      <c r="A27" s="95">
        <v>26</v>
      </c>
      <c r="B27" s="131">
        <v>0.89820429871254825</v>
      </c>
      <c r="C27" s="131">
        <v>5.5768860445995161E-2</v>
      </c>
      <c r="D27" s="131">
        <v>0.54205765323192545</v>
      </c>
      <c r="E27" s="131">
        <v>0.34990348715829978</v>
      </c>
      <c r="F27" s="131">
        <v>0.311168623828604</v>
      </c>
      <c r="G27" s="131">
        <v>0.15422945429485213</v>
      </c>
      <c r="H27" s="131">
        <v>1.1330578295954519E-2</v>
      </c>
      <c r="I27" s="131">
        <v>0.90717172682618052</v>
      </c>
      <c r="J27" s="131">
        <v>0.1905198379402695</v>
      </c>
      <c r="K27" s="104">
        <v>0.1660312204393033</v>
      </c>
      <c r="L27" s="105"/>
      <c r="M27" s="106">
        <v>26</v>
      </c>
      <c r="N27" s="142">
        <v>1.2713858823039681</v>
      </c>
      <c r="O27" s="142">
        <v>-1.5913193649167008</v>
      </c>
      <c r="P27" s="142">
        <v>0.10561894418729542</v>
      </c>
      <c r="Q27" s="142">
        <v>-0.38558104401969934</v>
      </c>
      <c r="R27" s="142">
        <v>-0.4925405720668577</v>
      </c>
      <c r="S27" s="142">
        <v>-1.0184610362110373</v>
      </c>
      <c r="T27" s="142">
        <v>-2.2790994099759172</v>
      </c>
      <c r="U27" s="131">
        <v>1.3235379446427538</v>
      </c>
      <c r="V27" s="131">
        <v>-0.87598226374559063</v>
      </c>
      <c r="W27" s="98">
        <v>-0.96996800414420137</v>
      </c>
      <c r="X27" s="60"/>
      <c r="Y27" s="99">
        <v>26</v>
      </c>
      <c r="Z27" s="131">
        <f>(幕後結果!$AB$2+幕後結果!$AB$4*幕後結果_最佳化!$N1028)*12/3</f>
        <v>0.21032402528529467</v>
      </c>
      <c r="AA27" s="131">
        <f>(幕後結果!$AC$2+幕後結果!$AC$4*幕後結果_最佳化!$O1028)*12/3</f>
        <v>-0.1497459853527095</v>
      </c>
      <c r="AB27" s="131">
        <f>(幕後結果!$AD$2+幕後結果!$AD$4*幕後結果_最佳化!$P1028)*12/3</f>
        <v>-4.9500409028972715E-2</v>
      </c>
      <c r="AC27" s="131">
        <f>(幕後結果!$AE$2+幕後結果!$AE$4*幕後結果_最佳化!$Q1028)*12/3</f>
        <v>-1.346682352428683E-2</v>
      </c>
      <c r="AD27" s="131">
        <f>(幕後結果!$AF$2+幕後結果!$AF$4*幕後結果_最佳化!$R1028)*12/3</f>
        <v>-0.10845150988585622</v>
      </c>
      <c r="AE27" s="131">
        <f>(幕後結果!$AG$2+幕後結果!$AG$4*幕後結果_最佳化!$S1028)*12/3</f>
        <v>-7.3523522494025537E-2</v>
      </c>
      <c r="AF27" s="131">
        <f>(幕後結果!$AH$2+幕後結果!$AH$4*幕後結果_最佳化!$T1028)*12/3</f>
        <v>-0.21773270209611983</v>
      </c>
      <c r="AG27" s="131">
        <f>(幕後結果!$AI$2+幕後結果!$AI$4*幕後結果_最佳化!$U1028)*12/3</f>
        <v>1.5483330013421386E-2</v>
      </c>
      <c r="AH27" s="131">
        <f>(幕後結果!$AJ$2+幕後結果!$AJ$4*幕後結果_最佳化!$V1028)*12/3</f>
        <v>-0.11985467453157182</v>
      </c>
      <c r="AI27" s="100">
        <f>(幕後結果!$AK$2+幕後結果!$AK$4*幕後結果_最佳化!$W1028)*12/3</f>
        <v>-0.30604801929727676</v>
      </c>
      <c r="AJ27" s="60"/>
      <c r="AK27" s="60"/>
      <c r="AL27" s="60"/>
      <c r="AM27" s="101">
        <v>26</v>
      </c>
      <c r="AN27" s="131">
        <f t="shared" si="1"/>
        <v>0.16320622987066841</v>
      </c>
      <c r="AO27" s="131">
        <f t="shared" si="2"/>
        <v>8.2127876825982965E-3</v>
      </c>
      <c r="AP27" s="131">
        <f t="shared" si="3"/>
        <v>4.9171419457970128E-2</v>
      </c>
      <c r="AQ27" s="131">
        <f t="shared" si="4"/>
        <v>2.3650681765292475E-2</v>
      </c>
      <c r="AR27" s="131">
        <f t="shared" si="5"/>
        <v>0.24697739531303067</v>
      </c>
      <c r="AS27" s="131">
        <f t="shared" si="6"/>
        <v>3.8486324649941804E-2</v>
      </c>
      <c r="AT27" s="131">
        <f t="shared" si="7"/>
        <v>0.14242021087599743</v>
      </c>
      <c r="AU27" s="131">
        <f t="shared" si="8"/>
        <v>5.430407154113596E-3</v>
      </c>
      <c r="AV27" s="131">
        <f t="shared" si="9"/>
        <v>0.19189563575238427</v>
      </c>
      <c r="AW27" s="131">
        <f t="shared" si="10"/>
        <v>0.13054890747800293</v>
      </c>
      <c r="AX27" s="131">
        <f t="shared" si="11"/>
        <v>1</v>
      </c>
      <c r="AY27" s="131">
        <f>SUMPRODUCT(AN27:AW27,幕後結果_最佳化!$Z$1005:$AI$1005)</f>
        <v>1.4783499652922501E-3</v>
      </c>
      <c r="AZ27" s="131">
        <f>(SUMPRODUCT(AN27:AW27,MMULT(AN27:AW27,幕後結果!$AB$9:$AK$18)))</f>
        <v>2.8520251698482059E-4</v>
      </c>
      <c r="BA27" s="131">
        <f t="shared" si="12"/>
        <v>1.6887939986416953E-2</v>
      </c>
      <c r="BB27" s="102">
        <f t="shared" si="13"/>
        <v>-2.4527355064041778</v>
      </c>
      <c r="BC27" s="60"/>
      <c r="BD27" s="60"/>
    </row>
    <row r="28" spans="1:56" ht="16.5">
      <c r="A28" s="95">
        <v>27</v>
      </c>
      <c r="B28" s="131">
        <v>0.85603017799217795</v>
      </c>
      <c r="C28" s="131">
        <v>0.29370233276071067</v>
      </c>
      <c r="D28" s="131">
        <v>0.43536097213053848</v>
      </c>
      <c r="E28" s="131">
        <v>3.6215806857278654E-2</v>
      </c>
      <c r="F28" s="131">
        <v>0.97401504711678144</v>
      </c>
      <c r="G28" s="131">
        <v>0.16417062947113603</v>
      </c>
      <c r="H28" s="131">
        <v>0.2506880051694047</v>
      </c>
      <c r="I28" s="131">
        <v>0.64810389474794472</v>
      </c>
      <c r="J28" s="131">
        <v>0.2787374613121123</v>
      </c>
      <c r="K28" s="104">
        <v>0.81659826590038231</v>
      </c>
      <c r="L28" s="105"/>
      <c r="M28" s="106">
        <v>27</v>
      </c>
      <c r="N28" s="142">
        <v>1.062652335077874</v>
      </c>
      <c r="O28" s="142">
        <v>-0.54260083270458237</v>
      </c>
      <c r="P28" s="142">
        <v>-0.16274153302531261</v>
      </c>
      <c r="Q28" s="142">
        <v>-1.7963956593194748</v>
      </c>
      <c r="R28" s="142">
        <v>1.9433829500196735</v>
      </c>
      <c r="S28" s="142">
        <v>-0.97746042910162934</v>
      </c>
      <c r="T28" s="142">
        <v>-0.67232626835819786</v>
      </c>
      <c r="U28" s="131">
        <v>0.38020639775745141</v>
      </c>
      <c r="V28" s="131">
        <v>-0.58659621902819059</v>
      </c>
      <c r="W28" s="98">
        <v>0.90247712380254319</v>
      </c>
      <c r="X28" s="60"/>
      <c r="Y28" s="99">
        <v>27</v>
      </c>
      <c r="Z28" s="131">
        <f>(幕後結果!$AB$2+幕後結果!$AB$4*幕後結果_最佳化!$N1029)*12/3</f>
        <v>0.17799168269568166</v>
      </c>
      <c r="AA28" s="131">
        <f>(幕後結果!$AC$2+幕後結果!$AC$4*幕後結果_最佳化!$O1029)*12/3</f>
        <v>-4.7385198687122349E-2</v>
      </c>
      <c r="AB28" s="131">
        <f>(幕後結果!$AD$2+幕後結果!$AD$4*幕後結果_最佳化!$P1029)*12/3</f>
        <v>-5.7691631081863474E-2</v>
      </c>
      <c r="AC28" s="131">
        <f>(幕後結果!$AE$2+幕後結果!$AE$4*幕後結果_最佳化!$Q1029)*12/3</f>
        <v>-0.15684664838162232</v>
      </c>
      <c r="AD28" s="131">
        <f>(幕後結果!$AF$2+幕後結果!$AF$4*幕後結果_最佳化!$R1029)*12/3</f>
        <v>0.10382146047863955</v>
      </c>
      <c r="AE28" s="131">
        <f>(幕後結果!$AG$2+幕後結果!$AG$4*幕後結果_最佳化!$S1029)*12/3</f>
        <v>-8.3859483015811323E-2</v>
      </c>
      <c r="AF28" s="131">
        <f>(幕後結果!$AH$2+幕後結果!$AH$4*幕後結果_最佳化!$T1029)*12/3</f>
        <v>-6.2541281113112565E-2</v>
      </c>
      <c r="AG28" s="131">
        <f>(幕後結果!$AI$2+幕後結果!$AI$4*幕後結果_最佳化!$U1029)*12/3</f>
        <v>-1.9955955137185122E-2</v>
      </c>
      <c r="AH28" s="131">
        <f>(幕後結果!$AJ$2+幕後結果!$AJ$4*幕後結果_最佳化!$V1029)*12/3</f>
        <v>-0.10009268181579307</v>
      </c>
      <c r="AI28" s="100">
        <f>(幕後結果!$AK$2+幕後結果!$AK$4*幕後結果_最佳化!$W1029)*12/3</f>
        <v>6.5303810015116148E-2</v>
      </c>
      <c r="AJ28" s="60"/>
      <c r="AK28" s="60"/>
      <c r="AL28" s="60"/>
      <c r="AM28" s="101">
        <v>27</v>
      </c>
      <c r="AN28" s="131">
        <f t="shared" si="1"/>
        <v>0.13893039672909752</v>
      </c>
      <c r="AO28" s="131">
        <f t="shared" si="2"/>
        <v>7.2490887674496976E-2</v>
      </c>
      <c r="AP28" s="131">
        <f t="shared" si="3"/>
        <v>0.10287953420005086</v>
      </c>
      <c r="AQ28" s="131">
        <f t="shared" si="4"/>
        <v>4.5156556619836481E-2</v>
      </c>
      <c r="AR28" s="131">
        <f t="shared" si="5"/>
        <v>3.1268787738486077E-2</v>
      </c>
      <c r="AS28" s="131">
        <f t="shared" si="6"/>
        <v>0.12616439379864525</v>
      </c>
      <c r="AT28" s="131">
        <f t="shared" si="7"/>
        <v>0.20380411067064697</v>
      </c>
      <c r="AU28" s="131">
        <f t="shared" si="8"/>
        <v>3.2096821494327424E-2</v>
      </c>
      <c r="AV28" s="131">
        <f t="shared" si="9"/>
        <v>0.14241074481435764</v>
      </c>
      <c r="AW28" s="131">
        <f t="shared" si="10"/>
        <v>0.1047977662600548</v>
      </c>
      <c r="AX28" s="131">
        <f t="shared" si="11"/>
        <v>1</v>
      </c>
      <c r="AY28" s="131">
        <f>SUMPRODUCT(AN28:AW28,幕後結果_最佳化!$Z$1005:$AI$1005)</f>
        <v>2.2881166503143733E-3</v>
      </c>
      <c r="AZ28" s="131">
        <f>(SUMPRODUCT(AN28:AW28,MMULT(AN28:AW28,幕後結果!$AB$9:$AK$18)))</f>
        <v>2.2497142246360403E-4</v>
      </c>
      <c r="BA28" s="131">
        <f t="shared" si="12"/>
        <v>1.4999047385204302E-2</v>
      </c>
      <c r="BB28" s="102">
        <f t="shared" si="13"/>
        <v>-2.7076308452593407</v>
      </c>
      <c r="BC28" s="60"/>
      <c r="BD28" s="60"/>
    </row>
    <row r="29" spans="1:56" ht="16.5">
      <c r="A29" s="95">
        <v>28</v>
      </c>
      <c r="B29" s="131">
        <v>0.89351945512137387</v>
      </c>
      <c r="C29" s="131">
        <v>0.73179680066334418</v>
      </c>
      <c r="D29" s="131">
        <v>6.6807279091498639E-3</v>
      </c>
      <c r="E29" s="131">
        <v>0.18998311237434962</v>
      </c>
      <c r="F29" s="131">
        <v>0.18540986828639094</v>
      </c>
      <c r="G29" s="131">
        <v>0.19838832684298913</v>
      </c>
      <c r="H29" s="131">
        <v>0.65391968280663404</v>
      </c>
      <c r="I29" s="131">
        <v>0.76602645608604081</v>
      </c>
      <c r="J29" s="131">
        <v>0.77571944755444244</v>
      </c>
      <c r="K29" s="104">
        <v>0.38535478546476365</v>
      </c>
      <c r="L29" s="105"/>
      <c r="M29" s="106">
        <v>28</v>
      </c>
      <c r="N29" s="142">
        <v>1.2454644105857762</v>
      </c>
      <c r="O29" s="142">
        <v>0.61825630697455802</v>
      </c>
      <c r="P29" s="142">
        <v>-2.4739870012627838</v>
      </c>
      <c r="Q29" s="142">
        <v>-0.87795852883173409</v>
      </c>
      <c r="R29" s="142">
        <v>-0.8949389264805222</v>
      </c>
      <c r="S29" s="142">
        <v>-0.84739201509881801</v>
      </c>
      <c r="T29" s="142">
        <v>0.39592462478599028</v>
      </c>
      <c r="U29" s="131">
        <v>0.72582332182190146</v>
      </c>
      <c r="V29" s="131">
        <v>0.75781606288682946</v>
      </c>
      <c r="W29" s="98">
        <v>-0.29144687200794644</v>
      </c>
      <c r="X29" s="60"/>
      <c r="Y29" s="99">
        <v>28</v>
      </c>
      <c r="Z29" s="131">
        <f>(幕後結果!$AB$2+幕後結果!$AB$4*幕後結果_最佳化!$N1030)*12/3</f>
        <v>0.20630884940601094</v>
      </c>
      <c r="AA29" s="131">
        <f>(幕後結果!$AC$2+幕後結果!$AC$4*幕後結果_最佳化!$O1030)*12/3</f>
        <v>6.51050926705007E-2</v>
      </c>
      <c r="AB29" s="131">
        <f>(幕後結果!$AD$2+幕後結果!$AD$4*幕後結果_最佳化!$P1030)*12/3</f>
        <v>-0.39180048858264382</v>
      </c>
      <c r="AC29" s="131">
        <f>(幕後結果!$AE$2+幕後結果!$AE$4*幕後結果_最佳化!$Q1030)*12/3</f>
        <v>-0.20543328090669541</v>
      </c>
      <c r="AD29" s="131">
        <f>(幕後結果!$AF$2+幕後結果!$AF$4*幕後結果_最佳化!$R1030)*12/3</f>
        <v>-0.27539981593406876</v>
      </c>
      <c r="AE29" s="131">
        <f>(幕後結果!$AG$2+幕後結果!$AG$4*幕後結果_最佳化!$S1030)*12/3</f>
        <v>-4.3504815234423407E-2</v>
      </c>
      <c r="AF29" s="131">
        <f>(幕後結果!$AH$2+幕後結果!$AH$4*幕後結果_最佳化!$T1030)*12/3</f>
        <v>3.256826429509406E-2</v>
      </c>
      <c r="AG29" s="131">
        <f>(幕後結果!$AI$2+幕後結果!$AI$4*幕後結果_最佳化!$U1030)*12/3</f>
        <v>-7.4604039679603967E-2</v>
      </c>
      <c r="AH29" s="131">
        <f>(幕後結果!$AJ$2+幕後結果!$AJ$4*幕後結果_最佳化!$V1030)*12/3</f>
        <v>2.5067611494897488E-2</v>
      </c>
      <c r="AI29" s="100">
        <f>(幕後結果!$AK$2+幕後結果!$AK$4*幕後結果_最佳化!$W1030)*12/3</f>
        <v>-0.18125269133594524</v>
      </c>
      <c r="AJ29" s="60"/>
      <c r="AK29" s="60"/>
      <c r="AL29" s="60"/>
      <c r="AM29" s="101">
        <v>28</v>
      </c>
      <c r="AN29" s="131">
        <f t="shared" si="1"/>
        <v>0.11571487141881366</v>
      </c>
      <c r="AO29" s="131">
        <f t="shared" si="2"/>
        <v>1.3626966255529988E-3</v>
      </c>
      <c r="AP29" s="131">
        <f t="shared" si="3"/>
        <v>7.8121873581759108E-2</v>
      </c>
      <c r="AQ29" s="131">
        <f t="shared" si="4"/>
        <v>2.3228841708327608E-2</v>
      </c>
      <c r="AR29" s="131">
        <f t="shared" si="5"/>
        <v>0.18317910804942905</v>
      </c>
      <c r="AS29" s="131">
        <f t="shared" si="6"/>
        <v>0.13109314539533989</v>
      </c>
      <c r="AT29" s="131">
        <f t="shared" si="7"/>
        <v>6.4246501073979473E-2</v>
      </c>
      <c r="AU29" s="131">
        <f t="shared" si="8"/>
        <v>5.1613823383976826E-2</v>
      </c>
      <c r="AV29" s="131">
        <f t="shared" si="9"/>
        <v>0.18092418706567409</v>
      </c>
      <c r="AW29" s="131">
        <f t="shared" si="10"/>
        <v>0.17051495169714723</v>
      </c>
      <c r="AX29" s="131">
        <f t="shared" si="11"/>
        <v>0.99999999999999989</v>
      </c>
      <c r="AY29" s="131">
        <f>SUMPRODUCT(AN29:AW29,幕後結果_最佳化!$Z$1005:$AI$1005)</f>
        <v>-1.7608138570449794E-3</v>
      </c>
      <c r="AZ29" s="131">
        <f>(SUMPRODUCT(AN29:AW29,MMULT(AN29:AW29,幕後結果!$AB$9:$AK$18)))</f>
        <v>2.5346976946014912E-4</v>
      </c>
      <c r="BA29" s="131">
        <f t="shared" si="12"/>
        <v>1.5920733948538587E-2</v>
      </c>
      <c r="BB29" s="102">
        <f t="shared" si="13"/>
        <v>-2.8051981775089287</v>
      </c>
      <c r="BC29" s="60"/>
      <c r="BD29" s="60"/>
    </row>
    <row r="30" spans="1:56" ht="16.5">
      <c r="A30" s="95">
        <v>29</v>
      </c>
      <c r="B30" s="131">
        <v>0.45941560736254061</v>
      </c>
      <c r="C30" s="131">
        <v>0.29794864877904015</v>
      </c>
      <c r="D30" s="131">
        <v>0.53880490303674922</v>
      </c>
      <c r="E30" s="131">
        <v>0.6242350226262241</v>
      </c>
      <c r="F30" s="131">
        <v>0.17785433820345631</v>
      </c>
      <c r="G30" s="131">
        <v>0.85088173135750456</v>
      </c>
      <c r="H30" s="131">
        <v>0.98485365391743396</v>
      </c>
      <c r="I30" s="131">
        <v>0.95650125730068236</v>
      </c>
      <c r="J30" s="131">
        <v>0.23681541082226221</v>
      </c>
      <c r="K30" s="104">
        <v>0.63449366168936017</v>
      </c>
      <c r="L30" s="105"/>
      <c r="M30" s="106">
        <v>29</v>
      </c>
      <c r="N30" s="142">
        <v>-0.10190609161941684</v>
      </c>
      <c r="O30" s="142">
        <v>-0.53030959162227198</v>
      </c>
      <c r="P30" s="142">
        <v>9.7423360556266811E-2</v>
      </c>
      <c r="Q30" s="142">
        <v>0.31662264001034512</v>
      </c>
      <c r="R30" s="142">
        <v>-0.92357300063324166</v>
      </c>
      <c r="S30" s="142">
        <v>1.0402225068246349</v>
      </c>
      <c r="T30" s="142">
        <v>2.1662420924591599</v>
      </c>
      <c r="U30" s="131">
        <v>1.7114531898458909</v>
      </c>
      <c r="V30" s="131">
        <v>-0.7165839971314486</v>
      </c>
      <c r="W30" s="98">
        <v>0.34377875760293114</v>
      </c>
      <c r="X30" s="60"/>
      <c r="Y30" s="99">
        <v>29</v>
      </c>
      <c r="Z30" s="131">
        <f>(幕後結果!$AB$2+幕後結果!$AB$4*幕後結果_最佳化!$N1031)*12/3</f>
        <v>-2.3957179784085056E-3</v>
      </c>
      <c r="AA30" s="131">
        <f>(幕後結果!$AC$2+幕後結果!$AC$4*幕後結果_最佳化!$O1031)*12/3</f>
        <v>-4.389464174446428E-2</v>
      </c>
      <c r="AB30" s="131">
        <f>(幕後結果!$AD$2+幕後結果!$AD$4*幕後結果_最佳化!$P1031)*12/3</f>
        <v>-1.4906089593490539E-2</v>
      </c>
      <c r="AC30" s="131">
        <f>(幕後結果!$AE$2+幕後結果!$AE$4*幕後結果_最佳化!$Q1031)*12/3</f>
        <v>4.7750047448378026E-2</v>
      </c>
      <c r="AD30" s="131">
        <f>(幕後結果!$AF$2+幕後結果!$AF$4*幕後結果_最佳化!$R1031)*12/3</f>
        <v>-9.1714597827083258E-2</v>
      </c>
      <c r="AE30" s="131">
        <f>(幕後結果!$AG$2+幕後結果!$AG$4*幕後結果_最佳化!$S1031)*12/3</f>
        <v>4.2234390928491537E-2</v>
      </c>
      <c r="AF30" s="131">
        <f>(幕後結果!$AH$2+幕後結果!$AH$4*幕後結果_最佳化!$T1031)*12/3</f>
        <v>0.18477287563946118</v>
      </c>
      <c r="AG30" s="131">
        <f>(幕後結果!$AI$2+幕後結果!$AI$4*幕後結果_最佳化!$U1031)*12/3</f>
        <v>0.24415899753033318</v>
      </c>
      <c r="AH30" s="131">
        <f>(幕後結果!$AJ$2+幕後結果!$AJ$4*幕後結果_最佳化!$V1031)*12/3</f>
        <v>-1.0551373004708786E-2</v>
      </c>
      <c r="AI30" s="100">
        <f>(幕後結果!$AK$2+幕後結果!$AK$4*幕後結果_最佳化!$W1031)*12/3</f>
        <v>0.10545036009623143</v>
      </c>
      <c r="AJ30" s="60"/>
      <c r="AK30" s="60"/>
      <c r="AL30" s="60"/>
      <c r="AM30" s="101">
        <v>29</v>
      </c>
      <c r="AN30" s="131">
        <f t="shared" si="1"/>
        <v>1.4919821692449582E-2</v>
      </c>
      <c r="AO30" s="131">
        <f t="shared" si="2"/>
        <v>1.3431045827114471E-2</v>
      </c>
      <c r="AP30" s="131">
        <f t="shared" si="3"/>
        <v>0.10179070447439578</v>
      </c>
      <c r="AQ30" s="131">
        <f t="shared" si="4"/>
        <v>0.15961871296258956</v>
      </c>
      <c r="AR30" s="131">
        <f t="shared" si="5"/>
        <v>0.12381293903259388</v>
      </c>
      <c r="AS30" s="131">
        <f t="shared" si="6"/>
        <v>0.11447052098956319</v>
      </c>
      <c r="AT30" s="131">
        <f t="shared" si="7"/>
        <v>9.1165765751133693E-2</v>
      </c>
      <c r="AU30" s="131">
        <f t="shared" si="8"/>
        <v>3.3775794667214218E-3</v>
      </c>
      <c r="AV30" s="131">
        <f t="shared" si="9"/>
        <v>0.17296249358125507</v>
      </c>
      <c r="AW30" s="131">
        <f t="shared" si="10"/>
        <v>0.20445041622218324</v>
      </c>
      <c r="AX30" s="131">
        <f t="shared" si="11"/>
        <v>0.99999999999999978</v>
      </c>
      <c r="AY30" s="131">
        <f>SUMPRODUCT(AN30:AW30,幕後結果_最佳化!$Z$1005:$AI$1005)</f>
        <v>-5.7642235495879851E-5</v>
      </c>
      <c r="AZ30" s="131">
        <f>(SUMPRODUCT(AN30:AW30,MMULT(AN30:AW30,幕後結果!$AB$9:$AK$18)))</f>
        <v>3.2313376363469939E-4</v>
      </c>
      <c r="BA30" s="131">
        <f t="shared" si="12"/>
        <v>1.7975921774270699E-2</v>
      </c>
      <c r="BB30" s="102">
        <f t="shared" si="13"/>
        <v>-2.3897323750586197</v>
      </c>
      <c r="BC30" s="60"/>
      <c r="BD30" s="60"/>
    </row>
    <row r="31" spans="1:56" ht="16.5">
      <c r="A31" s="95">
        <v>30</v>
      </c>
      <c r="B31" s="131">
        <v>0.8893972412426896</v>
      </c>
      <c r="C31" s="131">
        <v>0.92991919495817288</v>
      </c>
      <c r="D31" s="131">
        <v>8.7383010485654555E-2</v>
      </c>
      <c r="E31" s="131">
        <v>0.87518447039137981</v>
      </c>
      <c r="F31" s="131">
        <v>0.11982936675472922</v>
      </c>
      <c r="G31" s="131">
        <v>9.1204976664110315E-2</v>
      </c>
      <c r="H31" s="131">
        <v>0.72768113217813779</v>
      </c>
      <c r="I31" s="131">
        <v>0.17832493505861335</v>
      </c>
      <c r="J31" s="131">
        <v>0.63839487075992851</v>
      </c>
      <c r="K31" s="104">
        <v>0.75353106421008742</v>
      </c>
      <c r="L31" s="105"/>
      <c r="M31" s="106">
        <v>30</v>
      </c>
      <c r="N31" s="142">
        <v>1.2233288426140527</v>
      </c>
      <c r="O31" s="142">
        <v>1.4751894757956667</v>
      </c>
      <c r="P31" s="142">
        <v>-1.3570478062140181</v>
      </c>
      <c r="Q31" s="142">
        <v>1.1512459671995767</v>
      </c>
      <c r="R31" s="142">
        <v>-1.1758402134788675</v>
      </c>
      <c r="S31" s="142">
        <v>-1.3333713994107088</v>
      </c>
      <c r="T31" s="142">
        <v>0.6058148077017218</v>
      </c>
      <c r="U31" s="131">
        <v>-0.92176748673874531</v>
      </c>
      <c r="V31" s="131">
        <v>0.35417163652799422</v>
      </c>
      <c r="W31" s="98">
        <v>0.68564361399571261</v>
      </c>
      <c r="X31" s="60"/>
      <c r="Y31" s="99">
        <v>30</v>
      </c>
      <c r="Z31" s="131">
        <f>(幕後結果!$AB$2+幕後結果!$AB$4*幕後結果_最佳化!$N1032)*12/3</f>
        <v>0.20288010124076175</v>
      </c>
      <c r="AA31" s="131">
        <f>(幕後結果!$AC$2+幕後結果!$AC$4*幕後結果_最佳化!$O1032)*12/3</f>
        <v>0.14845396618694173</v>
      </c>
      <c r="AB31" s="131">
        <f>(幕後結果!$AD$2+幕後結果!$AD$4*幕後結果_最佳化!$P1032)*12/3</f>
        <v>-0.18300819926611264</v>
      </c>
      <c r="AC31" s="131">
        <f>(幕後結果!$AE$2+幕後結果!$AE$4*幕後結果_最佳化!$Q1032)*12/3</f>
        <v>0.10013489383385871</v>
      </c>
      <c r="AD31" s="131">
        <f>(幕後結果!$AF$2+幕後結果!$AF$4*幕後結果_最佳化!$R1032)*12/3</f>
        <v>-0.13229535295020525</v>
      </c>
      <c r="AE31" s="131">
        <f>(幕後結果!$AG$2+幕後結果!$AG$4*幕後結果_最佳化!$S1032)*12/3</f>
        <v>-4.259002482452965E-2</v>
      </c>
      <c r="AF31" s="131">
        <f>(幕後結果!$AH$2+幕後結果!$AH$4*幕後結果_最佳化!$T1032)*12/3</f>
        <v>0.12474304478026645</v>
      </c>
      <c r="AG31" s="131">
        <f>(幕後結果!$AI$2+幕後結果!$AI$4*幕後結果_最佳化!$U1032)*12/3</f>
        <v>-0.17765905023796813</v>
      </c>
      <c r="AH31" s="131">
        <f>(幕後結果!$AJ$2+幕後結果!$AJ$4*幕後結果_最佳化!$V1032)*12/3</f>
        <v>2.8723026919074985E-2</v>
      </c>
      <c r="AI31" s="100">
        <f>(幕後結果!$AK$2+幕後結果!$AK$4*幕後結果_最佳化!$W1032)*12/3</f>
        <v>-7.9374576530097968E-2</v>
      </c>
      <c r="AJ31" s="60"/>
      <c r="AK31" s="60"/>
      <c r="AL31" s="60"/>
      <c r="AM31" s="101">
        <v>30</v>
      </c>
      <c r="AN31" s="131">
        <f t="shared" si="1"/>
        <v>0.26866245051417703</v>
      </c>
      <c r="AO31" s="131">
        <f t="shared" si="2"/>
        <v>3.9404258939555438E-2</v>
      </c>
      <c r="AP31" s="131">
        <f t="shared" si="3"/>
        <v>9.7402723177871506E-2</v>
      </c>
      <c r="AQ31" s="131">
        <f t="shared" si="4"/>
        <v>5.8618395038024977E-3</v>
      </c>
      <c r="AR31" s="131">
        <f t="shared" si="5"/>
        <v>0.16645544137857413</v>
      </c>
      <c r="AS31" s="131">
        <f t="shared" si="6"/>
        <v>2.1349883237581059E-2</v>
      </c>
      <c r="AT31" s="131">
        <f t="shared" si="7"/>
        <v>2.6049953044582717E-2</v>
      </c>
      <c r="AU31" s="131">
        <f t="shared" si="8"/>
        <v>7.3228879561756166E-2</v>
      </c>
      <c r="AV31" s="131">
        <f t="shared" si="9"/>
        <v>9.8368491081728973E-2</v>
      </c>
      <c r="AW31" s="131">
        <f t="shared" si="10"/>
        <v>0.20321607956037036</v>
      </c>
      <c r="AX31" s="131">
        <f t="shared" si="11"/>
        <v>0.99999999999999978</v>
      </c>
      <c r="AY31" s="131">
        <f>SUMPRODUCT(AN31:AW31,幕後結果_最佳化!$Z$1005:$AI$1005)</f>
        <v>-3.4271076899484955E-4</v>
      </c>
      <c r="AZ31" s="131">
        <f>(SUMPRODUCT(AN31:AW31,MMULT(AN31:AW31,幕後結果!$AB$9:$AK$18)))</f>
        <v>3.2383338502879399E-4</v>
      </c>
      <c r="BA31" s="131">
        <f t="shared" si="12"/>
        <v>1.7995371211197451E-2</v>
      </c>
      <c r="BB31" s="102">
        <f t="shared" si="13"/>
        <v>-2.4029907614291099</v>
      </c>
      <c r="BC31" s="60"/>
      <c r="BD31" s="60"/>
    </row>
    <row r="32" spans="1:56" ht="16.5">
      <c r="A32" s="95">
        <v>31</v>
      </c>
      <c r="B32" s="131">
        <v>0.14021692319021861</v>
      </c>
      <c r="C32" s="131">
        <v>0.47286411769528769</v>
      </c>
      <c r="D32" s="131">
        <v>2.7846837350762321E-2</v>
      </c>
      <c r="E32" s="131">
        <v>0.11677709865589092</v>
      </c>
      <c r="F32" s="131">
        <v>0.43547220905046191</v>
      </c>
      <c r="G32" s="131">
        <v>0.55824910330262467</v>
      </c>
      <c r="H32" s="131">
        <v>0.25248454549446997</v>
      </c>
      <c r="I32" s="131">
        <v>0.37621693237870746</v>
      </c>
      <c r="J32" s="131">
        <v>0.2842751485238828</v>
      </c>
      <c r="K32" s="104">
        <v>0.33692915526119482</v>
      </c>
      <c r="L32" s="105"/>
      <c r="M32" s="106">
        <v>31</v>
      </c>
      <c r="N32" s="142">
        <v>-1.0793452536898303</v>
      </c>
      <c r="O32" s="142">
        <v>-6.8072105538911826E-2</v>
      </c>
      <c r="P32" s="142">
        <v>-1.9134249354923876</v>
      </c>
      <c r="Q32" s="142">
        <v>-1.1912532075956148</v>
      </c>
      <c r="R32" s="142">
        <v>-0.16245899297837266</v>
      </c>
      <c r="S32" s="142">
        <v>0.14653153988623679</v>
      </c>
      <c r="T32" s="142">
        <v>-0.66669168519539646</v>
      </c>
      <c r="U32" s="131">
        <v>-0.31543174810179408</v>
      </c>
      <c r="V32" s="131">
        <v>-0.57018784832203651</v>
      </c>
      <c r="W32" s="98">
        <v>-0.42085863734181528</v>
      </c>
      <c r="X32" s="60"/>
      <c r="Y32" s="99">
        <v>31</v>
      </c>
      <c r="Z32" s="131">
        <f>(幕後結果!$AB$2+幕後結果!$AB$4*幕後結果_最佳化!$N1033)*12/3</f>
        <v>-0.15379877833235131</v>
      </c>
      <c r="AA32" s="131">
        <f>(幕後結果!$AC$2+幕後結果!$AC$4*幕後結果_最佳化!$O1033)*12/3</f>
        <v>2.967774336740496E-3</v>
      </c>
      <c r="AB32" s="131">
        <f>(幕後結果!$AD$2+幕後結果!$AD$4*幕後結果_最佳化!$P1033)*12/3</f>
        <v>-0.32348282745479856</v>
      </c>
      <c r="AC32" s="131">
        <f>(幕後結果!$AE$2+幕後結果!$AE$4*幕後結果_最佳化!$Q1033)*12/3</f>
        <v>-0.26581524192015155</v>
      </c>
      <c r="AD32" s="131">
        <f>(幕後結果!$AF$2+幕後結果!$AF$4*幕後結果_最佳化!$R1033)*12/3</f>
        <v>-0.20298340836016407</v>
      </c>
      <c r="AE32" s="131">
        <f>(幕後結果!$AG$2+幕後結果!$AG$4*幕後結果_最佳化!$S1033)*12/3</f>
        <v>5.8058318954499781E-3</v>
      </c>
      <c r="AF32" s="131">
        <f>(幕後結果!$AH$2+幕後結果!$AH$4*幕後結果_最佳化!$T1033)*12/3</f>
        <v>-0.14747891390640122</v>
      </c>
      <c r="AG32" s="131">
        <f>(幕後結果!$AI$2+幕後結果!$AI$4*幕後結果_最佳化!$U1033)*12/3</f>
        <v>-0.16226065991542687</v>
      </c>
      <c r="AH32" s="131">
        <f>(幕後結果!$AJ$2+幕後結果!$AJ$4*幕後結果_最佳化!$V1033)*12/3</f>
        <v>-7.2593308931793346E-2</v>
      </c>
      <c r="AI32" s="100">
        <f>(幕後結果!$AK$2+幕後結果!$AK$4*幕後結果_最佳化!$W1033)*12/3</f>
        <v>-0.14854764928036263</v>
      </c>
      <c r="AJ32" s="60"/>
      <c r="AK32" s="60"/>
      <c r="AL32" s="60"/>
      <c r="AM32" s="101">
        <v>31</v>
      </c>
      <c r="AN32" s="131">
        <f t="shared" si="1"/>
        <v>6.9214363235903425E-3</v>
      </c>
      <c r="AO32" s="131">
        <f t="shared" si="2"/>
        <v>0.10684765418075526</v>
      </c>
      <c r="AP32" s="131">
        <f t="shared" si="3"/>
        <v>4.8521131381651546E-2</v>
      </c>
      <c r="AQ32" s="131">
        <f t="shared" si="4"/>
        <v>0.15462648950076877</v>
      </c>
      <c r="AR32" s="131">
        <f t="shared" si="5"/>
        <v>0.11358568204765333</v>
      </c>
      <c r="AS32" s="131">
        <f t="shared" si="6"/>
        <v>6.639133848466662E-2</v>
      </c>
      <c r="AT32" s="131">
        <f t="shared" si="7"/>
        <v>8.6572372721935673E-2</v>
      </c>
      <c r="AU32" s="131">
        <f t="shared" si="8"/>
        <v>0.16912531166071715</v>
      </c>
      <c r="AV32" s="131">
        <f t="shared" si="9"/>
        <v>0.17108767710200296</v>
      </c>
      <c r="AW32" s="131">
        <f t="shared" si="10"/>
        <v>7.6320906596258342E-2</v>
      </c>
      <c r="AX32" s="131">
        <f t="shared" si="11"/>
        <v>0.99999999999999989</v>
      </c>
      <c r="AY32" s="131">
        <f>SUMPRODUCT(AN32:AW32,幕後結果_最佳化!$Z$1005:$AI$1005)</f>
        <v>1.5752424589206961E-3</v>
      </c>
      <c r="AZ32" s="131">
        <f>(SUMPRODUCT(AN32:AW32,MMULT(AN32:AW32,幕後結果!$AB$9:$AK$18)))</f>
        <v>2.7611505672896051E-4</v>
      </c>
      <c r="BA32" s="131">
        <f t="shared" si="12"/>
        <v>1.6616710165642312E-2</v>
      </c>
      <c r="BB32" s="102">
        <f t="shared" si="13"/>
        <v>-2.4869397810479237</v>
      </c>
      <c r="BC32" s="60"/>
      <c r="BD32" s="60"/>
    </row>
    <row r="33" spans="1:56" ht="16.5">
      <c r="A33" s="95">
        <v>32</v>
      </c>
      <c r="B33" s="131">
        <v>0.15613998560133413</v>
      </c>
      <c r="C33" s="131">
        <v>0.38745913167812041</v>
      </c>
      <c r="D33" s="131">
        <v>0.88007542959938356</v>
      </c>
      <c r="E33" s="131">
        <v>0.84123694376174685</v>
      </c>
      <c r="F33" s="131">
        <v>0.53601629825350505</v>
      </c>
      <c r="G33" s="131">
        <v>0.14280138396238895</v>
      </c>
      <c r="H33" s="131">
        <v>0.93000506920772974</v>
      </c>
      <c r="I33" s="131">
        <v>0.13343159466942867</v>
      </c>
      <c r="J33" s="131">
        <v>0.96826017397947739</v>
      </c>
      <c r="K33" s="104">
        <v>0.87027464478450023</v>
      </c>
      <c r="L33" s="105"/>
      <c r="M33" s="106">
        <v>32</v>
      </c>
      <c r="N33" s="142">
        <v>-1.0104495235718725</v>
      </c>
      <c r="O33" s="142">
        <v>-0.28594758985949964</v>
      </c>
      <c r="P33" s="142">
        <v>1.1753639473017798</v>
      </c>
      <c r="Q33" s="142">
        <v>0.99955458122559537</v>
      </c>
      <c r="R33" s="142">
        <v>9.0402457998235417E-2</v>
      </c>
      <c r="S33" s="142">
        <v>-1.0678176653213851</v>
      </c>
      <c r="T33" s="142">
        <v>1.475828783654666</v>
      </c>
      <c r="U33" s="131">
        <v>-1.1103152837615431</v>
      </c>
      <c r="V33" s="131">
        <v>1.855816961903596</v>
      </c>
      <c r="W33" s="98">
        <v>1.1276903596151366</v>
      </c>
      <c r="X33" s="60"/>
      <c r="Y33" s="99">
        <v>32</v>
      </c>
      <c r="Z33" s="131">
        <f>(幕後結果!$AB$2+幕後結果!$AB$4*幕後結果_最佳化!$N1034)*12/3</f>
        <v>-0.14312698944772845</v>
      </c>
      <c r="AA33" s="131">
        <f>(幕後結果!$AC$2+幕後結果!$AC$4*幕後結果_最佳化!$O1034)*12/3</f>
        <v>-1.834841802862134E-2</v>
      </c>
      <c r="AB33" s="131">
        <f>(幕後結果!$AD$2+幕後結果!$AD$4*幕後結果_最佳化!$P1034)*12/3</f>
        <v>0.16744989610292815</v>
      </c>
      <c r="AC33" s="131">
        <f>(幕後結果!$AE$2+幕後結果!$AE$4*幕後結果_最佳化!$Q1034)*12/3</f>
        <v>0.18028134799144005</v>
      </c>
      <c r="AD33" s="131">
        <f>(幕後結果!$AF$2+幕後結果!$AF$4*幕後結果_最佳化!$R1034)*12/3</f>
        <v>0.11026565963322478</v>
      </c>
      <c r="AE33" s="131">
        <f>(幕後結果!$AG$2+幕後結果!$AG$4*幕後結果_最佳化!$S1034)*12/3</f>
        <v>-3.8631788182619448E-2</v>
      </c>
      <c r="AF33" s="131">
        <f>(幕後結果!$AH$2+幕後結果!$AH$4*幕後結果_最佳化!$T1034)*12/3</f>
        <v>0.11995381209053484</v>
      </c>
      <c r="AG33" s="131">
        <f>(幕後結果!$AI$2+幕後結果!$AI$4*幕後結果_最佳化!$U1034)*12/3</f>
        <v>-4.6229427979177867E-2</v>
      </c>
      <c r="AH33" s="131">
        <f>(幕後結果!$AJ$2+幕後結果!$AJ$4*幕後結果_最佳化!$V1034)*12/3</f>
        <v>9.4583643942999784E-2</v>
      </c>
      <c r="AI33" s="100">
        <f>(幕後結果!$AK$2+幕後結果!$AK$4*幕後結果_最佳化!$W1034)*12/3</f>
        <v>0.2323376400981759</v>
      </c>
      <c r="AJ33" s="60"/>
      <c r="AK33" s="60"/>
      <c r="AL33" s="60"/>
      <c r="AM33" s="101">
        <v>32</v>
      </c>
      <c r="AN33" s="131">
        <f t="shared" si="1"/>
        <v>0.11348650438864875</v>
      </c>
      <c r="AO33" s="131">
        <f t="shared" si="2"/>
        <v>0.10586137014181018</v>
      </c>
      <c r="AP33" s="131">
        <f t="shared" si="3"/>
        <v>6.961053878610815E-2</v>
      </c>
      <c r="AQ33" s="131">
        <f t="shared" si="4"/>
        <v>0.10628353065230325</v>
      </c>
      <c r="AR33" s="131">
        <f t="shared" si="5"/>
        <v>0.10522561583517158</v>
      </c>
      <c r="AS33" s="131">
        <f t="shared" si="6"/>
        <v>0.11263675265823224</v>
      </c>
      <c r="AT33" s="131">
        <f t="shared" si="7"/>
        <v>0.10470168723680785</v>
      </c>
      <c r="AU33" s="131">
        <f t="shared" si="8"/>
        <v>0.11002975277020638</v>
      </c>
      <c r="AV33" s="131">
        <f t="shared" si="9"/>
        <v>0.13704413586232861</v>
      </c>
      <c r="AW33" s="131">
        <f t="shared" si="10"/>
        <v>3.5120111668382942E-2</v>
      </c>
      <c r="AX33" s="131">
        <f t="shared" si="11"/>
        <v>0.99999999999999989</v>
      </c>
      <c r="AY33" s="131">
        <f>SUMPRODUCT(AN33:AW33,幕後結果_最佳化!$Z$1005:$AI$1005)</f>
        <v>3.0440193212505871E-3</v>
      </c>
      <c r="AZ33" s="131">
        <f>(SUMPRODUCT(AN33:AW33,MMULT(AN33:AW33,幕後結果!$AB$9:$AK$18)))</f>
        <v>2.282844932080179E-4</v>
      </c>
      <c r="BA33" s="131">
        <f t="shared" si="12"/>
        <v>1.5109086445183172E-2</v>
      </c>
      <c r="BB33" s="102">
        <f t="shared" si="13"/>
        <v>-2.637881570361631</v>
      </c>
      <c r="BC33" s="60"/>
      <c r="BD33" s="60"/>
    </row>
    <row r="34" spans="1:56" ht="16.5">
      <c r="A34" s="95">
        <v>33</v>
      </c>
      <c r="B34" s="131">
        <v>0.89677943559373618</v>
      </c>
      <c r="C34" s="131">
        <v>0.72196162748841131</v>
      </c>
      <c r="D34" s="131">
        <v>0.46584896154614208</v>
      </c>
      <c r="E34" s="131">
        <v>0.76713532523096584</v>
      </c>
      <c r="F34" s="131">
        <v>0.22924583031906587</v>
      </c>
      <c r="G34" s="131">
        <v>0.58914282587790701</v>
      </c>
      <c r="H34" s="131">
        <v>0.93768798786459318</v>
      </c>
      <c r="I34" s="131">
        <v>0.27257157857419112</v>
      </c>
      <c r="J34" s="131">
        <v>0.6477626639595071</v>
      </c>
      <c r="K34" s="104">
        <v>0.20285378356377937</v>
      </c>
      <c r="L34" s="105"/>
      <c r="M34" s="106">
        <v>33</v>
      </c>
      <c r="N34" s="142">
        <v>1.263412069592905</v>
      </c>
      <c r="O34" s="142">
        <v>0.58867882519615278</v>
      </c>
      <c r="P34" s="142">
        <v>-8.5708779109734498E-2</v>
      </c>
      <c r="Q34" s="142">
        <v>0.72944524563038937</v>
      </c>
      <c r="R34" s="142">
        <v>-0.74133282991036675</v>
      </c>
      <c r="S34" s="142">
        <v>0.22534056050207307</v>
      </c>
      <c r="T34" s="142">
        <v>1.5356508961159689</v>
      </c>
      <c r="U34" s="131">
        <v>-0.60505393999432688</v>
      </c>
      <c r="V34" s="131">
        <v>0.37928710796353787</v>
      </c>
      <c r="W34" s="98">
        <v>-0.83147106582518271</v>
      </c>
      <c r="X34" s="60"/>
      <c r="Y34" s="99">
        <v>33</v>
      </c>
      <c r="Z34" s="131">
        <f>(幕後結果!$AB$2+幕後結果!$AB$4*幕後結果_最佳化!$N1035)*12/3</f>
        <v>0.20908890018084633</v>
      </c>
      <c r="AA34" s="131">
        <f>(幕後結果!$AC$2+幕後結果!$AC$4*幕後結果_最佳化!$O1035)*12/3</f>
        <v>6.2194390156561537E-2</v>
      </c>
      <c r="AB34" s="131">
        <f>(幕後結果!$AD$2+幕後結果!$AD$4*幕後結果_最佳化!$P1035)*12/3</f>
        <v>-7.5564323535060015E-3</v>
      </c>
      <c r="AC34" s="131">
        <f>(幕後結果!$AE$2+幕後結果!$AE$4*幕後結果_最佳化!$Q1035)*12/3</f>
        <v>0.13304782741685414</v>
      </c>
      <c r="AD34" s="131">
        <f>(幕後結果!$AF$2+幕後結果!$AF$4*幕後結果_最佳化!$R1035)*12/3</f>
        <v>-3.2655949086583494E-2</v>
      </c>
      <c r="AE34" s="131">
        <f>(幕後結果!$AG$2+幕後結果!$AG$4*幕後結果_最佳化!$S1035)*12/3</f>
        <v>7.6541021568534802E-3</v>
      </c>
      <c r="AF34" s="131">
        <f>(幕後結果!$AH$2+幕後結果!$AH$4*幕後結果_最佳化!$T1035)*12/3</f>
        <v>0.2127855776758468</v>
      </c>
      <c r="AG34" s="131">
        <f>(幕後結果!$AI$2+幕後結果!$AI$4*幕後結果_最佳化!$U1035)*12/3</f>
        <v>-2.9576261268642129E-2</v>
      </c>
      <c r="AH34" s="131">
        <f>(幕後結果!$AJ$2+幕後結果!$AJ$4*幕後結果_最佳化!$V1035)*12/3</f>
        <v>4.8586170898190055E-2</v>
      </c>
      <c r="AI34" s="100">
        <f>(幕後結果!$AK$2+幕後結果!$AK$4*幕後結果_最佳化!$W1035)*12/3</f>
        <v>-0.16634380447169977</v>
      </c>
      <c r="AJ34" s="60"/>
      <c r="AK34" s="60"/>
      <c r="AL34" s="60"/>
      <c r="AM34" s="101">
        <v>33</v>
      </c>
      <c r="AN34" s="131">
        <f t="shared" si="1"/>
        <v>0.136693373624202</v>
      </c>
      <c r="AO34" s="131">
        <f t="shared" si="2"/>
        <v>7.6614534090306941E-2</v>
      </c>
      <c r="AP34" s="131">
        <f t="shared" si="3"/>
        <v>0.15523526996920495</v>
      </c>
      <c r="AQ34" s="131">
        <f t="shared" si="4"/>
        <v>0.13629363396329383</v>
      </c>
      <c r="AR34" s="131">
        <f t="shared" si="5"/>
        <v>4.574781848423732E-2</v>
      </c>
      <c r="AS34" s="131">
        <f t="shared" si="6"/>
        <v>2.9347129857662524E-2</v>
      </c>
      <c r="AT34" s="131">
        <f t="shared" si="7"/>
        <v>7.9754444537682337E-2</v>
      </c>
      <c r="AU34" s="131">
        <f t="shared" si="8"/>
        <v>0.14410542253220499</v>
      </c>
      <c r="AV34" s="131">
        <f t="shared" si="9"/>
        <v>4.1547925626616321E-2</v>
      </c>
      <c r="AW34" s="131">
        <f t="shared" si="10"/>
        <v>0.15466044731458886</v>
      </c>
      <c r="AX34" s="131">
        <f t="shared" si="11"/>
        <v>1.0000000000000002</v>
      </c>
      <c r="AY34" s="131">
        <f>SUMPRODUCT(AN34:AW34,幕後結果_最佳化!$Z$1005:$AI$1005)</f>
        <v>1.6585164526851373E-3</v>
      </c>
      <c r="AZ34" s="131">
        <f>(SUMPRODUCT(AN34:AW34,MMULT(AN34:AW34,幕後結果!$AB$9:$AK$18)))</f>
        <v>3.4128390918812415E-4</v>
      </c>
      <c r="BA34" s="131">
        <f t="shared" si="12"/>
        <v>1.8473870985479035E-2</v>
      </c>
      <c r="BB34" s="102">
        <f t="shared" si="13"/>
        <v>-2.2324224078284289</v>
      </c>
      <c r="BC34" s="60"/>
      <c r="BD34" s="60"/>
    </row>
    <row r="35" spans="1:56" ht="16.5">
      <c r="A35" s="95">
        <v>34</v>
      </c>
      <c r="B35" s="131">
        <v>0.70963620186612375</v>
      </c>
      <c r="C35" s="131">
        <v>0.13061250227278309</v>
      </c>
      <c r="D35" s="131">
        <v>0.17833316968097246</v>
      </c>
      <c r="E35" s="131">
        <v>0.88679188780668139</v>
      </c>
      <c r="F35" s="131">
        <v>6.5488200734991286E-2</v>
      </c>
      <c r="G35" s="131">
        <v>0.77344062950578762</v>
      </c>
      <c r="H35" s="131">
        <v>0.63458618703415803</v>
      </c>
      <c r="I35" s="131">
        <v>3.0034083680111401E-2</v>
      </c>
      <c r="J35" s="131">
        <v>0.89120181016529054</v>
      </c>
      <c r="K35" s="104">
        <v>6.7019661828546795E-2</v>
      </c>
      <c r="L35" s="105"/>
      <c r="M35" s="106">
        <v>34</v>
      </c>
      <c r="N35" s="142">
        <v>0.55232223943858005</v>
      </c>
      <c r="O35" s="142">
        <v>-1.1235004618513007</v>
      </c>
      <c r="P35" s="142">
        <v>-0.92173592015328021</v>
      </c>
      <c r="Q35" s="142">
        <v>1.2096421826759414</v>
      </c>
      <c r="R35" s="142">
        <v>-1.5102627153673778</v>
      </c>
      <c r="S35" s="142">
        <v>0.7502257694717559</v>
      </c>
      <c r="T35" s="142">
        <v>0.344024812669603</v>
      </c>
      <c r="U35" s="131">
        <v>-1.8802929223938218</v>
      </c>
      <c r="V35" s="131">
        <v>1.2329447457703786</v>
      </c>
      <c r="W35" s="98">
        <v>-1.4983616149499204</v>
      </c>
      <c r="X35" s="60"/>
      <c r="Y35" s="99">
        <v>34</v>
      </c>
      <c r="Z35" s="131">
        <f>(幕後結果!$AB$2+幕後結果!$AB$4*幕後結果_最佳化!$N1036)*12/3</f>
        <v>9.8942733902955327E-2</v>
      </c>
      <c r="AA35" s="131">
        <f>(幕後結果!$AC$2+幕後結果!$AC$4*幕後結果_最佳化!$O1036)*12/3</f>
        <v>-0.10285031554455311</v>
      </c>
      <c r="AB35" s="131">
        <f>(幕後結果!$AD$2+幕後結果!$AD$4*幕後結果_最佳化!$P1036)*12/3</f>
        <v>-0.19934046681119691</v>
      </c>
      <c r="AC35" s="131">
        <f>(幕後結果!$AE$2+幕後結果!$AE$4*幕後結果_最佳化!$Q1036)*12/3</f>
        <v>6.4346457795058473E-2</v>
      </c>
      <c r="AD35" s="131">
        <f>(幕後結果!$AF$2+幕後結果!$AF$4*幕後結果_最佳化!$R1036)*12/3</f>
        <v>-0.23689584539796946</v>
      </c>
      <c r="AE35" s="131">
        <f>(幕後結果!$AG$2+幕後結果!$AG$4*幕後結果_最佳化!$S1036)*12/3</f>
        <v>2.7841986186187367E-2</v>
      </c>
      <c r="AF35" s="131">
        <f>(幕後結果!$AH$2+幕後結果!$AH$4*幕後結果_最佳化!$T1036)*12/3</f>
        <v>5.080861267404679E-3</v>
      </c>
      <c r="AG35" s="131">
        <f>(幕後結果!$AI$2+幕後結果!$AI$4*幕後結果_最佳化!$U1036)*12/3</f>
        <v>-0.23803213127203846</v>
      </c>
      <c r="AH35" s="131">
        <f>(幕後結果!$AJ$2+幕後結果!$AJ$4*幕後結果_最佳化!$V1036)*12/3</f>
        <v>5.5568866349758071E-2</v>
      </c>
      <c r="AI35" s="100">
        <f>(幕後結果!$AK$2+幕後結果!$AK$4*幕後結果_最佳化!$W1036)*12/3</f>
        <v>-0.35987296234557015</v>
      </c>
      <c r="AJ35" s="60"/>
      <c r="AK35" s="60"/>
      <c r="AL35" s="60"/>
      <c r="AM35" s="101">
        <v>34</v>
      </c>
      <c r="AN35" s="131">
        <f t="shared" si="1"/>
        <v>0.11175883901768871</v>
      </c>
      <c r="AO35" s="131">
        <f t="shared" si="2"/>
        <v>6.4338183483796843E-2</v>
      </c>
      <c r="AP35" s="131">
        <f t="shared" si="3"/>
        <v>0.13762473632511554</v>
      </c>
      <c r="AQ35" s="131">
        <f t="shared" si="4"/>
        <v>0.15512697430646841</v>
      </c>
      <c r="AR35" s="131">
        <f t="shared" si="5"/>
        <v>0.1329405923675189</v>
      </c>
      <c r="AS35" s="131">
        <f t="shared" si="6"/>
        <v>0.16528275923340985</v>
      </c>
      <c r="AT35" s="131">
        <f t="shared" si="7"/>
        <v>6.7283110234861929E-2</v>
      </c>
      <c r="AU35" s="131">
        <f t="shared" si="8"/>
        <v>8.6024541006535754E-2</v>
      </c>
      <c r="AV35" s="131">
        <f t="shared" si="9"/>
        <v>4.7565519124192247E-2</v>
      </c>
      <c r="AW35" s="131">
        <f t="shared" si="10"/>
        <v>3.2054744900411734E-2</v>
      </c>
      <c r="AX35" s="131">
        <f t="shared" si="11"/>
        <v>0.99999999999999989</v>
      </c>
      <c r="AY35" s="131">
        <f>SUMPRODUCT(AN35:AW35,幕後結果_最佳化!$Z$1005:$AI$1005)</f>
        <v>3.3201061882408827E-3</v>
      </c>
      <c r="AZ35" s="131">
        <f>(SUMPRODUCT(AN35:AW35,MMULT(AN35:AW35,幕後結果!$AB$9:$AK$18)))</f>
        <v>2.915708928622518E-4</v>
      </c>
      <c r="BA35" s="131">
        <f t="shared" si="12"/>
        <v>1.7075447076497056E-2</v>
      </c>
      <c r="BB35" s="102">
        <f t="shared" si="13"/>
        <v>-2.3179418749297391</v>
      </c>
      <c r="BC35" s="60"/>
      <c r="BD35" s="60"/>
    </row>
    <row r="36" spans="1:56" ht="16.5">
      <c r="A36" s="95">
        <v>35</v>
      </c>
      <c r="B36" s="131">
        <v>0.94904190951149925</v>
      </c>
      <c r="C36" s="131">
        <v>0.55263197136398379</v>
      </c>
      <c r="D36" s="131">
        <v>0.19536777081613144</v>
      </c>
      <c r="E36" s="131">
        <v>0.58969721934029828</v>
      </c>
      <c r="F36" s="131">
        <v>0.48250657450069423</v>
      </c>
      <c r="G36" s="131">
        <v>0.54423815854206015</v>
      </c>
      <c r="H36" s="131">
        <v>0.71955376471058341</v>
      </c>
      <c r="I36" s="131">
        <v>0.31465176144641438</v>
      </c>
      <c r="J36" s="131">
        <v>0.48111074634026951</v>
      </c>
      <c r="K36" s="104">
        <v>0.38974972129862007</v>
      </c>
      <c r="L36" s="105"/>
      <c r="M36" s="106">
        <v>35</v>
      </c>
      <c r="N36" s="142">
        <v>1.6356341390442823</v>
      </c>
      <c r="O36" s="142">
        <v>0.13231384456677722</v>
      </c>
      <c r="P36" s="142">
        <v>-0.85828421837001423</v>
      </c>
      <c r="Q36" s="142">
        <v>0.22676618227939882</v>
      </c>
      <c r="R36" s="142">
        <v>-4.3863576602766879E-2</v>
      </c>
      <c r="S36" s="142">
        <v>0.11111685529941794</v>
      </c>
      <c r="T36" s="142">
        <v>0.58151639679221512</v>
      </c>
      <c r="U36" s="131">
        <v>-0.48270737932844021</v>
      </c>
      <c r="V36" s="131">
        <v>-4.7366042635645679E-2</v>
      </c>
      <c r="W36" s="98">
        <v>-0.27997140607249354</v>
      </c>
      <c r="X36" s="60"/>
      <c r="Y36" s="99">
        <v>35</v>
      </c>
      <c r="Z36" s="131">
        <f>(幕後結果!$AB$2+幕後結果!$AB$4*幕後結果_最佳化!$N1037)*12/3</f>
        <v>0.26674523587220939</v>
      </c>
      <c r="AA36" s="131">
        <f>(幕後結果!$AC$2+幕後結果!$AC$4*幕後結果_最佳化!$O1037)*12/3</f>
        <v>1.7095919426276942E-2</v>
      </c>
      <c r="AB36" s="131">
        <f>(幕後結果!$AD$2+幕後結果!$AD$4*幕後結果_最佳化!$P1037)*12/3</f>
        <v>-0.14754733118106272</v>
      </c>
      <c r="AC36" s="131">
        <f>(幕後結果!$AE$2+幕後結果!$AE$4*幕後結果_最佳化!$Q1037)*12/3</f>
        <v>2.3844430701683728E-2</v>
      </c>
      <c r="AD36" s="131">
        <f>(幕後結果!$AF$2+幕後結果!$AF$4*幕後結果_最佳化!$R1037)*12/3</f>
        <v>-6.3620685998104387E-2</v>
      </c>
      <c r="AE36" s="131">
        <f>(幕後結果!$AG$2+幕後結果!$AG$4*幕後結果_最佳化!$S1037)*12/3</f>
        <v>-1.2059075011862147E-2</v>
      </c>
      <c r="AF36" s="131">
        <f>(幕後結果!$AH$2+幕後結果!$AH$4*幕後結果_最佳化!$T1037)*12/3</f>
        <v>0.10017448562812616</v>
      </c>
      <c r="AG36" s="131">
        <f>(幕後結果!$AI$2+幕後結果!$AI$4*幕後結果_最佳化!$U1037)*12/3</f>
        <v>-8.0426846748511888E-2</v>
      </c>
      <c r="AH36" s="131">
        <f>(幕後結果!$AJ$2+幕後結果!$AJ$4*幕後結果_最佳化!$V1037)*12/3</f>
        <v>-6.2675845786975765E-3</v>
      </c>
      <c r="AI36" s="100">
        <f>(幕後結果!$AK$2+幕後結果!$AK$4*幕後結果_最佳化!$W1037)*12/3</f>
        <v>-0.163288953171736</v>
      </c>
      <c r="AJ36" s="60"/>
      <c r="AK36" s="60"/>
      <c r="AL36" s="60"/>
      <c r="AM36" s="101">
        <v>35</v>
      </c>
      <c r="AN36" s="131">
        <f t="shared" si="1"/>
        <v>4.5776212601284408E-2</v>
      </c>
      <c r="AO36" s="131">
        <f t="shared" si="2"/>
        <v>8.6908267524509003E-2</v>
      </c>
      <c r="AP36" s="131">
        <f t="shared" si="3"/>
        <v>3.3870303599813287E-2</v>
      </c>
      <c r="AQ36" s="131">
        <f t="shared" si="4"/>
        <v>0.12744908242781286</v>
      </c>
      <c r="AR36" s="131">
        <f t="shared" si="5"/>
        <v>7.2378008161171264E-2</v>
      </c>
      <c r="AS36" s="131">
        <f t="shared" si="6"/>
        <v>0.13940586623663823</v>
      </c>
      <c r="AT36" s="131">
        <f t="shared" si="7"/>
        <v>0.12932124390248881</v>
      </c>
      <c r="AU36" s="131">
        <f t="shared" si="8"/>
        <v>0.14414917015387821</v>
      </c>
      <c r="AV36" s="131">
        <f t="shared" si="9"/>
        <v>8.9386744321663145E-2</v>
      </c>
      <c r="AW36" s="131">
        <f t="shared" si="10"/>
        <v>0.13135510107074083</v>
      </c>
      <c r="AX36" s="131">
        <f t="shared" si="11"/>
        <v>1</v>
      </c>
      <c r="AY36" s="131">
        <f>SUMPRODUCT(AN36:AW36,幕後結果_最佳化!$Z$1005:$AI$1005)</f>
        <v>1.3285873525609687E-3</v>
      </c>
      <c r="AZ36" s="131">
        <f>(SUMPRODUCT(AN36:AW36,MMULT(AN36:AW36,幕後結果!$AB$9:$AK$18)))</f>
        <v>2.3910766579610815E-4</v>
      </c>
      <c r="BA36" s="131">
        <f t="shared" si="12"/>
        <v>1.5463106602365132E-2</v>
      </c>
      <c r="BB36" s="102">
        <f t="shared" si="13"/>
        <v>-2.6884256648066147</v>
      </c>
      <c r="BC36" s="60"/>
      <c r="BD36" s="60"/>
    </row>
    <row r="37" spans="1:56" ht="16.5">
      <c r="A37" s="95">
        <v>36</v>
      </c>
      <c r="B37" s="131">
        <v>0.97444437761690184</v>
      </c>
      <c r="C37" s="131">
        <v>0.50022482292579507</v>
      </c>
      <c r="D37" s="131">
        <v>0.26501450007444305</v>
      </c>
      <c r="E37" s="131">
        <v>0.23961497150261923</v>
      </c>
      <c r="F37" s="131">
        <v>0.72603324393426139</v>
      </c>
      <c r="G37" s="131">
        <v>0.65639006507416275</v>
      </c>
      <c r="H37" s="131">
        <v>0.38786358964693224</v>
      </c>
      <c r="I37" s="131">
        <v>0.21742500036704526</v>
      </c>
      <c r="J37" s="131">
        <v>0.87564615028028636</v>
      </c>
      <c r="K37" s="104">
        <v>0.14550257958524937</v>
      </c>
      <c r="L37" s="105"/>
      <c r="M37" s="106">
        <v>36</v>
      </c>
      <c r="N37" s="142">
        <v>1.950544584720425</v>
      </c>
      <c r="O37" s="142">
        <v>5.635475324122939E-4</v>
      </c>
      <c r="P37" s="142">
        <v>-0.62796174590081066</v>
      </c>
      <c r="Q37" s="142">
        <v>-0.70754164395317454</v>
      </c>
      <c r="R37" s="142">
        <v>0.60085958710524334</v>
      </c>
      <c r="S37" s="142">
        <v>0.40263077032792172</v>
      </c>
      <c r="T37" s="142">
        <v>-0.28489161614448094</v>
      </c>
      <c r="U37" s="131">
        <v>-0.78091923070528912</v>
      </c>
      <c r="V37" s="131">
        <v>1.1534939498531036</v>
      </c>
      <c r="W37" s="98">
        <v>-1.0559191392736955</v>
      </c>
      <c r="X37" s="60"/>
      <c r="Y37" s="99">
        <v>36</v>
      </c>
      <c r="Z37" s="131">
        <f>(幕後結果!$AB$2+幕後結果!$AB$4*幕後結果_最佳化!$N1038)*12/3</f>
        <v>0.31552413389773926</v>
      </c>
      <c r="AA37" s="131">
        <f>(幕後結果!$AC$2+幕後結果!$AC$4*幕後結果_最佳化!$O1038)*12/3</f>
        <v>3.6672672996618957E-3</v>
      </c>
      <c r="AB37" s="131">
        <f>(幕後結果!$AD$2+幕後結果!$AD$4*幕後結果_最佳化!$P1038)*12/3</f>
        <v>-0.11490611871547396</v>
      </c>
      <c r="AC37" s="131">
        <f>(幕後結果!$AE$2+幕後結果!$AE$4*幕後結果_最佳化!$Q1038)*12/3</f>
        <v>-4.8589506706326301E-2</v>
      </c>
      <c r="AD37" s="131">
        <f>(幕後結果!$AF$2+幕後結果!$AF$4*幕後結果_最佳化!$R1038)*12/3</f>
        <v>-9.3584056405840842E-3</v>
      </c>
      <c r="AE37" s="131">
        <f>(幕後結果!$AG$2+幕後結果!$AG$4*幕後結果_最佳化!$S1038)*12/3</f>
        <v>-1.3743995238079213E-2</v>
      </c>
      <c r="AF37" s="131">
        <f>(幕後結果!$AH$2+幕後結果!$AH$4*幕後結果_最佳化!$T1038)*12/3</f>
        <v>3.0494942354057111E-2</v>
      </c>
      <c r="AG37" s="131">
        <f>(幕後結果!$AI$2+幕後結果!$AI$4*幕後結果_最佳化!$U1038)*12/3</f>
        <v>-0.12285606259646216</v>
      </c>
      <c r="AH37" s="131">
        <f>(幕後結果!$AJ$2+幕後結果!$AJ$4*幕後結果_最佳化!$V1038)*12/3</f>
        <v>5.0757875745855136E-2</v>
      </c>
      <c r="AI37" s="100">
        <f>(幕後結果!$AK$2+幕後結果!$AK$4*幕後結果_最佳化!$W1038)*12/3</f>
        <v>-0.24200143316669498</v>
      </c>
      <c r="AJ37" s="60"/>
      <c r="AK37" s="60"/>
      <c r="AL37" s="60"/>
      <c r="AM37" s="101">
        <v>36</v>
      </c>
      <c r="AN37" s="131">
        <f t="shared" si="1"/>
        <v>6.3021498155354558E-2</v>
      </c>
      <c r="AO37" s="131">
        <f t="shared" si="2"/>
        <v>0.16550472494031646</v>
      </c>
      <c r="AP37" s="131">
        <f t="shared" si="3"/>
        <v>0.16753677733097749</v>
      </c>
      <c r="AQ37" s="131">
        <f t="shared" si="4"/>
        <v>6.9889324352356411E-2</v>
      </c>
      <c r="AR37" s="131">
        <f t="shared" si="5"/>
        <v>9.9132023546521342E-2</v>
      </c>
      <c r="AS37" s="131">
        <f t="shared" si="6"/>
        <v>0.15085386218889915</v>
      </c>
      <c r="AT37" s="131">
        <f t="shared" si="7"/>
        <v>9.400154805936943E-2</v>
      </c>
      <c r="AU37" s="131">
        <f t="shared" si="8"/>
        <v>5.6925869120219103E-2</v>
      </c>
      <c r="AV37" s="131">
        <f t="shared" si="9"/>
        <v>0.11165799782025052</v>
      </c>
      <c r="AW37" s="131">
        <f t="shared" si="10"/>
        <v>2.1476374485735632E-2</v>
      </c>
      <c r="AX37" s="131">
        <f t="shared" si="11"/>
        <v>1.0000000000000002</v>
      </c>
      <c r="AY37" s="131">
        <f>SUMPRODUCT(AN37:AW37,幕後結果_最佳化!$Z$1005:$AI$1005)</f>
        <v>1.3055913868428378E-3</v>
      </c>
      <c r="AZ37" s="131">
        <f>(SUMPRODUCT(AN37:AW37,MMULT(AN37:AW37,幕後結果!$AB$9:$AK$18)))</f>
        <v>2.5933367061772687E-4</v>
      </c>
      <c r="BA37" s="131">
        <f t="shared" si="12"/>
        <v>1.6103840244417692E-2</v>
      </c>
      <c r="BB37" s="102">
        <f t="shared" si="13"/>
        <v>-2.5828875586104774</v>
      </c>
      <c r="BC37" s="60"/>
      <c r="BD37" s="60"/>
    </row>
    <row r="38" spans="1:56" ht="16.5">
      <c r="A38" s="95">
        <v>37</v>
      </c>
      <c r="B38" s="131">
        <v>0.12049839293251297</v>
      </c>
      <c r="C38" s="131">
        <v>0.97495286881627941</v>
      </c>
      <c r="D38" s="131">
        <v>0.21363969037661845</v>
      </c>
      <c r="E38" s="131">
        <v>4.7317496869414555E-3</v>
      </c>
      <c r="F38" s="131">
        <v>0.55008944800143333</v>
      </c>
      <c r="G38" s="131">
        <v>0.15933393471197621</v>
      </c>
      <c r="H38" s="131">
        <v>1.3183381444908937E-2</v>
      </c>
      <c r="I38" s="131">
        <v>0.42675381043540872</v>
      </c>
      <c r="J38" s="131">
        <v>0.99608647808548989</v>
      </c>
      <c r="K38" s="104">
        <v>0.17633201109195307</v>
      </c>
      <c r="L38" s="105"/>
      <c r="M38" s="106">
        <v>37</v>
      </c>
      <c r="N38" s="142">
        <v>-1.1724989688479279</v>
      </c>
      <c r="O38" s="142">
        <v>1.9591582026058587</v>
      </c>
      <c r="P38" s="142">
        <v>-0.79385580502167574</v>
      </c>
      <c r="Q38" s="142">
        <v>-2.594839884104843</v>
      </c>
      <c r="R38" s="142">
        <v>0.12588734020978673</v>
      </c>
      <c r="S38" s="142">
        <v>-0.9971991171262119</v>
      </c>
      <c r="T38" s="142">
        <v>-2.2207667624269147</v>
      </c>
      <c r="U38" s="131">
        <v>-0.18464483044054841</v>
      </c>
      <c r="V38" s="131">
        <v>2.6594409964653494</v>
      </c>
      <c r="W38" s="98">
        <v>-0.92943437104152471</v>
      </c>
      <c r="X38" s="60"/>
      <c r="Y38" s="99">
        <v>37</v>
      </c>
      <c r="Z38" s="131">
        <f>(幕後結果!$AB$2+幕後結果!$AB$4*幕後結果_最佳化!$N1039)*12/3</f>
        <v>-0.16822807286603958</v>
      </c>
      <c r="AA38" s="131">
        <f>(幕後結果!$AC$2+幕後結果!$AC$4*幕後結果_最佳化!$O1039)*12/3</f>
        <v>0.20022500574289345</v>
      </c>
      <c r="AB38" s="131">
        <f>(幕後結果!$AD$2+幕後結果!$AD$4*幕後結果_最佳化!$P1039)*12/3</f>
        <v>-7.5158198098586787E-2</v>
      </c>
      <c r="AC38" s="131">
        <f>(幕後結果!$AE$2+幕後結果!$AE$4*幕後結果_最佳化!$Q1039)*12/3</f>
        <v>-0.28103805310345431</v>
      </c>
      <c r="AD38" s="131">
        <f>(幕後結果!$AF$2+幕後結果!$AF$4*幕後結果_最佳化!$R1039)*12/3</f>
        <v>-2.2943937921341601E-2</v>
      </c>
      <c r="AE38" s="131">
        <f>(幕後結果!$AG$2+幕後結果!$AG$4*幕後結果_最佳化!$S1039)*12/3</f>
        <v>-3.1920596239293268E-2</v>
      </c>
      <c r="AF38" s="131">
        <f>(幕後結果!$AH$2+幕後結果!$AH$4*幕後結果_最佳化!$T1039)*12/3</f>
        <v>-0.19950453279861061</v>
      </c>
      <c r="AG38" s="131">
        <f>(幕後結果!$AI$2+幕後結果!$AI$4*幕後結果_最佳化!$U1039)*12/3</f>
        <v>-0.17117679634420346</v>
      </c>
      <c r="AH38" s="131">
        <f>(幕後結果!$AJ$2+幕後結果!$AJ$4*幕後結果_最佳化!$V1039)*12/3</f>
        <v>0.12968001769477425</v>
      </c>
      <c r="AI38" s="100">
        <f>(幕後結果!$AK$2+幕後結果!$AK$4*幕後結果_最佳化!$W1039)*12/3</f>
        <v>-7.8961200005966931E-2</v>
      </c>
      <c r="AJ38" s="60"/>
      <c r="AK38" s="60"/>
      <c r="AL38" s="60"/>
      <c r="AM38" s="101">
        <v>37</v>
      </c>
      <c r="AN38" s="131">
        <f t="shared" si="1"/>
        <v>1.7895616667375068E-2</v>
      </c>
      <c r="AO38" s="131">
        <f t="shared" si="2"/>
        <v>0.20800813539991184</v>
      </c>
      <c r="AP38" s="131">
        <f t="shared" si="3"/>
        <v>8.3939442564092706E-2</v>
      </c>
      <c r="AQ38" s="131">
        <f t="shared" si="4"/>
        <v>0.13110838066568845</v>
      </c>
      <c r="AR38" s="131">
        <f t="shared" si="5"/>
        <v>0.10151810719661482</v>
      </c>
      <c r="AS38" s="131">
        <f t="shared" si="6"/>
        <v>0.11835449996657271</v>
      </c>
      <c r="AT38" s="131">
        <f t="shared" si="7"/>
        <v>0.17848482054372736</v>
      </c>
      <c r="AU38" s="131">
        <f t="shared" si="8"/>
        <v>0.10314868231693763</v>
      </c>
      <c r="AV38" s="131">
        <f t="shared" si="9"/>
        <v>2.6524089933499809E-2</v>
      </c>
      <c r="AW38" s="131">
        <f t="shared" si="10"/>
        <v>3.1018224745579533E-2</v>
      </c>
      <c r="AX38" s="131">
        <f t="shared" si="11"/>
        <v>1</v>
      </c>
      <c r="AY38" s="131">
        <f>SUMPRODUCT(AN38:AW38,幕後結果_最佳化!$Z$1005:$AI$1005)</f>
        <v>3.8181576249944112E-3</v>
      </c>
      <c r="AZ38" s="131">
        <f>(SUMPRODUCT(AN38:AW38,MMULT(AN38:AW38,幕後結果!$AB$9:$AK$18)))</f>
        <v>2.8079146273852118E-4</v>
      </c>
      <c r="BA38" s="131">
        <f t="shared" si="12"/>
        <v>1.6756833314756137E-2</v>
      </c>
      <c r="BB38" s="102">
        <f t="shared" si="13"/>
        <v>-2.3322928408310868</v>
      </c>
      <c r="BC38" s="60"/>
      <c r="BD38" s="60"/>
    </row>
    <row r="39" spans="1:56" ht="16.5">
      <c r="A39" s="95">
        <v>38</v>
      </c>
      <c r="B39" s="131">
        <v>0.77055076915192111</v>
      </c>
      <c r="C39" s="131">
        <v>0.3973458827941192</v>
      </c>
      <c r="D39" s="131">
        <v>0.17482345407724953</v>
      </c>
      <c r="E39" s="131">
        <v>0.72260132940001531</v>
      </c>
      <c r="F39" s="131">
        <v>0.29396630097644039</v>
      </c>
      <c r="G39" s="131">
        <v>0.84845254239944978</v>
      </c>
      <c r="H39" s="131">
        <v>0.75883398088420084</v>
      </c>
      <c r="I39" s="131">
        <v>4.1387211022239523E-2</v>
      </c>
      <c r="J39" s="131">
        <v>0.69588447576082402</v>
      </c>
      <c r="K39" s="104">
        <v>0.10607758337414008</v>
      </c>
      <c r="L39" s="105"/>
      <c r="M39" s="106">
        <v>38</v>
      </c>
      <c r="N39" s="142">
        <v>0.74066190704463131</v>
      </c>
      <c r="O39" s="142">
        <v>-0.26022299768400081</v>
      </c>
      <c r="P39" s="142">
        <v>-0.9352743934888732</v>
      </c>
      <c r="Q39" s="142">
        <v>0.5905867555527814</v>
      </c>
      <c r="R39" s="142">
        <v>-0.54183438442577625</v>
      </c>
      <c r="S39" s="142">
        <v>1.0298191377555252</v>
      </c>
      <c r="T39" s="142">
        <v>0.70255672665641455</v>
      </c>
      <c r="U39" s="131">
        <v>-1.7348102388463527</v>
      </c>
      <c r="V39" s="131">
        <v>0.5126001496897602</v>
      </c>
      <c r="W39" s="98">
        <v>-1.2476611706423879</v>
      </c>
      <c r="X39" s="60"/>
      <c r="Y39" s="99">
        <v>38</v>
      </c>
      <c r="Z39" s="131">
        <f>(幕後結果!$AB$2+幕後結果!$AB$4*幕後結果_最佳化!$N1040)*12/3</f>
        <v>0.12811611181549934</v>
      </c>
      <c r="AA39" s="131">
        <f>(幕後結果!$AC$2+幕後結果!$AC$4*幕後結果_最佳化!$O1040)*12/3</f>
        <v>-1.9299600945828572E-2</v>
      </c>
      <c r="AB39" s="131">
        <f>(幕後結果!$AD$2+幕後結果!$AD$4*幕後結果_最佳化!$P1040)*12/3</f>
        <v>-0.17276055527178227</v>
      </c>
      <c r="AC39" s="131">
        <f>(幕後結果!$AE$2+幕後結果!$AE$4*幕後結果_最佳化!$Q1040)*12/3</f>
        <v>2.4786272115679232E-2</v>
      </c>
      <c r="AD39" s="131">
        <f>(幕後結果!$AF$2+幕後結果!$AF$4*幕後結果_最佳化!$R1040)*12/3</f>
        <v>-0.12614114804361054</v>
      </c>
      <c r="AE39" s="131">
        <f>(幕後結果!$AG$2+幕後結果!$AG$4*幕後結果_最佳化!$S1040)*12/3</f>
        <v>3.618248215807042E-2</v>
      </c>
      <c r="AF39" s="131">
        <f>(幕後結果!$AH$2+幕後結果!$AH$4*幕後結果_最佳化!$T1040)*12/3</f>
        <v>7.2802900246467961E-2</v>
      </c>
      <c r="AG39" s="131">
        <f>(幕後結果!$AI$2+幕後結果!$AI$4*幕後結果_最佳化!$U1040)*12/3</f>
        <v>-0.19429924039643995</v>
      </c>
      <c r="AH39" s="131">
        <f>(幕後結果!$AJ$2+幕後結果!$AJ$4*幕後結果_最佳化!$V1040)*12/3</f>
        <v>3.0514483355148215E-2</v>
      </c>
      <c r="AI39" s="100">
        <f>(幕後結果!$AK$2+幕後結果!$AK$4*幕後結果_最佳化!$W1040)*12/3</f>
        <v>-0.28571929753317582</v>
      </c>
      <c r="AJ39" s="60"/>
      <c r="AK39" s="60"/>
      <c r="AL39" s="60"/>
      <c r="AM39" s="101">
        <v>38</v>
      </c>
      <c r="AN39" s="131">
        <f t="shared" si="1"/>
        <v>9.8685421766991133E-2</v>
      </c>
      <c r="AO39" s="131">
        <f t="shared" si="2"/>
        <v>0.12877287539502091</v>
      </c>
      <c r="AP39" s="131">
        <f t="shared" si="3"/>
        <v>7.0456717397238203E-2</v>
      </c>
      <c r="AQ39" s="131">
        <f t="shared" si="4"/>
        <v>4.822890754631904E-2</v>
      </c>
      <c r="AR39" s="131">
        <f t="shared" si="5"/>
        <v>3.6045061645474788E-2</v>
      </c>
      <c r="AS39" s="131">
        <f t="shared" si="6"/>
        <v>0.18615796051360112</v>
      </c>
      <c r="AT39" s="131">
        <f t="shared" si="7"/>
        <v>0.10263785280591256</v>
      </c>
      <c r="AU39" s="131">
        <f t="shared" si="8"/>
        <v>8.5391539040359343E-2</v>
      </c>
      <c r="AV39" s="131">
        <f t="shared" si="9"/>
        <v>7.5199915182009594E-2</v>
      </c>
      <c r="AW39" s="131">
        <f t="shared" si="10"/>
        <v>0.16842374870707319</v>
      </c>
      <c r="AX39" s="131">
        <f t="shared" si="11"/>
        <v>0.99999999999999989</v>
      </c>
      <c r="AY39" s="131">
        <f>SUMPRODUCT(AN39:AW39,幕後結果_最佳化!$Z$1005:$AI$1005)</f>
        <v>-5.9604794523070159E-4</v>
      </c>
      <c r="AZ39" s="131">
        <f>(SUMPRODUCT(AN39:AW39,MMULT(AN39:AW39,幕後結果!$AB$9:$AK$18)))</f>
        <v>2.0802378980057607E-4</v>
      </c>
      <c r="BA39" s="131">
        <f t="shared" si="12"/>
        <v>1.4423029841214919E-2</v>
      </c>
      <c r="BB39" s="102">
        <f t="shared" si="13"/>
        <v>-3.0157358352637802</v>
      </c>
      <c r="BC39" s="60"/>
      <c r="BD39" s="60"/>
    </row>
    <row r="40" spans="1:56" ht="16.5">
      <c r="A40" s="95">
        <v>39</v>
      </c>
      <c r="B40" s="131">
        <v>0.10002903808855867</v>
      </c>
      <c r="C40" s="131">
        <v>0.58701173007704011</v>
      </c>
      <c r="D40" s="131">
        <v>0.20424973329703855</v>
      </c>
      <c r="E40" s="131">
        <v>0.97927751681523012</v>
      </c>
      <c r="F40" s="131">
        <v>0.20002723711426151</v>
      </c>
      <c r="G40" s="131">
        <v>0.83368337656657276</v>
      </c>
      <c r="H40" s="131">
        <v>0.95198694158682384</v>
      </c>
      <c r="I40" s="131">
        <v>0.53528322051495003</v>
      </c>
      <c r="J40" s="131">
        <v>0.43310039301135128</v>
      </c>
      <c r="K40" s="104">
        <v>0.80860227846843791</v>
      </c>
      <c r="L40" s="105"/>
      <c r="M40" s="106">
        <v>39</v>
      </c>
      <c r="N40" s="142">
        <v>-1.2813861223173395</v>
      </c>
      <c r="O40" s="142">
        <v>0.21986468598250772</v>
      </c>
      <c r="P40" s="142">
        <v>-0.82653712639454102</v>
      </c>
      <c r="Q40" s="142">
        <v>2.0390507140886727</v>
      </c>
      <c r="R40" s="142">
        <v>-0.8415239489163584</v>
      </c>
      <c r="S40" s="142">
        <v>0.96882352512577596</v>
      </c>
      <c r="T40" s="142">
        <v>1.6644320641315093</v>
      </c>
      <c r="U40" s="131">
        <v>8.8557533265657559E-2</v>
      </c>
      <c r="V40" s="131">
        <v>-0.1684862168574735</v>
      </c>
      <c r="W40" s="98">
        <v>0.87275718114361966</v>
      </c>
      <c r="X40" s="60"/>
      <c r="Y40" s="99">
        <v>39</v>
      </c>
      <c r="Z40" s="131">
        <f>(幕後結果!$AB$2+幕後結果!$AB$4*幕後結果_最佳化!$N1041)*12/3</f>
        <v>-0.18509444052167759</v>
      </c>
      <c r="AA40" s="131">
        <f>(幕後結果!$AC$2+幕後結果!$AC$4*幕後結果_最佳化!$O1041)*12/3</f>
        <v>3.1357320459334745E-2</v>
      </c>
      <c r="AB40" s="131">
        <f>(幕後結果!$AD$2+幕後結果!$AD$4*幕後結果_最佳化!$P1041)*12/3</f>
        <v>-0.13847683398179914</v>
      </c>
      <c r="AC40" s="131">
        <f>(幕後結果!$AE$2+幕後結果!$AE$4*幕後結果_最佳化!$Q1041)*12/3</f>
        <v>0.14142403365404013</v>
      </c>
      <c r="AD40" s="131">
        <f>(幕後結果!$AF$2+幕後結果!$AF$4*幕後結果_最佳化!$R1041)*12/3</f>
        <v>-0.10016476788369165</v>
      </c>
      <c r="AE40" s="131">
        <f>(幕後結果!$AG$2+幕後結果!$AG$4*幕後結果_最佳化!$S1041)*12/3</f>
        <v>6.6976702507992592E-2</v>
      </c>
      <c r="AF40" s="131">
        <f>(幕後結果!$AH$2+幕後結果!$AH$4*幕後結果_最佳化!$T1041)*12/3</f>
        <v>0.12032496400833621</v>
      </c>
      <c r="AG40" s="131">
        <f>(幕後結果!$AI$2+幕後結果!$AI$4*幕後結果_最佳化!$U1041)*12/3</f>
        <v>4.462893771444245E-2</v>
      </c>
      <c r="AH40" s="131">
        <f>(幕後結果!$AJ$2+幕後結果!$AJ$4*幕後結果_最佳化!$V1041)*12/3</f>
        <v>3.4036455835109648E-2</v>
      </c>
      <c r="AI40" s="100">
        <f>(幕後結果!$AK$2+幕後結果!$AK$4*幕後結果_最佳化!$W1041)*12/3</f>
        <v>0.1171831228087522</v>
      </c>
      <c r="AJ40" s="60"/>
      <c r="AK40" s="60"/>
      <c r="AL40" s="60"/>
      <c r="AM40" s="101">
        <v>39</v>
      </c>
      <c r="AN40" s="131">
        <f t="shared" si="1"/>
        <v>6.3897850536263331E-2</v>
      </c>
      <c r="AO40" s="131">
        <f t="shared" si="2"/>
        <v>0.14674019385706785</v>
      </c>
      <c r="AP40" s="131">
        <f t="shared" si="3"/>
        <v>0.12411836097765497</v>
      </c>
      <c r="AQ40" s="131">
        <f t="shared" si="4"/>
        <v>8.4016676284564204E-2</v>
      </c>
      <c r="AR40" s="131">
        <f t="shared" si="5"/>
        <v>6.7528972214472446E-2</v>
      </c>
      <c r="AS40" s="131">
        <f t="shared" si="6"/>
        <v>3.5572570930217554E-2</v>
      </c>
      <c r="AT40" s="131">
        <f t="shared" si="7"/>
        <v>0.12165271649784626</v>
      </c>
      <c r="AU40" s="131">
        <f t="shared" si="8"/>
        <v>3.7518547731125229E-2</v>
      </c>
      <c r="AV40" s="131">
        <f t="shared" si="9"/>
        <v>0.14576453245444113</v>
      </c>
      <c r="AW40" s="131">
        <f t="shared" si="10"/>
        <v>0.17318957851634703</v>
      </c>
      <c r="AX40" s="131">
        <f t="shared" si="11"/>
        <v>1</v>
      </c>
      <c r="AY40" s="131">
        <f>SUMPRODUCT(AN40:AW40,幕後結果_最佳化!$Z$1005:$AI$1005)</f>
        <v>3.1226193656312684E-4</v>
      </c>
      <c r="AZ40" s="131">
        <f>(SUMPRODUCT(AN40:AW40,MMULT(AN40:AW40,幕後結果!$AB$9:$AK$18)))</f>
        <v>2.9239806111469791E-4</v>
      </c>
      <c r="BA40" s="131">
        <f t="shared" si="12"/>
        <v>1.7099650906223143E-2</v>
      </c>
      <c r="BB40" s="102">
        <f t="shared" si="13"/>
        <v>-2.4905618422851985</v>
      </c>
      <c r="BC40" s="60"/>
      <c r="BD40" s="60"/>
    </row>
    <row r="41" spans="1:56" ht="16.5">
      <c r="A41" s="95">
        <v>40</v>
      </c>
      <c r="B41" s="131">
        <v>0.6424214879714516</v>
      </c>
      <c r="C41" s="131">
        <v>0.83892337380791027</v>
      </c>
      <c r="D41" s="131">
        <v>0.83722624157296721</v>
      </c>
      <c r="E41" s="131">
        <v>0.97015389595556734</v>
      </c>
      <c r="F41" s="131">
        <v>0.49590169536720197</v>
      </c>
      <c r="G41" s="131">
        <v>0.84195116242487922</v>
      </c>
      <c r="H41" s="131">
        <v>0.75136476886372261</v>
      </c>
      <c r="I41" s="131">
        <v>2.9500736882522638E-2</v>
      </c>
      <c r="J41" s="131">
        <v>0.75370967115129073</v>
      </c>
      <c r="K41" s="104">
        <v>0.39918321674598989</v>
      </c>
      <c r="L41" s="105"/>
      <c r="M41" s="106">
        <v>40</v>
      </c>
      <c r="N41" s="142">
        <v>0.36493888905799454</v>
      </c>
      <c r="O41" s="142">
        <v>0.99004269210789408</v>
      </c>
      <c r="P41" s="142">
        <v>0.98312175807876578</v>
      </c>
      <c r="Q41" s="142">
        <v>1.883060214973614</v>
      </c>
      <c r="R41" s="142">
        <v>-1.0273106966109365E-2</v>
      </c>
      <c r="S41" s="142">
        <v>1.0025093041899393</v>
      </c>
      <c r="T41" s="142">
        <v>0.67879073940668422</v>
      </c>
      <c r="U41" s="131">
        <v>-1.8881823551989574</v>
      </c>
      <c r="V41" s="131">
        <v>0.68621005553782666</v>
      </c>
      <c r="W41" s="98">
        <v>-0.25546181381288346</v>
      </c>
      <c r="X41" s="60"/>
      <c r="Y41" s="99">
        <v>40</v>
      </c>
      <c r="Z41" s="131">
        <f>(幕後結果!$AB$2+幕後結果!$AB$4*幕後結果_最佳化!$N1042)*12/3</f>
        <v>6.9917487311749044E-2</v>
      </c>
      <c r="AA41" s="131">
        <f>(幕後結果!$AC$2+幕後結果!$AC$4*幕後結果_最佳化!$O1042)*12/3</f>
        <v>0.10298342026042945</v>
      </c>
      <c r="AB41" s="131">
        <f>(幕後結果!$AD$2+幕後結果!$AD$4*幕後結果_最佳化!$P1042)*12/3</f>
        <v>0.17856974914271259</v>
      </c>
      <c r="AC41" s="131">
        <f>(幕後結果!$AE$2+幕後結果!$AE$4*幕後結果_最佳化!$Q1042)*12/3</f>
        <v>0.31601229860438651</v>
      </c>
      <c r="AD41" s="131">
        <f>(幕後結果!$AF$2+幕後結果!$AF$4*幕後結果_最佳化!$R1042)*12/3</f>
        <v>0.15889331977239848</v>
      </c>
      <c r="AE41" s="131">
        <f>(幕後結果!$AG$2+幕後結果!$AG$4*幕後結果_最佳化!$S1042)*12/3</f>
        <v>5.3318942839048089E-2</v>
      </c>
      <c r="AF41" s="131">
        <f>(幕後結果!$AH$2+幕後結果!$AH$4*幕後結果_最佳化!$T1042)*12/3</f>
        <v>0.16514718762181488</v>
      </c>
      <c r="AG41" s="131">
        <f>(幕後結果!$AI$2+幕後結果!$AI$4*幕後結果_最佳化!$U1042)*12/3</f>
        <v>-9.6839864111834151E-2</v>
      </c>
      <c r="AH41" s="131">
        <f>(幕後結果!$AJ$2+幕後結果!$AJ$4*幕後結果_最佳化!$V1042)*12/3</f>
        <v>9.0556468374055246E-2</v>
      </c>
      <c r="AI41" s="100">
        <f>(幕後結果!$AK$2+幕後結果!$AK$4*幕後結果_最佳化!$W1042)*12/3</f>
        <v>-4.2231080575583696E-2</v>
      </c>
      <c r="AJ41" s="60"/>
      <c r="AK41" s="60"/>
      <c r="AL41" s="60"/>
      <c r="AM41" s="101">
        <v>40</v>
      </c>
      <c r="AN41" s="131">
        <f t="shared" si="1"/>
        <v>0.13795909847146612</v>
      </c>
      <c r="AO41" s="131">
        <f t="shared" si="2"/>
        <v>9.2973343740059902E-2</v>
      </c>
      <c r="AP41" s="131">
        <f t="shared" si="3"/>
        <v>0.18544568196818689</v>
      </c>
      <c r="AQ41" s="131">
        <f t="shared" si="4"/>
        <v>0.18520487640637343</v>
      </c>
      <c r="AR41" s="131">
        <f t="shared" si="5"/>
        <v>0.14869368076380143</v>
      </c>
      <c r="AS41" s="131">
        <f t="shared" si="6"/>
        <v>7.1124226131055207E-2</v>
      </c>
      <c r="AT41" s="131">
        <f t="shared" si="7"/>
        <v>3.5600958239198392E-2</v>
      </c>
      <c r="AU41" s="131">
        <f t="shared" si="8"/>
        <v>6.6979385759353041E-2</v>
      </c>
      <c r="AV41" s="131">
        <f t="shared" si="9"/>
        <v>5.2423038192187195E-2</v>
      </c>
      <c r="AW41" s="131">
        <f t="shared" si="10"/>
        <v>2.3595710328318541E-2</v>
      </c>
      <c r="AX41" s="131">
        <f t="shared" si="11"/>
        <v>1.0000000000000002</v>
      </c>
      <c r="AY41" s="131">
        <f>SUMPRODUCT(AN41:AW41,幕後結果_最佳化!$Z$1005:$AI$1005)</f>
        <v>4.3883924085691937E-3</v>
      </c>
      <c r="AZ41" s="131">
        <f>(SUMPRODUCT(AN41:AW41,MMULT(AN41:AW41,幕後結果!$AB$9:$AK$18)))</f>
        <v>3.8017370394451784E-4</v>
      </c>
      <c r="BA41" s="131">
        <f t="shared" si="12"/>
        <v>1.9498043592743295E-2</v>
      </c>
      <c r="BB41" s="102">
        <f t="shared" si="13"/>
        <v>-1.9751523996881364</v>
      </c>
      <c r="BC41" s="60"/>
      <c r="BD41" s="60"/>
    </row>
    <row r="42" spans="1:56" ht="16.5">
      <c r="A42" s="95">
        <v>41</v>
      </c>
      <c r="B42" s="131">
        <v>0.91896319449003272</v>
      </c>
      <c r="C42" s="131">
        <v>4.0704210820174946E-3</v>
      </c>
      <c r="D42" s="131">
        <v>0.23960856858117174</v>
      </c>
      <c r="E42" s="131">
        <v>0.97310008922106972</v>
      </c>
      <c r="F42" s="131">
        <v>0.49890977021638672</v>
      </c>
      <c r="G42" s="131">
        <v>0.93672134183948952</v>
      </c>
      <c r="H42" s="131">
        <v>0.35922387435414471</v>
      </c>
      <c r="I42" s="131">
        <v>0.23184386278180735</v>
      </c>
      <c r="J42" s="131">
        <v>0.52640686139768778</v>
      </c>
      <c r="K42" s="104">
        <v>0.78297591648173537</v>
      </c>
      <c r="L42" s="105"/>
      <c r="M42" s="106">
        <v>41</v>
      </c>
      <c r="N42" s="142">
        <v>1.3981314038708541</v>
      </c>
      <c r="O42" s="142">
        <v>-2.646171957554341</v>
      </c>
      <c r="P42" s="142">
        <v>-0.70756225872252199</v>
      </c>
      <c r="Q42" s="142">
        <v>1.9284448194946682</v>
      </c>
      <c r="R42" s="142">
        <v>-2.7328042029760432E-3</v>
      </c>
      <c r="S42" s="142">
        <v>1.5278196732164762</v>
      </c>
      <c r="T42" s="142">
        <v>-0.36053411599914614</v>
      </c>
      <c r="U42" s="131">
        <v>-0.73278802595759118</v>
      </c>
      <c r="V42" s="131">
        <v>6.624059548674438E-2</v>
      </c>
      <c r="W42" s="98">
        <v>0.78228318432313737</v>
      </c>
      <c r="X42" s="60"/>
      <c r="Y42" s="99">
        <v>41</v>
      </c>
      <c r="Z42" s="131">
        <f>(幕後結果!$AB$2+幕後結果!$AB$4*幕後結果_最佳化!$N1043)*12/3</f>
        <v>0.22995661276085241</v>
      </c>
      <c r="AA42" s="131">
        <f>(幕後結果!$AC$2+幕後結果!$AC$4*幕後結果_最佳化!$O1043)*12/3</f>
        <v>-0.25254146140893946</v>
      </c>
      <c r="AB42" s="131">
        <f>(幕後結果!$AD$2+幕後結果!$AD$4*幕後結果_最佳化!$P1043)*12/3</f>
        <v>-0.21594189358017493</v>
      </c>
      <c r="AC42" s="131">
        <f>(幕後結果!$AE$2+幕後結果!$AE$4*幕後結果_最佳化!$Q1043)*12/3</f>
        <v>0.13858252478946961</v>
      </c>
      <c r="AD42" s="131">
        <f>(幕後結果!$AF$2+幕後結果!$AF$4*幕後結果_最佳化!$R1043)*12/3</f>
        <v>-0.13500491493494121</v>
      </c>
      <c r="AE42" s="131">
        <f>(幕後結果!$AG$2+幕後結果!$AG$4*幕後結果_最佳化!$S1043)*12/3</f>
        <v>3.1661486002463789E-2</v>
      </c>
      <c r="AF42" s="131">
        <f>(幕後結果!$AH$2+幕後結果!$AH$4*幕後結果_最佳化!$T1043)*12/3</f>
        <v>-6.9352081134340743E-2</v>
      </c>
      <c r="AG42" s="131">
        <f>(幕後結果!$AI$2+幕後結果!$AI$4*幕後結果_最佳化!$U1043)*12/3</f>
        <v>-9.2146974689912217E-2</v>
      </c>
      <c r="AH42" s="131">
        <f>(幕後結果!$AJ$2+幕後結果!$AJ$4*幕後結果_最佳化!$V1043)*12/3</f>
        <v>-2.5287714454336963E-2</v>
      </c>
      <c r="AI42" s="100">
        <f>(幕後結果!$AK$2+幕後結果!$AK$4*幕後結果_最佳化!$W1043)*12/3</f>
        <v>-9.0704283450717002E-2</v>
      </c>
      <c r="AJ42" s="60"/>
      <c r="AK42" s="60"/>
      <c r="AL42" s="60"/>
      <c r="AM42" s="101">
        <v>41</v>
      </c>
      <c r="AN42" s="131">
        <f t="shared" si="1"/>
        <v>2.8374499677339845E-2</v>
      </c>
      <c r="AO42" s="131">
        <f t="shared" si="2"/>
        <v>7.8289513064603064E-2</v>
      </c>
      <c r="AP42" s="131">
        <f t="shared" si="3"/>
        <v>8.6829213403079961E-2</v>
      </c>
      <c r="AQ42" s="131">
        <f t="shared" si="4"/>
        <v>0.12332789838506852</v>
      </c>
      <c r="AR42" s="131">
        <f t="shared" si="5"/>
        <v>5.8511665661930091E-2</v>
      </c>
      <c r="AS42" s="131">
        <f t="shared" si="6"/>
        <v>7.7938840993637501E-2</v>
      </c>
      <c r="AT42" s="131">
        <f t="shared" si="7"/>
        <v>0.14512824319776801</v>
      </c>
      <c r="AU42" s="131">
        <f t="shared" si="8"/>
        <v>0.16752039478365238</v>
      </c>
      <c r="AV42" s="131">
        <f t="shared" si="9"/>
        <v>0.12800549153518648</v>
      </c>
      <c r="AW42" s="131">
        <f t="shared" si="10"/>
        <v>0.10607423929773425</v>
      </c>
      <c r="AX42" s="131">
        <f t="shared" si="11"/>
        <v>1.0000000000000002</v>
      </c>
      <c r="AY42" s="131">
        <f>SUMPRODUCT(AN42:AW42,幕後結果_最佳化!$Z$1005:$AI$1005)</f>
        <v>1.246332058866112E-3</v>
      </c>
      <c r="AZ42" s="131">
        <f>(SUMPRODUCT(AN42:AW42,MMULT(AN42:AW42,幕後結果!$AB$9:$AK$18)))</f>
        <v>2.8018968576619575E-4</v>
      </c>
      <c r="BA42" s="131">
        <f t="shared" si="12"/>
        <v>1.6738867517433663E-2</v>
      </c>
      <c r="BB42" s="102">
        <f t="shared" si="13"/>
        <v>-2.4884400272450491</v>
      </c>
      <c r="BC42" s="60"/>
      <c r="BD42" s="60"/>
    </row>
    <row r="43" spans="1:56" ht="16.5">
      <c r="A43" s="95">
        <v>42</v>
      </c>
      <c r="B43" s="131">
        <v>4.8316213166395006E-2</v>
      </c>
      <c r="C43" s="131">
        <v>0.99802936314044155</v>
      </c>
      <c r="D43" s="131">
        <v>0.58926461023365939</v>
      </c>
      <c r="E43" s="131">
        <v>0.69413529052037859</v>
      </c>
      <c r="F43" s="131">
        <v>0.59287981955106317</v>
      </c>
      <c r="G43" s="131">
        <v>0.23656706395611238</v>
      </c>
      <c r="H43" s="131">
        <v>0.89691103903865277</v>
      </c>
      <c r="I43" s="131">
        <v>0.29218847008028548</v>
      </c>
      <c r="J43" s="131">
        <v>0.89303590350087636</v>
      </c>
      <c r="K43" s="104">
        <v>0.29946254765668079</v>
      </c>
      <c r="L43" s="105"/>
      <c r="M43" s="106">
        <v>42</v>
      </c>
      <c r="N43" s="142">
        <v>-1.6614035448815501</v>
      </c>
      <c r="O43" s="142">
        <v>2.8828241684562963</v>
      </c>
      <c r="P43" s="142">
        <v>0.22565368939951769</v>
      </c>
      <c r="Q43" s="142">
        <v>0.5076063750049189</v>
      </c>
      <c r="R43" s="142">
        <v>0.23495925098526912</v>
      </c>
      <c r="S43" s="142">
        <v>-0.71738896291803689</v>
      </c>
      <c r="T43" s="142">
        <v>1.2641451826460472</v>
      </c>
      <c r="U43" s="131">
        <v>-0.54700260832357694</v>
      </c>
      <c r="V43" s="131">
        <v>1.2428362185457207</v>
      </c>
      <c r="W43" s="98">
        <v>-0.52594690881604311</v>
      </c>
      <c r="X43" s="60"/>
      <c r="Y43" s="99">
        <v>42</v>
      </c>
      <c r="Z43" s="131">
        <f>(幕後結果!$AB$2+幕後結果!$AB$4*幕後結果_最佳化!$N1044)*12/3</f>
        <v>-0.24395825833941939</v>
      </c>
      <c r="AA43" s="131">
        <f>(幕後結果!$AC$2+幕後結果!$AC$4*幕後結果_最佳化!$O1044)*12/3</f>
        <v>0.29098132816653816</v>
      </c>
      <c r="AB43" s="131">
        <f>(幕後結果!$AD$2+幕後結果!$AD$4*幕後結果_最佳化!$P1044)*12/3</f>
        <v>0.12031105561485472</v>
      </c>
      <c r="AC43" s="131">
        <f>(幕後結果!$AE$2+幕後結果!$AE$4*幕後結果_最佳化!$Q1044)*12/3</f>
        <v>0.11574298552675311</v>
      </c>
      <c r="AD43" s="131">
        <f>(幕後結果!$AF$2+幕後結果!$AF$4*幕後結果_最佳化!$R1044)*12/3</f>
        <v>0.16854627961528915</v>
      </c>
      <c r="AE43" s="131">
        <f>(幕後結果!$AG$2+幕後結果!$AG$4*幕後結果_最佳化!$S1044)*12/3</f>
        <v>9.4090349608943191E-3</v>
      </c>
      <c r="AF43" s="131">
        <f>(幕後結果!$AH$2+幕後結果!$AH$4*幕後結果_最佳化!$T1044)*12/3</f>
        <v>0.17681617002378033</v>
      </c>
      <c r="AG43" s="131">
        <f>(幕後結果!$AI$2+幕後結果!$AI$4*幕後結果_最佳化!$U1044)*12/3</f>
        <v>-1.1031964757395313E-2</v>
      </c>
      <c r="AH43" s="131">
        <f>(幕後結果!$AJ$2+幕後結果!$AJ$4*幕後結果_最佳化!$V1044)*12/3</f>
        <v>0.12707805388128332</v>
      </c>
      <c r="AI43" s="100">
        <f>(幕後結果!$AK$2+幕後結果!$AK$4*幕後結果_最佳化!$W1044)*12/3</f>
        <v>5.9565832132967768E-2</v>
      </c>
      <c r="AJ43" s="60"/>
      <c r="AK43" s="60"/>
      <c r="AL43" s="60"/>
      <c r="AM43" s="101">
        <v>42</v>
      </c>
      <c r="AN43" s="131">
        <f t="shared" si="1"/>
        <v>0.11390221936251829</v>
      </c>
      <c r="AO43" s="131">
        <f t="shared" si="2"/>
        <v>0.17149747361327089</v>
      </c>
      <c r="AP43" s="131">
        <f t="shared" si="3"/>
        <v>5.7095943949153322E-2</v>
      </c>
      <c r="AQ43" s="131">
        <f t="shared" si="4"/>
        <v>0.17694405087681633</v>
      </c>
      <c r="AR43" s="131">
        <f t="shared" si="5"/>
        <v>0.14027535721383438</v>
      </c>
      <c r="AS43" s="131">
        <f t="shared" si="6"/>
        <v>1.8368841739997168E-2</v>
      </c>
      <c r="AT43" s="131">
        <f t="shared" si="7"/>
        <v>3.9542611843946911E-2</v>
      </c>
      <c r="AU43" s="131">
        <f t="shared" si="8"/>
        <v>0.11948342752767586</v>
      </c>
      <c r="AV43" s="131">
        <f t="shared" si="9"/>
        <v>0.1149651824360048</v>
      </c>
      <c r="AW43" s="131">
        <f t="shared" si="10"/>
        <v>4.7924891436782059E-2</v>
      </c>
      <c r="AX43" s="131">
        <f t="shared" si="11"/>
        <v>0.99999999999999989</v>
      </c>
      <c r="AY43" s="131">
        <f>SUMPRODUCT(AN43:AW43,幕後結果_最佳化!$Z$1005:$AI$1005)</f>
        <v>4.2855780497945764E-3</v>
      </c>
      <c r="AZ43" s="131">
        <f>(SUMPRODUCT(AN43:AW43,MMULT(AN43:AW43,幕後結果!$AB$9:$AK$18)))</f>
        <v>2.87122545044614E-4</v>
      </c>
      <c r="BA43" s="131">
        <f t="shared" si="12"/>
        <v>1.6944690762731966E-2</v>
      </c>
      <c r="BB43" s="102">
        <f t="shared" si="13"/>
        <v>-2.2788507911359299</v>
      </c>
      <c r="BC43" s="60"/>
      <c r="BD43" s="60"/>
    </row>
    <row r="44" spans="1:56" ht="16.5">
      <c r="A44" s="95">
        <v>43</v>
      </c>
      <c r="B44" s="131">
        <v>0.34611317718099199</v>
      </c>
      <c r="C44" s="131">
        <v>0.64209592253176906</v>
      </c>
      <c r="D44" s="131">
        <v>9.2384718994458437E-2</v>
      </c>
      <c r="E44" s="131">
        <v>0.22033890447673632</v>
      </c>
      <c r="F44" s="131">
        <v>0.93102705124306162</v>
      </c>
      <c r="G44" s="131">
        <v>0.11020527697763938</v>
      </c>
      <c r="H44" s="131">
        <v>9.3273404360705303E-3</v>
      </c>
      <c r="I44" s="131">
        <v>0.38155262553226743</v>
      </c>
      <c r="J44" s="131">
        <v>0.59232312933456144</v>
      </c>
      <c r="K44" s="104">
        <v>0.12270548172962803</v>
      </c>
      <c r="L44" s="105"/>
      <c r="M44" s="106">
        <v>43</v>
      </c>
      <c r="N44" s="142">
        <v>-0.39583554300904467</v>
      </c>
      <c r="O44" s="142">
        <v>0.36406676367543278</v>
      </c>
      <c r="P44" s="142">
        <v>-1.3262121437275556</v>
      </c>
      <c r="Q44" s="142">
        <v>-0.77104913377463158</v>
      </c>
      <c r="R44" s="142">
        <v>1.4834838750573418</v>
      </c>
      <c r="S44" s="142">
        <v>-1.22543715776763</v>
      </c>
      <c r="T44" s="142">
        <v>-2.3523605935406784</v>
      </c>
      <c r="U44" s="131">
        <v>-0.30140556525108131</v>
      </c>
      <c r="V44" s="131">
        <v>0.23352502266952774</v>
      </c>
      <c r="W44" s="98">
        <v>-1.1615680572475147</v>
      </c>
      <c r="X44" s="60"/>
      <c r="Y44" s="99">
        <v>43</v>
      </c>
      <c r="Z44" s="131">
        <f>(幕後結果!$AB$2+幕後結果!$AB$4*幕後結果_最佳化!$N1045)*12/3</f>
        <v>-4.7924708626052782E-2</v>
      </c>
      <c r="AA44" s="131">
        <f>(幕後結果!$AC$2+幕後結果!$AC$4*幕後結果_最佳化!$O1045)*12/3</f>
        <v>4.3629990071627454E-2</v>
      </c>
      <c r="AB44" s="131">
        <f>(幕後結果!$AD$2+幕後結果!$AD$4*幕後結果_最佳化!$P1045)*12/3</f>
        <v>-0.21457189888550832</v>
      </c>
      <c r="AC44" s="131">
        <f>(幕後結果!$AE$2+幕後結果!$AE$4*幕後結果_最佳化!$Q1045)*12/3</f>
        <v>-0.15418028903645545</v>
      </c>
      <c r="AD44" s="131">
        <f>(幕後結果!$AF$2+幕後結果!$AF$4*幕後結果_最佳化!$R1045)*12/3</f>
        <v>2.0274609966751699E-2</v>
      </c>
      <c r="AE44" s="131">
        <f>(幕後結果!$AG$2+幕後結果!$AG$4*幕後結果_最佳化!$S1045)*12/3</f>
        <v>-6.25857880846796E-2</v>
      </c>
      <c r="AF44" s="131">
        <f>(幕後結果!$AH$2+幕後結果!$AH$4*幕後結果_最佳化!$T1045)*12/3</f>
        <v>-0.24625242394945612</v>
      </c>
      <c r="AG44" s="131">
        <f>(幕後結果!$AI$2+幕後結果!$AI$4*幕後結果_最佳化!$U1045)*12/3</f>
        <v>-0.18564258626051167</v>
      </c>
      <c r="AH44" s="131">
        <f>(幕後結果!$AJ$2+幕後結果!$AJ$4*幕後結果_最佳化!$V1045)*12/3</f>
        <v>-4.6098962147396193E-2</v>
      </c>
      <c r="AI44" s="100">
        <f>(幕後結果!$AK$2+幕後結果!$AK$4*幕後結果_最佳化!$W1045)*12/3</f>
        <v>-0.27841978837769882</v>
      </c>
      <c r="AJ44" s="60"/>
      <c r="AK44" s="60"/>
      <c r="AL44" s="60"/>
      <c r="AM44" s="101">
        <v>43</v>
      </c>
      <c r="AN44" s="131">
        <f t="shared" si="1"/>
        <v>8.4930701283181018E-2</v>
      </c>
      <c r="AO44" s="131">
        <f t="shared" si="2"/>
        <v>0.1791091088184413</v>
      </c>
      <c r="AP44" s="131">
        <f t="shared" si="3"/>
        <v>5.9433021476544313E-2</v>
      </c>
      <c r="AQ44" s="131">
        <f t="shared" si="4"/>
        <v>0.11609853695103736</v>
      </c>
      <c r="AR44" s="131">
        <f t="shared" si="5"/>
        <v>0.16362718690760822</v>
      </c>
      <c r="AS44" s="131">
        <f t="shared" si="6"/>
        <v>6.9590386012721099E-4</v>
      </c>
      <c r="AT44" s="131">
        <f t="shared" si="7"/>
        <v>6.5532458863275536E-2</v>
      </c>
      <c r="AU44" s="131">
        <f t="shared" si="8"/>
        <v>4.9374829317660254E-2</v>
      </c>
      <c r="AV44" s="131">
        <f t="shared" si="9"/>
        <v>0.17445227820753659</v>
      </c>
      <c r="AW44" s="131">
        <f t="shared" si="10"/>
        <v>0.10674597431458818</v>
      </c>
      <c r="AX44" s="131">
        <f t="shared" si="11"/>
        <v>1</v>
      </c>
      <c r="AY44" s="131">
        <f>SUMPRODUCT(AN44:AW44,幕後結果_最佳化!$Z$1005:$AI$1005)</f>
        <v>2.1752655386988624E-3</v>
      </c>
      <c r="AZ44" s="131">
        <f>(SUMPRODUCT(AN44:AW44,MMULT(AN44:AW44,幕後結果!$AB$9:$AK$18)))</f>
        <v>2.7846071843944375E-4</v>
      </c>
      <c r="BA44" s="131">
        <f t="shared" si="12"/>
        <v>1.6687142308958826E-2</v>
      </c>
      <c r="BB44" s="102">
        <f t="shared" si="13"/>
        <v>-2.4404858367772921</v>
      </c>
      <c r="BC44" s="60"/>
      <c r="BD44" s="60"/>
    </row>
    <row r="45" spans="1:56" ht="16.5">
      <c r="A45" s="95">
        <v>44</v>
      </c>
      <c r="B45" s="131">
        <v>0.53399749086058179</v>
      </c>
      <c r="C45" s="131">
        <v>1.2302726547552822E-3</v>
      </c>
      <c r="D45" s="131">
        <v>0.80142917259865265</v>
      </c>
      <c r="E45" s="131">
        <v>0.27207753717268712</v>
      </c>
      <c r="F45" s="131">
        <v>0.50098827393114909</v>
      </c>
      <c r="G45" s="131">
        <v>0.52251609548071087</v>
      </c>
      <c r="H45" s="131">
        <v>0.21931262686030806</v>
      </c>
      <c r="I45" s="131">
        <v>0.2664409501616094</v>
      </c>
      <c r="J45" s="131">
        <v>0.97487698643414733</v>
      </c>
      <c r="K45" s="104">
        <v>0.36056655734235377</v>
      </c>
      <c r="L45" s="105"/>
      <c r="M45" s="106">
        <v>44</v>
      </c>
      <c r="N45" s="142">
        <v>8.5322482468928318E-2</v>
      </c>
      <c r="O45" s="142">
        <v>-3.0281517053791123</v>
      </c>
      <c r="P45" s="142">
        <v>0.84673713578283527</v>
      </c>
      <c r="Q45" s="142">
        <v>-0.60654173944015466</v>
      </c>
      <c r="R45" s="142">
        <v>2.4772379125775168E-3</v>
      </c>
      <c r="S45" s="142">
        <v>5.6469478881457771E-2</v>
      </c>
      <c r="T45" s="142">
        <v>-0.77451677212877312</v>
      </c>
      <c r="U45" s="131">
        <v>-0.62361280314696299</v>
      </c>
      <c r="V45" s="131">
        <v>1.9578635401480824</v>
      </c>
      <c r="W45" s="98">
        <v>-0.35694482084907114</v>
      </c>
      <c r="X45" s="60"/>
      <c r="Y45" s="99">
        <v>44</v>
      </c>
      <c r="Z45" s="131">
        <f>(幕後結果!$AB$2+幕後結果!$AB$4*幕後結果_最佳化!$N1046)*12/3</f>
        <v>2.6605554123924444E-2</v>
      </c>
      <c r="AA45" s="131">
        <f>(幕後結果!$AC$2+幕後結果!$AC$4*幕後結果_最佳化!$O1046)*12/3</f>
        <v>-0.28708701407992565</v>
      </c>
      <c r="AB45" s="131">
        <f>(幕後結果!$AD$2+幕後結果!$AD$4*幕後結果_最佳化!$P1046)*12/3</f>
        <v>2.2477430548396557E-2</v>
      </c>
      <c r="AC45" s="131">
        <f>(幕後結果!$AE$2+幕後結果!$AE$4*幕後結果_最佳化!$Q1046)*12/3</f>
        <v>-4.0963537127117824E-2</v>
      </c>
      <c r="AD45" s="131">
        <f>(幕後結果!$AF$2+幕後結果!$AF$4*幕後結果_最佳化!$R1046)*12/3</f>
        <v>-7.0146781483116621E-2</v>
      </c>
      <c r="AE45" s="131">
        <f>(幕後結果!$AG$2+幕後結果!$AG$4*幕後結果_最佳化!$S1046)*12/3</f>
        <v>-3.6544511779840035E-2</v>
      </c>
      <c r="AF45" s="131">
        <f>(幕後結果!$AH$2+幕後結果!$AH$4*幕後結果_最佳化!$T1046)*12/3</f>
        <v>-0.15826075745454435</v>
      </c>
      <c r="AG45" s="131">
        <f>(幕後結果!$AI$2+幕後結果!$AI$4*幕後結果_最佳化!$U1046)*12/3</f>
        <v>-8.8574343353749321E-2</v>
      </c>
      <c r="AH45" s="131">
        <f>(幕後結果!$AJ$2+幕後結果!$AJ$4*幕後結果_最佳化!$V1046)*12/3</f>
        <v>3.1620695996737794E-2</v>
      </c>
      <c r="AI45" s="100">
        <f>(幕後結果!$AK$2+幕後結果!$AK$4*幕後結果_最佳化!$W1046)*12/3</f>
        <v>-7.5797127836353229E-2</v>
      </c>
      <c r="AJ45" s="60"/>
      <c r="AK45" s="60"/>
      <c r="AL45" s="60"/>
      <c r="AM45" s="101">
        <v>44</v>
      </c>
      <c r="AN45" s="131">
        <f t="shared" si="1"/>
        <v>5.1179474490330406E-4</v>
      </c>
      <c r="AO45" s="131">
        <f t="shared" si="2"/>
        <v>7.6192975080109387E-2</v>
      </c>
      <c r="AP45" s="131">
        <f t="shared" si="3"/>
        <v>1.9754515776489619E-2</v>
      </c>
      <c r="AQ45" s="131">
        <f t="shared" si="4"/>
        <v>1.3662033932266653E-2</v>
      </c>
      <c r="AR45" s="131">
        <f t="shared" si="5"/>
        <v>5.9947034743296067E-2</v>
      </c>
      <c r="AS45" s="131">
        <f t="shared" si="6"/>
        <v>0.25001455902162206</v>
      </c>
      <c r="AT45" s="131">
        <f t="shared" si="7"/>
        <v>0.15014860539860292</v>
      </c>
      <c r="AU45" s="131">
        <f t="shared" si="8"/>
        <v>0.24253327657804641</v>
      </c>
      <c r="AV45" s="131">
        <f t="shared" si="9"/>
        <v>9.8397201284709648E-2</v>
      </c>
      <c r="AW45" s="131">
        <f t="shared" si="10"/>
        <v>8.8838003439954003E-2</v>
      </c>
      <c r="AX45" s="131">
        <f t="shared" si="11"/>
        <v>0.99999999999999989</v>
      </c>
      <c r="AY45" s="131">
        <f>SUMPRODUCT(AN45:AW45,幕後結果_最佳化!$Z$1005:$AI$1005)</f>
        <v>-1.9946150197439035E-3</v>
      </c>
      <c r="AZ45" s="131">
        <f>(SUMPRODUCT(AN45:AW45,MMULT(AN45:AW45,幕後結果!$AB$9:$AK$18)))</f>
        <v>2.1576972344823335E-4</v>
      </c>
      <c r="BA45" s="131">
        <f t="shared" si="12"/>
        <v>1.4689102200210649E-2</v>
      </c>
      <c r="BB45" s="102">
        <f t="shared" si="13"/>
        <v>-3.0563212378698061</v>
      </c>
      <c r="BC45" s="60"/>
      <c r="BD45" s="60"/>
    </row>
    <row r="46" spans="1:56" ht="16.5">
      <c r="A46" s="95">
        <v>45</v>
      </c>
      <c r="B46" s="131">
        <v>9.6825279494294758E-3</v>
      </c>
      <c r="C46" s="131">
        <v>0.51399859698761685</v>
      </c>
      <c r="D46" s="131">
        <v>0.15855654603275027</v>
      </c>
      <c r="E46" s="131">
        <v>5.1595231337508762E-2</v>
      </c>
      <c r="F46" s="131">
        <v>0.78339611092996098</v>
      </c>
      <c r="G46" s="131">
        <v>0.62830449766145868</v>
      </c>
      <c r="H46" s="131">
        <v>0.60478660151882457</v>
      </c>
      <c r="I46" s="131">
        <v>0.59668305009027733</v>
      </c>
      <c r="J46" s="131">
        <v>0.22977249930411991</v>
      </c>
      <c r="K46" s="104">
        <v>0.79253657175753922</v>
      </c>
      <c r="L46" s="105"/>
      <c r="M46" s="106">
        <v>45</v>
      </c>
      <c r="N46" s="142">
        <v>-2.3384280142986578</v>
      </c>
      <c r="O46" s="142">
        <v>3.5096482775364091E-2</v>
      </c>
      <c r="P46" s="142">
        <v>-1.0004080164666003</v>
      </c>
      <c r="Q46" s="142">
        <v>-1.6295792035363061</v>
      </c>
      <c r="R46" s="142">
        <v>0.78371428574499635</v>
      </c>
      <c r="S46" s="142">
        <v>0.32736609829695951</v>
      </c>
      <c r="T46" s="142">
        <v>0.26575643478855221</v>
      </c>
      <c r="U46" s="131">
        <v>0.24477080602652015</v>
      </c>
      <c r="V46" s="131">
        <v>-0.73959628157199808</v>
      </c>
      <c r="W46" s="98">
        <v>0.81525413472560737</v>
      </c>
      <c r="X46" s="60"/>
      <c r="Y46" s="99">
        <v>45</v>
      </c>
      <c r="Z46" s="131">
        <f>(幕後結果!$AB$2+幕後結果!$AB$4*幕後結果_最佳化!$N1047)*12/3</f>
        <v>-0.34882777920773728</v>
      </c>
      <c r="AA46" s="131">
        <f>(幕後結果!$AC$2+幕後結果!$AC$4*幕後結果_最佳化!$O1047)*12/3</f>
        <v>1.547914652365201E-2</v>
      </c>
      <c r="AB46" s="131">
        <f>(幕後結果!$AD$2+幕後結果!$AD$4*幕後結果_最佳化!$P1047)*12/3</f>
        <v>-0.17232166222865397</v>
      </c>
      <c r="AC46" s="131">
        <f>(幕後結果!$AE$2+幕後結果!$AE$4*幕後結果_最佳化!$Q1047)*12/3</f>
        <v>-0.26979038350795875</v>
      </c>
      <c r="AD46" s="131">
        <f>(幕後結果!$AF$2+幕後結果!$AF$4*幕後結果_最佳化!$R1047)*12/3</f>
        <v>-4.8446512925576439E-2</v>
      </c>
      <c r="AE46" s="131">
        <f>(幕後結果!$AG$2+幕後結果!$AG$4*幕後結果_最佳化!$S1047)*12/3</f>
        <v>1.6664237167951037E-2</v>
      </c>
      <c r="AF46" s="131">
        <f>(幕後結果!$AH$2+幕後結果!$AH$4*幕後結果_最佳化!$T1047)*12/3</f>
        <v>-8.4784092027247182E-2</v>
      </c>
      <c r="AG46" s="131">
        <f>(幕後結果!$AI$2+幕後結果!$AI$4*幕後結果_最佳化!$U1047)*12/3</f>
        <v>-2.143508936832686E-2</v>
      </c>
      <c r="AH46" s="131">
        <f>(幕後結果!$AJ$2+幕後結果!$AJ$4*幕後結果_最佳化!$V1047)*12/3</f>
        <v>-7.103765781068222E-2</v>
      </c>
      <c r="AI46" s="100">
        <f>(幕後結果!$AK$2+幕後結果!$AK$4*幕後結果_最佳化!$W1047)*12/3</f>
        <v>0.17710131370663088</v>
      </c>
      <c r="AJ46" s="60"/>
      <c r="AK46" s="60"/>
      <c r="AL46" s="60"/>
      <c r="AM46" s="101">
        <v>45</v>
      </c>
      <c r="AN46" s="131">
        <f t="shared" si="1"/>
        <v>0.13871103669874107</v>
      </c>
      <c r="AO46" s="131">
        <f t="shared" si="2"/>
        <v>5.8531486644345362E-2</v>
      </c>
      <c r="AP46" s="131">
        <f t="shared" si="3"/>
        <v>1.2810468218099185E-2</v>
      </c>
      <c r="AQ46" s="131">
        <f t="shared" si="4"/>
        <v>9.1595824398583714E-2</v>
      </c>
      <c r="AR46" s="131">
        <f t="shared" si="5"/>
        <v>0.18339764112680815</v>
      </c>
      <c r="AS46" s="131">
        <f t="shared" si="6"/>
        <v>8.837534005144082E-2</v>
      </c>
      <c r="AT46" s="131">
        <f t="shared" si="7"/>
        <v>0.17807777723875712</v>
      </c>
      <c r="AU46" s="131">
        <f t="shared" si="8"/>
        <v>0.14913934765302173</v>
      </c>
      <c r="AV46" s="131">
        <f t="shared" si="9"/>
        <v>4.6588770167009744E-3</v>
      </c>
      <c r="AW46" s="131">
        <f t="shared" si="10"/>
        <v>9.470220095350193E-2</v>
      </c>
      <c r="AX46" s="131">
        <f t="shared" si="11"/>
        <v>1</v>
      </c>
      <c r="AY46" s="131">
        <f>SUMPRODUCT(AN46:AW46,幕後結果_最佳化!$Z$1005:$AI$1005)</f>
        <v>3.638825289860495E-3</v>
      </c>
      <c r="AZ46" s="131">
        <f>(SUMPRODUCT(AN46:AW46,MMULT(AN46:AW46,幕後結果!$AB$9:$AK$18)))</f>
        <v>2.8467965006464835E-4</v>
      </c>
      <c r="BA46" s="131">
        <f t="shared" si="12"/>
        <v>1.6872452402204263E-2</v>
      </c>
      <c r="BB46" s="102">
        <f t="shared" si="13"/>
        <v>-2.3269394261269523</v>
      </c>
      <c r="BC46" s="60"/>
      <c r="BD46" s="60"/>
    </row>
    <row r="47" spans="1:56" ht="16.5">
      <c r="A47" s="95">
        <v>46</v>
      </c>
      <c r="B47" s="131">
        <v>0.74790884939936841</v>
      </c>
      <c r="C47" s="131">
        <v>4.1224176569628179E-2</v>
      </c>
      <c r="D47" s="131">
        <v>0.24649026845158462</v>
      </c>
      <c r="E47" s="131">
        <v>0.67397193101393582</v>
      </c>
      <c r="F47" s="131">
        <v>0.30829721629444218</v>
      </c>
      <c r="G47" s="131">
        <v>0.56997893350467499</v>
      </c>
      <c r="H47" s="131">
        <v>0.56511485479870971</v>
      </c>
      <c r="I47" s="131">
        <v>0.9905305473091659</v>
      </c>
      <c r="J47" s="131">
        <v>0.85239587218484503</v>
      </c>
      <c r="K47" s="104">
        <v>0.17531734944146726</v>
      </c>
      <c r="L47" s="105"/>
      <c r="M47" s="106">
        <v>46</v>
      </c>
      <c r="N47" s="142">
        <v>0.66792369520814465</v>
      </c>
      <c r="O47" s="142">
        <v>-1.7366534828409776</v>
      </c>
      <c r="P47" s="142">
        <v>-0.68557597340629783</v>
      </c>
      <c r="Q47" s="142">
        <v>0.45090761078575309</v>
      </c>
      <c r="R47" s="142">
        <v>-0.50068272406497827</v>
      </c>
      <c r="S47" s="142">
        <v>0.17632053140243709</v>
      </c>
      <c r="T47" s="142">
        <v>0.16395027297073239</v>
      </c>
      <c r="U47" s="131">
        <v>2.3467313353293462</v>
      </c>
      <c r="V47" s="131">
        <v>1.0467643949840262</v>
      </c>
      <c r="W47" s="98">
        <v>-0.93335888953677293</v>
      </c>
      <c r="X47" s="60"/>
      <c r="Y47" s="99">
        <v>46</v>
      </c>
      <c r="Z47" s="131">
        <f>(幕後結果!$AB$2+幕後結果!$AB$4*幕後結果_最佳化!$N1048)*12/3</f>
        <v>0.11684913142012603</v>
      </c>
      <c r="AA47" s="131">
        <f>(幕後結果!$AC$2+幕後結果!$AC$4*幕後結果_最佳化!$O1048)*12/3</f>
        <v>-0.16268478308947731</v>
      </c>
      <c r="AB47" s="131">
        <f>(幕後結果!$AD$2+幕後結果!$AD$4*幕後結果_最佳化!$P1048)*12/3</f>
        <v>-0.18176445027966906</v>
      </c>
      <c r="AC47" s="131">
        <f>(幕後結果!$AE$2+幕後結果!$AE$4*幕後結果_最佳化!$Q1048)*12/3</f>
        <v>-5.4576023097462241E-3</v>
      </c>
      <c r="AD47" s="131">
        <f>(幕後結果!$AF$2+幕後結果!$AF$4*幕後結果_最佳化!$R1048)*12/3</f>
        <v>-0.16742643472847507</v>
      </c>
      <c r="AE47" s="131">
        <f>(幕後結果!$AG$2+幕後結果!$AG$4*幕後結果_最佳化!$S1048)*12/3</f>
        <v>-1.428710312082055E-2</v>
      </c>
      <c r="AF47" s="131">
        <f>(幕後結果!$AH$2+幕後結果!$AH$4*幕後結果_最佳化!$T1048)*12/3</f>
        <v>-3.518374189318637E-2</v>
      </c>
      <c r="AG47" s="131">
        <f>(幕後結果!$AI$2+幕後結果!$AI$4*幕後結果_最佳化!$U1048)*12/3</f>
        <v>0.19634799306648584</v>
      </c>
      <c r="AH47" s="131">
        <f>(幕後結果!$AJ$2+幕後結果!$AJ$4*幕後結果_最佳化!$V1048)*12/3</f>
        <v>4.20443913953229E-2</v>
      </c>
      <c r="AI47" s="100">
        <f>(幕後結果!$AK$2+幕後結果!$AK$4*幕後結果_最佳化!$W1048)*12/3</f>
        <v>-0.17018231831884054</v>
      </c>
      <c r="AJ47" s="60"/>
      <c r="AK47" s="60"/>
      <c r="AL47" s="60"/>
      <c r="AM47" s="101">
        <v>46</v>
      </c>
      <c r="AN47" s="131">
        <f t="shared" si="1"/>
        <v>0.13899361631786161</v>
      </c>
      <c r="AO47" s="131">
        <f t="shared" si="2"/>
        <v>7.0874145978425965E-2</v>
      </c>
      <c r="AP47" s="131">
        <f t="shared" si="3"/>
        <v>3.3682441938187972E-2</v>
      </c>
      <c r="AQ47" s="131">
        <f t="shared" si="4"/>
        <v>6.9153577305215541E-2</v>
      </c>
      <c r="AR47" s="131">
        <f t="shared" si="5"/>
        <v>3.5354195566561115E-2</v>
      </c>
      <c r="AS47" s="131">
        <f t="shared" si="6"/>
        <v>0.20023715557155933</v>
      </c>
      <c r="AT47" s="131">
        <f t="shared" si="7"/>
        <v>0.18616973353243224</v>
      </c>
      <c r="AU47" s="131">
        <f t="shared" si="8"/>
        <v>0.11620526661054729</v>
      </c>
      <c r="AV47" s="131">
        <f t="shared" si="9"/>
        <v>5.2028758501256836E-2</v>
      </c>
      <c r="AW47" s="131">
        <f t="shared" si="10"/>
        <v>9.7301108677952108E-2</v>
      </c>
      <c r="AX47" s="131">
        <f t="shared" si="11"/>
        <v>1</v>
      </c>
      <c r="AY47" s="131">
        <f>SUMPRODUCT(AN47:AW47,幕後結果_最佳化!$Z$1005:$AI$1005)</f>
        <v>2.6363674107550642E-3</v>
      </c>
      <c r="AZ47" s="131">
        <f>(SUMPRODUCT(AN47:AW47,MMULT(AN47:AW47,幕後結果!$AB$9:$AK$18)))</f>
        <v>1.9936136781544201E-4</v>
      </c>
      <c r="BA47" s="131">
        <f t="shared" si="12"/>
        <v>1.4119538512835397E-2</v>
      </c>
      <c r="BB47" s="102">
        <f t="shared" si="13"/>
        <v>-2.8516252533780193</v>
      </c>
      <c r="BC47" s="60"/>
      <c r="BD47" s="60"/>
    </row>
    <row r="48" spans="1:56" ht="16.5">
      <c r="A48" s="95">
        <v>47</v>
      </c>
      <c r="B48" s="131">
        <v>0.45542644323185599</v>
      </c>
      <c r="C48" s="131">
        <v>0.62564203042261868</v>
      </c>
      <c r="D48" s="131">
        <v>0.90201223618832116</v>
      </c>
      <c r="E48" s="131">
        <v>0.82087830927563377</v>
      </c>
      <c r="F48" s="131">
        <v>0.81467057475891935</v>
      </c>
      <c r="G48" s="131">
        <v>0.6022690732007856</v>
      </c>
      <c r="H48" s="131">
        <v>0.79836808476333587</v>
      </c>
      <c r="I48" s="131">
        <v>0.24335441592874485</v>
      </c>
      <c r="J48" s="131">
        <v>0.94204528250048725</v>
      </c>
      <c r="K48" s="104">
        <v>0.33530979501599001</v>
      </c>
      <c r="L48" s="105"/>
      <c r="M48" s="106">
        <v>47</v>
      </c>
      <c r="N48" s="142">
        <v>-0.11196282004831278</v>
      </c>
      <c r="O48" s="142">
        <v>0.3203329611098939</v>
      </c>
      <c r="P48" s="142">
        <v>1.2931027399708299</v>
      </c>
      <c r="Q48" s="142">
        <v>0.91871744743486661</v>
      </c>
      <c r="R48" s="142">
        <v>0.89523991751935705</v>
      </c>
      <c r="S48" s="142">
        <v>0.25922472702497734</v>
      </c>
      <c r="T48" s="142">
        <v>0.8358063910909056</v>
      </c>
      <c r="U48" s="131">
        <v>-0.69555296318573645</v>
      </c>
      <c r="V48" s="131">
        <v>1.5721773145639666</v>
      </c>
      <c r="W48" s="98">
        <v>-0.42529780972914999</v>
      </c>
      <c r="X48" s="60"/>
      <c r="Y48" s="99">
        <v>47</v>
      </c>
      <c r="Z48" s="131">
        <f>(幕後結果!$AB$2+幕後結果!$AB$4*幕後結果_最佳化!$N1049)*12/3</f>
        <v>-3.953481899037721E-3</v>
      </c>
      <c r="AA48" s="131">
        <f>(幕後結果!$AC$2+幕後結果!$AC$4*幕後結果_最佳化!$O1049)*12/3</f>
        <v>3.8818889757791138E-2</v>
      </c>
      <c r="AB48" s="131">
        <f>(幕後結果!$AD$2+幕後結果!$AD$4*幕後結果_最佳化!$P1049)*12/3</f>
        <v>0.20637295520283161</v>
      </c>
      <c r="AC48" s="131">
        <f>(幕後結果!$AE$2+幕後結果!$AE$4*幕後結果_最佳化!$Q1049)*12/3</f>
        <v>0.21569094986773282</v>
      </c>
      <c r="AD48" s="131">
        <f>(幕後結果!$AF$2+幕後結果!$AF$4*幕後結果_最佳化!$R1049)*12/3</f>
        <v>0.2179001620722946</v>
      </c>
      <c r="AE48" s="131">
        <f>(幕後結果!$AG$2+幕後結果!$AG$4*幕後結果_最佳化!$S1049)*12/3</f>
        <v>8.5155557734330235E-3</v>
      </c>
      <c r="AF48" s="131">
        <f>(幕後結果!$AH$2+幕後結果!$AH$4*幕後結果_最佳化!$T1049)*12/3</f>
        <v>0.13064165419834514</v>
      </c>
      <c r="AG48" s="131">
        <f>(幕後結果!$AI$2+幕後結果!$AI$4*幕後結果_最佳化!$U1049)*12/3</f>
        <v>2.7159142058880526E-2</v>
      </c>
      <c r="AH48" s="131">
        <f>(幕後結果!$AJ$2+幕後結果!$AJ$4*幕後結果_最佳化!$V1049)*12/3</f>
        <v>0.11347756760794427</v>
      </c>
      <c r="AI48" s="100">
        <f>(幕後結果!$AK$2+幕後結果!$AK$4*幕後結果_最佳化!$W1049)*12/3</f>
        <v>2.8876791918524991E-2</v>
      </c>
      <c r="AJ48" s="60"/>
      <c r="AK48" s="60"/>
      <c r="AL48" s="60"/>
      <c r="AM48" s="101">
        <v>47</v>
      </c>
      <c r="AN48" s="131">
        <f t="shared" si="1"/>
        <v>7.503255320215467E-2</v>
      </c>
      <c r="AO48" s="131">
        <f t="shared" si="2"/>
        <v>3.6435104629625313E-2</v>
      </c>
      <c r="AP48" s="131">
        <f t="shared" si="3"/>
        <v>0.20300009145410583</v>
      </c>
      <c r="AQ48" s="131">
        <f t="shared" si="4"/>
        <v>0.19741019732299625</v>
      </c>
      <c r="AR48" s="131">
        <f t="shared" si="5"/>
        <v>0.1043818014247869</v>
      </c>
      <c r="AS48" s="131">
        <f t="shared" si="6"/>
        <v>4.2574126766715473E-2</v>
      </c>
      <c r="AT48" s="131">
        <f t="shared" si="7"/>
        <v>0.10247299364048794</v>
      </c>
      <c r="AU48" s="131">
        <f t="shared" si="8"/>
        <v>0.13988828722543614</v>
      </c>
      <c r="AV48" s="131">
        <f t="shared" si="9"/>
        <v>6.3031757187398682E-3</v>
      </c>
      <c r="AW48" s="131">
        <f t="shared" si="10"/>
        <v>9.2501668614951529E-2</v>
      </c>
      <c r="AX48" s="131">
        <f t="shared" si="11"/>
        <v>0.99999999999999989</v>
      </c>
      <c r="AY48" s="131">
        <f>SUMPRODUCT(AN48:AW48,幕後結果_最佳化!$Z$1005:$AI$1005)</f>
        <v>3.1099187623871223E-3</v>
      </c>
      <c r="AZ48" s="131">
        <f>(SUMPRODUCT(AN48:AW48,MMULT(AN48:AW48,幕後結果!$AB$9:$AK$18)))</f>
        <v>4.3996637923846075E-4</v>
      </c>
      <c r="BA48" s="131">
        <f t="shared" si="12"/>
        <v>2.0975375544634731E-2</v>
      </c>
      <c r="BB48" s="102">
        <f t="shared" si="13"/>
        <v>-1.8969901708287049</v>
      </c>
      <c r="BC48" s="60"/>
      <c r="BD48" s="60"/>
    </row>
    <row r="49" spans="1:56" ht="16.5">
      <c r="A49" s="95">
        <v>48</v>
      </c>
      <c r="B49" s="131">
        <v>0.88465581785213532</v>
      </c>
      <c r="C49" s="131">
        <v>0.85924524234502719</v>
      </c>
      <c r="D49" s="131">
        <v>0.77821257276902656</v>
      </c>
      <c r="E49" s="131">
        <v>0.63957107605204189</v>
      </c>
      <c r="F49" s="131">
        <v>0.73783257307381378</v>
      </c>
      <c r="G49" s="131">
        <v>0.43506759716585086</v>
      </c>
      <c r="H49" s="131">
        <v>0.11810078009006086</v>
      </c>
      <c r="I49" s="131">
        <v>0.4448145699124626</v>
      </c>
      <c r="J49" s="131">
        <v>0.74118021840594839</v>
      </c>
      <c r="K49" s="104">
        <v>0.65694037748480327</v>
      </c>
      <c r="L49" s="105"/>
      <c r="M49" s="106">
        <v>48</v>
      </c>
      <c r="N49" s="142">
        <v>1.1985875430582693</v>
      </c>
      <c r="O49" s="142">
        <v>1.0769345303228144</v>
      </c>
      <c r="P49" s="142">
        <v>0.76617050732939174</v>
      </c>
      <c r="Q49" s="142">
        <v>0.35731253378637362</v>
      </c>
      <c r="R49" s="142">
        <v>0.63667762045896648</v>
      </c>
      <c r="S49" s="142">
        <v>-0.16348676325382261</v>
      </c>
      <c r="T49" s="142">
        <v>-1.1845344687488955</v>
      </c>
      <c r="U49" s="131">
        <v>-0.13877349423479299</v>
      </c>
      <c r="V49" s="131">
        <v>0.64698822674227208</v>
      </c>
      <c r="W49" s="98">
        <v>0.40412711725350359</v>
      </c>
      <c r="X49" s="60"/>
      <c r="Y49" s="99">
        <v>48</v>
      </c>
      <c r="Z49" s="131">
        <f>(幕後結果!$AB$2+幕後結果!$AB$4*幕後結果_最佳化!$N1050)*12/3</f>
        <v>0.19904773129361877</v>
      </c>
      <c r="AA49" s="131">
        <f>(幕後結果!$AC$2+幕後結果!$AC$4*幕後結果_最佳化!$O1050)*12/3</f>
        <v>0.10978709050509193</v>
      </c>
      <c r="AB49" s="131">
        <f>(幕後結果!$AD$2+幕後結果!$AD$4*幕後結果_最佳化!$P1050)*12/3</f>
        <v>0.14618339880840722</v>
      </c>
      <c r="AC49" s="131">
        <f>(幕後結果!$AE$2+幕後結果!$AE$4*幕後結果_最佳化!$Q1050)*12/3</f>
        <v>0.16809010983808007</v>
      </c>
      <c r="AD49" s="131">
        <f>(幕後結果!$AF$2+幕後結果!$AF$4*幕後結果_最佳化!$R1050)*12/3</f>
        <v>0.17519309107636963</v>
      </c>
      <c r="AE49" s="131">
        <f>(幕後結果!$AG$2+幕後結果!$AG$4*幕後結果_最佳化!$S1050)*12/3</f>
        <v>-1.5034675094446217E-2</v>
      </c>
      <c r="AF49" s="131">
        <f>(幕後結果!$AH$2+幕後結果!$AH$4*幕後結果_最佳化!$T1050)*12/3</f>
        <v>7.8112904818793639E-3</v>
      </c>
      <c r="AG49" s="131">
        <f>(幕後結果!$AI$2+幕後結果!$AI$4*幕後結果_最佳化!$U1050)*12/3</f>
        <v>-1.4420152522224493E-2</v>
      </c>
      <c r="AH49" s="131">
        <f>(幕後結果!$AJ$2+幕後結果!$AJ$4*幕後結果_最佳化!$V1050)*12/3</f>
        <v>5.2214144092526144E-2</v>
      </c>
      <c r="AI49" s="100">
        <f>(幕後結果!$AK$2+幕後結果!$AK$4*幕後結果_最佳化!$W1050)*12/3</f>
        <v>1.7426372811346437E-2</v>
      </c>
      <c r="AJ49" s="60"/>
      <c r="AK49" s="60"/>
      <c r="AL49" s="60"/>
      <c r="AM49" s="101">
        <v>48</v>
      </c>
      <c r="AN49" s="131">
        <f t="shared" si="1"/>
        <v>0.26506445877135315</v>
      </c>
      <c r="AO49" s="131">
        <f t="shared" si="2"/>
        <v>8.8375350269171704E-2</v>
      </c>
      <c r="AP49" s="131">
        <f t="shared" si="3"/>
        <v>4.0427261613776098E-2</v>
      </c>
      <c r="AQ49" s="131">
        <f t="shared" si="4"/>
        <v>2.3921939991904569E-2</v>
      </c>
      <c r="AR49" s="131">
        <f t="shared" si="5"/>
        <v>0.23881350083729222</v>
      </c>
      <c r="AS49" s="131">
        <f t="shared" si="6"/>
        <v>5.3735415906736419E-3</v>
      </c>
      <c r="AT49" s="131">
        <f t="shared" si="7"/>
        <v>3.9162421666578767E-2</v>
      </c>
      <c r="AU49" s="131">
        <f t="shared" si="8"/>
        <v>0.21608725869142675</v>
      </c>
      <c r="AV49" s="131">
        <f t="shared" si="9"/>
        <v>3.5065973914293967E-2</v>
      </c>
      <c r="AW49" s="131">
        <f t="shared" si="10"/>
        <v>4.7708292653529251E-2</v>
      </c>
      <c r="AX49" s="131">
        <f t="shared" si="11"/>
        <v>1</v>
      </c>
      <c r="AY49" s="131">
        <f>SUMPRODUCT(AN49:AW49,幕後結果_最佳化!$Z$1005:$AI$1005)</f>
        <v>2.6433945653607611E-3</v>
      </c>
      <c r="AZ49" s="131">
        <f>(SUMPRODUCT(AN49:AW49,MMULT(AN49:AW49,幕後結果!$AB$9:$AK$18)))</f>
        <v>3.4155581670198751E-4</v>
      </c>
      <c r="BA49" s="131">
        <f t="shared" si="12"/>
        <v>1.8481228766020607E-2</v>
      </c>
      <c r="BB49" s="102">
        <f t="shared" si="13"/>
        <v>-2.178242904966071</v>
      </c>
      <c r="BC49" s="60"/>
      <c r="BD49" s="60"/>
    </row>
    <row r="50" spans="1:56" ht="16.5">
      <c r="A50" s="95">
        <v>49</v>
      </c>
      <c r="B50" s="131">
        <v>0.28660659543343403</v>
      </c>
      <c r="C50" s="131">
        <v>0.97909489118486492</v>
      </c>
      <c r="D50" s="131">
        <v>0.68479369637337006</v>
      </c>
      <c r="E50" s="131">
        <v>0.59812951329770536</v>
      </c>
      <c r="F50" s="131">
        <v>0.87299595837235677</v>
      </c>
      <c r="G50" s="131">
        <v>9.0376937297883542E-2</v>
      </c>
      <c r="H50" s="131">
        <v>0.86096360417843099</v>
      </c>
      <c r="I50" s="131">
        <v>1.2523893846523082E-2</v>
      </c>
      <c r="J50" s="131">
        <v>0.27812352061135215</v>
      </c>
      <c r="K50" s="104">
        <v>0.89480575517950323</v>
      </c>
      <c r="L50" s="105"/>
      <c r="M50" s="106">
        <v>49</v>
      </c>
      <c r="N50" s="142">
        <v>-0.56332559731842036</v>
      </c>
      <c r="O50" s="142">
        <v>2.0354042144615367</v>
      </c>
      <c r="P50" s="142">
        <v>0.48114618220152511</v>
      </c>
      <c r="Q50" s="142">
        <v>0.24850852696884446</v>
      </c>
      <c r="R50" s="142">
        <v>1.1406680591446177</v>
      </c>
      <c r="S50" s="142">
        <v>-1.3384374596101982</v>
      </c>
      <c r="T50" s="142">
        <v>1.0846588230168432</v>
      </c>
      <c r="U50" s="131">
        <v>-2.2406649254500013</v>
      </c>
      <c r="V50" s="131">
        <v>-0.58842503008024327</v>
      </c>
      <c r="W50" s="98">
        <v>1.2524979093553481</v>
      </c>
      <c r="X50" s="60"/>
      <c r="Y50" s="99">
        <v>49</v>
      </c>
      <c r="Z50" s="131">
        <f>(幕後結果!$AB$2+幕後結果!$AB$4*幕後結果_最佳化!$N1051)*12/3</f>
        <v>-7.3868529771476454E-2</v>
      </c>
      <c r="AA50" s="131">
        <f>(幕後結果!$AC$2+幕後結果!$AC$4*幕後結果_最佳化!$O1051)*12/3</f>
        <v>0.20643626739153195</v>
      </c>
      <c r="AB50" s="131">
        <f>(幕後結果!$AD$2+幕後結果!$AD$4*幕後結果_最佳化!$P1051)*12/3</f>
        <v>0.1328364486539711</v>
      </c>
      <c r="AC50" s="131">
        <f>(幕後結果!$AE$2+幕後結果!$AE$4*幕後結果_最佳化!$Q1051)*12/3</f>
        <v>0.11568957791929381</v>
      </c>
      <c r="AD50" s="131">
        <f>(幕後結果!$AF$2+幕後結果!$AF$4*幕後結果_最佳化!$R1051)*12/3</f>
        <v>0.23160009369236698</v>
      </c>
      <c r="AE50" s="131">
        <f>(幕後結果!$AG$2+幕後結果!$AG$4*幕後結果_最佳化!$S1051)*12/3</f>
        <v>-4.2493607847360622E-2</v>
      </c>
      <c r="AF50" s="131">
        <f>(幕後結果!$AH$2+幕後結果!$AH$4*幕後結果_最佳化!$T1051)*12/3</f>
        <v>0.16548326303975666</v>
      </c>
      <c r="AG50" s="131">
        <f>(幕後結果!$AI$2+幕後結果!$AI$4*幕後結果_最佳化!$U1051)*12/3</f>
        <v>-0.19175318506967556</v>
      </c>
      <c r="AH50" s="131">
        <f>(幕後結果!$AJ$2+幕後結果!$AJ$4*幕後結果_最佳化!$V1051)*12/3</f>
        <v>-3.1777038471062745E-2</v>
      </c>
      <c r="AI50" s="100">
        <f>(幕後結果!$AK$2+幕後結果!$AK$4*幕後結果_最佳化!$W1051)*12/3</f>
        <v>0.17511305944818853</v>
      </c>
      <c r="AJ50" s="60"/>
      <c r="AK50" s="60"/>
      <c r="AL50" s="60"/>
      <c r="AM50" s="101">
        <v>49</v>
      </c>
      <c r="AN50" s="131">
        <f t="shared" si="1"/>
        <v>0.15869763561418643</v>
      </c>
      <c r="AO50" s="131">
        <f t="shared" si="2"/>
        <v>5.1175494366867136E-2</v>
      </c>
      <c r="AP50" s="131">
        <f t="shared" si="3"/>
        <v>0.12167820293761455</v>
      </c>
      <c r="AQ50" s="131">
        <f t="shared" si="4"/>
        <v>7.6018018147321148E-2</v>
      </c>
      <c r="AR50" s="131">
        <f t="shared" si="5"/>
        <v>1.7992235042154709E-2</v>
      </c>
      <c r="AS50" s="131">
        <f t="shared" si="6"/>
        <v>0.12880145056160813</v>
      </c>
      <c r="AT50" s="131">
        <f t="shared" si="7"/>
        <v>0.17246116257968641</v>
      </c>
      <c r="AU50" s="131">
        <f t="shared" si="8"/>
        <v>2.644241665775034E-2</v>
      </c>
      <c r="AV50" s="131">
        <f t="shared" si="9"/>
        <v>0.13053141609797944</v>
      </c>
      <c r="AW50" s="131">
        <f t="shared" si="10"/>
        <v>0.11620196799483151</v>
      </c>
      <c r="AX50" s="131">
        <f t="shared" si="11"/>
        <v>0.99999999999999978</v>
      </c>
      <c r="AY50" s="131">
        <f>SUMPRODUCT(AN50:AW50,幕後結果_最佳化!$Z$1005:$AI$1005)</f>
        <v>2.5583419707586549E-3</v>
      </c>
      <c r="AZ50" s="131">
        <f>(SUMPRODUCT(AN50:AW50,MMULT(AN50:AW50,幕後結果!$AB$9:$AK$18)))</f>
        <v>2.3656108050742228E-4</v>
      </c>
      <c r="BA50" s="131">
        <f t="shared" si="12"/>
        <v>1.5380542269615277E-2</v>
      </c>
      <c r="BB50" s="102">
        <f t="shared" si="13"/>
        <v>-2.622902191747654</v>
      </c>
      <c r="BC50" s="60"/>
      <c r="BD50" s="60"/>
    </row>
    <row r="51" spans="1:56" ht="16.5">
      <c r="A51" s="95">
        <v>50</v>
      </c>
      <c r="B51" s="131">
        <v>0.60009856981918808</v>
      </c>
      <c r="C51" s="131">
        <v>0.90136754520274343</v>
      </c>
      <c r="D51" s="131">
        <v>0.97256896779430546</v>
      </c>
      <c r="E51" s="131">
        <v>0.56179502482681265</v>
      </c>
      <c r="F51" s="131">
        <v>0.76239927318291811</v>
      </c>
      <c r="G51" s="131">
        <v>0.24607719165538966</v>
      </c>
      <c r="H51" s="131">
        <v>0.95939501547854422</v>
      </c>
      <c r="I51" s="131">
        <v>0.53986792070401779</v>
      </c>
      <c r="J51" s="131">
        <v>4.2106863770646097E-2</v>
      </c>
      <c r="K51" s="104">
        <v>0.23207223778428721</v>
      </c>
      <c r="L51" s="105"/>
      <c r="M51" s="106">
        <v>50</v>
      </c>
      <c r="N51" s="142">
        <v>0.25360224720491581</v>
      </c>
      <c r="O51" s="142">
        <v>1.2893831696235718</v>
      </c>
      <c r="P51" s="142">
        <v>1.9199670274015461</v>
      </c>
      <c r="Q51" s="142">
        <v>0.15552182380878854</v>
      </c>
      <c r="R51" s="142">
        <v>0.71404160412744122</v>
      </c>
      <c r="S51" s="142">
        <v>-0.68688629605038809</v>
      </c>
      <c r="T51" s="142">
        <v>1.7437082902556209</v>
      </c>
      <c r="U51" s="131">
        <v>0.10010097839071708</v>
      </c>
      <c r="V51" s="131">
        <v>-1.7267435669788316</v>
      </c>
      <c r="W51" s="98">
        <v>-0.73203947257582491</v>
      </c>
      <c r="X51" s="60"/>
      <c r="Y51" s="99">
        <v>50</v>
      </c>
      <c r="Z51" s="131">
        <f>(幕後結果!$AB$2+幕後結果!$AB$4*幕後結果_最佳化!$N1052)*12/3</f>
        <v>5.2671699583762908E-2</v>
      </c>
      <c r="AA51" s="131">
        <f>(幕後結果!$AC$2+幕後結果!$AC$4*幕後結果_最佳化!$O1052)*12/3</f>
        <v>0.13230275088986967</v>
      </c>
      <c r="AB51" s="131">
        <f>(幕後結果!$AD$2+幕後結果!$AD$4*幕後結果_最佳化!$P1052)*12/3</f>
        <v>0.33972226610103023</v>
      </c>
      <c r="AC51" s="131">
        <f>(幕後結果!$AE$2+幕後結果!$AE$4*幕後結果_最佳化!$Q1052)*12/3</f>
        <v>0.21563839269721163</v>
      </c>
      <c r="AD51" s="131">
        <f>(幕後結果!$AF$2+幕後結果!$AF$4*幕後結果_最佳化!$R1052)*12/3</f>
        <v>0.28238310883369155</v>
      </c>
      <c r="AE51" s="131">
        <f>(幕後結果!$AG$2+幕後結果!$AG$4*幕後結果_最佳化!$S1052)*12/3</f>
        <v>-2.8407528153874918E-2</v>
      </c>
      <c r="AF51" s="131">
        <f>(幕後結果!$AH$2+幕後結果!$AH$4*幕後結果_最佳化!$T1052)*12/3</f>
        <v>0.26224545064842442</v>
      </c>
      <c r="AG51" s="131">
        <f>(幕後結果!$AI$2+幕後結果!$AI$4*幕後結果_最佳化!$U1052)*12/3</f>
        <v>0.13710014175016194</v>
      </c>
      <c r="AH51" s="131">
        <f>(幕後結果!$AJ$2+幕後結果!$AJ$4*幕後結果_最佳化!$V1052)*12/3</f>
        <v>-7.3417871951157926E-2</v>
      </c>
      <c r="AI51" s="100">
        <f>(幕後結果!$AK$2+幕後結果!$AK$4*幕後結果_最佳化!$W1052)*12/3</f>
        <v>-1.8251351854443609E-2</v>
      </c>
      <c r="AJ51" s="60"/>
      <c r="AK51" s="60"/>
      <c r="AL51" s="60"/>
      <c r="AM51" s="101">
        <v>50</v>
      </c>
      <c r="AN51" s="131">
        <f t="shared" si="1"/>
        <v>0.1448995899452267</v>
      </c>
      <c r="AO51" s="131">
        <f t="shared" si="2"/>
        <v>8.1298639535505507E-2</v>
      </c>
      <c r="AP51" s="131">
        <f t="shared" si="3"/>
        <v>9.6985831082529519E-2</v>
      </c>
      <c r="AQ51" s="131">
        <f t="shared" si="4"/>
        <v>2.3018050818584317E-2</v>
      </c>
      <c r="AR51" s="131">
        <f t="shared" si="5"/>
        <v>0.10219470128520783</v>
      </c>
      <c r="AS51" s="131">
        <f t="shared" si="6"/>
        <v>7.9149068547092846E-2</v>
      </c>
      <c r="AT51" s="131">
        <f t="shared" si="7"/>
        <v>6.376369541629083E-2</v>
      </c>
      <c r="AU51" s="131">
        <f t="shared" si="8"/>
        <v>0.14365241201757092</v>
      </c>
      <c r="AV51" s="131">
        <f t="shared" si="9"/>
        <v>0.14951086952045559</v>
      </c>
      <c r="AW51" s="131">
        <f t="shared" si="10"/>
        <v>0.1155271418315358</v>
      </c>
      <c r="AX51" s="131">
        <f t="shared" si="11"/>
        <v>0.99999999999999978</v>
      </c>
      <c r="AY51" s="131">
        <f>SUMPRODUCT(AN51:AW51,幕後結果_最佳化!$Z$1005:$AI$1005)</f>
        <v>-5.613713110430526E-4</v>
      </c>
      <c r="AZ51" s="131">
        <f>(SUMPRODUCT(AN51:AW51,MMULT(AN51:AW51,幕後結果!$AB$9:$AK$18)))</f>
        <v>2.4263266935644262E-4</v>
      </c>
      <c r="BA51" s="131">
        <f t="shared" si="12"/>
        <v>1.557667067625308E-2</v>
      </c>
      <c r="BB51" s="102">
        <f t="shared" si="13"/>
        <v>-2.790157936464607</v>
      </c>
      <c r="BC51" s="60"/>
      <c r="BD51" s="60"/>
    </row>
    <row r="52" spans="1:56" ht="16.5">
      <c r="A52" s="95">
        <v>51</v>
      </c>
      <c r="B52" s="131">
        <v>0.10215681852727032</v>
      </c>
      <c r="C52" s="131">
        <v>0.43125502725520515</v>
      </c>
      <c r="D52" s="131">
        <v>0.67140894346084656</v>
      </c>
      <c r="E52" s="131">
        <v>0.34768323064998419</v>
      </c>
      <c r="F52" s="131">
        <v>0.34321481470433968</v>
      </c>
      <c r="G52" s="131">
        <v>0.52469093027786506</v>
      </c>
      <c r="H52" s="131">
        <v>0.47659148285697706</v>
      </c>
      <c r="I52" s="131">
        <v>0.43323504502902077</v>
      </c>
      <c r="J52" s="131">
        <v>0.80687709930499119</v>
      </c>
      <c r="K52" s="104">
        <v>0.28582661556630562</v>
      </c>
      <c r="L52" s="105"/>
      <c r="M52" s="106">
        <v>51</v>
      </c>
      <c r="N52" s="142">
        <v>-1.2693573594983147</v>
      </c>
      <c r="O52" s="142">
        <v>-0.17317985914141082</v>
      </c>
      <c r="P52" s="142">
        <v>0.44380701930166705</v>
      </c>
      <c r="Q52" s="142">
        <v>-0.39158285051128677</v>
      </c>
      <c r="R52" s="142">
        <v>-0.40370504483021696</v>
      </c>
      <c r="S52" s="142">
        <v>6.1930549194861011E-2</v>
      </c>
      <c r="T52" s="142">
        <v>-5.8710161349944376E-2</v>
      </c>
      <c r="U52" s="131">
        <v>-0.16814387927983568</v>
      </c>
      <c r="V52" s="131">
        <v>0.86644568237651709</v>
      </c>
      <c r="W52" s="98">
        <v>-0.56561837908175239</v>
      </c>
      <c r="X52" s="60"/>
      <c r="Y52" s="99">
        <v>51</v>
      </c>
      <c r="Z52" s="131">
        <f>(幕後結果!$AB$2+幕後結果!$AB$4*幕後結果_最佳化!$N1053)*12/3</f>
        <v>-0.18323121304548928</v>
      </c>
      <c r="AA52" s="131">
        <f>(幕後結果!$AC$2+幕後結果!$AC$4*幕後結果_最佳化!$O1053)*12/3</f>
        <v>-6.8755199581967902E-3</v>
      </c>
      <c r="AB52" s="131">
        <f>(幕後結果!$AD$2+幕後結果!$AD$4*幕後結果_最佳化!$P1053)*12/3</f>
        <v>5.3304074208041903E-2</v>
      </c>
      <c r="AC52" s="131">
        <f>(幕後結果!$AE$2+幕後結果!$AE$4*幕後結果_最佳化!$Q1053)*12/3</f>
        <v>-1.7527714008638517E-2</v>
      </c>
      <c r="AD52" s="131">
        <f>(幕後結果!$AF$2+幕後結果!$AF$4*幕後結果_最佳化!$R1053)*12/3</f>
        <v>-1.6606592529314651E-2</v>
      </c>
      <c r="AE52" s="131">
        <f>(幕後結果!$AG$2+幕後結果!$AG$4*幕後結果_最佳化!$S1053)*12/3</f>
        <v>7.9024144487644284E-3</v>
      </c>
      <c r="AF52" s="131">
        <f>(幕後結果!$AH$2+幕後結果!$AH$4*幕後結果_最佳化!$T1053)*12/3</f>
        <v>-3.9774358674847972E-2</v>
      </c>
      <c r="AG52" s="131">
        <f>(幕後結果!$AI$2+幕後結果!$AI$4*幕後結果_最佳化!$U1053)*12/3</f>
        <v>-2.2147482655227434E-2</v>
      </c>
      <c r="AH52" s="131">
        <f>(幕後結果!$AJ$2+幕後結果!$AJ$4*幕後結果_最佳化!$V1053)*12/3</f>
        <v>3.8144170264617146E-2</v>
      </c>
      <c r="AI52" s="100">
        <f>(幕後結果!$AK$2+幕後結果!$AK$4*幕後結果_最佳化!$W1053)*12/3</f>
        <v>-2.2477999055324108E-2</v>
      </c>
      <c r="AJ52" s="60"/>
      <c r="AK52" s="60"/>
      <c r="AL52" s="60"/>
      <c r="AM52" s="101">
        <v>51</v>
      </c>
      <c r="AN52" s="131">
        <f t="shared" si="1"/>
        <v>0.13447033960636345</v>
      </c>
      <c r="AO52" s="131">
        <f t="shared" si="2"/>
        <v>9.9409199399083228E-2</v>
      </c>
      <c r="AP52" s="131">
        <f t="shared" si="3"/>
        <v>0.15236844124706739</v>
      </c>
      <c r="AQ52" s="131">
        <f t="shared" si="4"/>
        <v>1.1030714757890579E-2</v>
      </c>
      <c r="AR52" s="131">
        <f t="shared" si="5"/>
        <v>0.13400196626640037</v>
      </c>
      <c r="AS52" s="131">
        <f t="shared" si="6"/>
        <v>8.849908588192669E-2</v>
      </c>
      <c r="AT52" s="131">
        <f t="shared" si="7"/>
        <v>0.15223198495318865</v>
      </c>
      <c r="AU52" s="131">
        <f t="shared" si="8"/>
        <v>7.9919980310021441E-2</v>
      </c>
      <c r="AV52" s="131">
        <f t="shared" si="9"/>
        <v>0.13293322313363626</v>
      </c>
      <c r="AW52" s="131">
        <f t="shared" si="10"/>
        <v>1.5135064444421932E-2</v>
      </c>
      <c r="AX52" s="131">
        <f t="shared" si="11"/>
        <v>1</v>
      </c>
      <c r="AY52" s="131">
        <f>SUMPRODUCT(AN52:AW52,幕後結果_最佳化!$Z$1005:$AI$1005)</f>
        <v>1.8790293626783888E-3</v>
      </c>
      <c r="AZ52" s="131">
        <f>(SUMPRODUCT(AN52:AW52,MMULT(AN52:AW52,幕後結果!$AB$9:$AK$18)))</f>
        <v>2.7160115711358842E-4</v>
      </c>
      <c r="BA52" s="131">
        <f t="shared" si="12"/>
        <v>1.6480326365505886E-2</v>
      </c>
      <c r="BB52" s="102">
        <f t="shared" si="13"/>
        <v>-2.4890872745809496</v>
      </c>
      <c r="BC52" s="60"/>
      <c r="BD52" s="60"/>
    </row>
    <row r="53" spans="1:56" ht="16.5">
      <c r="A53" s="95">
        <v>52</v>
      </c>
      <c r="B53" s="131">
        <v>0.44030005341029743</v>
      </c>
      <c r="C53" s="131">
        <v>1.3000312753268961E-2</v>
      </c>
      <c r="D53" s="131">
        <v>0.73315539803392316</v>
      </c>
      <c r="E53" s="131">
        <v>0.20807165621824364</v>
      </c>
      <c r="F53" s="131">
        <v>0.6001659087722897</v>
      </c>
      <c r="G53" s="131">
        <v>0.73256022269083432</v>
      </c>
      <c r="H53" s="131">
        <v>0.25834817112254016</v>
      </c>
      <c r="I53" s="131">
        <v>0.47439720280371778</v>
      </c>
      <c r="J53" s="131">
        <v>0.44845455205049789</v>
      </c>
      <c r="K53" s="104">
        <v>0.4004387700394425</v>
      </c>
      <c r="L53" s="105"/>
      <c r="M53" s="106">
        <v>52</v>
      </c>
      <c r="N53" s="142">
        <v>-0.15020851664452622</v>
      </c>
      <c r="O53" s="142">
        <v>-2.2262024266023421</v>
      </c>
      <c r="P53" s="142">
        <v>0.62238429625212</v>
      </c>
      <c r="Q53" s="142">
        <v>-0.81313037578527514</v>
      </c>
      <c r="R53" s="142">
        <v>0.25377656090645989</v>
      </c>
      <c r="S53" s="142">
        <v>0.62057460229356798</v>
      </c>
      <c r="T53" s="142">
        <v>-0.6484462848686815</v>
      </c>
      <c r="U53" s="131">
        <v>-6.4220812518178003E-2</v>
      </c>
      <c r="V53" s="131">
        <v>-0.12956688523431359</v>
      </c>
      <c r="W53" s="98">
        <v>-0.25221156411323242</v>
      </c>
      <c r="X53" s="60"/>
      <c r="Y53" s="99">
        <v>52</v>
      </c>
      <c r="Z53" s="131">
        <f>(幕後結果!$AB$2+幕後結果!$AB$4*幕後結果_最佳化!$N1054)*12/3</f>
        <v>-9.8776516425229423E-3</v>
      </c>
      <c r="AA53" s="131">
        <f>(幕後結果!$AC$2+幕後結果!$AC$4*幕後結果_最佳化!$O1054)*12/3</f>
        <v>-0.20866263699816182</v>
      </c>
      <c r="AB53" s="131">
        <f>(幕後結果!$AD$2+幕後結果!$AD$4*幕後結果_最佳化!$P1054)*12/3</f>
        <v>1.3153140512662956E-2</v>
      </c>
      <c r="AC53" s="131">
        <f>(幕後結果!$AE$2+幕後結果!$AE$4*幕後結果_最佳化!$Q1054)*12/3</f>
        <v>-6.6048352939350269E-2</v>
      </c>
      <c r="AD53" s="131">
        <f>(幕後結果!$AF$2+幕後結果!$AF$4*幕後結果_最佳化!$R1054)*12/3</f>
        <v>-3.6629956757779213E-2</v>
      </c>
      <c r="AE53" s="131">
        <f>(幕後結果!$AG$2+幕後結果!$AG$4*幕後結果_最佳化!$S1054)*12/3</f>
        <v>-5.7786568768114525E-3</v>
      </c>
      <c r="AF53" s="131">
        <f>(幕後結果!$AH$2+幕後結果!$AH$4*幕後結果_最佳化!$T1054)*12/3</f>
        <v>-0.12739107795128901</v>
      </c>
      <c r="AG53" s="131">
        <f>(幕後結果!$AI$2+幕後結果!$AI$4*幕後結果_最佳化!$U1054)*12/3</f>
        <v>-1.7084253254677426E-2</v>
      </c>
      <c r="AH53" s="131">
        <f>(幕後結果!$AJ$2+幕後結果!$AJ$4*幕後結果_最佳化!$V1054)*12/3</f>
        <v>-6.5505820143882731E-2</v>
      </c>
      <c r="AI53" s="100">
        <f>(幕後結果!$AK$2+幕後結果!$AK$4*幕後結果_最佳化!$W1054)*12/3</f>
        <v>-5.9627186059925362E-2</v>
      </c>
      <c r="AJ53" s="60"/>
      <c r="AK53" s="60"/>
      <c r="AL53" s="60"/>
      <c r="AM53" s="101">
        <v>52</v>
      </c>
      <c r="AN53" s="131">
        <f t="shared" si="1"/>
        <v>0.12623753738408405</v>
      </c>
      <c r="AO53" s="131">
        <f t="shared" si="2"/>
        <v>1.6396804733090072E-2</v>
      </c>
      <c r="AP53" s="131">
        <f t="shared" si="3"/>
        <v>4.1207280063380453E-2</v>
      </c>
      <c r="AQ53" s="131">
        <f t="shared" si="4"/>
        <v>0.13817114502353162</v>
      </c>
      <c r="AR53" s="131">
        <f t="shared" si="5"/>
        <v>0.20215676993135251</v>
      </c>
      <c r="AS53" s="131">
        <f t="shared" si="6"/>
        <v>8.159039129052803E-2</v>
      </c>
      <c r="AT53" s="131">
        <f t="shared" si="7"/>
        <v>0.10210128990232771</v>
      </c>
      <c r="AU53" s="131">
        <f t="shared" si="8"/>
        <v>3.3162367070872181E-2</v>
      </c>
      <c r="AV53" s="131">
        <f t="shared" si="9"/>
        <v>0.16067016371900306</v>
      </c>
      <c r="AW53" s="131">
        <f t="shared" si="10"/>
        <v>9.8306250881830301E-2</v>
      </c>
      <c r="AX53" s="131">
        <f t="shared" si="11"/>
        <v>0.99999999999999989</v>
      </c>
      <c r="AY53" s="131">
        <f>SUMPRODUCT(AN53:AW53,幕後結果_最佳化!$Z$1005:$AI$1005)</f>
        <v>3.3492084418163888E-3</v>
      </c>
      <c r="AZ53" s="131">
        <f>(SUMPRODUCT(AN53:AW53,MMULT(AN53:AW53,幕後結果!$AB$9:$AK$18)))</f>
        <v>2.7033899491717638E-4</v>
      </c>
      <c r="BA53" s="131">
        <f t="shared" si="12"/>
        <v>1.6441988776214889E-2</v>
      </c>
      <c r="BB53" s="102">
        <f t="shared" si="13"/>
        <v>-2.405474915260744</v>
      </c>
      <c r="BC53" s="60"/>
      <c r="BD53" s="60"/>
    </row>
    <row r="54" spans="1:56" ht="16.5">
      <c r="A54" s="95">
        <v>53</v>
      </c>
      <c r="B54" s="131">
        <v>0.42117155370936876</v>
      </c>
      <c r="C54" s="131">
        <v>0.12170167594339509</v>
      </c>
      <c r="D54" s="131">
        <v>0.66868301131621966</v>
      </c>
      <c r="E54" s="131">
        <v>0.15139473606528586</v>
      </c>
      <c r="F54" s="131">
        <v>0.94163561636853355</v>
      </c>
      <c r="G54" s="131">
        <v>0.17894127501630419</v>
      </c>
      <c r="H54" s="131">
        <v>0.21145150533297419</v>
      </c>
      <c r="I54" s="131">
        <v>0.61253884905105482</v>
      </c>
      <c r="J54" s="131">
        <v>0.48070532318502068</v>
      </c>
      <c r="K54" s="104">
        <v>0.24470625922102074</v>
      </c>
      <c r="L54" s="105"/>
      <c r="M54" s="106">
        <v>53</v>
      </c>
      <c r="N54" s="142">
        <v>-0.19889726700574567</v>
      </c>
      <c r="O54" s="142">
        <v>-1.1665222651727798</v>
      </c>
      <c r="P54" s="142">
        <v>0.43627946717613497</v>
      </c>
      <c r="Q54" s="142">
        <v>-1.0304699060343216</v>
      </c>
      <c r="R54" s="142">
        <v>1.5686532076117052</v>
      </c>
      <c r="S54" s="142">
        <v>-0.91940734287959769</v>
      </c>
      <c r="T54" s="142">
        <v>-0.80139499682142334</v>
      </c>
      <c r="U54" s="131">
        <v>0.28594231708201939</v>
      </c>
      <c r="V54" s="131">
        <v>-4.8383453103746345E-2</v>
      </c>
      <c r="W54" s="98">
        <v>-0.69124352062831473</v>
      </c>
      <c r="X54" s="60"/>
      <c r="Y54" s="99">
        <v>53</v>
      </c>
      <c r="Z54" s="131">
        <f>(幕後結果!$AB$2+幕後結果!$AB$4*幕後結果_最佳化!$N1055)*12/3</f>
        <v>-1.7419426205640683E-2</v>
      </c>
      <c r="AA54" s="131">
        <f>(幕後結果!$AC$2+幕後結果!$AC$4*幕後結果_最佳化!$O1055)*12/3</f>
        <v>-0.10555173016381707</v>
      </c>
      <c r="AB54" s="131">
        <f>(幕後結果!$AD$2+幕後結果!$AD$4*幕後結果_最佳化!$P1055)*12/3</f>
        <v>1.8539855552743595E-2</v>
      </c>
      <c r="AC54" s="131">
        <f>(幕後結果!$AE$2+幕後結果!$AE$4*幕後結果_最佳化!$Q1055)*12/3</f>
        <v>-7.920033192496638E-2</v>
      </c>
      <c r="AD54" s="131">
        <f>(幕後結果!$AF$2+幕後結果!$AF$4*幕後結果_最佳化!$R1055)*12/3</f>
        <v>0.10584881618951246</v>
      </c>
      <c r="AE54" s="131">
        <f>(幕後結果!$AG$2+幕後結果!$AG$4*幕後結果_最佳化!$S1055)*12/3</f>
        <v>-6.9357917357670107E-2</v>
      </c>
      <c r="AF54" s="131">
        <f>(幕後結果!$AH$2+幕後結果!$AH$4*幕後結果_最佳化!$T1055)*12/3</f>
        <v>-0.1193327885272536</v>
      </c>
      <c r="AG54" s="131">
        <f>(幕後結果!$AI$2+幕後結果!$AI$4*幕後結果_最佳化!$U1055)*12/3</f>
        <v>-5.3234566602328006E-3</v>
      </c>
      <c r="AH54" s="131">
        <f>(幕後結果!$AJ$2+幕後結果!$AJ$4*幕後結果_最佳化!$V1055)*12/3</f>
        <v>-7.079631480660864E-2</v>
      </c>
      <c r="AI54" s="100">
        <f>(幕後結果!$AK$2+幕後結果!$AK$4*幕後結果_最佳化!$W1055)*12/3</f>
        <v>-0.10474975605775989</v>
      </c>
      <c r="AJ54" s="60"/>
      <c r="AK54" s="60"/>
      <c r="AL54" s="60"/>
      <c r="AM54" s="101">
        <v>53</v>
      </c>
      <c r="AN54" s="131">
        <f t="shared" si="1"/>
        <v>3.8032121609395966E-2</v>
      </c>
      <c r="AO54" s="131">
        <f t="shared" si="2"/>
        <v>6.5864835805821031E-2</v>
      </c>
      <c r="AP54" s="131">
        <f t="shared" si="3"/>
        <v>1.1548125332162356E-2</v>
      </c>
      <c r="AQ54" s="131">
        <f t="shared" si="4"/>
        <v>0.1695814161427518</v>
      </c>
      <c r="AR54" s="131">
        <f t="shared" si="5"/>
        <v>0.11525954527050065</v>
      </c>
      <c r="AS54" s="131">
        <f t="shared" si="6"/>
        <v>0.10323003908742917</v>
      </c>
      <c r="AT54" s="131">
        <f t="shared" si="7"/>
        <v>7.2388876251179735E-2</v>
      </c>
      <c r="AU54" s="131">
        <f t="shared" si="8"/>
        <v>0.17920791986270601</v>
      </c>
      <c r="AV54" s="131">
        <f t="shared" si="9"/>
        <v>9.3531775095544681E-2</v>
      </c>
      <c r="AW54" s="131">
        <f t="shared" si="10"/>
        <v>0.15135534554250843</v>
      </c>
      <c r="AX54" s="131">
        <f t="shared" si="11"/>
        <v>0.99999999999999978</v>
      </c>
      <c r="AY54" s="131">
        <f>SUMPRODUCT(AN54:AW54,幕後結果_最佳化!$Z$1005:$AI$1005)</f>
        <v>1.1263881175172371E-3</v>
      </c>
      <c r="AZ54" s="131">
        <f>(SUMPRODUCT(AN54:AW54,MMULT(AN54:AW54,幕後結果!$AB$9:$AK$18)))</f>
        <v>2.7763202102027373E-4</v>
      </c>
      <c r="BA54" s="131">
        <f t="shared" si="12"/>
        <v>1.6662293390175126E-2</v>
      </c>
      <c r="BB54" s="102">
        <f t="shared" si="13"/>
        <v>-2.5070745607633134</v>
      </c>
      <c r="BC54" s="60"/>
      <c r="BD54" s="60"/>
    </row>
    <row r="55" spans="1:56" ht="16.5">
      <c r="A55" s="95">
        <v>54</v>
      </c>
      <c r="B55" s="131">
        <v>0.34268014230305854</v>
      </c>
      <c r="C55" s="131">
        <v>0.38170384754237596</v>
      </c>
      <c r="D55" s="131">
        <v>0.73787790124614205</v>
      </c>
      <c r="E55" s="131">
        <v>0.61097243729188455</v>
      </c>
      <c r="F55" s="131">
        <v>0.53030039217019964</v>
      </c>
      <c r="G55" s="131">
        <v>0.21045607080210083</v>
      </c>
      <c r="H55" s="131">
        <v>0.4784584367720548</v>
      </c>
      <c r="I55" s="131">
        <v>0.85276469806966593</v>
      </c>
      <c r="J55" s="131">
        <v>5.064988841821827E-2</v>
      </c>
      <c r="K55" s="104">
        <v>0.11612310086876754</v>
      </c>
      <c r="L55" s="105"/>
      <c r="M55" s="106">
        <v>54</v>
      </c>
      <c r="N55" s="142">
        <v>-0.40515948386249823</v>
      </c>
      <c r="O55" s="142">
        <v>-0.30100891676505687</v>
      </c>
      <c r="P55" s="142">
        <v>0.63681677578681051</v>
      </c>
      <c r="Q55" s="142">
        <v>0.28185443986320768</v>
      </c>
      <c r="R55" s="142">
        <v>7.6024991162349426E-2</v>
      </c>
      <c r="S55" s="142">
        <v>-0.80483978203980833</v>
      </c>
      <c r="T55" s="142">
        <v>-5.4022957453566639E-2</v>
      </c>
      <c r="U55" s="131">
        <v>1.048364715078262</v>
      </c>
      <c r="V55" s="131">
        <v>-1.6385847195325931</v>
      </c>
      <c r="W55" s="98">
        <v>-1.1945927026489103</v>
      </c>
      <c r="X55" s="60"/>
      <c r="Y55" s="99">
        <v>54</v>
      </c>
      <c r="Z55" s="131">
        <f>(幕後結果!$AB$2+幕後結果!$AB$4*幕後結果_最佳化!$N1056)*12/3</f>
        <v>-4.9368965449957634E-2</v>
      </c>
      <c r="AA55" s="131">
        <f>(幕後結果!$AC$2+幕後結果!$AC$4*幕後結果_最佳化!$O1056)*12/3</f>
        <v>-2.1005782156294724E-2</v>
      </c>
      <c r="AB55" s="131">
        <f>(幕後結果!$AD$2+幕後結果!$AD$4*幕後結果_最佳化!$P1056)*12/3</f>
        <v>7.9864410739235364E-2</v>
      </c>
      <c r="AC55" s="131">
        <f>(幕後結果!$AE$2+幕後結果!$AE$4*幕後結果_最佳化!$Q1056)*12/3</f>
        <v>8.2156318312929133E-2</v>
      </c>
      <c r="AD55" s="131">
        <f>(幕後結果!$AF$2+幕後結果!$AF$4*幕後結果_最佳化!$R1056)*12/3</f>
        <v>5.0991911462155454E-2</v>
      </c>
      <c r="AE55" s="131">
        <f>(幕後結果!$AG$2+幕後結果!$AG$4*幕後結果_最佳化!$S1056)*12/3</f>
        <v>-3.7020828550767867E-2</v>
      </c>
      <c r="AF55" s="131">
        <f>(幕後結果!$AH$2+幕後結果!$AH$4*幕後結果_最佳化!$T1056)*12/3</f>
        <v>-1.0750142303566045E-2</v>
      </c>
      <c r="AG55" s="131">
        <f>(幕後結果!$AI$2+幕後結果!$AI$4*幕後結果_最佳化!$U1056)*12/3</f>
        <v>0.10649132755601536</v>
      </c>
      <c r="AH55" s="131">
        <f>(幕後結果!$AJ$2+幕後結果!$AJ$4*幕後結果_最佳化!$V1056)*12/3</f>
        <v>-0.11485773179895663</v>
      </c>
      <c r="AI55" s="100">
        <f>(幕後結果!$AK$2+幕後結果!$AK$4*幕後結果_最佳化!$W1056)*12/3</f>
        <v>-0.18670869626190467</v>
      </c>
      <c r="AJ55" s="60"/>
      <c r="AK55" s="60"/>
      <c r="AL55" s="60"/>
      <c r="AM55" s="101">
        <v>54</v>
      </c>
      <c r="AN55" s="131">
        <f t="shared" si="1"/>
        <v>0.24766517797238943</v>
      </c>
      <c r="AO55" s="131">
        <f t="shared" si="2"/>
        <v>3.1735493604152132E-3</v>
      </c>
      <c r="AP55" s="131">
        <f t="shared" si="3"/>
        <v>0.13377033013772266</v>
      </c>
      <c r="AQ55" s="131">
        <f t="shared" si="4"/>
        <v>6.0575389018080905E-2</v>
      </c>
      <c r="AR55" s="131">
        <f t="shared" si="5"/>
        <v>0.24232886384997201</v>
      </c>
      <c r="AS55" s="131">
        <f t="shared" si="6"/>
        <v>6.4641356284245347E-2</v>
      </c>
      <c r="AT55" s="131">
        <f t="shared" si="7"/>
        <v>4.052391680852787E-2</v>
      </c>
      <c r="AU55" s="131">
        <f t="shared" si="8"/>
        <v>9.6704493962182975E-2</v>
      </c>
      <c r="AV55" s="131">
        <f t="shared" si="9"/>
        <v>9.3279688656719373E-2</v>
      </c>
      <c r="AW55" s="131">
        <f t="shared" si="10"/>
        <v>1.7337233949744391E-2</v>
      </c>
      <c r="AX55" s="131">
        <f t="shared" si="11"/>
        <v>1.0000000000000002</v>
      </c>
      <c r="AY55" s="131">
        <f>SUMPRODUCT(AN55:AW55,幕後結果_最佳化!$Z$1005:$AI$1005)</f>
        <v>3.1320929872979612E-3</v>
      </c>
      <c r="AZ55" s="131">
        <f>(SUMPRODUCT(AN55:AW55,MMULT(AN55:AW55,幕後結果!$AB$9:$AK$18)))</f>
        <v>3.606097644276836E-4</v>
      </c>
      <c r="BA55" s="131">
        <f t="shared" si="12"/>
        <v>1.8989727866077586E-2</v>
      </c>
      <c r="BB55" s="102">
        <f t="shared" si="13"/>
        <v>-2.0941799320748391</v>
      </c>
      <c r="BC55" s="60"/>
      <c r="BD55" s="60"/>
    </row>
    <row r="56" spans="1:56" ht="16.5">
      <c r="A56" s="95">
        <v>55</v>
      </c>
      <c r="B56" s="131">
        <v>0.55148971157257165</v>
      </c>
      <c r="C56" s="131">
        <v>0.21107475762303496</v>
      </c>
      <c r="D56" s="131">
        <v>0.23001548092623669</v>
      </c>
      <c r="E56" s="131">
        <v>0.20778000965546228</v>
      </c>
      <c r="F56" s="131">
        <v>3.9849423653760763E-2</v>
      </c>
      <c r="G56" s="131">
        <v>0.75345355725764751</v>
      </c>
      <c r="H56" s="131">
        <v>0.79223339648106528</v>
      </c>
      <c r="I56" s="131">
        <v>0.2669954416594551</v>
      </c>
      <c r="J56" s="131">
        <v>0.5434483910286152</v>
      </c>
      <c r="K56" s="104">
        <v>0.75947055182393219</v>
      </c>
      <c r="L56" s="105"/>
      <c r="M56" s="106">
        <v>55</v>
      </c>
      <c r="N56" s="142">
        <v>0.1294259985064925</v>
      </c>
      <c r="O56" s="142">
        <v>-0.80269764361325346</v>
      </c>
      <c r="P56" s="142">
        <v>-0.73879586702694533</v>
      </c>
      <c r="Q56" s="142">
        <v>-0.81414826431015452</v>
      </c>
      <c r="R56" s="142">
        <v>-1.7524361072441335</v>
      </c>
      <c r="S56" s="142">
        <v>0.6853978736382984</v>
      </c>
      <c r="T56" s="142">
        <v>0.8141950739348921</v>
      </c>
      <c r="U56" s="131">
        <v>-0.62192545948288269</v>
      </c>
      <c r="V56" s="131">
        <v>0.10912516166145868</v>
      </c>
      <c r="W56" s="98">
        <v>0.70460048540061915</v>
      </c>
      <c r="X56" s="60"/>
      <c r="Y56" s="99">
        <v>55</v>
      </c>
      <c r="Z56" s="131">
        <f>(幕後結果!$AB$2+幕後結果!$AB$4*幕後結果_最佳化!$N1057)*12/3</f>
        <v>3.3437086519569732E-2</v>
      </c>
      <c r="AA56" s="131">
        <f>(幕後結果!$AC$2+幕後結果!$AC$4*幕後結果_最佳化!$O1057)*12/3</f>
        <v>-7.0830386313331689E-2</v>
      </c>
      <c r="AB56" s="131">
        <f>(幕後結果!$AD$2+幕後結果!$AD$4*幕後結果_最佳化!$P1057)*12/3</f>
        <v>-0.15896934665640761</v>
      </c>
      <c r="AC56" s="131">
        <f>(幕後結果!$AE$2+幕後結果!$AE$4*幕後結果_最佳化!$Q1057)*12/3</f>
        <v>-0.12860210580774595</v>
      </c>
      <c r="AD56" s="131">
        <f>(幕後結果!$AF$2+幕後結果!$AF$4*幕後結果_最佳化!$R1057)*12/3</f>
        <v>-0.26780576232721653</v>
      </c>
      <c r="AE56" s="131">
        <f>(幕後結果!$AG$2+幕後結果!$AG$4*幕後結果_最佳化!$S1057)*12/3</f>
        <v>2.2263385043487679E-2</v>
      </c>
      <c r="AF56" s="131">
        <f>(幕後結果!$AH$2+幕後結果!$AH$4*幕後結果_最佳化!$T1057)*12/3</f>
        <v>3.1278662042957685E-2</v>
      </c>
      <c r="AG56" s="131">
        <f>(幕後結果!$AI$2+幕後結果!$AI$4*幕後結果_最佳化!$U1057)*12/3</f>
        <v>-0.11079692872772055</v>
      </c>
      <c r="AH56" s="131">
        <f>(幕後結果!$AJ$2+幕後結果!$AJ$4*幕後結果_最佳化!$V1057)*12/3</f>
        <v>-1.4138587494096681E-2</v>
      </c>
      <c r="AI56" s="100">
        <f>(幕後結果!$AK$2+幕後結果!$AK$4*幕後結果_最佳化!$W1057)*12/3</f>
        <v>2.7816303718365947E-2</v>
      </c>
      <c r="AJ56" s="60"/>
      <c r="AK56" s="60"/>
      <c r="AL56" s="60"/>
      <c r="AM56" s="101">
        <v>55</v>
      </c>
      <c r="AN56" s="131">
        <f t="shared" si="1"/>
        <v>2.1258026926173117E-2</v>
      </c>
      <c r="AO56" s="131">
        <f t="shared" si="2"/>
        <v>0.10070915997030713</v>
      </c>
      <c r="AP56" s="131">
        <f t="shared" si="3"/>
        <v>6.2403427453453647E-2</v>
      </c>
      <c r="AQ56" s="131">
        <f t="shared" si="4"/>
        <v>0.1614694180050899</v>
      </c>
      <c r="AR56" s="131">
        <f t="shared" si="5"/>
        <v>0.18156780226279082</v>
      </c>
      <c r="AS56" s="131">
        <f t="shared" si="6"/>
        <v>2.6346877786101851E-3</v>
      </c>
      <c r="AT56" s="131">
        <f t="shared" si="7"/>
        <v>6.4977399052272261E-2</v>
      </c>
      <c r="AU56" s="131">
        <f t="shared" si="8"/>
        <v>9.603640975908749E-2</v>
      </c>
      <c r="AV56" s="131">
        <f t="shared" si="9"/>
        <v>0.17176553665390462</v>
      </c>
      <c r="AW56" s="131">
        <f t="shared" si="10"/>
        <v>0.13717813213831079</v>
      </c>
      <c r="AX56" s="131">
        <f t="shared" si="11"/>
        <v>0.99999999999999989</v>
      </c>
      <c r="AY56" s="131">
        <f>SUMPRODUCT(AN56:AW56,幕後結果_最佳化!$Z$1005:$AI$1005)</f>
        <v>1.2733964588879819E-3</v>
      </c>
      <c r="AZ56" s="131">
        <f>(SUMPRODUCT(AN56:AW56,MMULT(AN56:AW56,幕後結果!$AB$9:$AK$18)))</f>
        <v>3.3466073728700198E-4</v>
      </c>
      <c r="BA56" s="131">
        <f t="shared" si="12"/>
        <v>1.8293734919009895E-2</v>
      </c>
      <c r="BB56" s="102">
        <f t="shared" si="13"/>
        <v>-2.2754568012164551</v>
      </c>
      <c r="BC56" s="60"/>
      <c r="BD56" s="60"/>
    </row>
    <row r="57" spans="1:56" ht="16.5">
      <c r="A57" s="95">
        <v>56</v>
      </c>
      <c r="B57" s="131">
        <v>0.28472839910581826</v>
      </c>
      <c r="C57" s="131">
        <v>0.2240610280661457</v>
      </c>
      <c r="D57" s="131">
        <v>0.42226333553173445</v>
      </c>
      <c r="E57" s="131">
        <v>0.44014236693532816</v>
      </c>
      <c r="F57" s="131">
        <v>0.26695985424276603</v>
      </c>
      <c r="G57" s="131">
        <v>0.82193771111215086</v>
      </c>
      <c r="H57" s="131">
        <v>8.7824084785280698E-2</v>
      </c>
      <c r="I57" s="131">
        <v>0.91450824451800394</v>
      </c>
      <c r="J57" s="131">
        <v>0.98120014102663178</v>
      </c>
      <c r="K57" s="104">
        <v>0.83404027053580254</v>
      </c>
      <c r="L57" s="105"/>
      <c r="M57" s="106">
        <v>56</v>
      </c>
      <c r="N57" s="142">
        <v>-0.56885168165328848</v>
      </c>
      <c r="O57" s="142">
        <v>-0.75854955909235255</v>
      </c>
      <c r="P57" s="142">
        <v>-0.19610667595265099</v>
      </c>
      <c r="Q57" s="142">
        <v>-0.15060827434246743</v>
      </c>
      <c r="R57" s="142">
        <v>-0.6220337004527362</v>
      </c>
      <c r="S57" s="142">
        <v>0.92277479638259363</v>
      </c>
      <c r="T57" s="142">
        <v>-1.3542765345831302</v>
      </c>
      <c r="U57" s="131">
        <v>1.3690504322977353</v>
      </c>
      <c r="V57" s="131">
        <v>2.0791918772981859</v>
      </c>
      <c r="W57" s="98">
        <v>0.97025488524885095</v>
      </c>
      <c r="X57" s="60"/>
      <c r="Y57" s="99">
        <v>56</v>
      </c>
      <c r="Z57" s="131">
        <f>(幕後結果!$AB$2+幕後結果!$AB$4*幕後結果_最佳化!$N1058)*12/3</f>
        <v>-7.4724507424654141E-2</v>
      </c>
      <c r="AA57" s="131">
        <f>(幕後結果!$AC$2+幕後結果!$AC$4*幕後結果_最佳化!$O1058)*12/3</f>
        <v>-6.516209876890007E-2</v>
      </c>
      <c r="AB57" s="131">
        <f>(幕後結果!$AD$2+幕後結果!$AD$4*幕後結果_最佳化!$P1058)*12/3</f>
        <v>-6.9711661251773027E-2</v>
      </c>
      <c r="AC57" s="131">
        <f>(幕後結果!$AE$2+幕後結果!$AE$4*幕後結果_最佳化!$Q1058)*12/3</f>
        <v>-3.7173283741255253E-2</v>
      </c>
      <c r="AD57" s="131">
        <f>(幕後結果!$AF$2+幕後結果!$AF$4*幕後結果_最佳化!$R1058)*12/3</f>
        <v>-0.10890714294795732</v>
      </c>
      <c r="AE57" s="131">
        <f>(幕後結果!$AG$2+幕後結果!$AG$4*幕後結果_最佳化!$S1058)*12/3</f>
        <v>3.4914789466476706E-2</v>
      </c>
      <c r="AF57" s="131">
        <f>(幕後結果!$AH$2+幕後結果!$AH$4*幕後結果_最佳化!$T1058)*12/3</f>
        <v>-0.15902070981596261</v>
      </c>
      <c r="AG57" s="131">
        <f>(幕後結果!$AI$2+幕後結果!$AI$4*幕後結果_最佳化!$U1058)*12/3</f>
        <v>8.6442508900126794E-2</v>
      </c>
      <c r="AH57" s="131">
        <f>(幕後結果!$AJ$2+幕後結果!$AJ$4*幕後結果_最佳化!$V1058)*12/3</f>
        <v>0.11878460710554438</v>
      </c>
      <c r="AI57" s="100">
        <f>(幕後結果!$AK$2+幕後結果!$AK$4*幕後結果_最佳化!$W1058)*12/3</f>
        <v>0.16090970236389349</v>
      </c>
      <c r="AJ57" s="60"/>
      <c r="AK57" s="60"/>
      <c r="AL57" s="60"/>
      <c r="AM57" s="101">
        <v>56</v>
      </c>
      <c r="AN57" s="131">
        <f t="shared" si="1"/>
        <v>1.3594430222239223E-2</v>
      </c>
      <c r="AO57" s="131">
        <f t="shared" si="2"/>
        <v>0.10146129133247127</v>
      </c>
      <c r="AP57" s="131">
        <f t="shared" si="3"/>
        <v>0.1920224690940654</v>
      </c>
      <c r="AQ57" s="131">
        <f t="shared" si="4"/>
        <v>3.0717847928226003E-2</v>
      </c>
      <c r="AR57" s="131">
        <f t="shared" si="5"/>
        <v>0.18312633509979193</v>
      </c>
      <c r="AS57" s="131">
        <f t="shared" si="6"/>
        <v>7.9561628255044162E-2</v>
      </c>
      <c r="AT57" s="131">
        <f t="shared" si="7"/>
        <v>6.6662050276491386E-2</v>
      </c>
      <c r="AU57" s="131">
        <f t="shared" si="8"/>
        <v>0.1210533363528602</v>
      </c>
      <c r="AV57" s="131">
        <f t="shared" si="9"/>
        <v>0.14206608078044769</v>
      </c>
      <c r="AW57" s="131">
        <f t="shared" si="10"/>
        <v>6.9734530658362687E-2</v>
      </c>
      <c r="AX57" s="131">
        <f t="shared" si="11"/>
        <v>1</v>
      </c>
      <c r="AY57" s="131">
        <f>SUMPRODUCT(AN57:AW57,幕後結果_最佳化!$Z$1005:$AI$1005)</f>
        <v>-1.9361786202578765E-3</v>
      </c>
      <c r="AZ57" s="131">
        <f>(SUMPRODUCT(AN57:AW57,MMULT(AN57:AW57,幕後結果!$AB$9:$AK$18)))</f>
        <v>3.5570950532679826E-4</v>
      </c>
      <c r="BA57" s="131">
        <f t="shared" si="12"/>
        <v>1.8860262599624596E-2</v>
      </c>
      <c r="BB57" s="102">
        <f t="shared" si="13"/>
        <v>-2.3772828391663179</v>
      </c>
      <c r="BC57" s="60"/>
      <c r="BD57" s="60"/>
    </row>
    <row r="58" spans="1:56" ht="16.5">
      <c r="A58" s="95">
        <v>57</v>
      </c>
      <c r="B58" s="131">
        <v>0.84611931058050516</v>
      </c>
      <c r="C58" s="131">
        <v>0.2503534160628631</v>
      </c>
      <c r="D58" s="131">
        <v>0.43468818489776062</v>
      </c>
      <c r="E58" s="131">
        <v>0.6671471606627104</v>
      </c>
      <c r="F58" s="131">
        <v>0.44325829302132891</v>
      </c>
      <c r="G58" s="131">
        <v>0.75287537338678212</v>
      </c>
      <c r="H58" s="131">
        <v>0.61801690794320163</v>
      </c>
      <c r="I58" s="131">
        <v>0.64573480222958457</v>
      </c>
      <c r="J58" s="131">
        <v>8.3675316634792773E-2</v>
      </c>
      <c r="K58" s="104">
        <v>1.0248592591487693E-2</v>
      </c>
      <c r="L58" s="105"/>
      <c r="M58" s="106">
        <v>57</v>
      </c>
      <c r="N58" s="142">
        <v>1.0199305936461318</v>
      </c>
      <c r="O58" s="142">
        <v>-0.67337801422413512</v>
      </c>
      <c r="P58" s="142">
        <v>-0.16445067990957882</v>
      </c>
      <c r="Q58" s="142">
        <v>0.43204916737845217</v>
      </c>
      <c r="R58" s="142">
        <v>-0.14271333332309277</v>
      </c>
      <c r="S58" s="142">
        <v>0.68356601147115592</v>
      </c>
      <c r="T58" s="142">
        <v>0.30027659544408641</v>
      </c>
      <c r="U58" s="131">
        <v>0.3738305413042991</v>
      </c>
      <c r="V58" s="131">
        <v>-1.3807669344827107</v>
      </c>
      <c r="W58" s="98">
        <v>-2.3171201953659732</v>
      </c>
      <c r="X58" s="60"/>
      <c r="Y58" s="99">
        <v>57</v>
      </c>
      <c r="Z58" s="131">
        <f>(幕後結果!$AB$2+幕後結果!$AB$4*幕後結果_最佳化!$N1059)*12/3</f>
        <v>0.17137418398331716</v>
      </c>
      <c r="AA58" s="131">
        <f>(幕後結果!$AC$2+幕後結果!$AC$4*幕後結果_最佳化!$O1059)*12/3</f>
        <v>-6.0014253327978113E-2</v>
      </c>
      <c r="AB58" s="131">
        <f>(幕後結果!$AD$2+幕後結果!$AD$4*幕後結果_最佳化!$P1059)*12/3</f>
        <v>-6.2319724491429439E-2</v>
      </c>
      <c r="AC58" s="131">
        <f>(幕後結果!$AE$2+幕後結果!$AE$4*幕後結果_最佳化!$Q1059)*12/3</f>
        <v>6.3338893075978564E-2</v>
      </c>
      <c r="AD58" s="131">
        <f>(幕後結果!$AF$2+幕後結果!$AF$4*幕後結果_最佳化!$R1059)*12/3</f>
        <v>-4.6039233619056562E-2</v>
      </c>
      <c r="AE58" s="131">
        <f>(幕後結果!$AG$2+幕後結果!$AG$4*幕後結果_最佳化!$S1059)*12/3</f>
        <v>1.1186372349898228E-2</v>
      </c>
      <c r="AF58" s="131">
        <f>(幕後結果!$AH$2+幕後結果!$AH$4*幕後結果_最佳化!$T1059)*12/3</f>
        <v>4.6733440136475311E-2</v>
      </c>
      <c r="AG58" s="131">
        <f>(幕後結果!$AI$2+幕後結果!$AI$4*幕後結果_最佳化!$U1059)*12/3</f>
        <v>4.0538135808713675E-2</v>
      </c>
      <c r="AH58" s="131">
        <f>(幕後結果!$AJ$2+幕後結果!$AJ$4*幕後結果_最佳化!$V1059)*12/3</f>
        <v>-8.3902097655019728E-2</v>
      </c>
      <c r="AI58" s="100">
        <f>(幕後結果!$AK$2+幕後結果!$AK$4*幕後結果_最佳化!$W1059)*12/3</f>
        <v>-0.4161431255189591</v>
      </c>
      <c r="AJ58" s="60"/>
      <c r="AK58" s="60"/>
      <c r="AL58" s="60"/>
      <c r="AM58" s="101">
        <v>57</v>
      </c>
      <c r="AN58" s="131">
        <f t="shared" si="1"/>
        <v>5.7776628968786901E-2</v>
      </c>
      <c r="AO58" s="131">
        <f t="shared" si="2"/>
        <v>0.123076364224846</v>
      </c>
      <c r="AP58" s="131">
        <f t="shared" si="3"/>
        <v>5.6984112080177764E-2</v>
      </c>
      <c r="AQ58" s="131">
        <f t="shared" si="4"/>
        <v>9.3680309724946884E-2</v>
      </c>
      <c r="AR58" s="131">
        <f t="shared" si="5"/>
        <v>0.11372242004615861</v>
      </c>
      <c r="AS58" s="131">
        <f t="shared" si="6"/>
        <v>0.12363219414326332</v>
      </c>
      <c r="AT58" s="131">
        <f t="shared" si="7"/>
        <v>0.13825672807003594</v>
      </c>
      <c r="AU58" s="131">
        <f t="shared" si="8"/>
        <v>0.14907897805578174</v>
      </c>
      <c r="AV58" s="131">
        <f t="shared" si="9"/>
        <v>2.3347262874598682E-2</v>
      </c>
      <c r="AW58" s="131">
        <f t="shared" si="10"/>
        <v>0.12044500181140416</v>
      </c>
      <c r="AX58" s="131">
        <f t="shared" si="11"/>
        <v>1</v>
      </c>
      <c r="AY58" s="131">
        <f>SUMPRODUCT(AN58:AW58,幕後結果_最佳化!$Z$1005:$AI$1005)</f>
        <v>1.2344894457249939E-3</v>
      </c>
      <c r="AZ58" s="131">
        <f>(SUMPRODUCT(AN58:AW58,MMULT(AN58:AW58,幕後結果!$AB$9:$AK$18)))</f>
        <v>2.6557442637525859E-4</v>
      </c>
      <c r="BA58" s="131">
        <f t="shared" si="12"/>
        <v>1.6296454411167435E-2</v>
      </c>
      <c r="BB58" s="102">
        <f t="shared" si="13"/>
        <v>-2.5567224319495518</v>
      </c>
      <c r="BC58" s="60"/>
      <c r="BD58" s="60"/>
    </row>
    <row r="59" spans="1:56" ht="16.5">
      <c r="A59" s="95">
        <v>58</v>
      </c>
      <c r="B59" s="131">
        <v>0.39764379058220922</v>
      </c>
      <c r="C59" s="131">
        <v>8.3073553996227734E-2</v>
      </c>
      <c r="D59" s="131">
        <v>0.88259598578361387</v>
      </c>
      <c r="E59" s="131">
        <v>0.96871856079391616</v>
      </c>
      <c r="F59" s="131">
        <v>0.45199735937158114</v>
      </c>
      <c r="G59" s="131">
        <v>0.12259316587441083</v>
      </c>
      <c r="H59" s="131">
        <v>0.47744916340214072</v>
      </c>
      <c r="I59" s="131">
        <v>0.31484748092805304</v>
      </c>
      <c r="J59" s="131">
        <v>0.97655173640601167</v>
      </c>
      <c r="K59" s="104">
        <v>0.65152685218934137</v>
      </c>
      <c r="L59" s="105"/>
      <c r="M59" s="106">
        <v>58</v>
      </c>
      <c r="N59" s="142">
        <v>-0.25945061499215227</v>
      </c>
      <c r="O59" s="142">
        <v>-1.3846905562219591</v>
      </c>
      <c r="P59" s="142">
        <v>1.1880644257171042</v>
      </c>
      <c r="Q59" s="142">
        <v>1.8622853567087188</v>
      </c>
      <c r="R59" s="142">
        <v>-0.12061660151437893</v>
      </c>
      <c r="S59" s="142">
        <v>-1.1621209670608341</v>
      </c>
      <c r="T59" s="142">
        <v>-5.6556701118983164E-2</v>
      </c>
      <c r="U59" s="131">
        <v>-0.48215623804676172</v>
      </c>
      <c r="V59" s="131">
        <v>1.9872334991894522</v>
      </c>
      <c r="W59" s="98">
        <v>0.38944593755985041</v>
      </c>
      <c r="X59" s="60"/>
      <c r="Y59" s="99">
        <v>58</v>
      </c>
      <c r="Z59" s="131">
        <f>(幕後結果!$AB$2+幕後結果!$AB$4*幕後結果_最佳化!$N1060)*12/3</f>
        <v>-2.6798999436980858E-2</v>
      </c>
      <c r="AA59" s="131">
        <f>(幕後結果!$AC$2+幕後結果!$AC$4*幕後結果_最佳化!$O1060)*12/3</f>
        <v>-0.1266412051687317</v>
      </c>
      <c r="AB59" s="131">
        <f>(幕後結果!$AD$2+幕後結果!$AD$4*幕後結果_最佳化!$P1060)*12/3</f>
        <v>0.13254091957972772</v>
      </c>
      <c r="AC59" s="131">
        <f>(幕後結果!$AE$2+幕後結果!$AE$4*幕後結果_最佳化!$Q1060)*12/3</f>
        <v>0.26129211649348216</v>
      </c>
      <c r="AD59" s="131">
        <f>(幕後結果!$AF$2+幕後結果!$AF$4*幕後結果_最佳化!$R1060)*12/3</f>
        <v>6.3081824464894728E-2</v>
      </c>
      <c r="AE59" s="131">
        <f>(幕後結果!$AG$2+幕後結果!$AG$4*幕後結果_最佳化!$S1060)*12/3</f>
        <v>-5.3846981526072091E-2</v>
      </c>
      <c r="AF59" s="131">
        <f>(幕後結果!$AH$2+幕後結果!$AH$4*幕後結果_最佳化!$T1060)*12/3</f>
        <v>-2.3661923594137404E-2</v>
      </c>
      <c r="AG59" s="131">
        <f>(幕後結果!$AI$2+幕後結果!$AI$4*幕後結果_最佳化!$U1060)*12/3</f>
        <v>-2.8519023759761137E-2</v>
      </c>
      <c r="AH59" s="131">
        <f>(幕後結果!$AJ$2+幕後結果!$AJ$4*幕後結果_最佳化!$V1060)*12/3</f>
        <v>8.2371100112998002E-2</v>
      </c>
      <c r="AI59" s="100">
        <f>(幕後結果!$AK$2+幕後結果!$AK$4*幕後結果_最佳化!$W1060)*12/3</f>
        <v>3.4609757457966975E-2</v>
      </c>
      <c r="AJ59" s="60"/>
      <c r="AK59" s="60"/>
      <c r="AL59" s="60"/>
      <c r="AM59" s="108">
        <v>58</v>
      </c>
      <c r="AN59" s="131">
        <f t="shared" si="1"/>
        <v>4.7850412014412612E-2</v>
      </c>
      <c r="AO59" s="131">
        <f t="shared" si="2"/>
        <v>0.16806083736563929</v>
      </c>
      <c r="AP59" s="131">
        <f t="shared" si="3"/>
        <v>0.14206898426447617</v>
      </c>
      <c r="AQ59" s="131">
        <f t="shared" si="4"/>
        <v>0.16410403704556106</v>
      </c>
      <c r="AR59" s="131">
        <f t="shared" si="5"/>
        <v>4.6184230019979998E-3</v>
      </c>
      <c r="AS59" s="131">
        <f t="shared" si="6"/>
        <v>1.4228203599874157E-2</v>
      </c>
      <c r="AT59" s="131">
        <f t="shared" si="7"/>
        <v>0.17667369157874935</v>
      </c>
      <c r="AU59" s="131">
        <f t="shared" si="8"/>
        <v>6.3309496367252346E-2</v>
      </c>
      <c r="AV59" s="131">
        <f t="shared" si="9"/>
        <v>0.18720722501662057</v>
      </c>
      <c r="AW59" s="131">
        <f t="shared" si="10"/>
        <v>3.1878689745416501E-2</v>
      </c>
      <c r="AX59" s="131">
        <f t="shared" si="11"/>
        <v>1</v>
      </c>
      <c r="AY59" s="131">
        <f>SUMPRODUCT(AN59:AW59,幕後結果_最佳化!$Z$1005:$AI$1005)</f>
        <v>4.663123063858513E-3</v>
      </c>
      <c r="AZ59" s="131">
        <f>(SUMPRODUCT(AN59:AW59,MMULT(AN59:AW59,幕後結果!$AB$9:$AK$18)))</f>
        <v>2.9290420908584833E-4</v>
      </c>
      <c r="BA59" s="131">
        <f t="shared" si="12"/>
        <v>1.7114444457412233E-2</v>
      </c>
      <c r="BB59" s="102">
        <f t="shared" si="13"/>
        <v>-2.2341874450725259</v>
      </c>
      <c r="BC59" s="60"/>
      <c r="BD59" s="60"/>
    </row>
    <row r="60" spans="1:56" ht="16.5">
      <c r="A60" s="95">
        <v>59</v>
      </c>
      <c r="B60" s="131">
        <v>0.9988634474774718</v>
      </c>
      <c r="C60" s="131">
        <v>0.92877155156383351</v>
      </c>
      <c r="D60" s="131">
        <v>0.71997993612932598</v>
      </c>
      <c r="E60" s="131">
        <v>0.49180931745753353</v>
      </c>
      <c r="F60" s="131">
        <v>0.89808624530793124</v>
      </c>
      <c r="G60" s="131">
        <v>0.53966245635057453</v>
      </c>
      <c r="H60" s="131">
        <v>0.98729505153119645</v>
      </c>
      <c r="I60" s="131">
        <v>0.4635001810503796</v>
      </c>
      <c r="J60" s="131">
        <v>3.0161610235774461E-2</v>
      </c>
      <c r="K60" s="104">
        <v>0.66633775036992082</v>
      </c>
      <c r="L60" s="105"/>
      <c r="M60" s="106">
        <v>59</v>
      </c>
      <c r="N60" s="142">
        <v>3.0520153127595298</v>
      </c>
      <c r="O60" s="142">
        <v>1.4667028881454351</v>
      </c>
      <c r="P60" s="142">
        <v>0.58278190498131732</v>
      </c>
      <c r="Q60" s="142">
        <v>-2.0532439039458002E-2</v>
      </c>
      <c r="R60" s="142">
        <v>1.2707221593745419</v>
      </c>
      <c r="S60" s="142">
        <v>9.9583382227215855E-2</v>
      </c>
      <c r="T60" s="142">
        <v>2.2351135209358191</v>
      </c>
      <c r="U60" s="131">
        <v>-9.1619494653724334E-2</v>
      </c>
      <c r="V60" s="131">
        <v>-1.8784237395072829</v>
      </c>
      <c r="W60" s="98">
        <v>0.42982286452527529</v>
      </c>
      <c r="X60" s="60"/>
      <c r="Y60" s="99">
        <v>59</v>
      </c>
      <c r="Z60" s="131">
        <f>(幕後結果!$AB$2+幕後結果!$AB$4*幕後結果_最佳化!$N1061)*12/3</f>
        <v>0.48613939629643604</v>
      </c>
      <c r="AA60" s="131">
        <f>(幕後結果!$AC$2+幕後結果!$AC$4*幕後結果_最佳化!$O1061)*12/3</f>
        <v>0.14402408098898684</v>
      </c>
      <c r="AB60" s="131">
        <f>(幕後結果!$AD$2+幕後結果!$AD$4*幕後結果_最佳化!$P1061)*12/3</f>
        <v>0.12896707579276048</v>
      </c>
      <c r="AC60" s="131">
        <f>(幕後結果!$AE$2+幕後結果!$AE$4*幕後結果_最佳化!$Q1061)*12/3</f>
        <v>0.16908432180602997</v>
      </c>
      <c r="AD60" s="131">
        <f>(幕後結果!$AF$2+幕後結果!$AF$4*幕後結果_最佳化!$R1061)*12/3</f>
        <v>0.22946270137808103</v>
      </c>
      <c r="AE60" s="131">
        <f>(幕後結果!$AG$2+幕後結果!$AG$4*幕後結果_最佳化!$S1061)*12/3</f>
        <v>-2.3593513752104649E-2</v>
      </c>
      <c r="AF60" s="131">
        <f>(幕後結果!$AH$2+幕後結果!$AH$4*幕後結果_最佳化!$T1061)*12/3</f>
        <v>0.37858690475663731</v>
      </c>
      <c r="AG60" s="131">
        <f>(幕後結果!$AI$2+幕後結果!$AI$4*幕後結果_最佳化!$U1061)*12/3</f>
        <v>9.5594779026840507E-2</v>
      </c>
      <c r="AH60" s="131">
        <f>(幕後結果!$AJ$2+幕後結果!$AJ$4*幕後結果_最佳化!$V1061)*12/3</f>
        <v>-7.0465732917446816E-2</v>
      </c>
      <c r="AI60" s="100">
        <f>(幕後結果!$AK$2+幕後結果!$AK$4*幕後結果_最佳化!$W1061)*12/3</f>
        <v>1.2348491541733474E-2</v>
      </c>
      <c r="AJ60" s="60"/>
      <c r="AK60" s="60"/>
      <c r="AL60" s="60"/>
      <c r="AM60" s="108">
        <v>59</v>
      </c>
      <c r="AN60" s="131">
        <f t="shared" si="1"/>
        <v>0.15522064813930586</v>
      </c>
      <c r="AO60" s="131">
        <f t="shared" si="2"/>
        <v>3.7650469734484388E-3</v>
      </c>
      <c r="AP60" s="131">
        <f t="shared" si="3"/>
        <v>6.190355050720027E-3</v>
      </c>
      <c r="AQ60" s="131">
        <f t="shared" si="4"/>
        <v>0.18722659848153309</v>
      </c>
      <c r="AR60" s="131">
        <f t="shared" si="5"/>
        <v>0.25487716863698429</v>
      </c>
      <c r="AS60" s="131">
        <f t="shared" si="6"/>
        <v>1.6897020041097763E-3</v>
      </c>
      <c r="AT60" s="131">
        <f t="shared" si="7"/>
        <v>5.6389349211693696E-2</v>
      </c>
      <c r="AU60" s="131">
        <f t="shared" si="8"/>
        <v>0.19351629733098635</v>
      </c>
      <c r="AV60" s="131">
        <f t="shared" si="9"/>
        <v>8.7593357069537303E-2</v>
      </c>
      <c r="AW60" s="131">
        <f t="shared" si="10"/>
        <v>5.3531477101681303E-2</v>
      </c>
      <c r="AX60" s="131">
        <f t="shared" si="11"/>
        <v>1</v>
      </c>
      <c r="AY60" s="131">
        <f>SUMPRODUCT(AN60:AW60,幕後結果_最佳化!$Z$1005:$AI$1005)</f>
        <v>4.8562116589458814E-3</v>
      </c>
      <c r="AZ60" s="131">
        <f>(SUMPRODUCT(AN60:AW60,MMULT(AN60:AW60,幕後結果!$AB$9:$AK$18)))</f>
        <v>3.6289928287438724E-4</v>
      </c>
      <c r="BA60" s="131">
        <f t="shared" si="12"/>
        <v>1.9049915560820401E-2</v>
      </c>
      <c r="BB60" s="102">
        <f t="shared" si="13"/>
        <v>-1.9970581087140382</v>
      </c>
      <c r="BC60" s="60"/>
      <c r="BD60" s="60"/>
    </row>
    <row r="61" spans="1:56" ht="16.5">
      <c r="A61" s="95">
        <v>60</v>
      </c>
      <c r="B61" s="131">
        <v>0.36996191893195651</v>
      </c>
      <c r="C61" s="131">
        <v>0.79234635900607819</v>
      </c>
      <c r="D61" s="131">
        <v>0.77920074728268363</v>
      </c>
      <c r="E61" s="131">
        <v>0.69370192895649585</v>
      </c>
      <c r="F61" s="131">
        <v>0.81744525202365881</v>
      </c>
      <c r="G61" s="131">
        <v>0.57576837156617833</v>
      </c>
      <c r="H61" s="131">
        <v>0.45797781264137805</v>
      </c>
      <c r="I61" s="131">
        <v>0.18890852429356175</v>
      </c>
      <c r="J61" s="131">
        <v>0.19177810252460459</v>
      </c>
      <c r="K61" s="104">
        <v>0.92902914816408089</v>
      </c>
      <c r="L61" s="105"/>
      <c r="M61" s="106">
        <v>60</v>
      </c>
      <c r="N61" s="142">
        <v>-0.33195420668213577</v>
      </c>
      <c r="O61" s="142">
        <v>0.81458957115338826</v>
      </c>
      <c r="P61" s="142">
        <v>0.76949669557906875</v>
      </c>
      <c r="Q61" s="142">
        <v>0.50637112362296888</v>
      </c>
      <c r="R61" s="142">
        <v>0.90567198307963059</v>
      </c>
      <c r="S61" s="142">
        <v>0.19107956570854726</v>
      </c>
      <c r="T61" s="142">
        <v>-0.10552954760849825</v>
      </c>
      <c r="U61" s="131">
        <v>-0.88192558817977118</v>
      </c>
      <c r="V61" s="131">
        <v>-0.8713625905936665</v>
      </c>
      <c r="W61" s="98">
        <v>1.4685985673756132</v>
      </c>
      <c r="X61" s="60"/>
      <c r="Y61" s="99">
        <v>60</v>
      </c>
      <c r="Z61" s="131">
        <f>(幕後結果!$AB$2+幕後結果!$AB$4*幕後結果_最佳化!$N1062)*12/3</f>
        <v>-3.8029637715545565E-2</v>
      </c>
      <c r="AA61" s="131">
        <f>(幕後結果!$AC$2+幕後結果!$AC$4*幕後結果_最佳化!$O1062)*12/3</f>
        <v>8.7300836760253311E-2</v>
      </c>
      <c r="AB61" s="131">
        <f>(幕後結果!$AD$2+幕後結果!$AD$4*幕後結果_最佳化!$P1062)*12/3</f>
        <v>0.13849686949291073</v>
      </c>
      <c r="AC61" s="131">
        <f>(幕後結果!$AE$2+幕後結果!$AE$4*幕後結果_最佳化!$Q1062)*12/3</f>
        <v>0.14122465981386714</v>
      </c>
      <c r="AD61" s="131">
        <f>(幕後結果!$AF$2+幕後結果!$AF$4*幕後結果_最佳化!$R1062)*12/3</f>
        <v>0.18793019803889688</v>
      </c>
      <c r="AE61" s="131">
        <f>(幕後結果!$AG$2+幕後結果!$AG$4*幕後結果_最佳化!$S1062)*12/3</f>
        <v>1.0352689951242326E-2</v>
      </c>
      <c r="AF61" s="131">
        <f>(幕後結果!$AH$2+幕後結果!$AH$4*幕後結果_最佳化!$T1062)*12/3</f>
        <v>4.3151743766807665E-2</v>
      </c>
      <c r="AG61" s="131">
        <f>(幕後結果!$AI$2+幕後結果!$AI$4*幕後結果_最佳化!$U1062)*12/3</f>
        <v>-4.6094749028756439E-2</v>
      </c>
      <c r="AH61" s="131">
        <f>(幕後結果!$AJ$2+幕後結果!$AJ$4*幕後結果_最佳化!$V1062)*12/3</f>
        <v>-3.9478344760766185E-2</v>
      </c>
      <c r="AI61" s="100">
        <f>(幕後結果!$AK$2+幕後結果!$AK$4*幕後結果_最佳化!$W1062)*12/3</f>
        <v>0.20098869716241596</v>
      </c>
      <c r="AJ61" s="60"/>
      <c r="AK61" s="60"/>
      <c r="AL61" s="60"/>
      <c r="AM61" s="108">
        <v>60</v>
      </c>
      <c r="AN61" s="131">
        <f t="shared" si="1"/>
        <v>4.376110810189391E-2</v>
      </c>
      <c r="AO61" s="131">
        <f t="shared" si="2"/>
        <v>3.7952767077471118E-2</v>
      </c>
      <c r="AP61" s="131">
        <f t="shared" si="3"/>
        <v>0.10585615329184989</v>
      </c>
      <c r="AQ61" s="131">
        <f t="shared" si="4"/>
        <v>0.13000599548260777</v>
      </c>
      <c r="AR61" s="131">
        <f t="shared" si="5"/>
        <v>0.15390132421962008</v>
      </c>
      <c r="AS61" s="131">
        <f t="shared" si="6"/>
        <v>8.2178661303526246E-2</v>
      </c>
      <c r="AT61" s="131">
        <f t="shared" si="7"/>
        <v>0.11688782646276122</v>
      </c>
      <c r="AU61" s="131">
        <f t="shared" si="8"/>
        <v>6.4695856458907533E-2</v>
      </c>
      <c r="AV61" s="131">
        <f t="shared" si="9"/>
        <v>5.4190658067757282E-2</v>
      </c>
      <c r="AW61" s="131">
        <f t="shared" si="10"/>
        <v>0.2105696495336048</v>
      </c>
      <c r="AX61" s="131">
        <f t="shared" si="11"/>
        <v>0.99999999999999978</v>
      </c>
      <c r="AY61" s="131">
        <f>SUMPRODUCT(AN61:AW61,幕後結果_最佳化!$Z$1005:$AI$1005)</f>
        <v>1.4575196009611758E-4</v>
      </c>
      <c r="AZ61" s="131">
        <f>(SUMPRODUCT(AN61:AW61,MMULT(AN61:AW61,幕後結果!$AB$9:$AK$18)))</f>
        <v>3.618513205320086E-4</v>
      </c>
      <c r="BA61" s="131">
        <f t="shared" si="12"/>
        <v>1.902238997949544E-2</v>
      </c>
      <c r="BB61" s="102">
        <f t="shared" si="13"/>
        <v>-2.2475749937830849</v>
      </c>
      <c r="BC61" s="60"/>
      <c r="BD61" s="60"/>
    </row>
    <row r="62" spans="1:56" ht="16.5">
      <c r="A62" s="95">
        <v>61</v>
      </c>
      <c r="B62" s="131">
        <v>0.60679931061796122</v>
      </c>
      <c r="C62" s="131">
        <v>0.78823618558376674</v>
      </c>
      <c r="D62" s="131">
        <v>0.13633734971885625</v>
      </c>
      <c r="E62" s="131">
        <v>1.5138485513460864E-2</v>
      </c>
      <c r="F62" s="131">
        <v>0.76098967586158284</v>
      </c>
      <c r="G62" s="131">
        <v>0.45822341036339487</v>
      </c>
      <c r="H62" s="131">
        <v>0.27764233669524385</v>
      </c>
      <c r="I62" s="131">
        <v>3.0217900259539077E-2</v>
      </c>
      <c r="J62" s="131">
        <v>0.42422249361935926</v>
      </c>
      <c r="K62" s="104">
        <v>0.15673983294706062</v>
      </c>
      <c r="L62" s="105"/>
      <c r="M62" s="106">
        <v>61</v>
      </c>
      <c r="N62" s="142">
        <v>0.27098654758276242</v>
      </c>
      <c r="O62" s="142">
        <v>0.80031618371772928</v>
      </c>
      <c r="P62" s="142">
        <v>-1.0969238098814245</v>
      </c>
      <c r="Q62" s="142">
        <v>-2.1664479785259889</v>
      </c>
      <c r="R62" s="142">
        <v>0.7094896883122378</v>
      </c>
      <c r="S62" s="142">
        <v>-0.10491050809987482</v>
      </c>
      <c r="T62" s="142">
        <v>-0.58985976090105452</v>
      </c>
      <c r="U62" s="131">
        <v>-1.8776007686441734</v>
      </c>
      <c r="V62" s="131">
        <v>-0.19110288519502228</v>
      </c>
      <c r="W62" s="98">
        <v>-1.0079475014160055</v>
      </c>
      <c r="X62" s="60"/>
      <c r="Y62" s="99">
        <v>61</v>
      </c>
      <c r="Z62" s="131">
        <f>(幕後結果!$AB$2+幕後結果!$AB$4*幕後結果_最佳化!$N1063)*12/3</f>
        <v>5.5364487412872386E-2</v>
      </c>
      <c r="AA62" s="131">
        <f>(幕後結果!$AC$2+幕後結果!$AC$4*幕後結果_最佳化!$O1063)*12/3</f>
        <v>8.4724701900051547E-2</v>
      </c>
      <c r="AB62" s="131">
        <f>(幕後結果!$AD$2+幕後結果!$AD$4*幕後結果_最佳化!$P1063)*12/3</f>
        <v>-0.16325236917923014</v>
      </c>
      <c r="AC62" s="131">
        <f>(幕後結果!$AE$2+幕後結果!$AE$4*幕後結果_最佳化!$Q1063)*12/3</f>
        <v>-0.25207102126834796</v>
      </c>
      <c r="AD62" s="131">
        <f>(幕後結果!$AF$2+幕後結果!$AF$4*幕後結果_最佳化!$R1063)*12/3</f>
        <v>-3.5266708832991343E-2</v>
      </c>
      <c r="AE62" s="131">
        <f>(幕後結果!$AG$2+幕後結果!$AG$4*幕後結果_最佳化!$S1063)*12/3</f>
        <v>-2.0464811817413386E-2</v>
      </c>
      <c r="AF62" s="131">
        <f>(幕後結果!$AH$2+幕後結果!$AH$4*幕後結果_最佳化!$T1063)*12/3</f>
        <v>-5.0337709986153223E-2</v>
      </c>
      <c r="AG62" s="131">
        <f>(幕後結果!$AI$2+幕後結果!$AI$4*幕後結果_最佳化!$U1063)*12/3</f>
        <v>-0.28701948717476317</v>
      </c>
      <c r="AH62" s="131">
        <f>(幕後結果!$AJ$2+幕後結果!$AJ$4*幕後結果_最佳化!$V1063)*12/3</f>
        <v>-5.3250252836492547E-2</v>
      </c>
      <c r="AI62" s="100">
        <f>(幕後結果!$AK$2+幕後結果!$AK$4*幕後結果_最佳化!$W1063)*12/3</f>
        <v>-0.22494398284596553</v>
      </c>
      <c r="AJ62" s="60"/>
      <c r="AK62" s="60"/>
      <c r="AL62" s="60"/>
      <c r="AM62" s="108">
        <v>61</v>
      </c>
      <c r="AN62" s="131">
        <f t="shared" si="1"/>
        <v>9.3252547225040408E-2</v>
      </c>
      <c r="AO62" s="131">
        <f t="shared" si="2"/>
        <v>7.735241031574093E-2</v>
      </c>
      <c r="AP62" s="131">
        <f t="shared" si="3"/>
        <v>0.2038490953340075</v>
      </c>
      <c r="AQ62" s="131">
        <f t="shared" si="4"/>
        <v>5.9833994042521661E-2</v>
      </c>
      <c r="AR62" s="131">
        <f t="shared" si="5"/>
        <v>8.3122160203492196E-2</v>
      </c>
      <c r="AS62" s="131">
        <f t="shared" si="6"/>
        <v>5.8662530741172947E-2</v>
      </c>
      <c r="AT62" s="131">
        <f t="shared" si="7"/>
        <v>0.13469316591098304</v>
      </c>
      <c r="AU62" s="131">
        <f t="shared" si="8"/>
        <v>9.5661368015517181E-2</v>
      </c>
      <c r="AV62" s="131">
        <f t="shared" si="9"/>
        <v>3.1161317381595124E-2</v>
      </c>
      <c r="AW62" s="131">
        <f t="shared" si="10"/>
        <v>0.16241141082992916</v>
      </c>
      <c r="AX62" s="131">
        <f t="shared" si="11"/>
        <v>1</v>
      </c>
      <c r="AY62" s="131">
        <f>SUMPRODUCT(AN62:AW62,幕後結果_最佳化!$Z$1005:$AI$1005)</f>
        <v>-2.4056856150905456E-4</v>
      </c>
      <c r="AZ62" s="131">
        <f>(SUMPRODUCT(AN62:AW62,MMULT(AN62:AW62,幕後結果!$AB$9:$AK$18)))</f>
        <v>3.6647501230903872E-4</v>
      </c>
      <c r="BA62" s="131">
        <f t="shared" si="12"/>
        <v>1.9143537089812809E-2</v>
      </c>
      <c r="BB62" s="102">
        <f t="shared" si="13"/>
        <v>-2.2535317459418831</v>
      </c>
      <c r="BC62" s="60"/>
      <c r="BD62" s="60"/>
    </row>
    <row r="63" spans="1:56" ht="16.5">
      <c r="A63" s="95">
        <v>62</v>
      </c>
      <c r="B63" s="131">
        <v>9.6309565884352244E-2</v>
      </c>
      <c r="C63" s="131">
        <v>0.14476684421271502</v>
      </c>
      <c r="D63" s="131">
        <v>0.20474575252024585</v>
      </c>
      <c r="E63" s="131">
        <v>0.15165402142960471</v>
      </c>
      <c r="F63" s="131">
        <v>0.73753037259727483</v>
      </c>
      <c r="G63" s="131">
        <v>0.15495172132603829</v>
      </c>
      <c r="H63" s="131">
        <v>1.0402946302110472E-3</v>
      </c>
      <c r="I63" s="131">
        <v>7.0879585174721038E-2</v>
      </c>
      <c r="J63" s="131">
        <v>0.20437386882049458</v>
      </c>
      <c r="K63" s="104">
        <v>0.36996196420275629</v>
      </c>
      <c r="L63" s="105"/>
      <c r="M63" s="106">
        <v>62</v>
      </c>
      <c r="N63" s="142">
        <v>-1.3028700461562794</v>
      </c>
      <c r="O63" s="142">
        <v>-1.0591451322997016</v>
      </c>
      <c r="P63" s="142">
        <v>-0.8247888023459069</v>
      </c>
      <c r="Q63" s="142">
        <v>-1.0293653122627304</v>
      </c>
      <c r="R63" s="142">
        <v>0.63575019423425883</v>
      </c>
      <c r="S63" s="142">
        <v>-1.0154246606957127</v>
      </c>
      <c r="T63" s="142">
        <v>-3.0784808145394624</v>
      </c>
      <c r="U63" s="131">
        <v>-1.4692714757157186</v>
      </c>
      <c r="V63" s="131">
        <v>-0.82609934777397975</v>
      </c>
      <c r="W63" s="98">
        <v>-0.33195408677740235</v>
      </c>
      <c r="X63" s="60"/>
      <c r="Y63" s="99">
        <v>62</v>
      </c>
      <c r="Z63" s="131">
        <f>(幕後結果!$AB$2+幕後結果!$AB$4*幕後結果_最佳化!$N1064)*12/3</f>
        <v>-0.1884222505213676</v>
      </c>
      <c r="AA63" s="131">
        <f>(幕後結果!$AC$2+幕後結果!$AC$4*幕後結果_最佳化!$O1064)*12/3</f>
        <v>-9.2936998986913877E-2</v>
      </c>
      <c r="AB63" s="131">
        <f>(幕後結果!$AD$2+幕後結果!$AD$4*幕後結果_最佳化!$P1064)*12/3</f>
        <v>-0.18090097724527185</v>
      </c>
      <c r="AC63" s="131">
        <f>(幕後結果!$AE$2+幕後結果!$AE$4*幕後結果_最佳化!$Q1064)*12/3</f>
        <v>-0.19628349419030364</v>
      </c>
      <c r="AD63" s="131">
        <f>(幕後結果!$AF$2+幕後結果!$AF$4*幕後結果_最佳化!$R1064)*12/3</f>
        <v>-8.0480673742858638E-2</v>
      </c>
      <c r="AE63" s="131">
        <f>(幕後結果!$AG$2+幕後結果!$AG$4*幕後結果_最佳化!$S1064)*12/3</f>
        <v>-5.527494466529289E-2</v>
      </c>
      <c r="AF63" s="131">
        <f>(幕後結果!$AH$2+幕後結果!$AH$4*幕後結果_最佳化!$T1064)*12/3</f>
        <v>-0.38376322503453553</v>
      </c>
      <c r="AG63" s="131">
        <f>(幕後結果!$AI$2+幕後結果!$AI$4*幕後結果_最佳化!$U1064)*12/3</f>
        <v>-0.3252395670180443</v>
      </c>
      <c r="AH63" s="131">
        <f>(幕後結果!$AJ$2+幕後結果!$AJ$4*幕後結果_最佳化!$V1064)*12/3</f>
        <v>-0.15069289617661075</v>
      </c>
      <c r="AI63" s="100">
        <f>(幕後結果!$AK$2+幕後結果!$AK$4*幕後結果_最佳化!$W1064)*12/3</f>
        <v>-0.21392375286246057</v>
      </c>
      <c r="AJ63" s="60"/>
      <c r="AK63" s="60"/>
      <c r="AL63" s="60"/>
      <c r="AM63" s="108">
        <v>62</v>
      </c>
      <c r="AN63" s="131">
        <f t="shared" si="1"/>
        <v>0.16279022472165144</v>
      </c>
      <c r="AO63" s="131">
        <f t="shared" si="2"/>
        <v>0.12801293517017681</v>
      </c>
      <c r="AP63" s="131">
        <f t="shared" si="3"/>
        <v>0.11681197219321321</v>
      </c>
      <c r="AQ63" s="131">
        <f t="shared" si="4"/>
        <v>0.16918266497283801</v>
      </c>
      <c r="AR63" s="131">
        <f t="shared" si="5"/>
        <v>3.2277115122452349E-2</v>
      </c>
      <c r="AS63" s="131">
        <f t="shared" si="6"/>
        <v>9.9587307840620823E-2</v>
      </c>
      <c r="AT63" s="131">
        <f t="shared" si="7"/>
        <v>7.1979084680530894E-2</v>
      </c>
      <c r="AU63" s="131">
        <f t="shared" si="8"/>
        <v>1.0018432157053298E-2</v>
      </c>
      <c r="AV63" s="131">
        <f t="shared" si="9"/>
        <v>0.17234344057260831</v>
      </c>
      <c r="AW63" s="131">
        <f t="shared" si="10"/>
        <v>3.6996822568854885E-2</v>
      </c>
      <c r="AX63" s="131">
        <f t="shared" si="11"/>
        <v>1.0000000000000002</v>
      </c>
      <c r="AY63" s="131">
        <f>SUMPRODUCT(AN63:AW63,幕後結果_最佳化!$Z$1005:$AI$1005)</f>
        <v>5.0128295896846482E-3</v>
      </c>
      <c r="AZ63" s="131">
        <f>(SUMPRODUCT(AN63:AW63,MMULT(AN63:AW63,幕後結果!$AB$9:$AK$18)))</f>
        <v>2.4612736863835764E-4</v>
      </c>
      <c r="BA63" s="131">
        <f t="shared" si="12"/>
        <v>1.5688446979811536E-2</v>
      </c>
      <c r="BB63" s="102">
        <f t="shared" si="13"/>
        <v>-2.4149726521095389</v>
      </c>
      <c r="BC63" s="60"/>
      <c r="BD63" s="60"/>
    </row>
    <row r="64" spans="1:56" ht="16.5">
      <c r="A64" s="95">
        <v>63</v>
      </c>
      <c r="B64" s="131">
        <v>0.97143617919364145</v>
      </c>
      <c r="C64" s="131">
        <v>2.5088428410432906E-2</v>
      </c>
      <c r="D64" s="131">
        <v>0.60086698912129921</v>
      </c>
      <c r="E64" s="131">
        <v>0.90422628337964905</v>
      </c>
      <c r="F64" s="131">
        <v>0.27779420276700839</v>
      </c>
      <c r="G64" s="131">
        <v>0.50097582960286324</v>
      </c>
      <c r="H64" s="131">
        <v>0.83380276914192475</v>
      </c>
      <c r="I64" s="131">
        <v>0.54799784910542115</v>
      </c>
      <c r="J64" s="131">
        <v>0.95544275783965338</v>
      </c>
      <c r="K64" s="104">
        <v>0.72543911086068058</v>
      </c>
      <c r="L64" s="105"/>
      <c r="M64" s="106">
        <v>63</v>
      </c>
      <c r="N64" s="142">
        <v>1.9023329423507764</v>
      </c>
      <c r="O64" s="142">
        <v>-1.9584532054874459</v>
      </c>
      <c r="P64" s="142">
        <v>0.25559183759997289</v>
      </c>
      <c r="Q64" s="142">
        <v>1.3060150686914864</v>
      </c>
      <c r="R64" s="142">
        <v>-0.58940681564449571</v>
      </c>
      <c r="S64" s="142">
        <v>2.4460445129253399E-3</v>
      </c>
      <c r="T64" s="142">
        <v>0.96930214032694706</v>
      </c>
      <c r="U64" s="131">
        <v>0.12060450327059358</v>
      </c>
      <c r="V64" s="131">
        <v>1.7000874140316691</v>
      </c>
      <c r="W64" s="98">
        <v>0.59907664025086405</v>
      </c>
      <c r="X64" s="60"/>
      <c r="Y64" s="99">
        <v>63</v>
      </c>
      <c r="Z64" s="131">
        <f>(幕後結果!$AB$2+幕後結果!$AB$4*幕後結果_最佳化!$N1065)*12/3</f>
        <v>0.3080562622565079</v>
      </c>
      <c r="AA64" s="131">
        <f>(幕後結果!$AC$2+幕後結果!$AC$4*幕後結果_最佳化!$O1065)*12/3</f>
        <v>-0.18668003183015733</v>
      </c>
      <c r="AB64" s="131">
        <f>(幕後結果!$AD$2+幕後結果!$AD$4*幕後結果_最佳化!$P1065)*12/3</f>
        <v>-3.7791861742185531E-2</v>
      </c>
      <c r="AC64" s="131">
        <f>(幕後結果!$AE$2+幕後結果!$AE$4*幕後結果_最佳化!$Q1065)*12/3</f>
        <v>0.17461529048280691</v>
      </c>
      <c r="AD64" s="131">
        <f>(幕後結果!$AF$2+幕後結果!$AF$4*幕後結果_最佳化!$R1065)*12/3</f>
        <v>-8.749461195311177E-2</v>
      </c>
      <c r="AE64" s="131">
        <f>(幕後結果!$AG$2+幕後結果!$AG$4*幕後結果_最佳化!$S1065)*12/3</f>
        <v>-3.0128121196960577E-2</v>
      </c>
      <c r="AF64" s="131">
        <f>(幕後結果!$AH$2+幕後結果!$AH$4*幕後結果_最佳化!$T1065)*12/3</f>
        <v>9.8182476365295326E-2</v>
      </c>
      <c r="AG64" s="131">
        <f>(幕後結果!$AI$2+幕後結果!$AI$4*幕後結果_最佳化!$U1065)*12/3</f>
        <v>3.1709166680055426E-2</v>
      </c>
      <c r="AH64" s="131">
        <f>(幕後結果!$AJ$2+幕後結果!$AJ$4*幕後結果_最佳化!$V1065)*12/3</f>
        <v>7.7251436030477391E-2</v>
      </c>
      <c r="AI64" s="100">
        <f>(幕後結果!$AK$2+幕後結果!$AK$4*幕後結果_最佳化!$W1065)*12/3</f>
        <v>-7.110639471362451E-3</v>
      </c>
      <c r="AJ64" s="60"/>
      <c r="AK64" s="60"/>
      <c r="AL64" s="60"/>
      <c r="AM64" s="108">
        <v>63</v>
      </c>
      <c r="AN64" s="131">
        <f t="shared" si="1"/>
        <v>0.15709670090537081</v>
      </c>
      <c r="AO64" s="131">
        <f t="shared" si="2"/>
        <v>7.9655623735777614E-2</v>
      </c>
      <c r="AP64" s="131">
        <f t="shared" si="3"/>
        <v>7.2336045602389293E-2</v>
      </c>
      <c r="AQ64" s="131">
        <f t="shared" si="4"/>
        <v>4.0525434880853692E-4</v>
      </c>
      <c r="AR64" s="131">
        <f t="shared" si="5"/>
        <v>0.11861345106364085</v>
      </c>
      <c r="AS64" s="131">
        <f t="shared" si="6"/>
        <v>0.12555007769406473</v>
      </c>
      <c r="AT64" s="131">
        <f t="shared" si="7"/>
        <v>0.11736555209320215</v>
      </c>
      <c r="AU64" s="131">
        <f t="shared" si="8"/>
        <v>4.2284582146305753E-2</v>
      </c>
      <c r="AV64" s="131">
        <f t="shared" si="9"/>
        <v>0.15684941121870205</v>
      </c>
      <c r="AW64" s="131">
        <f t="shared" si="10"/>
        <v>0.12984330119173804</v>
      </c>
      <c r="AX64" s="131">
        <f t="shared" si="11"/>
        <v>0.99999999999999989</v>
      </c>
      <c r="AY64" s="131">
        <f>SUMPRODUCT(AN64:AW64,幕後結果_最佳化!$Z$1005:$AI$1005)</f>
        <v>9.6147664110014797E-5</v>
      </c>
      <c r="AZ64" s="131">
        <f>(SUMPRODUCT(AN64:AW64,MMULT(AN64:AW64,幕後結果!$AB$9:$AK$18)))</f>
        <v>2.1448549078965134E-4</v>
      </c>
      <c r="BA64" s="131">
        <f t="shared" si="12"/>
        <v>1.4645323171226073E-2</v>
      </c>
      <c r="BB64" s="102">
        <f t="shared" si="13"/>
        <v>-2.9226976991526876</v>
      </c>
      <c r="BC64" s="60"/>
      <c r="BD64" s="60"/>
    </row>
    <row r="65" spans="1:56" ht="16.5">
      <c r="A65" s="95">
        <v>64</v>
      </c>
      <c r="B65" s="131">
        <v>0.526727407717964</v>
      </c>
      <c r="C65" s="131">
        <v>7.6141910350899122E-2</v>
      </c>
      <c r="D65" s="131">
        <v>0.40312688297170407</v>
      </c>
      <c r="E65" s="131">
        <v>0.55014133654361075</v>
      </c>
      <c r="F65" s="131">
        <v>0.52002196896538333</v>
      </c>
      <c r="G65" s="131">
        <v>0.33231882086647935</v>
      </c>
      <c r="H65" s="131">
        <v>0.65320422755435126</v>
      </c>
      <c r="I65" s="131">
        <v>0.16559964670106053</v>
      </c>
      <c r="J65" s="131">
        <v>0.70759982542088817</v>
      </c>
      <c r="K65" s="104">
        <v>0.72530663202059276</v>
      </c>
      <c r="L65" s="105"/>
      <c r="M65" s="106">
        <v>64</v>
      </c>
      <c r="N65" s="142">
        <v>6.7045872240141344E-2</v>
      </c>
      <c r="O65" s="142">
        <v>-1.4315109859287147</v>
      </c>
      <c r="P65" s="142">
        <v>-0.24526175065400108</v>
      </c>
      <c r="Q65" s="142">
        <v>0.12601844128572728</v>
      </c>
      <c r="R65" s="142">
        <v>5.0208720872927388E-2</v>
      </c>
      <c r="S65" s="142">
        <v>-0.43351917094032139</v>
      </c>
      <c r="T65" s="142">
        <v>0.39398577045607563</v>
      </c>
      <c r="U65" s="131">
        <v>-0.97170105175920707</v>
      </c>
      <c r="V65" s="131">
        <v>0.54638641089286777</v>
      </c>
      <c r="W65" s="98">
        <v>0.59867934134989098</v>
      </c>
      <c r="X65" s="60"/>
      <c r="Y65" s="99">
        <v>64</v>
      </c>
      <c r="Z65" s="131">
        <f>(幕後結果!$AB$2+幕後結果!$AB$4*幕後結果_最佳化!$N1066)*12/3</f>
        <v>2.3774549567412536E-2</v>
      </c>
      <c r="AA65" s="131">
        <f>(幕後結果!$AC$2+幕後結果!$AC$4*幕後結果_最佳化!$O1066)*12/3</f>
        <v>-0.13183639038790579</v>
      </c>
      <c r="AB65" s="131">
        <f>(幕後結果!$AD$2+幕後結果!$AD$4*幕後結果_最佳化!$P1066)*12/3</f>
        <v>-0.10033832795215065</v>
      </c>
      <c r="AC65" s="131">
        <f>(幕後結果!$AE$2+幕後結果!$AE$4*幕後結果_最佳化!$Q1066)*12/3</f>
        <v>-1.2943479329248048E-2</v>
      </c>
      <c r="AD65" s="131">
        <f>(幕後結果!$AF$2+幕後結果!$AF$4*幕後結果_最佳化!$R1066)*12/3</f>
        <v>-7.5662056639247174E-2</v>
      </c>
      <c r="AE65" s="131">
        <f>(幕後結果!$AG$2+幕後結果!$AG$4*幕後結果_最佳化!$S1066)*12/3</f>
        <v>-3.7035585934701583E-2</v>
      </c>
      <c r="AF65" s="131">
        <f>(幕後結果!$AH$2+幕後結果!$AH$4*幕後結果_最佳化!$T1066)*12/3</f>
        <v>-2.0112910625734261E-2</v>
      </c>
      <c r="AG65" s="131">
        <f>(幕後結果!$AI$2+幕後結果!$AI$4*幕後結果_最佳化!$U1066)*12/3</f>
        <v>-0.13038352068813019</v>
      </c>
      <c r="AH65" s="131">
        <f>(幕後結果!$AJ$2+幕後結果!$AJ$4*幕後結果_最佳化!$V1066)*12/3</f>
        <v>-2.0748883576643409E-2</v>
      </c>
      <c r="AI65" s="100">
        <f>(幕後結果!$AK$2+幕後結果!$AK$4*幕後結果_最佳化!$W1066)*12/3</f>
        <v>3.865549782817633E-3</v>
      </c>
      <c r="AJ65" s="60"/>
      <c r="AK65" s="60"/>
      <c r="AL65" s="60"/>
      <c r="AM65" s="108">
        <v>64</v>
      </c>
      <c r="AN65" s="131">
        <f t="shared" si="1"/>
        <v>0.20870711373384934</v>
      </c>
      <c r="AO65" s="131">
        <f t="shared" si="2"/>
        <v>4.831028211450341E-2</v>
      </c>
      <c r="AP65" s="131">
        <f t="shared" si="3"/>
        <v>1.15872709514199E-2</v>
      </c>
      <c r="AQ65" s="131">
        <f t="shared" si="4"/>
        <v>5.5299361144954227E-2</v>
      </c>
      <c r="AR65" s="131">
        <f t="shared" si="5"/>
        <v>0.19713420341998772</v>
      </c>
      <c r="AS65" s="131">
        <f t="shared" si="6"/>
        <v>2.9733336239423602E-2</v>
      </c>
      <c r="AT65" s="131">
        <f t="shared" si="7"/>
        <v>3.3096920228309783E-2</v>
      </c>
      <c r="AU65" s="131">
        <f t="shared" si="8"/>
        <v>0.15819560335497618</v>
      </c>
      <c r="AV65" s="131">
        <f t="shared" si="9"/>
        <v>7.8034194832513212E-2</v>
      </c>
      <c r="AW65" s="131">
        <f t="shared" si="10"/>
        <v>0.17990171398006266</v>
      </c>
      <c r="AX65" s="131">
        <f t="shared" si="11"/>
        <v>1</v>
      </c>
      <c r="AY65" s="131">
        <f>SUMPRODUCT(AN65:AW65,幕後結果_最佳化!$Z$1005:$AI$1005)</f>
        <v>4.8936951151817539E-4</v>
      </c>
      <c r="AZ65" s="131">
        <f>(SUMPRODUCT(AN65:AW65,MMULT(AN65:AW65,幕後結果!$AB$9:$AK$18)))</f>
        <v>2.961012326080518E-4</v>
      </c>
      <c r="BA65" s="131">
        <f t="shared" si="12"/>
        <v>1.7207592295497117E-2</v>
      </c>
      <c r="BB65" s="102">
        <f t="shared" si="13"/>
        <v>-2.4646464049232404</v>
      </c>
      <c r="BC65" s="60"/>
      <c r="BD65" s="60"/>
    </row>
    <row r="66" spans="1:56" ht="16.5">
      <c r="A66" s="95">
        <v>65</v>
      </c>
      <c r="B66" s="131">
        <v>0.86515723892355756</v>
      </c>
      <c r="C66" s="131">
        <v>0.94211768982849664</v>
      </c>
      <c r="D66" s="131">
        <v>0.20561111595599657</v>
      </c>
      <c r="E66" s="131">
        <v>8.1563212059210688E-2</v>
      </c>
      <c r="F66" s="131">
        <v>0.38510217222513821</v>
      </c>
      <c r="G66" s="131">
        <v>7.2699098208155899E-2</v>
      </c>
      <c r="H66" s="131">
        <v>0.56927524985946154</v>
      </c>
      <c r="I66" s="131">
        <v>0.1112945897957005</v>
      </c>
      <c r="J66" s="131">
        <v>0.40416762366551295</v>
      </c>
      <c r="K66" s="104">
        <v>0.82400481290684491</v>
      </c>
      <c r="L66" s="105"/>
      <c r="M66" s="106">
        <v>65</v>
      </c>
      <c r="N66" s="142">
        <v>1.1037870535706655</v>
      </c>
      <c r="O66" s="142">
        <v>1.5728022248249542</v>
      </c>
      <c r="P66" s="142">
        <v>-0.82174466666467749</v>
      </c>
      <c r="Q66" s="142">
        <v>-1.394633379012556</v>
      </c>
      <c r="R66" s="142">
        <v>-0.29210761513501982</v>
      </c>
      <c r="S66" s="142">
        <v>-1.455979826680188</v>
      </c>
      <c r="T66" s="142">
        <v>0.17452930733530325</v>
      </c>
      <c r="U66" s="131">
        <v>-1.219672159517446</v>
      </c>
      <c r="V66" s="131">
        <v>-0.2425742289364729</v>
      </c>
      <c r="W66" s="98">
        <v>0.9307355526966099</v>
      </c>
      <c r="X66" s="60"/>
      <c r="Y66" s="99">
        <v>65</v>
      </c>
      <c r="Z66" s="131">
        <f>(幕後結果!$AB$2+幕後結果!$AB$4*幕後結果_最佳化!$N1067)*12/3</f>
        <v>0.18436335523376021</v>
      </c>
      <c r="AA66" s="131">
        <f>(幕後結果!$AC$2+幕後結果!$AC$4*幕後結果_最佳化!$O1067)*12/3</f>
        <v>0.15817886829988426</v>
      </c>
      <c r="AB66" s="131">
        <f>(幕後結果!$AD$2+幕後結果!$AD$4*幕後結果_最佳化!$P1067)*12/3</f>
        <v>-9.3359914766672547E-2</v>
      </c>
      <c r="AC66" s="131">
        <f>(幕後結果!$AE$2+幕後結果!$AE$4*幕後結果_最佳化!$Q1067)*12/3</f>
        <v>-0.11703932499127589</v>
      </c>
      <c r="AD66" s="131">
        <f>(幕後結果!$AF$2+幕後結果!$AF$4*幕後結果_最佳化!$R1067)*12/3</f>
        <v>-5.219099284711045E-2</v>
      </c>
      <c r="AE66" s="131">
        <f>(幕後結果!$AG$2+幕後結果!$AG$4*幕後結果_最佳化!$S1067)*12/3</f>
        <v>-6.6192385281476918E-2</v>
      </c>
      <c r="AF66" s="131">
        <f>(幕後結果!$AH$2+幕後結果!$AH$4*幕後結果_最佳化!$T1067)*12/3</f>
        <v>7.8125368218813204E-2</v>
      </c>
      <c r="AG66" s="131">
        <f>(幕後結果!$AI$2+幕後結果!$AI$4*幕後結果_最佳化!$U1067)*12/3</f>
        <v>-0.21638877367370254</v>
      </c>
      <c r="AH66" s="131">
        <f>(幕後結果!$AJ$2+幕後結果!$AJ$4*幕後結果_最佳化!$V1067)*12/3</f>
        <v>-3.9777387508138085E-2</v>
      </c>
      <c r="AI66" s="100">
        <f>(幕後結果!$AK$2+幕後結果!$AK$4*幕後結果_最佳化!$W1067)*12/3</f>
        <v>1.5427661879951336E-2</v>
      </c>
      <c r="AJ66" s="60"/>
      <c r="AK66" s="60"/>
      <c r="AL66" s="60"/>
      <c r="AM66" s="108">
        <v>65</v>
      </c>
      <c r="AN66" s="131">
        <f t="shared" si="1"/>
        <v>4.3878750551680473E-2</v>
      </c>
      <c r="AO66" s="131">
        <f t="shared" si="2"/>
        <v>7.7098801950624712E-2</v>
      </c>
      <c r="AP66" s="131">
        <f t="shared" si="3"/>
        <v>4.1559690469988406E-2</v>
      </c>
      <c r="AQ66" s="131">
        <f t="shared" si="4"/>
        <v>0.10406333288101577</v>
      </c>
      <c r="AR66" s="131">
        <f t="shared" si="5"/>
        <v>0.14921433655547425</v>
      </c>
      <c r="AS66" s="131">
        <f t="shared" si="6"/>
        <v>6.6653664555220926E-2</v>
      </c>
      <c r="AT66" s="131">
        <f t="shared" si="7"/>
        <v>2.6704598820021117E-2</v>
      </c>
      <c r="AU66" s="131">
        <f t="shared" si="8"/>
        <v>0.13510655175165209</v>
      </c>
      <c r="AV66" s="131">
        <f t="shared" si="9"/>
        <v>0.17279016068063727</v>
      </c>
      <c r="AW66" s="131">
        <f t="shared" si="10"/>
        <v>0.18293011178368512</v>
      </c>
      <c r="AX66" s="131">
        <f t="shared" si="11"/>
        <v>1</v>
      </c>
      <c r="AY66" s="131">
        <f>SUMPRODUCT(AN66:AW66,幕後結果_最佳化!$Z$1005:$AI$1005)</f>
        <v>-1.3945871884031074E-3</v>
      </c>
      <c r="AZ66" s="131">
        <f>(SUMPRODUCT(AN66:AW66,MMULT(AN66:AW66,幕後結果!$AB$9:$AK$18)))</f>
        <v>2.8665233369500954E-4</v>
      </c>
      <c r="BA66" s="131">
        <f t="shared" si="12"/>
        <v>1.6930810190153616E-2</v>
      </c>
      <c r="BB66" s="102">
        <f t="shared" si="13"/>
        <v>-2.6162119054505339</v>
      </c>
      <c r="BC66" s="60"/>
      <c r="BD66" s="60"/>
    </row>
    <row r="67" spans="1:56" ht="16.5">
      <c r="A67" s="95">
        <v>66</v>
      </c>
      <c r="B67" s="131">
        <v>0.14959730366144242</v>
      </c>
      <c r="C67" s="131">
        <v>0.87019193791125637</v>
      </c>
      <c r="D67" s="131">
        <v>0.59116464534229296</v>
      </c>
      <c r="E67" s="131">
        <v>0.57642042090514911</v>
      </c>
      <c r="F67" s="131">
        <v>2.6101066985773747E-2</v>
      </c>
      <c r="G67" s="131">
        <v>0.68966230058209721</v>
      </c>
      <c r="H67" s="131">
        <v>0.57508528728503672</v>
      </c>
      <c r="I67" s="131">
        <v>0.5497642981314439</v>
      </c>
      <c r="J67" s="131">
        <v>0.87073049324956542</v>
      </c>
      <c r="K67" s="104">
        <v>0.5222539400880728</v>
      </c>
      <c r="L67" s="105"/>
      <c r="M67" s="106">
        <v>66</v>
      </c>
      <c r="N67" s="142">
        <v>-1.0381620715677453</v>
      </c>
      <c r="O67" s="142">
        <v>1.1272989074537056</v>
      </c>
      <c r="P67" s="142">
        <v>0.23054189920311696</v>
      </c>
      <c r="Q67" s="142">
        <v>0.19274438852506862</v>
      </c>
      <c r="R67" s="142">
        <v>-1.9414630756353088</v>
      </c>
      <c r="S67" s="142">
        <v>0.49489335882120189</v>
      </c>
      <c r="T67" s="142">
        <v>0.18933607172932551</v>
      </c>
      <c r="U67" s="131">
        <v>0.12506586893958999</v>
      </c>
      <c r="V67" s="131">
        <v>1.1298510013267404</v>
      </c>
      <c r="W67" s="98">
        <v>5.5811316386975764E-2</v>
      </c>
      <c r="X67" s="60"/>
      <c r="Y67" s="99">
        <v>66</v>
      </c>
      <c r="Z67" s="131">
        <f>(幕後結果!$AB$2+幕後結果!$AB$4*幕後結果_最佳化!$N1068)*12/3</f>
        <v>-0.14741959889044118</v>
      </c>
      <c r="AA67" s="131">
        <f>(幕後結果!$AC$2+幕後結果!$AC$4*幕後結果_最佳化!$O1068)*12/3</f>
        <v>0.11909246269216321</v>
      </c>
      <c r="AB67" s="131">
        <f>(幕後結果!$AD$2+幕後結果!$AD$4*幕後結果_最佳化!$P1068)*12/3</f>
        <v>6.2253006794519651E-2</v>
      </c>
      <c r="AC67" s="131">
        <f>(幕後結果!$AE$2+幕後結果!$AE$4*幕後結果_最佳化!$Q1068)*12/3</f>
        <v>5.9984376114358438E-2</v>
      </c>
      <c r="AD67" s="131">
        <f>(幕後結果!$AF$2+幕後結果!$AF$4*幕後結果_最佳化!$R1068)*12/3</f>
        <v>-0.10427174113910971</v>
      </c>
      <c r="AE67" s="131">
        <f>(幕後結果!$AG$2+幕後結果!$AG$4*幕後結果_最佳化!$S1068)*12/3</f>
        <v>5.0147360204903187E-2</v>
      </c>
      <c r="AF67" s="131">
        <f>(幕後結果!$AH$2+幕後結果!$AH$4*幕後結果_最佳化!$T1068)*12/3</f>
        <v>4.3081535300156536E-2</v>
      </c>
      <c r="AG67" s="131">
        <f>(幕後結果!$AI$2+幕後結果!$AI$4*幕後結果_最佳化!$U1068)*12/3</f>
        <v>8.3356675363631082E-3</v>
      </c>
      <c r="AH67" s="131">
        <f>(幕後結果!$AJ$2+幕後結果!$AJ$4*幕後結果_最佳化!$V1068)*12/3</f>
        <v>0.10573136169377782</v>
      </c>
      <c r="AI67" s="100">
        <f>(幕後結果!$AK$2+幕後結果!$AK$4*幕後結果_最佳化!$W1068)*12/3</f>
        <v>6.13772873951553E-2</v>
      </c>
      <c r="AJ67" s="60"/>
      <c r="AK67" s="60"/>
      <c r="AL67" s="60"/>
      <c r="AM67" s="108">
        <v>66</v>
      </c>
      <c r="AN67" s="131">
        <f t="shared" si="1"/>
        <v>0.10482506404602458</v>
      </c>
      <c r="AO67" s="131">
        <f t="shared" si="2"/>
        <v>3.699086314606212E-2</v>
      </c>
      <c r="AP67" s="131">
        <f t="shared" si="3"/>
        <v>9.8810228678569187E-2</v>
      </c>
      <c r="AQ67" s="131">
        <f t="shared" si="4"/>
        <v>5.7585451289106714E-2</v>
      </c>
      <c r="AR67" s="131">
        <f t="shared" si="5"/>
        <v>0.17285876356754101</v>
      </c>
      <c r="AS67" s="131">
        <f t="shared" si="6"/>
        <v>0.13271531725813801</v>
      </c>
      <c r="AT67" s="131">
        <f t="shared" si="7"/>
        <v>0.12282174736417997</v>
      </c>
      <c r="AU67" s="131">
        <f t="shared" si="8"/>
        <v>7.513140878281266E-4</v>
      </c>
      <c r="AV67" s="131">
        <f t="shared" si="9"/>
        <v>0.12168240658304018</v>
      </c>
      <c r="AW67" s="131">
        <f t="shared" si="10"/>
        <v>0.15095884397951009</v>
      </c>
      <c r="AX67" s="131">
        <f t="shared" si="11"/>
        <v>1</v>
      </c>
      <c r="AY67" s="131">
        <f>SUMPRODUCT(AN67:AW67,幕後結果_最佳化!$Z$1005:$AI$1005)</f>
        <v>3.9907423991910381E-4</v>
      </c>
      <c r="AZ67" s="131">
        <f>(SUMPRODUCT(AN67:AW67,MMULT(AN67:AW67,幕後結果!$AB$9:$AK$18)))</f>
        <v>2.6767188929980906E-4</v>
      </c>
      <c r="BA67" s="131">
        <f t="shared" si="12"/>
        <v>1.6360681199137434E-2</v>
      </c>
      <c r="BB67" s="102">
        <f t="shared" si="13"/>
        <v>-2.5977479325446193</v>
      </c>
      <c r="BC67" s="60"/>
      <c r="BD67" s="60"/>
    </row>
    <row r="68" spans="1:56" ht="16.5">
      <c r="A68" s="95">
        <v>67</v>
      </c>
      <c r="B68" s="131">
        <v>0.13396857795130201</v>
      </c>
      <c r="C68" s="131">
        <v>0.28640210456182658</v>
      </c>
      <c r="D68" s="131">
        <v>0.85168659130635116</v>
      </c>
      <c r="E68" s="131">
        <v>1.8029806636340906E-2</v>
      </c>
      <c r="F68" s="131">
        <v>0.31626583415346166</v>
      </c>
      <c r="G68" s="131">
        <v>0.35346764260057273</v>
      </c>
      <c r="H68" s="131">
        <v>0.32684085987730116</v>
      </c>
      <c r="I68" s="131">
        <v>0.49890499317284731</v>
      </c>
      <c r="J68" s="131">
        <v>0.6006475490354739</v>
      </c>
      <c r="K68" s="104">
        <v>0.60463047467372411</v>
      </c>
      <c r="L68" s="105"/>
      <c r="M68" s="106">
        <v>67</v>
      </c>
      <c r="N68" s="142">
        <v>-1.1078255674798867</v>
      </c>
      <c r="O68" s="142">
        <v>-0.56392641949950395</v>
      </c>
      <c r="P68" s="142">
        <v>1.0436943658351625</v>
      </c>
      <c r="Q68" s="142">
        <v>-2.0962545831777035</v>
      </c>
      <c r="R68" s="142">
        <v>-0.47816655008039788</v>
      </c>
      <c r="S68" s="142">
        <v>-0.37597526455415342</v>
      </c>
      <c r="T68" s="142">
        <v>-0.448653380584776</v>
      </c>
      <c r="U68" s="131">
        <v>-2.7447785202905943E-3</v>
      </c>
      <c r="V68" s="131">
        <v>0.25502356070326054</v>
      </c>
      <c r="W68" s="98">
        <v>0.26535103783493547</v>
      </c>
      <c r="X68" s="60"/>
      <c r="Y68" s="99">
        <v>67</v>
      </c>
      <c r="Z68" s="131">
        <f>(幕後結果!$AB$2+幕後結果!$AB$4*幕後結果_最佳化!$N1069)*12/3</f>
        <v>-0.15821031291678667</v>
      </c>
      <c r="AA68" s="131">
        <f>(幕後結果!$AC$2+幕後結果!$AC$4*幕後結果_最佳化!$O1069)*12/3</f>
        <v>-4.5179680121609056E-2</v>
      </c>
      <c r="AB68" s="131">
        <f>(幕後結果!$AD$2+幕後結果!$AD$4*幕後結果_最佳化!$P1069)*12/3</f>
        <v>0.13696198670727397</v>
      </c>
      <c r="AC68" s="131">
        <f>(幕後結果!$AE$2+幕後結果!$AE$4*幕後結果_最佳化!$Q1069)*12/3</f>
        <v>-0.14951415965547618</v>
      </c>
      <c r="AD68" s="131">
        <f>(幕後結果!$AF$2+幕後結果!$AF$4*幕後結果_最佳化!$R1069)*12/3</f>
        <v>-2.097250865103242E-2</v>
      </c>
      <c r="AE68" s="131">
        <f>(幕後結果!$AG$2+幕後結果!$AG$4*幕後結果_最佳化!$S1069)*12/3</f>
        <v>-2.5065979631757929E-2</v>
      </c>
      <c r="AF68" s="131">
        <f>(幕後結果!$AH$2+幕後結果!$AH$4*幕後結果_最佳化!$T1069)*12/3</f>
        <v>-8.5765652588138286E-2</v>
      </c>
      <c r="AG68" s="131">
        <f>(幕後結果!$AI$2+幕後結果!$AI$4*幕後結果_最佳化!$U1069)*12/3</f>
        <v>-2.3338199905147503E-2</v>
      </c>
      <c r="AH68" s="131">
        <f>(幕後結果!$AJ$2+幕後結果!$AJ$4*幕後結果_最佳化!$V1069)*12/3</f>
        <v>-3.143517227871017E-2</v>
      </c>
      <c r="AI68" s="100">
        <f>(幕後結果!$AK$2+幕後結果!$AK$4*幕後結果_最佳化!$W1069)*12/3</f>
        <v>0.10918629361736387</v>
      </c>
      <c r="AJ68" s="60"/>
      <c r="AK68" s="60"/>
      <c r="AL68" s="60"/>
      <c r="AM68" s="108">
        <v>67</v>
      </c>
      <c r="AN68" s="131">
        <f t="shared" ref="AN68:AN131" si="14">B1069/SUM($B1069:$K1069)</f>
        <v>6.4888680153464995E-2</v>
      </c>
      <c r="AO68" s="131">
        <f t="shared" ref="AO68:AO131" si="15">C1069/SUM($B1069:$K1069)</f>
        <v>9.9456711287578131E-2</v>
      </c>
      <c r="AP68" s="131">
        <f t="shared" ref="AP68:AP131" si="16">D1069/SUM($B1069:$K1069)</f>
        <v>8.1454734043148666E-2</v>
      </c>
      <c r="AQ68" s="131">
        <f t="shared" ref="AQ68:AQ131" si="17">E1069/SUM($B1069:$K1069)</f>
        <v>0.13627682719792505</v>
      </c>
      <c r="AR68" s="131">
        <f t="shared" ref="AR68:AR131" si="18">F1069/SUM($B1069:$K1069)</f>
        <v>9.4353481803350746E-3</v>
      </c>
      <c r="AS68" s="131">
        <f t="shared" ref="AS68:AS131" si="19">G1069/SUM($B1069:$K1069)</f>
        <v>0.15357414453418186</v>
      </c>
      <c r="AT68" s="131">
        <f t="shared" ref="AT68:AT131" si="20">H1069/SUM($B1069:$K1069)</f>
        <v>0.18548386772793748</v>
      </c>
      <c r="AU68" s="131">
        <f t="shared" ref="AU68:AU131" si="21">I1069/SUM($B1069:$K1069)</f>
        <v>4.2376170024576852E-2</v>
      </c>
      <c r="AV68" s="131">
        <f t="shared" ref="AV68:AV131" si="22">J1069/SUM($B1069:$K1069)</f>
        <v>0.13145434129297898</v>
      </c>
      <c r="AW68" s="131">
        <f t="shared" ref="AW68:AW131" si="23">K1069/SUM($B1069:$K1069)</f>
        <v>9.5599175557872798E-2</v>
      </c>
      <c r="AX68" s="131">
        <f t="shared" ref="AX68:AX131" si="24">SUM(AN68:AW68)</f>
        <v>0.99999999999999978</v>
      </c>
      <c r="AY68" s="131">
        <f>SUMPRODUCT(AN68:AW68,幕後結果_最佳化!$Z$1005:$AI$1005)</f>
        <v>3.2505283446677101E-3</v>
      </c>
      <c r="AZ68" s="131">
        <f>(SUMPRODUCT(AN68:AW68,MMULT(AN68:AW68,幕後結果!$AB$9:$AK$18)))</f>
        <v>2.1959283563909309E-4</v>
      </c>
      <c r="BA68" s="131">
        <f t="shared" ref="BA68:BA131" si="25">AZ68^0.5</f>
        <v>1.4818665109890739E-2</v>
      </c>
      <c r="BB68" s="102">
        <f t="shared" ref="BB68:BB131" si="26">(AY68-$BC$2)/$BA68</f>
        <v>-2.6756439504708287</v>
      </c>
      <c r="BC68" s="60"/>
      <c r="BD68" s="60"/>
    </row>
    <row r="69" spans="1:56" ht="16.5">
      <c r="A69" s="95">
        <v>68</v>
      </c>
      <c r="B69" s="131">
        <v>0.58845680586356974</v>
      </c>
      <c r="C69" s="131">
        <v>0.11882378074125044</v>
      </c>
      <c r="D69" s="131">
        <v>3.0056527524756627E-2</v>
      </c>
      <c r="E69" s="131">
        <v>0.32023005229349599</v>
      </c>
      <c r="F69" s="131">
        <v>0.60893884114819863</v>
      </c>
      <c r="G69" s="131">
        <v>0.99204719752824544</v>
      </c>
      <c r="H69" s="131">
        <v>9.0481945335834091E-2</v>
      </c>
      <c r="I69" s="131">
        <v>0.94583432350312036</v>
      </c>
      <c r="J69" s="131">
        <v>0.46796052976176483</v>
      </c>
      <c r="K69" s="104">
        <v>0.98864330061695194</v>
      </c>
      <c r="L69" s="105"/>
      <c r="M69" s="106">
        <v>68</v>
      </c>
      <c r="N69" s="142">
        <v>0.22357709472785126</v>
      </c>
      <c r="O69" s="142">
        <v>-1.1808871380734343</v>
      </c>
      <c r="P69" s="142">
        <v>-1.8799634818329056</v>
      </c>
      <c r="Q69" s="142">
        <v>-0.4670555925560782</v>
      </c>
      <c r="R69" s="142">
        <v>0.27655435471938605</v>
      </c>
      <c r="S69" s="142">
        <v>2.4110743656238975</v>
      </c>
      <c r="T69" s="142">
        <v>-1.3377931034145882</v>
      </c>
      <c r="U69" s="131">
        <v>1.6057386152988673</v>
      </c>
      <c r="V69" s="131">
        <v>-8.0397569982271919E-2</v>
      </c>
      <c r="W69" s="98">
        <v>2.2782212508869164</v>
      </c>
      <c r="X69" s="60"/>
      <c r="Y69" s="99">
        <v>68</v>
      </c>
      <c r="Z69" s="131">
        <f>(幕後結果!$AB$2+幕後結果!$AB$4*幕後結果_最佳化!$N1070)*12/3</f>
        <v>4.8020873067878056E-2</v>
      </c>
      <c r="AA69" s="131">
        <f>(幕後結果!$AC$2+幕後結果!$AC$4*幕後結果_最佳化!$O1070)*12/3</f>
        <v>-0.10778100650493201</v>
      </c>
      <c r="AB69" s="131">
        <f>(幕後結果!$AD$2+幕後結果!$AD$4*幕後結果_最佳化!$P1070)*12/3</f>
        <v>-0.35570700804715472</v>
      </c>
      <c r="AC69" s="131">
        <f>(幕後結果!$AE$2+幕後結果!$AE$4*幕後結果_最佳化!$Q1070)*12/3</f>
        <v>-0.1844474420724066</v>
      </c>
      <c r="AD69" s="131">
        <f>(幕後結果!$AF$2+幕後結果!$AF$4*幕後結果_最佳化!$R1070)*12/3</f>
        <v>-0.19272597837403613</v>
      </c>
      <c r="AE69" s="131">
        <f>(幕後結果!$AG$2+幕後結果!$AG$4*幕後結果_最佳化!$S1070)*12/3</f>
        <v>7.8797751818451098E-2</v>
      </c>
      <c r="AF69" s="131">
        <f>(幕後結果!$AH$2+幕後結果!$AH$4*幕後結果_最佳化!$T1070)*12/3</f>
        <v>-0.18075138393097948</v>
      </c>
      <c r="AG69" s="131">
        <f>(幕後結果!$AI$2+幕後結果!$AI$4*幕後結果_最佳化!$U1070)*12/3</f>
        <v>7.7851867569418573E-2</v>
      </c>
      <c r="AH69" s="131">
        <f>(幕後結果!$AJ$2+幕後結果!$AJ$4*幕後結果_最佳化!$V1070)*12/3</f>
        <v>-7.1058880279084606E-3</v>
      </c>
      <c r="AI69" s="100">
        <f>(幕後結果!$AK$2+幕後結果!$AK$4*幕後結果_最佳化!$W1070)*12/3</f>
        <v>0.23200020875589067</v>
      </c>
      <c r="AJ69" s="60"/>
      <c r="AK69" s="60"/>
      <c r="AL69" s="60"/>
      <c r="AM69" s="108">
        <v>68</v>
      </c>
      <c r="AN69" s="131">
        <f t="shared" si="14"/>
        <v>0.14239059553866973</v>
      </c>
      <c r="AO69" s="131">
        <f t="shared" si="15"/>
        <v>0.17918327082617908</v>
      </c>
      <c r="AP69" s="131">
        <f t="shared" si="16"/>
        <v>3.8497074300556579E-2</v>
      </c>
      <c r="AQ69" s="131">
        <f t="shared" si="17"/>
        <v>0.17771168144051405</v>
      </c>
      <c r="AR69" s="131">
        <f t="shared" si="18"/>
        <v>1.0776254172673288E-2</v>
      </c>
      <c r="AS69" s="131">
        <f t="shared" si="19"/>
        <v>0.15384379660512865</v>
      </c>
      <c r="AT69" s="131">
        <f t="shared" si="20"/>
        <v>7.1373280989343008E-2</v>
      </c>
      <c r="AU69" s="131">
        <f t="shared" si="21"/>
        <v>4.6153474233590647E-2</v>
      </c>
      <c r="AV69" s="131">
        <f t="shared" si="22"/>
        <v>9.5800486834188472E-2</v>
      </c>
      <c r="AW69" s="131">
        <f t="shared" si="23"/>
        <v>8.4270085059156646E-2</v>
      </c>
      <c r="AX69" s="131">
        <f t="shared" si="24"/>
        <v>1.0000000000000002</v>
      </c>
      <c r="AY69" s="131">
        <f>SUMPRODUCT(AN69:AW69,幕後結果_最佳化!$Z$1005:$AI$1005)</f>
        <v>4.5814759615083319E-3</v>
      </c>
      <c r="AZ69" s="131">
        <f>(SUMPRODUCT(AN69:AW69,MMULT(AN69:AW69,幕後結果!$AB$9:$AK$18)))</f>
        <v>1.9943737874295015E-4</v>
      </c>
      <c r="BA69" s="131">
        <f t="shared" si="25"/>
        <v>1.4122229949372378E-2</v>
      </c>
      <c r="BB69" s="102">
        <f t="shared" si="26"/>
        <v>-2.7133479752037761</v>
      </c>
      <c r="BC69" s="60"/>
      <c r="BD69" s="60"/>
    </row>
    <row r="70" spans="1:56" ht="16.5">
      <c r="A70" s="95">
        <v>69</v>
      </c>
      <c r="B70" s="131">
        <v>0.62258242653191376</v>
      </c>
      <c r="C70" s="131">
        <v>0.45654561589447851</v>
      </c>
      <c r="D70" s="131">
        <v>0.84594309795359957</v>
      </c>
      <c r="E70" s="131">
        <v>0.57306985423312806</v>
      </c>
      <c r="F70" s="131">
        <v>0.23542448901055102</v>
      </c>
      <c r="G70" s="131">
        <v>0.38270384728919549</v>
      </c>
      <c r="H70" s="131">
        <v>2.8008279580876261E-2</v>
      </c>
      <c r="I70" s="131">
        <v>0.66576526818817783</v>
      </c>
      <c r="J70" s="131">
        <v>7.4619120245903892E-2</v>
      </c>
      <c r="K70" s="104">
        <v>0.19164192045183048</v>
      </c>
      <c r="L70" s="105"/>
      <c r="M70" s="106">
        <v>69</v>
      </c>
      <c r="N70" s="142">
        <v>0.31227025066159597</v>
      </c>
      <c r="O70" s="142">
        <v>-0.10914027380248656</v>
      </c>
      <c r="P70" s="142">
        <v>1.0191878281347544</v>
      </c>
      <c r="Q70" s="142">
        <v>0.18419524253805808</v>
      </c>
      <c r="R70" s="142">
        <v>-0.7210983957318895</v>
      </c>
      <c r="S70" s="142">
        <v>-0.29838715113218084</v>
      </c>
      <c r="T70" s="142">
        <v>-1.9109067991660686</v>
      </c>
      <c r="U70" s="131">
        <v>0.42824952416411499</v>
      </c>
      <c r="V70" s="131">
        <v>-1.4422273744501424</v>
      </c>
      <c r="W70" s="98">
        <v>-0.87186167995155939</v>
      </c>
      <c r="X70" s="60"/>
      <c r="Y70" s="99">
        <v>69</v>
      </c>
      <c r="Z70" s="131">
        <f>(幕後結果!$AB$2+幕後結果!$AB$4*幕後結果_最佳化!$N1071)*12/3</f>
        <v>6.1759237317960201E-2</v>
      </c>
      <c r="AA70" s="131">
        <f>(幕後結果!$AC$2+幕後結果!$AC$4*幕後結果_最佳化!$O1071)*12/3</f>
        <v>-3.7678765348301501E-3</v>
      </c>
      <c r="AB70" s="131">
        <f>(幕後結果!$AD$2+幕後結果!$AD$4*幕後結果_最佳化!$P1071)*12/3</f>
        <v>0.14769763437637504</v>
      </c>
      <c r="AC70" s="131">
        <f>(幕後結果!$AE$2+幕後結果!$AE$4*幕後結果_最佳化!$Q1071)*12/3</f>
        <v>0.12193973798737356</v>
      </c>
      <c r="AD70" s="131">
        <f>(幕後結果!$AF$2+幕後結果!$AF$4*幕後結果_最佳化!$R1071)*12/3</f>
        <v>2.0013353677865546E-2</v>
      </c>
      <c r="AE70" s="131">
        <f>(幕後結果!$AG$2+幕後結果!$AG$4*幕後結果_最佳化!$S1071)*12/3</f>
        <v>-1.6008442480622158E-2</v>
      </c>
      <c r="AF70" s="131">
        <f>(幕後結果!$AH$2+幕後結果!$AH$4*幕後結果_最佳化!$T1071)*12/3</f>
        <v>-0.12788239919740274</v>
      </c>
      <c r="AG70" s="131">
        <f>(幕後結果!$AI$2+幕後結果!$AI$4*幕後結果_最佳化!$U1071)*12/3</f>
        <v>2.8844848381852674E-3</v>
      </c>
      <c r="AH70" s="131">
        <f>(幕後結果!$AJ$2+幕後結果!$AJ$4*幕後結果_最佳化!$V1071)*12/3</f>
        <v>-0.10090775823563293</v>
      </c>
      <c r="AI70" s="100">
        <f>(幕後結果!$AK$2+幕後結果!$AK$4*幕後結果_最佳化!$W1071)*12/3</f>
        <v>-0.21285700923389125</v>
      </c>
      <c r="AJ70" s="60"/>
      <c r="AK70" s="60"/>
      <c r="AL70" s="60"/>
      <c r="AM70" s="108">
        <v>69</v>
      </c>
      <c r="AN70" s="131">
        <f t="shared" si="14"/>
        <v>0.11463188308996256</v>
      </c>
      <c r="AO70" s="131">
        <f t="shared" si="15"/>
        <v>9.2763762840348291E-2</v>
      </c>
      <c r="AP70" s="131">
        <f t="shared" si="16"/>
        <v>0.15239338523471491</v>
      </c>
      <c r="AQ70" s="131">
        <f t="shared" si="17"/>
        <v>5.2305675275911866E-2</v>
      </c>
      <c r="AR70" s="131">
        <f t="shared" si="18"/>
        <v>5.1592459359935026E-2</v>
      </c>
      <c r="AS70" s="131">
        <f t="shared" si="19"/>
        <v>0.15122484055855559</v>
      </c>
      <c r="AT70" s="131">
        <f t="shared" si="20"/>
        <v>2.1961085620817392E-2</v>
      </c>
      <c r="AU70" s="131">
        <f t="shared" si="21"/>
        <v>0.13079171059698083</v>
      </c>
      <c r="AV70" s="131">
        <f t="shared" si="22"/>
        <v>0.16660915253182398</v>
      </c>
      <c r="AW70" s="131">
        <f t="shared" si="23"/>
        <v>6.5726044890949659E-2</v>
      </c>
      <c r="AX70" s="131">
        <f t="shared" si="24"/>
        <v>1</v>
      </c>
      <c r="AY70" s="131">
        <f>SUMPRODUCT(AN70:AW70,幕後結果_最佳化!$Z$1005:$AI$1005)</f>
        <v>-7.2010439566876398E-4</v>
      </c>
      <c r="AZ70" s="131">
        <f>(SUMPRODUCT(AN70:AW70,MMULT(AN70:AW70,幕後結果!$AB$9:$AK$18)))</f>
        <v>2.2361236796540835E-4</v>
      </c>
      <c r="BA70" s="131">
        <f t="shared" si="25"/>
        <v>1.4953674062430556E-2</v>
      </c>
      <c r="BB70" s="102">
        <f t="shared" si="26"/>
        <v>-2.9170158593505411</v>
      </c>
      <c r="BC70" s="60"/>
      <c r="BD70" s="60"/>
    </row>
    <row r="71" spans="1:56" ht="16.5">
      <c r="A71" s="95">
        <v>70</v>
      </c>
      <c r="B71" s="131">
        <v>0.50539271354321924</v>
      </c>
      <c r="C71" s="131">
        <v>0.21316833575958105</v>
      </c>
      <c r="D71" s="131">
        <v>0.36998852029171569</v>
      </c>
      <c r="E71" s="131">
        <v>0.70337366553932368</v>
      </c>
      <c r="F71" s="131">
        <v>0.80662826369820206</v>
      </c>
      <c r="G71" s="131">
        <v>0.48252918488679275</v>
      </c>
      <c r="H71" s="131">
        <v>0.98652225499794888</v>
      </c>
      <c r="I71" s="131">
        <v>0.33774780047885877</v>
      </c>
      <c r="J71" s="131">
        <v>0.72825180536546319</v>
      </c>
      <c r="K71" s="104">
        <v>0.79589090499036708</v>
      </c>
      <c r="L71" s="105"/>
      <c r="M71" s="106">
        <v>70</v>
      </c>
      <c r="N71" s="142">
        <v>1.3517939932584105E-2</v>
      </c>
      <c r="O71" s="142">
        <v>-0.79547599101347377</v>
      </c>
      <c r="P71" s="142">
        <v>-0.33188375085338828</v>
      </c>
      <c r="Q71" s="142">
        <v>0.53412844793853587</v>
      </c>
      <c r="R71" s="142">
        <v>0.86553817470763306</v>
      </c>
      <c r="S71" s="142">
        <v>-4.3806846291461574E-2</v>
      </c>
      <c r="T71" s="142">
        <v>2.2121617602231325</v>
      </c>
      <c r="U71" s="131">
        <v>-0.41861763267354907</v>
      </c>
      <c r="V71" s="131">
        <v>0.60753429649340662</v>
      </c>
      <c r="W71" s="98">
        <v>0.827033295439773</v>
      </c>
      <c r="X71" s="60"/>
      <c r="Y71" s="99">
        <v>70</v>
      </c>
      <c r="Z71" s="131">
        <f>(幕後結果!$AB$2+幕後結果!$AB$4*幕後結果_最佳化!$N1072)*12/3</f>
        <v>1.5483196938757543E-2</v>
      </c>
      <c r="AA71" s="131">
        <f>(幕後結果!$AC$2+幕後結果!$AC$4*幕後結果_最佳化!$O1072)*12/3</f>
        <v>-6.9899857435249943E-2</v>
      </c>
      <c r="AB71" s="131">
        <f>(幕後結果!$AD$2+幕後結果!$AD$4*幕後結果_最佳化!$P1072)*12/3</f>
        <v>-9.3050981920040465E-2</v>
      </c>
      <c r="AC71" s="131">
        <f>(幕後結果!$AE$2+幕後結果!$AE$4*幕後結果_最佳化!$Q1072)*12/3</f>
        <v>3.4639578919744826E-2</v>
      </c>
      <c r="AD71" s="131">
        <f>(幕後結果!$AF$2+幕後結果!$AF$4*幕後結果_最佳化!$R1072)*12/3</f>
        <v>2.4247846507841193E-2</v>
      </c>
      <c r="AE71" s="131">
        <f>(幕後結果!$AG$2+幕後結果!$AG$4*幕後結果_最佳化!$S1072)*12/3</f>
        <v>-1.7224317411418402E-2</v>
      </c>
      <c r="AF71" s="131">
        <f>(幕後結果!$AH$2+幕後結果!$AH$4*幕後結果_最佳化!$T1072)*12/3</f>
        <v>0.16524091800954266</v>
      </c>
      <c r="AG71" s="131">
        <f>(幕後結果!$AI$2+幕後結果!$AI$4*幕後結果_最佳化!$U1072)*12/3</f>
        <v>6.8387912096446943E-3</v>
      </c>
      <c r="AH71" s="131">
        <f>(幕後結果!$AJ$2+幕後結果!$AJ$4*幕後結果_最佳化!$V1072)*12/3</f>
        <v>2.1367865640051543E-2</v>
      </c>
      <c r="AI71" s="100">
        <f>(幕後結果!$AK$2+幕後結果!$AK$4*幕後結果_最佳化!$W1072)*12/3</f>
        <v>0.12523022023283956</v>
      </c>
      <c r="AJ71" s="60"/>
      <c r="AK71" s="60"/>
      <c r="AL71" s="60"/>
      <c r="AM71" s="108">
        <v>70</v>
      </c>
      <c r="AN71" s="131">
        <f t="shared" si="14"/>
        <v>0.1256504503455145</v>
      </c>
      <c r="AO71" s="131">
        <f t="shared" si="15"/>
        <v>0.11396230848937851</v>
      </c>
      <c r="AP71" s="131">
        <f t="shared" si="16"/>
        <v>6.8120818142617043E-2</v>
      </c>
      <c r="AQ71" s="131">
        <f t="shared" si="17"/>
        <v>0.17242172851994014</v>
      </c>
      <c r="AR71" s="131">
        <f t="shared" si="18"/>
        <v>7.0454281621470646E-2</v>
      </c>
      <c r="AS71" s="131">
        <f t="shared" si="19"/>
        <v>0.11597310638652154</v>
      </c>
      <c r="AT71" s="131">
        <f t="shared" si="20"/>
        <v>6.2022703155776925E-2</v>
      </c>
      <c r="AU71" s="131">
        <f t="shared" si="21"/>
        <v>8.3398421010738508E-2</v>
      </c>
      <c r="AV71" s="131">
        <f t="shared" si="22"/>
        <v>0.13704464859071536</v>
      </c>
      <c r="AW71" s="131">
        <f t="shared" si="23"/>
        <v>5.0951533737326762E-2</v>
      </c>
      <c r="AX71" s="131">
        <f t="shared" si="24"/>
        <v>1</v>
      </c>
      <c r="AY71" s="131">
        <f>SUMPRODUCT(AN71:AW71,幕後結果_最佳化!$Z$1005:$AI$1005)</f>
        <v>4.076913576811122E-3</v>
      </c>
      <c r="AZ71" s="131">
        <f>(SUMPRODUCT(AN71:AW71,MMULT(AN71:AW71,幕後結果!$AB$9:$AK$18)))</f>
        <v>2.3000621118432582E-4</v>
      </c>
      <c r="BA71" s="131">
        <f t="shared" si="25"/>
        <v>1.5165955663403669E-2</v>
      </c>
      <c r="BB71" s="102">
        <f t="shared" si="26"/>
        <v>-2.5598839456501405</v>
      </c>
      <c r="BC71" s="60"/>
      <c r="BD71" s="60"/>
    </row>
    <row r="72" spans="1:56" ht="16.5">
      <c r="A72" s="95">
        <v>71</v>
      </c>
      <c r="B72" s="131">
        <v>8.7661170469186533E-2</v>
      </c>
      <c r="C72" s="131">
        <v>0.8960581373772103</v>
      </c>
      <c r="D72" s="131">
        <v>0.52545146020021738</v>
      </c>
      <c r="E72" s="131">
        <v>0.73305620357260959</v>
      </c>
      <c r="F72" s="131">
        <v>1.5512302945267065E-2</v>
      </c>
      <c r="G72" s="131">
        <v>0.85206620290905311</v>
      </c>
      <c r="H72" s="131">
        <v>0.98623336105705151</v>
      </c>
      <c r="I72" s="131">
        <v>0.77248341264344167</v>
      </c>
      <c r="J72" s="131">
        <v>0.56289309712483648</v>
      </c>
      <c r="K72" s="104">
        <v>0.34509043952757068</v>
      </c>
      <c r="L72" s="105"/>
      <c r="M72" s="106">
        <v>71</v>
      </c>
      <c r="N72" s="142">
        <v>-1.3552989138250249</v>
      </c>
      <c r="O72" s="142">
        <v>1.2594059948327261</v>
      </c>
      <c r="P72" s="142">
        <v>6.3840688478425861E-2</v>
      </c>
      <c r="Q72" s="142">
        <v>0.62208254351548808</v>
      </c>
      <c r="R72" s="142">
        <v>-2.1567569648212017</v>
      </c>
      <c r="S72" s="142">
        <v>1.0453362393625549</v>
      </c>
      <c r="T72" s="142">
        <v>2.2038729855184203</v>
      </c>
      <c r="U72" s="131">
        <v>0.74705034003266046</v>
      </c>
      <c r="V72" s="131">
        <v>0.15830837920886931</v>
      </c>
      <c r="W72" s="98">
        <v>-0.39860961062595807</v>
      </c>
      <c r="X72" s="60"/>
      <c r="Y72" s="99">
        <v>71</v>
      </c>
      <c r="Z72" s="131">
        <f>(幕後結果!$AB$2+幕後結果!$AB$4*幕後結果_最佳化!$N1073)*12/3</f>
        <v>-0.19654336058526753</v>
      </c>
      <c r="AA72" s="131">
        <f>(幕後結果!$AC$2+幕後結果!$AC$4*幕後結果_最佳化!$O1073)*12/3</f>
        <v>0.13256018843894479</v>
      </c>
      <c r="AB72" s="131">
        <f>(幕後結果!$AD$2+幕後結果!$AD$4*幕後結果_最佳化!$P1073)*12/3</f>
        <v>3.9886838021952385E-2</v>
      </c>
      <c r="AC72" s="131">
        <f>(幕後結果!$AE$2+幕後結果!$AE$4*幕後結果_最佳化!$Q1073)*12/3</f>
        <v>8.6273585364623498E-2</v>
      </c>
      <c r="AD72" s="131">
        <f>(幕後結果!$AF$2+幕後結果!$AF$4*幕後結果_最佳化!$R1073)*12/3</f>
        <v>-0.12439257228077215</v>
      </c>
      <c r="AE72" s="131">
        <f>(幕後結果!$AG$2+幕後結果!$AG$4*幕後結果_最佳化!$S1073)*12/3</f>
        <v>8.1285890395406554E-2</v>
      </c>
      <c r="AF72" s="131">
        <f>(幕後結果!$AH$2+幕後結果!$AH$4*幕後結果_最佳化!$T1073)*12/3</f>
        <v>0.21638751972729034</v>
      </c>
      <c r="AG72" s="131">
        <f>(幕後結果!$AI$2+幕後結果!$AI$4*幕後結果_最佳化!$U1073)*12/3</f>
        <v>0.14110975533463821</v>
      </c>
      <c r="AH72" s="131">
        <f>(幕後結果!$AJ$2+幕後結果!$AJ$4*幕後結果_最佳化!$V1073)*12/3</f>
        <v>8.1291254053801804E-2</v>
      </c>
      <c r="AI72" s="100">
        <f>(幕後結果!$AK$2+幕後結果!$AK$4*幕後結果_最佳化!$W1073)*12/3</f>
        <v>5.4303295452118733E-2</v>
      </c>
      <c r="AJ72" s="60"/>
      <c r="AK72" s="60"/>
      <c r="AL72" s="60"/>
      <c r="AM72" s="108">
        <v>71</v>
      </c>
      <c r="AN72" s="131">
        <f t="shared" si="14"/>
        <v>0.18154992841972745</v>
      </c>
      <c r="AO72" s="131">
        <f t="shared" si="15"/>
        <v>0.12865085691329123</v>
      </c>
      <c r="AP72" s="131">
        <f t="shared" si="16"/>
        <v>6.6970619920585575E-2</v>
      </c>
      <c r="AQ72" s="131">
        <f t="shared" si="17"/>
        <v>0.17440656632892487</v>
      </c>
      <c r="AR72" s="131">
        <f t="shared" si="18"/>
        <v>0.10012307765906432</v>
      </c>
      <c r="AS72" s="131">
        <f t="shared" si="19"/>
        <v>2.3067796395236512E-2</v>
      </c>
      <c r="AT72" s="131">
        <f t="shared" si="20"/>
        <v>0.16280090582012829</v>
      </c>
      <c r="AU72" s="131">
        <f t="shared" si="21"/>
        <v>0.12178179501625534</v>
      </c>
      <c r="AV72" s="131">
        <f t="shared" si="22"/>
        <v>1.0265914215622543E-2</v>
      </c>
      <c r="AW72" s="131">
        <f t="shared" si="23"/>
        <v>3.0382539311164043E-2</v>
      </c>
      <c r="AX72" s="131">
        <f t="shared" si="24"/>
        <v>1</v>
      </c>
      <c r="AY72" s="131">
        <f>SUMPRODUCT(AN72:AW72,幕後結果_最佳化!$Z$1005:$AI$1005)</f>
        <v>7.2593616175060712E-3</v>
      </c>
      <c r="AZ72" s="131">
        <f>(SUMPRODUCT(AN72:AW72,MMULT(AN72:AW72,幕後結果!$AB$9:$AK$18)))</f>
        <v>3.2654990088908093E-4</v>
      </c>
      <c r="BA72" s="131">
        <f t="shared" si="25"/>
        <v>1.8070691765648621E-2</v>
      </c>
      <c r="BB72" s="102">
        <f t="shared" si="26"/>
        <v>-1.9722896524772116</v>
      </c>
      <c r="BC72" s="60"/>
      <c r="BD72" s="60"/>
    </row>
    <row r="73" spans="1:56" ht="16.5">
      <c r="A73" s="95">
        <v>72</v>
      </c>
      <c r="B73" s="131">
        <v>0.34831296679068169</v>
      </c>
      <c r="C73" s="131">
        <v>0.55450076301702711</v>
      </c>
      <c r="D73" s="131">
        <v>0.32125632402041115</v>
      </c>
      <c r="E73" s="131">
        <v>0.73110796864049843</v>
      </c>
      <c r="F73" s="131">
        <v>0.58568899672464547</v>
      </c>
      <c r="G73" s="131">
        <v>0.72389791840974804</v>
      </c>
      <c r="H73" s="131">
        <v>0.96285630718793769</v>
      </c>
      <c r="I73" s="131">
        <v>0.70298482825276198</v>
      </c>
      <c r="J73" s="131">
        <v>0.97389998721605542</v>
      </c>
      <c r="K73" s="104">
        <v>0.76818624617675013</v>
      </c>
      <c r="L73" s="105"/>
      <c r="M73" s="106">
        <v>72</v>
      </c>
      <c r="N73" s="142">
        <v>-0.38987912110664635</v>
      </c>
      <c r="O73" s="142">
        <v>0.13704089060504387</v>
      </c>
      <c r="P73" s="142">
        <v>-0.46418857211700837</v>
      </c>
      <c r="Q73" s="142">
        <v>0.61616736848774822</v>
      </c>
      <c r="R73" s="142">
        <v>0.21646923116552991</v>
      </c>
      <c r="S73" s="142">
        <v>0.59446048621107084</v>
      </c>
      <c r="T73" s="142">
        <v>1.7848393067226684</v>
      </c>
      <c r="U73" s="131">
        <v>0.5330046759210223</v>
      </c>
      <c r="V73" s="131">
        <v>1.9414804740445648</v>
      </c>
      <c r="W73" s="98">
        <v>0.73288674586324498</v>
      </c>
      <c r="X73" s="60"/>
      <c r="Y73" s="99">
        <v>72</v>
      </c>
      <c r="Z73" s="131">
        <f>(幕後結果!$AB$2+幕後結果!$AB$4*幕後結果_最佳化!$N1074)*12/3</f>
        <v>-4.7002072681251762E-2</v>
      </c>
      <c r="AA73" s="131">
        <f>(幕後結果!$AC$2+幕後結果!$AC$4*幕後結果_最佳化!$O1074)*12/3</f>
        <v>2.1548330707231399E-2</v>
      </c>
      <c r="AB73" s="131">
        <f>(幕後結果!$AD$2+幕後結果!$AD$4*幕後結果_最佳化!$P1074)*12/3</f>
        <v>-8.3108132137063695E-2</v>
      </c>
      <c r="AC73" s="131">
        <f>(幕後結果!$AE$2+幕後結果!$AE$4*幕後結果_最佳化!$Q1074)*12/3</f>
        <v>4.4358652618936234E-2</v>
      </c>
      <c r="AD73" s="131">
        <f>(幕後結果!$AF$2+幕後結果!$AF$4*幕後結果_最佳化!$R1074)*12/3</f>
        <v>-3.9375828708412735E-3</v>
      </c>
      <c r="AE73" s="131">
        <f>(幕後結果!$AG$2+幕後結果!$AG$4*幕後結果_最佳化!$S1074)*12/3</f>
        <v>2.7054184203199345E-2</v>
      </c>
      <c r="AF73" s="131">
        <f>(幕後結果!$AH$2+幕後結果!$AH$4*幕後結果_最佳化!$T1074)*12/3</f>
        <v>0.15254087863199733</v>
      </c>
      <c r="AG73" s="131">
        <f>(幕後結果!$AI$2+幕後結果!$AI$4*幕後結果_最佳化!$U1074)*12/3</f>
        <v>9.962951610269416E-2</v>
      </c>
      <c r="AH73" s="131">
        <f>(幕後結果!$AJ$2+幕後結果!$AJ$4*幕後結果_最佳化!$V1074)*12/3</f>
        <v>0.14167338490568021</v>
      </c>
      <c r="AI73" s="100">
        <f>(幕後結果!$AK$2+幕後結果!$AK$4*幕後結果_最佳化!$W1074)*12/3</f>
        <v>0.18286096009150576</v>
      </c>
      <c r="AJ73" s="60"/>
      <c r="AK73" s="60"/>
      <c r="AL73" s="60"/>
      <c r="AM73" s="108">
        <v>72</v>
      </c>
      <c r="AN73" s="131">
        <f t="shared" si="14"/>
        <v>0.18686795859258531</v>
      </c>
      <c r="AO73" s="131">
        <f t="shared" si="15"/>
        <v>2.0262202966453806E-2</v>
      </c>
      <c r="AP73" s="131">
        <f t="shared" si="16"/>
        <v>8.1237327384095313E-3</v>
      </c>
      <c r="AQ73" s="131">
        <f t="shared" si="17"/>
        <v>6.0101332247882867E-2</v>
      </c>
      <c r="AR73" s="131">
        <f t="shared" si="18"/>
        <v>0.12458189474992243</v>
      </c>
      <c r="AS73" s="131">
        <f t="shared" si="19"/>
        <v>9.1842621763134347E-2</v>
      </c>
      <c r="AT73" s="131">
        <f t="shared" si="20"/>
        <v>0.16073844899459039</v>
      </c>
      <c r="AU73" s="131">
        <f t="shared" si="21"/>
        <v>7.7061098104873563E-2</v>
      </c>
      <c r="AV73" s="131">
        <f t="shared" si="22"/>
        <v>0.19072678894841313</v>
      </c>
      <c r="AW73" s="131">
        <f t="shared" si="23"/>
        <v>7.9693920893734546E-2</v>
      </c>
      <c r="AX73" s="131">
        <f t="shared" si="24"/>
        <v>0.99999999999999989</v>
      </c>
      <c r="AY73" s="131">
        <f>SUMPRODUCT(AN73:AW73,幕後結果_最佳化!$Z$1005:$AI$1005)</f>
        <v>3.3655748091515614E-3</v>
      </c>
      <c r="AZ73" s="131">
        <f>(SUMPRODUCT(AN73:AW73,MMULT(AN73:AW73,幕後結果!$AB$9:$AK$18)))</f>
        <v>2.2151193786320303E-4</v>
      </c>
      <c r="BA73" s="131">
        <f t="shared" si="25"/>
        <v>1.4883277121091412E-2</v>
      </c>
      <c r="BB73" s="102">
        <f t="shared" si="26"/>
        <v>-2.6562983991491604</v>
      </c>
      <c r="BC73" s="60"/>
      <c r="BD73" s="60"/>
    </row>
    <row r="74" spans="1:56" ht="16.5">
      <c r="A74" s="95">
        <v>73</v>
      </c>
      <c r="B74" s="131">
        <v>0.96455429613889909</v>
      </c>
      <c r="C74" s="131">
        <v>0.95540643439151851</v>
      </c>
      <c r="D74" s="131">
        <v>0.48487015578189685</v>
      </c>
      <c r="E74" s="131">
        <v>2.0592164598220997E-3</v>
      </c>
      <c r="F74" s="131">
        <v>0.3726314288638588</v>
      </c>
      <c r="G74" s="131">
        <v>0.88199789034610365</v>
      </c>
      <c r="H74" s="131">
        <v>0.17978116144920353</v>
      </c>
      <c r="I74" s="131">
        <v>0.41654799736605574</v>
      </c>
      <c r="J74" s="131">
        <v>0.77584621757495031</v>
      </c>
      <c r="K74" s="104">
        <v>0.1851076196523449</v>
      </c>
      <c r="L74" s="105"/>
      <c r="M74" s="106">
        <v>73</v>
      </c>
      <c r="N74" s="142">
        <v>1.806172444334307</v>
      </c>
      <c r="O74" s="142">
        <v>1.6997012653845835</v>
      </c>
      <c r="P74" s="142">
        <v>-3.7933991102109342E-2</v>
      </c>
      <c r="Q74" s="142">
        <v>-2.8689450882835339</v>
      </c>
      <c r="R74" s="142">
        <v>-0.32489193933377636</v>
      </c>
      <c r="S74" s="142">
        <v>1.1850334559353752</v>
      </c>
      <c r="T74" s="142">
        <v>-0.91619939476059598</v>
      </c>
      <c r="U74" s="131">
        <v>-0.21073252303085621</v>
      </c>
      <c r="V74" s="131">
        <v>0.75823958944011027</v>
      </c>
      <c r="W74" s="98">
        <v>-0.89607026048735705</v>
      </c>
      <c r="X74" s="60"/>
      <c r="Y74" s="99">
        <v>73</v>
      </c>
      <c r="Z74" s="131">
        <f>(幕後結果!$AB$2+幕後結果!$AB$4*幕後結果_最佳化!$N1075)*12/3</f>
        <v>0.29316122402823203</v>
      </c>
      <c r="AA74" s="131">
        <f>(幕後結果!$AC$2+幕後結果!$AC$4*幕後結果_最佳化!$O1075)*12/3</f>
        <v>0.16913052608608628</v>
      </c>
      <c r="AB74" s="131">
        <f>(幕後結果!$AD$2+幕後結果!$AD$4*幕後結果_最佳化!$P1075)*12/3</f>
        <v>3.7062579426123322E-2</v>
      </c>
      <c r="AC74" s="131">
        <f>(幕後結果!$AE$2+幕後結果!$AE$4*幕後結果_最佳化!$Q1075)*12/3</f>
        <v>-0.18784712850852767</v>
      </c>
      <c r="AD74" s="131">
        <f>(幕後結果!$AF$2+幕後結果!$AF$4*幕後結果_最佳化!$R1075)*12/3</f>
        <v>-9.9267826715255265E-3</v>
      </c>
      <c r="AE74" s="131">
        <f>(幕後結果!$AG$2+幕後結果!$AG$4*幕後結果_最佳化!$S1075)*12/3</f>
        <v>3.0446746423480456E-2</v>
      </c>
      <c r="AF74" s="131">
        <f>(幕後結果!$AH$2+幕後結果!$AH$4*幕後結果_最佳化!$T1075)*12/3</f>
        <v>3.921617981907586E-2</v>
      </c>
      <c r="AG74" s="131">
        <f>(幕後結果!$AI$2+幕後結果!$AI$4*幕後結果_最佳化!$U1075)*12/3</f>
        <v>-6.6137157683957851E-2</v>
      </c>
      <c r="AH74" s="131">
        <f>(幕後結果!$AJ$2+幕後結果!$AJ$4*幕後結果_最佳化!$V1075)*12/3</f>
        <v>6.33960113871848E-2</v>
      </c>
      <c r="AI74" s="100">
        <f>(幕後結果!$AK$2+幕後結果!$AK$4*幕後結果_最佳化!$W1075)*12/3</f>
        <v>-0.12356121650170782</v>
      </c>
      <c r="AJ74" s="60"/>
      <c r="AK74" s="60"/>
      <c r="AL74" s="60"/>
      <c r="AM74" s="108">
        <v>73</v>
      </c>
      <c r="AN74" s="131">
        <f t="shared" si="14"/>
        <v>0.12827173879157447</v>
      </c>
      <c r="AO74" s="131">
        <f t="shared" si="15"/>
        <v>0.13104280769832616</v>
      </c>
      <c r="AP74" s="131">
        <f t="shared" si="16"/>
        <v>6.9379716214273787E-2</v>
      </c>
      <c r="AQ74" s="131">
        <f t="shared" si="17"/>
        <v>0.17180312737345413</v>
      </c>
      <c r="AR74" s="131">
        <f t="shared" si="18"/>
        <v>3.4814847515968576E-2</v>
      </c>
      <c r="AS74" s="131">
        <f t="shared" si="19"/>
        <v>4.0395230712506114E-2</v>
      </c>
      <c r="AT74" s="131">
        <f t="shared" si="20"/>
        <v>0.12022737739509241</v>
      </c>
      <c r="AU74" s="131">
        <f t="shared" si="21"/>
        <v>0.12883830016717576</v>
      </c>
      <c r="AV74" s="131">
        <f t="shared" si="22"/>
        <v>7.3936650818762634E-2</v>
      </c>
      <c r="AW74" s="131">
        <f t="shared" si="23"/>
        <v>0.10129020331286598</v>
      </c>
      <c r="AX74" s="131">
        <f t="shared" si="24"/>
        <v>1</v>
      </c>
      <c r="AY74" s="131">
        <f>SUMPRODUCT(AN74:AW74,幕後結果_最佳化!$Z$1005:$AI$1005)</f>
        <v>4.3813539488351755E-3</v>
      </c>
      <c r="AZ74" s="131">
        <f>(SUMPRODUCT(AN74:AW74,MMULT(AN74:AW74,幕後結果!$AB$9:$AK$18)))</f>
        <v>2.713431476453616E-4</v>
      </c>
      <c r="BA74" s="131">
        <f t="shared" si="25"/>
        <v>1.6472496703455783E-2</v>
      </c>
      <c r="BB74" s="102">
        <f t="shared" si="26"/>
        <v>-2.3383611327773983</v>
      </c>
      <c r="BC74" s="60"/>
      <c r="BD74" s="60"/>
    </row>
    <row r="75" spans="1:56" ht="16.5">
      <c r="A75" s="95">
        <v>74</v>
      </c>
      <c r="B75" s="131">
        <v>0.18086608151546435</v>
      </c>
      <c r="C75" s="131">
        <v>5.8417903914864455E-2</v>
      </c>
      <c r="D75" s="131">
        <v>0.21985277265424941</v>
      </c>
      <c r="E75" s="131">
        <v>0.46210925657413515</v>
      </c>
      <c r="F75" s="131">
        <v>8.2470273502220914E-2</v>
      </c>
      <c r="G75" s="131">
        <v>0.52284818934344091</v>
      </c>
      <c r="H75" s="131">
        <v>0.12949260598781676</v>
      </c>
      <c r="I75" s="131">
        <v>0.11641288847408515</v>
      </c>
      <c r="J75" s="131">
        <v>0.21414696355180562</v>
      </c>
      <c r="K75" s="104">
        <v>0.50951310813192663</v>
      </c>
      <c r="L75" s="105"/>
      <c r="M75" s="106">
        <v>74</v>
      </c>
      <c r="N75" s="142">
        <v>-0.91206944257182698</v>
      </c>
      <c r="O75" s="142">
        <v>-1.5681942418006873</v>
      </c>
      <c r="P75" s="142">
        <v>-0.77269054216807975</v>
      </c>
      <c r="Q75" s="142">
        <v>-9.512125805363629E-2</v>
      </c>
      <c r="R75" s="142">
        <v>-1.3886455897470769</v>
      </c>
      <c r="S75" s="142">
        <v>5.7303262767802163E-2</v>
      </c>
      <c r="T75" s="142">
        <v>-1.1287928916905408</v>
      </c>
      <c r="U75" s="131">
        <v>-1.1931113245688327</v>
      </c>
      <c r="V75" s="131">
        <v>-0.79211448112296379</v>
      </c>
      <c r="W75" s="98">
        <v>2.3848086155440016E-2</v>
      </c>
      <c r="X75" s="60"/>
      <c r="Y75" s="99">
        <v>74</v>
      </c>
      <c r="Z75" s="131">
        <f>(幕後結果!$AB$2+幕後結果!$AB$4*幕後結果_最佳化!$N1076)*12/3</f>
        <v>-0.12788814296062334</v>
      </c>
      <c r="AA75" s="131">
        <f>(幕後結果!$AC$2+幕後結果!$AC$4*幕後結果_最佳化!$O1076)*12/3</f>
        <v>-0.14319368757733295</v>
      </c>
      <c r="AB75" s="131">
        <f>(幕後結果!$AD$2+幕後結果!$AD$4*幕後結果_最佳化!$P1076)*12/3</f>
        <v>-0.18963491776748512</v>
      </c>
      <c r="AC75" s="131">
        <f>(幕後結果!$AE$2+幕後結果!$AE$4*幕後結果_最佳化!$Q1076)*12/3</f>
        <v>-0.10052173464895293</v>
      </c>
      <c r="AD75" s="131">
        <f>(幕後結果!$AF$2+幕後結果!$AF$4*幕後結果_最佳化!$R1076)*12/3</f>
        <v>-0.25973158522376016</v>
      </c>
      <c r="AE75" s="131">
        <f>(幕後結果!$AG$2+幕後結果!$AG$4*幕後結果_最佳化!$S1076)*12/3</f>
        <v>-1.8220901501320337E-4</v>
      </c>
      <c r="AF75" s="131">
        <f>(幕後結果!$AH$2+幕後結果!$AH$4*幕後結果_最佳化!$T1076)*12/3</f>
        <v>-0.20300052584930875</v>
      </c>
      <c r="AG75" s="131">
        <f>(幕後結果!$AI$2+幕後結果!$AI$4*幕後結果_最佳化!$U1076)*12/3</f>
        <v>-0.234032017450721</v>
      </c>
      <c r="AH75" s="131">
        <f>(幕後結果!$AJ$2+幕後結果!$AJ$4*幕後結果_最佳化!$V1076)*12/3</f>
        <v>-0.10898081644131659</v>
      </c>
      <c r="AI75" s="100">
        <f>(幕後結果!$AK$2+幕後結果!$AK$4*幕後結果_最佳化!$W1076)*12/3</f>
        <v>-0.1548336395408689</v>
      </c>
      <c r="AJ75" s="60"/>
      <c r="AK75" s="60"/>
      <c r="AL75" s="60"/>
      <c r="AM75" s="108">
        <v>74</v>
      </c>
      <c r="AN75" s="131">
        <f t="shared" si="14"/>
        <v>0.1544824313713761</v>
      </c>
      <c r="AO75" s="131">
        <f t="shared" si="15"/>
        <v>8.6907970647652558E-2</v>
      </c>
      <c r="AP75" s="131">
        <f t="shared" si="16"/>
        <v>0.17214161461890834</v>
      </c>
      <c r="AQ75" s="131">
        <f t="shared" si="17"/>
        <v>2.4011367093409119E-3</v>
      </c>
      <c r="AR75" s="131">
        <f t="shared" si="18"/>
        <v>8.5423048080584929E-2</v>
      </c>
      <c r="AS75" s="131">
        <f t="shared" si="19"/>
        <v>0.14861820349085447</v>
      </c>
      <c r="AT75" s="131">
        <f t="shared" si="20"/>
        <v>1.6328218365802918E-2</v>
      </c>
      <c r="AU75" s="131">
        <f t="shared" si="21"/>
        <v>6.1691711634788267E-2</v>
      </c>
      <c r="AV75" s="131">
        <f t="shared" si="22"/>
        <v>0.10650985359930401</v>
      </c>
      <c r="AW75" s="131">
        <f t="shared" si="23"/>
        <v>0.16549581148138737</v>
      </c>
      <c r="AX75" s="131">
        <f t="shared" si="24"/>
        <v>0.99999999999999978</v>
      </c>
      <c r="AY75" s="131">
        <f>SUMPRODUCT(AN75:AW75,幕後結果_最佳化!$Z$1005:$AI$1005)</f>
        <v>-2.4927018501450012E-3</v>
      </c>
      <c r="AZ75" s="131">
        <f>(SUMPRODUCT(AN75:AW75,MMULT(AN75:AW75,幕後結果!$AB$9:$AK$18)))</f>
        <v>2.5865524725945265E-4</v>
      </c>
      <c r="BA75" s="131">
        <f t="shared" si="25"/>
        <v>1.6082762426257894E-2</v>
      </c>
      <c r="BB75" s="102">
        <f t="shared" si="26"/>
        <v>-2.8224443442647367</v>
      </c>
      <c r="BC75" s="60"/>
      <c r="BD75" s="60"/>
    </row>
    <row r="76" spans="1:56" ht="16.5">
      <c r="A76" s="95">
        <v>75</v>
      </c>
      <c r="B76" s="131">
        <v>0.77724335244765963</v>
      </c>
      <c r="C76" s="131">
        <v>0.88867401024318804</v>
      </c>
      <c r="D76" s="131">
        <v>0.94087148304637402</v>
      </c>
      <c r="E76" s="131">
        <v>0.73687527246647644</v>
      </c>
      <c r="F76" s="131">
        <v>0.67561737847849379</v>
      </c>
      <c r="G76" s="131">
        <v>0.32822965825584705</v>
      </c>
      <c r="H76" s="131">
        <v>0.34178683627838358</v>
      </c>
      <c r="I76" s="131">
        <v>0.10003796929949993</v>
      </c>
      <c r="J76" s="131">
        <v>0.49679595957930411</v>
      </c>
      <c r="K76" s="104">
        <v>0.77546793007377701</v>
      </c>
      <c r="L76" s="105"/>
      <c r="M76" s="106">
        <v>75</v>
      </c>
      <c r="N76" s="142">
        <v>0.76291633256824298</v>
      </c>
      <c r="O76" s="142">
        <v>1.219506581199481</v>
      </c>
      <c r="P76" s="142">
        <v>1.5621314135165774</v>
      </c>
      <c r="Q76" s="142">
        <v>0.63374162502001607</v>
      </c>
      <c r="R76" s="142">
        <v>0.45547820624197038</v>
      </c>
      <c r="S76" s="142">
        <v>-0.44480688756046033</v>
      </c>
      <c r="T76" s="142">
        <v>-0.40759140898858576</v>
      </c>
      <c r="U76" s="131">
        <v>-1.2813352441894961</v>
      </c>
      <c r="V76" s="131">
        <v>-8.0314246536189616E-3</v>
      </c>
      <c r="W76" s="98">
        <v>0.75697616906880227</v>
      </c>
      <c r="X76" s="60"/>
      <c r="Y76" s="99">
        <v>75</v>
      </c>
      <c r="Z76" s="131">
        <f>(幕後結果!$AB$2+幕後結果!$AB$4*幕後結果_最佳化!$N1077)*12/3</f>
        <v>0.13156327074000637</v>
      </c>
      <c r="AA76" s="131">
        <f>(幕後結果!$AC$2+幕後結果!$AC$4*幕後結果_最佳化!$O1077)*12/3</f>
        <v>0.12450581507089249</v>
      </c>
      <c r="AB76" s="131">
        <f>(幕後結果!$AD$2+幕後結果!$AD$4*幕後結果_最佳化!$P1077)*12/3</f>
        <v>0.27948936782491546</v>
      </c>
      <c r="AC76" s="131">
        <f>(幕後結果!$AE$2+幕後結果!$AE$4*幕後結果_最佳化!$Q1077)*12/3</f>
        <v>0.24774958020021007</v>
      </c>
      <c r="AD76" s="131">
        <f>(幕後結果!$AF$2+幕後結果!$AF$4*幕後結果_最佳化!$R1077)*12/3</f>
        <v>0.23626586720183504</v>
      </c>
      <c r="AE76" s="131">
        <f>(幕後結果!$AG$2+幕後結果!$AG$4*幕後結果_最佳化!$S1077)*12/3</f>
        <v>-1.9044554591728904E-2</v>
      </c>
      <c r="AF76" s="131">
        <f>(幕後結果!$AH$2+幕後結果!$AH$4*幕後結果_最佳化!$T1077)*12/3</f>
        <v>8.6344220960827944E-2</v>
      </c>
      <c r="AG76" s="131">
        <f>(幕後結果!$AI$2+幕後結果!$AI$4*幕後結果_最佳化!$U1077)*12/3</f>
        <v>-8.0055800132833962E-2</v>
      </c>
      <c r="AH76" s="131">
        <f>(幕後結果!$AJ$2+幕後結果!$AJ$4*幕後結果_最佳化!$V1077)*12/3</f>
        <v>1.400286308436831E-2</v>
      </c>
      <c r="AI76" s="100">
        <f>(幕後結果!$AK$2+幕後結果!$AK$4*幕後結果_最佳化!$W1077)*12/3</f>
        <v>8.5137758844793424E-2</v>
      </c>
      <c r="AJ76" s="60"/>
      <c r="AK76" s="60"/>
      <c r="AL76" s="60"/>
      <c r="AM76" s="108">
        <v>75</v>
      </c>
      <c r="AN76" s="131">
        <f t="shared" si="14"/>
        <v>5.0430130294170053E-2</v>
      </c>
      <c r="AO76" s="131">
        <f t="shared" si="15"/>
        <v>0.16525793807939046</v>
      </c>
      <c r="AP76" s="131">
        <f t="shared" si="16"/>
        <v>5.1348374281813686E-2</v>
      </c>
      <c r="AQ76" s="131">
        <f t="shared" si="17"/>
        <v>5.6889606966966239E-2</v>
      </c>
      <c r="AR76" s="131">
        <f t="shared" si="18"/>
        <v>3.0919728149333869E-2</v>
      </c>
      <c r="AS76" s="131">
        <f t="shared" si="19"/>
        <v>0.10243833128154511</v>
      </c>
      <c r="AT76" s="131">
        <f t="shared" si="20"/>
        <v>0.12233869200225549</v>
      </c>
      <c r="AU76" s="131">
        <f t="shared" si="21"/>
        <v>0.10570755555580243</v>
      </c>
      <c r="AV76" s="131">
        <f t="shared" si="22"/>
        <v>0.13907224406934587</v>
      </c>
      <c r="AW76" s="131">
        <f t="shared" si="23"/>
        <v>0.1755973993193769</v>
      </c>
      <c r="AX76" s="131">
        <f t="shared" si="24"/>
        <v>1</v>
      </c>
      <c r="AY76" s="131">
        <f>SUMPRODUCT(AN76:AW76,幕後結果_最佳化!$Z$1005:$AI$1005)</f>
        <v>-6.8304666315752985E-4</v>
      </c>
      <c r="AZ76" s="131">
        <f>(SUMPRODUCT(AN76:AW76,MMULT(AN76:AW76,幕後結果!$AB$9:$AK$18)))</f>
        <v>2.3421353341884099E-4</v>
      </c>
      <c r="BA76" s="131">
        <f t="shared" si="25"/>
        <v>1.5304036507367624E-2</v>
      </c>
      <c r="BB76" s="102">
        <f t="shared" si="26"/>
        <v>-2.8478138197184717</v>
      </c>
      <c r="BC76" s="60"/>
      <c r="BD76" s="60"/>
    </row>
    <row r="77" spans="1:56" ht="16.5">
      <c r="A77" s="95">
        <v>76</v>
      </c>
      <c r="B77" s="131">
        <v>0.49562223116693249</v>
      </c>
      <c r="C77" s="131">
        <v>0.92718812922168192</v>
      </c>
      <c r="D77" s="131">
        <v>0.82369990623160616</v>
      </c>
      <c r="E77" s="131">
        <v>3.7972064822162643E-2</v>
      </c>
      <c r="F77" s="131">
        <v>1.2816311096418342E-2</v>
      </c>
      <c r="G77" s="131">
        <v>0.16510290223698298</v>
      </c>
      <c r="H77" s="131">
        <v>0.84466394225595676</v>
      </c>
      <c r="I77" s="131">
        <v>8.4506131812924101E-2</v>
      </c>
      <c r="J77" s="131">
        <v>0.35855322910249332</v>
      </c>
      <c r="K77" s="104">
        <v>0.62813779206651188</v>
      </c>
      <c r="L77" s="105"/>
      <c r="M77" s="106">
        <v>76</v>
      </c>
      <c r="N77" s="142">
        <v>-1.0973659376325749E-2</v>
      </c>
      <c r="O77" s="142">
        <v>1.4551644446432048</v>
      </c>
      <c r="P77" s="142">
        <v>0.9295576030527759</v>
      </c>
      <c r="Q77" s="142">
        <v>-1.7747200100465588</v>
      </c>
      <c r="R77" s="142">
        <v>-2.2317328886698573</v>
      </c>
      <c r="S77" s="142">
        <v>-0.97369942181381663</v>
      </c>
      <c r="T77" s="142">
        <v>1.0138127390086495</v>
      </c>
      <c r="U77" s="131">
        <v>-1.3753845263118796</v>
      </c>
      <c r="V77" s="131">
        <v>-0.36232864035235968</v>
      </c>
      <c r="W77" s="98">
        <v>0.32692525915997822</v>
      </c>
      <c r="X77" s="60"/>
      <c r="Y77" s="99">
        <v>76</v>
      </c>
      <c r="Z77" s="131">
        <f>(幕後結果!$AB$2+幕後結果!$AB$4*幕後結果_最佳化!$N1078)*12/3</f>
        <v>1.1689504981012623E-2</v>
      </c>
      <c r="AA77" s="131">
        <f>(幕後結果!$AC$2+幕後結果!$AC$4*幕後結果_最佳化!$O1078)*12/3</f>
        <v>0.1489404400522284</v>
      </c>
      <c r="AB77" s="131">
        <f>(幕後結果!$AD$2+幕後結果!$AD$4*幕後結果_最佳化!$P1078)*12/3</f>
        <v>0.18559500571812784</v>
      </c>
      <c r="AC77" s="131">
        <f>(幕後結果!$AE$2+幕後結果!$AE$4*幕後結果_最佳化!$Q1078)*12/3</f>
        <v>-5.4550678235475138E-2</v>
      </c>
      <c r="AD77" s="131">
        <f>(幕後結果!$AF$2+幕後結果!$AF$4*幕後結果_最佳化!$R1078)*12/3</f>
        <v>-9.1949498287816553E-2</v>
      </c>
      <c r="AE77" s="131">
        <f>(幕後結果!$AG$2+幕後結果!$AG$4*幕後結果_最佳化!$S1078)*12/3</f>
        <v>-2.6979796280381912E-2</v>
      </c>
      <c r="AF77" s="131">
        <f>(幕後結果!$AH$2+幕後結果!$AH$4*幕後結果_最佳化!$T1078)*12/3</f>
        <v>0.1530912880128088</v>
      </c>
      <c r="AG77" s="131">
        <f>(幕後結果!$AI$2+幕後結果!$AI$4*幕後結果_最佳化!$U1078)*12/3</f>
        <v>-0.15209109992387032</v>
      </c>
      <c r="AH77" s="131">
        <f>(幕後結果!$AJ$2+幕後結果!$AJ$4*幕後結果_最佳化!$V1078)*12/3</f>
        <v>-2.6063714672351176E-2</v>
      </c>
      <c r="AI77" s="100">
        <f>(幕後結果!$AK$2+幕後結果!$AK$4*幕後結果_最佳化!$W1078)*12/3</f>
        <v>5.4942665967853188E-2</v>
      </c>
      <c r="AJ77" s="60"/>
      <c r="AK77" s="60"/>
      <c r="AL77" s="60"/>
      <c r="AM77" s="108">
        <v>76</v>
      </c>
      <c r="AN77" s="131">
        <f t="shared" si="14"/>
        <v>3.0484647070828846E-2</v>
      </c>
      <c r="AO77" s="131">
        <f t="shared" si="15"/>
        <v>0.16739106486402702</v>
      </c>
      <c r="AP77" s="131">
        <f t="shared" si="16"/>
        <v>3.4101900982385167E-3</v>
      </c>
      <c r="AQ77" s="131">
        <f t="shared" si="17"/>
        <v>0.17910501654240255</v>
      </c>
      <c r="AR77" s="131">
        <f t="shared" si="18"/>
        <v>0.15472011089709103</v>
      </c>
      <c r="AS77" s="131">
        <f t="shared" si="19"/>
        <v>1.9813717468383736E-2</v>
      </c>
      <c r="AT77" s="131">
        <f t="shared" si="20"/>
        <v>0.14836649511396788</v>
      </c>
      <c r="AU77" s="131">
        <f t="shared" si="21"/>
        <v>0.14207010169661474</v>
      </c>
      <c r="AV77" s="131">
        <f t="shared" si="22"/>
        <v>3.346181162729972E-2</v>
      </c>
      <c r="AW77" s="131">
        <f t="shared" si="23"/>
        <v>0.12117684462114606</v>
      </c>
      <c r="AX77" s="131">
        <f t="shared" si="24"/>
        <v>1</v>
      </c>
      <c r="AY77" s="131">
        <f>SUMPRODUCT(AN77:AW77,幕後結果_最佳化!$Z$1005:$AI$1005)</f>
        <v>3.8433206134877232E-3</v>
      </c>
      <c r="AZ77" s="131">
        <f>(SUMPRODUCT(AN77:AW77,MMULT(AN77:AW77,幕後結果!$AB$9:$AK$18)))</f>
        <v>3.1751391142320124E-4</v>
      </c>
      <c r="BA77" s="131">
        <f t="shared" si="25"/>
        <v>1.7818920040877931E-2</v>
      </c>
      <c r="BB77" s="102">
        <f t="shared" si="26"/>
        <v>-2.1918656852891951</v>
      </c>
      <c r="BC77" s="60"/>
      <c r="BD77" s="60"/>
    </row>
    <row r="78" spans="1:56" ht="16.5">
      <c r="A78" s="95">
        <v>77</v>
      </c>
      <c r="B78" s="131">
        <v>0.16274781637795055</v>
      </c>
      <c r="C78" s="131">
        <v>7.176140613386961E-2</v>
      </c>
      <c r="D78" s="131">
        <v>0.25019322605757011</v>
      </c>
      <c r="E78" s="131">
        <v>0.48272679731906942</v>
      </c>
      <c r="F78" s="131">
        <v>0.83953285826635038</v>
      </c>
      <c r="G78" s="131">
        <v>0.4498865736699027</v>
      </c>
      <c r="H78" s="131">
        <v>0.24211349601001397</v>
      </c>
      <c r="I78" s="131">
        <v>0.62054790350820088</v>
      </c>
      <c r="J78" s="131">
        <v>0.3082565092506564</v>
      </c>
      <c r="K78" s="104">
        <v>0.29913932784062203</v>
      </c>
      <c r="L78" s="105"/>
      <c r="M78" s="106">
        <v>77</v>
      </c>
      <c r="N78" s="142">
        <v>-0.98322719572298445</v>
      </c>
      <c r="O78" s="142">
        <v>-1.4627974455931645</v>
      </c>
      <c r="P78" s="142">
        <v>-0.67388181848172701</v>
      </c>
      <c r="Q78" s="142">
        <v>-4.3311035227956991E-2</v>
      </c>
      <c r="R78" s="142">
        <v>0.99253978164020773</v>
      </c>
      <c r="S78" s="142">
        <v>-0.12594792334808411</v>
      </c>
      <c r="T78" s="142">
        <v>-0.6995202025820747</v>
      </c>
      <c r="U78" s="131">
        <v>0.30692009528861158</v>
      </c>
      <c r="V78" s="131">
        <v>-0.5007983904700829</v>
      </c>
      <c r="W78" s="98">
        <v>-0.52687750561726243</v>
      </c>
      <c r="X78" s="60"/>
      <c r="Y78" s="99">
        <v>77</v>
      </c>
      <c r="Z78" s="131">
        <f>(幕後結果!$AB$2+幕後結果!$AB$4*幕後結果_最佳化!$N1079)*12/3</f>
        <v>-0.13891031396937975</v>
      </c>
      <c r="AA78" s="131">
        <f>(幕後結果!$AC$2+幕後結果!$AC$4*幕後結果_最佳化!$O1079)*12/3</f>
        <v>-0.13280745223255355</v>
      </c>
      <c r="AB78" s="131">
        <f>(幕後結果!$AD$2+幕後結果!$AD$4*幕後結果_最佳化!$P1079)*12/3</f>
        <v>-0.17015185955775899</v>
      </c>
      <c r="AC78" s="131">
        <f>(幕後結果!$AE$2+幕後結果!$AE$4*幕後結果_最佳化!$Q1079)*12/3</f>
        <v>-8.7318722431137988E-2</v>
      </c>
      <c r="AD78" s="131">
        <f>(幕後結果!$AF$2+幕後結果!$AF$4*幕後結果_最佳化!$R1079)*12/3</f>
        <v>-3.4402769932228905E-2</v>
      </c>
      <c r="AE78" s="131">
        <f>(幕後結果!$AG$2+幕後結果!$AG$4*幕後結果_最佳化!$S1079)*12/3</f>
        <v>-2.1871431223881844E-2</v>
      </c>
      <c r="AF78" s="131">
        <f>(幕後結果!$AH$2+幕後結果!$AH$4*幕後結果_最佳化!$T1079)*12/3</f>
        <v>-0.16256028046403351</v>
      </c>
      <c r="AG78" s="131">
        <f>(幕後結果!$AI$2+幕後結果!$AI$4*幕後結果_最佳化!$U1079)*12/3</f>
        <v>-2.8872994721617962E-2</v>
      </c>
      <c r="AH78" s="131">
        <f>(幕後結果!$AJ$2+幕後結果!$AJ$4*幕後結果_最佳化!$V1079)*12/3</f>
        <v>-8.4390514351201873E-2</v>
      </c>
      <c r="AI78" s="100">
        <f>(幕後結果!$AK$2+幕後結果!$AK$4*幕後結果_最佳化!$W1079)*12/3</f>
        <v>-0.13021575713842776</v>
      </c>
      <c r="AJ78" s="60"/>
      <c r="AK78" s="60"/>
      <c r="AL78" s="60"/>
      <c r="AM78" s="108">
        <v>77</v>
      </c>
      <c r="AN78" s="131">
        <f t="shared" si="14"/>
        <v>0.20855933537240284</v>
      </c>
      <c r="AO78" s="131">
        <f t="shared" si="15"/>
        <v>5.990823322750892E-2</v>
      </c>
      <c r="AP78" s="131">
        <f t="shared" si="16"/>
        <v>7.171924490673677E-2</v>
      </c>
      <c r="AQ78" s="131">
        <f t="shared" si="17"/>
        <v>5.2024997511109977E-2</v>
      </c>
      <c r="AR78" s="131">
        <f t="shared" si="18"/>
        <v>0.18745972514137021</v>
      </c>
      <c r="AS78" s="131">
        <f t="shared" si="19"/>
        <v>4.8828716915588433E-2</v>
      </c>
      <c r="AT78" s="131">
        <f t="shared" si="20"/>
        <v>0.13157100949822009</v>
      </c>
      <c r="AU78" s="131">
        <f t="shared" si="21"/>
        <v>0.16105118707230479</v>
      </c>
      <c r="AV78" s="131">
        <f t="shared" si="22"/>
        <v>1.4305933316666049E-2</v>
      </c>
      <c r="AW78" s="131">
        <f t="shared" si="23"/>
        <v>6.457161703809175E-2</v>
      </c>
      <c r="AX78" s="131">
        <f t="shared" si="24"/>
        <v>0.99999999999999989</v>
      </c>
      <c r="AY78" s="131">
        <f>SUMPRODUCT(AN78:AW78,幕後結果_最佳化!$Z$1005:$AI$1005)</f>
        <v>3.3255851688288873E-3</v>
      </c>
      <c r="AZ78" s="131">
        <f>(SUMPRODUCT(AN78:AW78,MMULT(AN78:AW78,幕後結果!$AB$9:$AK$18)))</f>
        <v>3.2027731599119165E-4</v>
      </c>
      <c r="BA78" s="131">
        <f t="shared" si="25"/>
        <v>1.7896293358994529E-2</v>
      </c>
      <c r="BB78" s="102">
        <f t="shared" si="26"/>
        <v>-2.2113190724648768</v>
      </c>
      <c r="BC78" s="60"/>
      <c r="BD78" s="60"/>
    </row>
    <row r="79" spans="1:56" ht="16.5">
      <c r="A79" s="95">
        <v>78</v>
      </c>
      <c r="B79" s="131">
        <v>8.051377231658563E-2</v>
      </c>
      <c r="C79" s="131">
        <v>0.14206073248449869</v>
      </c>
      <c r="D79" s="131">
        <v>0.48879983220254242</v>
      </c>
      <c r="E79" s="131">
        <v>0.62308835673190854</v>
      </c>
      <c r="F79" s="131">
        <v>0.56943700234116457</v>
      </c>
      <c r="G79" s="131">
        <v>2.1633997419564066E-2</v>
      </c>
      <c r="H79" s="131">
        <v>0.40202863748825113</v>
      </c>
      <c r="I79" s="131">
        <v>0.29872113390944222</v>
      </c>
      <c r="J79" s="131">
        <v>0.78745070161498276</v>
      </c>
      <c r="K79" s="104">
        <v>0.97612313185738375</v>
      </c>
      <c r="L79" s="105"/>
      <c r="M79" s="106">
        <v>78</v>
      </c>
      <c r="N79" s="142">
        <v>-1.4016240390372015</v>
      </c>
      <c r="O79" s="142">
        <v>-1.0711066800101807</v>
      </c>
      <c r="P79" s="142">
        <v>-2.8078346309881572E-2</v>
      </c>
      <c r="Q79" s="142">
        <v>0.31360207083272024</v>
      </c>
      <c r="R79" s="142">
        <v>0.17494099789683909</v>
      </c>
      <c r="S79" s="142">
        <v>-2.0211137157896291</v>
      </c>
      <c r="T79" s="142">
        <v>-0.24809969063083587</v>
      </c>
      <c r="U79" s="131">
        <v>-0.52808222429467855</v>
      </c>
      <c r="V79" s="131">
        <v>0.79760698417467735</v>
      </c>
      <c r="W79" s="98">
        <v>1.9795533766374902</v>
      </c>
      <c r="X79" s="60"/>
      <c r="Y79" s="99">
        <v>78</v>
      </c>
      <c r="Z79" s="131">
        <f>(幕後結果!$AB$2+幕後結果!$AB$4*幕後結果_最佳化!$N1080)*12/3</f>
        <v>-0.20371901509203658</v>
      </c>
      <c r="AA79" s="131">
        <f>(幕後結果!$AC$2+幕後結果!$AC$4*幕後結果_最佳化!$O1080)*12/3</f>
        <v>-9.3905146584186736E-2</v>
      </c>
      <c r="AB79" s="131">
        <f>(幕後結果!$AD$2+幕後結果!$AD$4*幕後結果_最佳化!$P1080)*12/3</f>
        <v>-5.2753367288384055E-2</v>
      </c>
      <c r="AC79" s="131">
        <f>(幕後結果!$AE$2+幕後結果!$AE$4*幕後結果_最佳化!$Q1080)*12/3</f>
        <v>-4.7148651613272766E-3</v>
      </c>
      <c r="AD79" s="131">
        <f>(幕後結果!$AF$2+幕後結果!$AF$4*幕後結果_最佳化!$R1080)*12/3</f>
        <v>-3.0324942103261924E-2</v>
      </c>
      <c r="AE79" s="131">
        <f>(幕後結果!$AG$2+幕後結果!$AG$4*幕後結果_最佳化!$S1080)*12/3</f>
        <v>-8.6270588213508692E-2</v>
      </c>
      <c r="AF79" s="131">
        <f>(幕後結果!$AH$2+幕後結果!$AH$4*幕後結果_最佳化!$T1080)*12/3</f>
        <v>-0.11723625567013364</v>
      </c>
      <c r="AG79" s="131">
        <f>(幕後結果!$AI$2+幕後結果!$AI$4*幕後結果_最佳化!$U1080)*12/3</f>
        <v>-0.1224700922917048</v>
      </c>
      <c r="AH79" s="131">
        <f>(幕後結果!$AJ$2+幕後結果!$AJ$4*幕後結果_最佳化!$V1080)*12/3</f>
        <v>-2.6076249658821715E-2</v>
      </c>
      <c r="AI79" s="100">
        <f>(幕後結果!$AK$2+幕後結果!$AK$4*幕後結果_最佳化!$W1080)*12/3</f>
        <v>0.23111398852437093</v>
      </c>
      <c r="AJ79" s="60"/>
      <c r="AK79" s="60"/>
      <c r="AL79" s="60"/>
      <c r="AM79" s="108">
        <v>78</v>
      </c>
      <c r="AN79" s="131">
        <f t="shared" si="14"/>
        <v>3.1550528375302214E-2</v>
      </c>
      <c r="AO79" s="131">
        <f t="shared" si="15"/>
        <v>0.16928989573821598</v>
      </c>
      <c r="AP79" s="131">
        <f t="shared" si="16"/>
        <v>2.5755399376611799E-2</v>
      </c>
      <c r="AQ79" s="131">
        <f t="shared" si="17"/>
        <v>6.8138675527558742E-2</v>
      </c>
      <c r="AR79" s="131">
        <f t="shared" si="18"/>
        <v>0.16879863400456963</v>
      </c>
      <c r="AS79" s="131">
        <f t="shared" si="19"/>
        <v>0.11488546465333432</v>
      </c>
      <c r="AT79" s="131">
        <f t="shared" si="20"/>
        <v>0.18707705507947489</v>
      </c>
      <c r="AU79" s="131">
        <f t="shared" si="21"/>
        <v>3.727765219427473E-2</v>
      </c>
      <c r="AV79" s="131">
        <f t="shared" si="22"/>
        <v>0.1510393100806991</v>
      </c>
      <c r="AW79" s="131">
        <f t="shared" si="23"/>
        <v>4.618738496995848E-2</v>
      </c>
      <c r="AX79" s="131">
        <f t="shared" si="24"/>
        <v>0.99999999999999989</v>
      </c>
      <c r="AY79" s="131">
        <f>SUMPRODUCT(AN79:AW79,幕後結果_最佳化!$Z$1005:$AI$1005)</f>
        <v>2.719825451614971E-3</v>
      </c>
      <c r="AZ79" s="131">
        <f>(SUMPRODUCT(AN79:AW79,MMULT(AN79:AW79,幕後結果!$AB$9:$AK$18)))</f>
        <v>2.3239824797252466E-4</v>
      </c>
      <c r="BA79" s="131">
        <f t="shared" si="25"/>
        <v>1.5244613736416042E-2</v>
      </c>
      <c r="BB79" s="102">
        <f t="shared" si="26"/>
        <v>-2.6356964658542577</v>
      </c>
      <c r="BC79" s="60"/>
      <c r="BD79" s="60"/>
    </row>
    <row r="80" spans="1:56" ht="16.5">
      <c r="A80" s="95">
        <v>79</v>
      </c>
      <c r="B80" s="131">
        <v>0.65600044172238881</v>
      </c>
      <c r="C80" s="131">
        <v>0.63971804866889315</v>
      </c>
      <c r="D80" s="131">
        <v>0.28108537508502351</v>
      </c>
      <c r="E80" s="131">
        <v>0.48934963071560844</v>
      </c>
      <c r="F80" s="131">
        <v>0.47668648227463617</v>
      </c>
      <c r="G80" s="131">
        <v>0.58384239523580761</v>
      </c>
      <c r="H80" s="131">
        <v>0.88976669091126959</v>
      </c>
      <c r="I80" s="131">
        <v>0.93231680158830321</v>
      </c>
      <c r="J80" s="131">
        <v>0.42396682261942265</v>
      </c>
      <c r="K80" s="104">
        <v>0.91314721014886202</v>
      </c>
      <c r="L80" s="105"/>
      <c r="M80" s="106">
        <v>79</v>
      </c>
      <c r="N80" s="142">
        <v>0.40157189583783287</v>
      </c>
      <c r="O80" s="142">
        <v>0.35770525152538368</v>
      </c>
      <c r="P80" s="142">
        <v>-0.57962022626816612</v>
      </c>
      <c r="Q80" s="142">
        <v>-2.6699688693872146E-2</v>
      </c>
      <c r="R80" s="142">
        <v>-5.8471624037691114E-2</v>
      </c>
      <c r="S80" s="142">
        <v>0.21173316909538975</v>
      </c>
      <c r="T80" s="142">
        <v>1.225288291835853</v>
      </c>
      <c r="U80" s="131">
        <v>1.4932704904048952</v>
      </c>
      <c r="V80" s="131">
        <v>-0.19175560802970984</v>
      </c>
      <c r="W80" s="98">
        <v>1.360393040278052</v>
      </c>
      <c r="X80" s="60"/>
      <c r="Y80" s="99">
        <v>79</v>
      </c>
      <c r="Z80" s="131">
        <f>(幕後結果!$AB$2+幕後結果!$AB$4*幕後結果_最佳化!$N1081)*12/3</f>
        <v>7.5591855141134937E-2</v>
      </c>
      <c r="AA80" s="131">
        <f>(幕後結果!$AC$2+幕後結果!$AC$4*幕後結果_最佳化!$O1081)*12/3</f>
        <v>4.1439643339410567E-2</v>
      </c>
      <c r="AB80" s="131">
        <f>(幕後結果!$AD$2+幕後結果!$AD$4*幕後結果_最佳化!$P1081)*12/3</f>
        <v>-9.4636700381233285E-2</v>
      </c>
      <c r="AC80" s="131">
        <f>(幕後結果!$AE$2+幕後結果!$AE$4*幕後結果_最佳化!$Q1081)*12/3</f>
        <v>-5.2110083336084148E-3</v>
      </c>
      <c r="AD80" s="131">
        <f>(幕後結果!$AF$2+幕後結果!$AF$4*幕後結果_最佳化!$R1081)*12/3</f>
        <v>-3.902686334969048E-2</v>
      </c>
      <c r="AE80" s="131">
        <f>(幕後結果!$AG$2+幕後結果!$AG$4*幕後結果_最佳化!$S1081)*12/3</f>
        <v>4.201832359347916E-3</v>
      </c>
      <c r="AF80" s="131">
        <f>(幕後結果!$AH$2+幕後結果!$AH$4*幕後結果_最佳化!$T1081)*12/3</f>
        <v>0.12837467417942455</v>
      </c>
      <c r="AG80" s="131">
        <f>(幕後結果!$AI$2+幕後結果!$AI$4*幕後結果_最佳化!$U1081)*12/3</f>
        <v>0.15846928270199812</v>
      </c>
      <c r="AH80" s="131">
        <f>(幕後結果!$AJ$2+幕後結果!$AJ$4*幕後結果_最佳化!$V1081)*12/3</f>
        <v>8.8667168197333422E-3</v>
      </c>
      <c r="AI80" s="100">
        <f>(幕後結果!$AK$2+幕後結果!$AK$4*幕後結果_最佳化!$W1081)*12/3</f>
        <v>0.19708050529099483</v>
      </c>
      <c r="AJ80" s="60"/>
      <c r="AK80" s="60"/>
      <c r="AL80" s="60"/>
      <c r="AM80" s="108">
        <v>79</v>
      </c>
      <c r="AN80" s="131">
        <f t="shared" si="14"/>
        <v>8.0264414794364358E-2</v>
      </c>
      <c r="AO80" s="131">
        <f t="shared" si="15"/>
        <v>4.6501817656351377E-2</v>
      </c>
      <c r="AP80" s="131">
        <f t="shared" si="16"/>
        <v>0.11344295528387995</v>
      </c>
      <c r="AQ80" s="131">
        <f t="shared" si="17"/>
        <v>0.20102150765521987</v>
      </c>
      <c r="AR80" s="131">
        <f t="shared" si="18"/>
        <v>2.2722025632971755E-2</v>
      </c>
      <c r="AS80" s="131">
        <f t="shared" si="19"/>
        <v>0.11969351820503912</v>
      </c>
      <c r="AT80" s="131">
        <f t="shared" si="20"/>
        <v>0.20655049338093059</v>
      </c>
      <c r="AU80" s="131">
        <f t="shared" si="21"/>
        <v>1.105504704468371E-2</v>
      </c>
      <c r="AV80" s="131">
        <f t="shared" si="22"/>
        <v>0.19849575536361333</v>
      </c>
      <c r="AW80" s="131">
        <f t="shared" si="23"/>
        <v>2.5246498294583837E-4</v>
      </c>
      <c r="AX80" s="131">
        <f t="shared" si="24"/>
        <v>0.99999999999999989</v>
      </c>
      <c r="AY80" s="131">
        <f>SUMPRODUCT(AN80:AW80,幕後結果_最佳化!$Z$1005:$AI$1005)</f>
        <v>6.5287539189111824E-3</v>
      </c>
      <c r="AZ80" s="131">
        <f>(SUMPRODUCT(AN80:AW80,MMULT(AN80:AW80,幕後結果!$AB$9:$AK$18)))</f>
        <v>2.6690644576091019E-4</v>
      </c>
      <c r="BA80" s="131">
        <f t="shared" si="25"/>
        <v>1.6337271674331372E-2</v>
      </c>
      <c r="BB80" s="102">
        <f t="shared" si="26"/>
        <v>-2.2262741788296405</v>
      </c>
      <c r="BC80" s="60"/>
      <c r="BD80" s="60"/>
    </row>
    <row r="81" spans="1:56" ht="16.5">
      <c r="A81" s="95">
        <v>80</v>
      </c>
      <c r="B81" s="131">
        <v>0.35547795714530905</v>
      </c>
      <c r="C81" s="131">
        <v>0.31815236510555533</v>
      </c>
      <c r="D81" s="131">
        <v>0.20941477428897692</v>
      </c>
      <c r="E81" s="131">
        <v>0.49546234686011537</v>
      </c>
      <c r="F81" s="131">
        <v>0.69001529149885288</v>
      </c>
      <c r="G81" s="131">
        <v>0.67316906948923694</v>
      </c>
      <c r="H81" s="131">
        <v>0.85675704900786598</v>
      </c>
      <c r="I81" s="131">
        <v>0.90979111359494236</v>
      </c>
      <c r="J81" s="131">
        <v>0.47327276113714944</v>
      </c>
      <c r="K81" s="104">
        <v>0.76671730085790024</v>
      </c>
      <c r="L81" s="105"/>
      <c r="M81" s="106">
        <v>80</v>
      </c>
      <c r="N81" s="142">
        <v>-0.37057257179330122</v>
      </c>
      <c r="O81" s="142">
        <v>-0.47287168065273577</v>
      </c>
      <c r="P81" s="142">
        <v>-0.80845352736243148</v>
      </c>
      <c r="Q81" s="142">
        <v>-1.1374454923940911E-2</v>
      </c>
      <c r="R81" s="142">
        <v>0.49589369185983806</v>
      </c>
      <c r="S81" s="142">
        <v>0.44868090535457145</v>
      </c>
      <c r="T81" s="142">
        <v>1.0658622808638389</v>
      </c>
      <c r="U81" s="131">
        <v>1.3394698207125981</v>
      </c>
      <c r="V81" s="131">
        <v>-6.7045448030774196E-2</v>
      </c>
      <c r="W81" s="98">
        <v>0.72807872196455048</v>
      </c>
      <c r="X81" s="60"/>
      <c r="Y81" s="99">
        <v>80</v>
      </c>
      <c r="Z81" s="131">
        <f>(幕後結果!$AB$2+幕後結果!$AB$4*幕後結果_最佳化!$N1082)*12/3</f>
        <v>-4.4011532948095268E-2</v>
      </c>
      <c r="AA81" s="131">
        <f>(幕後結果!$AC$2+幕後結果!$AC$4*幕後結果_最佳化!$O1082)*12/3</f>
        <v>-3.7781296801154392E-2</v>
      </c>
      <c r="AB81" s="131">
        <f>(幕後結果!$AD$2+幕後結果!$AD$4*幕後結果_最佳化!$P1082)*12/3</f>
        <v>-0.15901472621878932</v>
      </c>
      <c r="AC81" s="131">
        <f>(幕後結果!$AE$2+幕後結果!$AE$4*幕後結果_最佳化!$Q1082)*12/3</f>
        <v>-5.7460534994794171E-2</v>
      </c>
      <c r="AD81" s="131">
        <f>(幕後結果!$AF$2+幕後結果!$AF$4*幕後結果_最佳化!$R1082)*12/3</f>
        <v>-4.5707070300878151E-2</v>
      </c>
      <c r="AE81" s="131">
        <f>(幕後結果!$AG$2+幕後結果!$AG$4*幕後結果_最佳化!$S1082)*12/3</f>
        <v>9.6583354598174589E-3</v>
      </c>
      <c r="AF81" s="131">
        <f>(幕後結果!$AH$2+幕後結果!$AH$4*幕後結果_最佳化!$T1082)*12/3</f>
        <v>5.1889352539131343E-2</v>
      </c>
      <c r="AG81" s="131">
        <f>(幕後結果!$AI$2+幕後結果!$AI$4*幕後結果_最佳化!$U1082)*12/3</f>
        <v>0.13697042968196155</v>
      </c>
      <c r="AH81" s="131">
        <f>(幕後結果!$AJ$2+幕後結果!$AJ$4*幕後結果_最佳化!$V1082)*12/3</f>
        <v>-4.1603700481549506E-3</v>
      </c>
      <c r="AI81" s="100">
        <f>(幕後結果!$AK$2+幕後結果!$AK$4*幕後結果_最佳化!$W1082)*12/3</f>
        <v>0.12094915557216838</v>
      </c>
      <c r="AJ81" s="60"/>
      <c r="AK81" s="60"/>
      <c r="AL81" s="60"/>
      <c r="AM81" s="108">
        <v>80</v>
      </c>
      <c r="AN81" s="131">
        <f t="shared" si="14"/>
        <v>0.12733543581387632</v>
      </c>
      <c r="AO81" s="131">
        <f t="shared" si="15"/>
        <v>0.14773190755152948</v>
      </c>
      <c r="AP81" s="131">
        <f t="shared" si="16"/>
        <v>3.7232889863875211E-3</v>
      </c>
      <c r="AQ81" s="131">
        <f t="shared" si="17"/>
        <v>7.1246856066624328E-2</v>
      </c>
      <c r="AR81" s="131">
        <f t="shared" si="18"/>
        <v>6.846531843483146E-2</v>
      </c>
      <c r="AS81" s="131">
        <f t="shared" si="19"/>
        <v>0.15379208888291671</v>
      </c>
      <c r="AT81" s="131">
        <f t="shared" si="20"/>
        <v>0.10446733517948022</v>
      </c>
      <c r="AU81" s="131">
        <f t="shared" si="21"/>
        <v>0.14348697064984464</v>
      </c>
      <c r="AV81" s="131">
        <f t="shared" si="22"/>
        <v>5.9391669564253388E-2</v>
      </c>
      <c r="AW81" s="131">
        <f t="shared" si="23"/>
        <v>0.12035912887025588</v>
      </c>
      <c r="AX81" s="131">
        <f t="shared" si="24"/>
        <v>1</v>
      </c>
      <c r="AY81" s="131">
        <f>SUMPRODUCT(AN81:AW81,幕後結果_最佳化!$Z$1005:$AI$1005)</f>
        <v>1.4871153300906083E-3</v>
      </c>
      <c r="AZ81" s="131">
        <f>(SUMPRODUCT(AN81:AW81,MMULT(AN81:AW81,幕後結果!$AB$9:$AK$18)))</f>
        <v>1.9784396290095234E-4</v>
      </c>
      <c r="BA81" s="131">
        <f t="shared" si="25"/>
        <v>1.4065701649791679E-2</v>
      </c>
      <c r="BB81" s="102">
        <f t="shared" si="26"/>
        <v>-2.9442459182633622</v>
      </c>
      <c r="BC81" s="60"/>
      <c r="BD81" s="60"/>
    </row>
    <row r="82" spans="1:56" ht="16.5">
      <c r="A82" s="95">
        <v>81</v>
      </c>
      <c r="B82" s="131">
        <v>6.5341283369813041E-2</v>
      </c>
      <c r="C82" s="131">
        <v>0.99111658240908085</v>
      </c>
      <c r="D82" s="131">
        <v>0.73926616375707033</v>
      </c>
      <c r="E82" s="131">
        <v>0.58170382099655393</v>
      </c>
      <c r="F82" s="131">
        <v>0.93427590559359897</v>
      </c>
      <c r="G82" s="131">
        <v>0.16640253681151673</v>
      </c>
      <c r="H82" s="131">
        <v>3.3155009485100084E-2</v>
      </c>
      <c r="I82" s="131">
        <v>0.84480233860421872</v>
      </c>
      <c r="J82" s="131">
        <v>0.8420259804790875</v>
      </c>
      <c r="K82" s="104">
        <v>0.61274991233796072</v>
      </c>
      <c r="L82" s="105"/>
      <c r="M82" s="106">
        <v>81</v>
      </c>
      <c r="N82" s="142">
        <v>-1.5114157197483433</v>
      </c>
      <c r="O82" s="142">
        <v>2.370441918562884</v>
      </c>
      <c r="P82" s="142">
        <v>0.64108467180125506</v>
      </c>
      <c r="Q82" s="142">
        <v>0.20625419282044954</v>
      </c>
      <c r="R82" s="142">
        <v>1.5084156158329203</v>
      </c>
      <c r="S82" s="142">
        <v>-0.96847925697928305</v>
      </c>
      <c r="T82" s="142">
        <v>-1.8363221957321159</v>
      </c>
      <c r="U82" s="131">
        <v>1.0143928749407698</v>
      </c>
      <c r="V82" s="131">
        <v>1.002819333122329</v>
      </c>
      <c r="W82" s="98">
        <v>0.28649349459152484</v>
      </c>
      <c r="X82" s="60"/>
      <c r="Y82" s="99">
        <v>81</v>
      </c>
      <c r="Z82" s="131">
        <f>(幕後結果!$AB$2+幕後結果!$AB$4*幕後結果_最佳化!$N1083)*12/3</f>
        <v>-0.22072549192058863</v>
      </c>
      <c r="AA82" s="131">
        <f>(幕後結果!$AC$2+幕後結果!$AC$4*幕後結果_最佳化!$O1083)*12/3</f>
        <v>0.24087532676348308</v>
      </c>
      <c r="AB82" s="131">
        <f>(幕後結果!$AD$2+幕後結果!$AD$4*幕後結果_最佳化!$P1083)*12/3</f>
        <v>0.17015739608620109</v>
      </c>
      <c r="AC82" s="131">
        <f>(幕後結果!$AE$2+幕後結果!$AE$4*幕後結果_最佳化!$Q1083)*12/3</f>
        <v>0.10831269446130116</v>
      </c>
      <c r="AD82" s="131">
        <f>(幕後結果!$AF$2+幕後結果!$AF$4*幕後結果_最佳化!$R1083)*12/3</f>
        <v>0.28940302003676066</v>
      </c>
      <c r="AE82" s="131">
        <f>(幕後結果!$AG$2+幕後結果!$AG$4*幕後結果_最佳化!$S1083)*12/3</f>
        <v>-1.7858090709111183E-2</v>
      </c>
      <c r="AF82" s="131">
        <f>(幕後結果!$AH$2+幕後結果!$AH$4*幕後結果_最佳化!$T1083)*12/3</f>
        <v>-0.10211928652176278</v>
      </c>
      <c r="AG82" s="131">
        <f>(幕後結果!$AI$2+幕後結果!$AI$4*幕後結果_最佳化!$U1083)*12/3</f>
        <v>8.3859539438809846E-2</v>
      </c>
      <c r="AH82" s="131">
        <f>(幕後結果!$AJ$2+幕後結果!$AJ$4*幕後結果_最佳化!$V1083)*12/3</f>
        <v>8.4886472655730169E-2</v>
      </c>
      <c r="AI82" s="100">
        <f>(幕後結果!$AK$2+幕後結果!$AK$4*幕後結果_最佳化!$W1083)*12/3</f>
        <v>0.14231278755945811</v>
      </c>
      <c r="AJ82" s="60"/>
      <c r="AK82" s="60"/>
      <c r="AL82" s="60"/>
      <c r="AM82" s="108">
        <v>81</v>
      </c>
      <c r="AN82" s="131">
        <f t="shared" si="14"/>
        <v>1.5785099779517135E-2</v>
      </c>
      <c r="AO82" s="131">
        <f t="shared" si="15"/>
        <v>7.3935990975288426E-2</v>
      </c>
      <c r="AP82" s="131">
        <f t="shared" si="16"/>
        <v>0.23967597448166431</v>
      </c>
      <c r="AQ82" s="131">
        <f t="shared" si="17"/>
        <v>3.425647778113329E-2</v>
      </c>
      <c r="AR82" s="131">
        <f t="shared" si="18"/>
        <v>0.25179690052221138</v>
      </c>
      <c r="AS82" s="131">
        <f t="shared" si="19"/>
        <v>8.0833050656262007E-2</v>
      </c>
      <c r="AT82" s="131">
        <f t="shared" si="20"/>
        <v>0.11426426814713581</v>
      </c>
      <c r="AU82" s="131">
        <f t="shared" si="21"/>
        <v>0.10014043878321009</v>
      </c>
      <c r="AV82" s="131">
        <f t="shared" si="22"/>
        <v>8.520798320478562E-2</v>
      </c>
      <c r="AW82" s="131">
        <f t="shared" si="23"/>
        <v>4.1038156687917245E-3</v>
      </c>
      <c r="AX82" s="131">
        <f t="shared" si="24"/>
        <v>0.99999999999999967</v>
      </c>
      <c r="AY82" s="131">
        <f>SUMPRODUCT(AN82:AW82,幕後結果_最佳化!$Z$1005:$AI$1005)</f>
        <v>-2.1966383874081453E-4</v>
      </c>
      <c r="AZ82" s="131">
        <f>(SUMPRODUCT(AN82:AW82,MMULT(AN82:AW82,幕後結果!$AB$9:$AK$18)))</f>
        <v>4.4535911446400733E-4</v>
      </c>
      <c r="BA82" s="131">
        <f t="shared" si="25"/>
        <v>2.110353322228312E-2</v>
      </c>
      <c r="BB82" s="102">
        <f t="shared" si="26"/>
        <v>-2.0432438201016958</v>
      </c>
      <c r="BC82" s="60"/>
      <c r="BD82" s="60"/>
    </row>
    <row r="83" spans="1:56" ht="16.5">
      <c r="A83" s="95">
        <v>82</v>
      </c>
      <c r="B83" s="131">
        <v>0.27475200178028514</v>
      </c>
      <c r="C83" s="131">
        <v>0.26658850236907816</v>
      </c>
      <c r="D83" s="131">
        <v>0.99087405358407232</v>
      </c>
      <c r="E83" s="131">
        <v>0.7167010785447443</v>
      </c>
      <c r="F83" s="131">
        <v>9.3953195481924379E-2</v>
      </c>
      <c r="G83" s="131">
        <v>0.15396403875735132</v>
      </c>
      <c r="H83" s="131">
        <v>1.6902155679362041E-2</v>
      </c>
      <c r="I83" s="131">
        <v>0.76569249193613653</v>
      </c>
      <c r="J83" s="131">
        <v>9.9262511537168141E-2</v>
      </c>
      <c r="K83" s="104">
        <v>0.45957681973888542</v>
      </c>
      <c r="L83" s="105"/>
      <c r="M83" s="106">
        <v>82</v>
      </c>
      <c r="N83" s="142">
        <v>-0.59850353102316556</v>
      </c>
      <c r="O83" s="142">
        <v>-0.62316362164946504</v>
      </c>
      <c r="P83" s="142">
        <v>2.3604680018125932</v>
      </c>
      <c r="Q83" s="142">
        <v>0.57306919644405996</v>
      </c>
      <c r="R83" s="142">
        <v>-1.316797858235478</v>
      </c>
      <c r="S83" s="142">
        <v>-1.0195791922253761</v>
      </c>
      <c r="T83" s="142">
        <v>-2.1223982222961753</v>
      </c>
      <c r="U83" s="131">
        <v>0.72473435255182095</v>
      </c>
      <c r="V83" s="131">
        <v>-1.2857651876416101</v>
      </c>
      <c r="W83" s="98">
        <v>-0.10149989680093775</v>
      </c>
      <c r="X83" s="60"/>
      <c r="Y83" s="99">
        <v>82</v>
      </c>
      <c r="Z83" s="131">
        <f>(幕後結果!$AB$2+幕後結果!$AB$4*幕後結果_最佳化!$N1084)*12/3</f>
        <v>-7.9317510154608306E-2</v>
      </c>
      <c r="AA83" s="131">
        <f>(幕後結果!$AC$2+幕後結果!$AC$4*幕後結果_最佳化!$O1084)*12/3</f>
        <v>-5.194234255188853E-2</v>
      </c>
      <c r="AB83" s="131">
        <f>(幕後結果!$AD$2+幕後結果!$AD$4*幕後結果_最佳化!$P1084)*12/3</f>
        <v>0.34720508024621671</v>
      </c>
      <c r="AC83" s="131">
        <f>(幕後結果!$AE$2+幕後結果!$AE$4*幕後結果_最佳化!$Q1084)*12/3</f>
        <v>0.22740651603566123</v>
      </c>
      <c r="AD83" s="131">
        <f>(幕後結果!$AF$2+幕後結果!$AF$4*幕後結果_最佳化!$R1084)*12/3</f>
        <v>6.3068475080280822E-2</v>
      </c>
      <c r="AE83" s="131">
        <f>(幕後結果!$AG$2+幕後結果!$AG$4*幕後結果_最佳化!$S1084)*12/3</f>
        <v>-3.7254239322917701E-2</v>
      </c>
      <c r="AF83" s="131">
        <f>(幕後結果!$AH$2+幕後結果!$AH$4*幕後結果_最佳化!$T1084)*12/3</f>
        <v>-0.16584826894804214</v>
      </c>
      <c r="AG83" s="131">
        <f>(幕後結果!$AI$2+幕後結果!$AI$4*幕後結果_最佳化!$U1084)*12/3</f>
        <v>6.3345118496140995E-2</v>
      </c>
      <c r="AH83" s="131">
        <f>(幕後結果!$AJ$2+幕後結果!$AJ$4*幕後結果_最佳化!$V1084)*12/3</f>
        <v>-0.10268560650057219</v>
      </c>
      <c r="AI83" s="100">
        <f>(幕後結果!$AK$2+幕後結果!$AK$4*幕後結果_最佳化!$W1084)*12/3</f>
        <v>-4.8097163667854555E-2</v>
      </c>
      <c r="AJ83" s="60"/>
      <c r="AK83" s="60"/>
      <c r="AL83" s="60"/>
      <c r="AM83" s="108">
        <v>82</v>
      </c>
      <c r="AN83" s="131">
        <f t="shared" si="14"/>
        <v>5.0677891155705347E-2</v>
      </c>
      <c r="AO83" s="131">
        <f t="shared" si="15"/>
        <v>9.1198095490875333E-2</v>
      </c>
      <c r="AP83" s="131">
        <f t="shared" si="16"/>
        <v>0.10997940422961426</v>
      </c>
      <c r="AQ83" s="131">
        <f t="shared" si="17"/>
        <v>0.11874219706232347</v>
      </c>
      <c r="AR83" s="131">
        <f t="shared" si="18"/>
        <v>0.14274265564430536</v>
      </c>
      <c r="AS83" s="131">
        <f t="shared" si="19"/>
        <v>0.13238555528368315</v>
      </c>
      <c r="AT83" s="131">
        <f t="shared" si="20"/>
        <v>2.1789989520653232E-2</v>
      </c>
      <c r="AU83" s="131">
        <f t="shared" si="21"/>
        <v>0.11113299494238385</v>
      </c>
      <c r="AV83" s="131">
        <f t="shared" si="22"/>
        <v>0.13969567664197127</v>
      </c>
      <c r="AW83" s="131">
        <f t="shared" si="23"/>
        <v>8.1655540028484852E-2</v>
      </c>
      <c r="AX83" s="131">
        <f t="shared" si="24"/>
        <v>1</v>
      </c>
      <c r="AY83" s="131">
        <f>SUMPRODUCT(AN83:AW83,幕後結果_最佳化!$Z$1005:$AI$1005)</f>
        <v>1.5266419191417753E-4</v>
      </c>
      <c r="AZ83" s="131">
        <f>(SUMPRODUCT(AN83:AW83,MMULT(AN83:AW83,幕後結果!$AB$9:$AK$18)))</f>
        <v>2.6976268783786885E-4</v>
      </c>
      <c r="BA83" s="131">
        <f t="shared" si="25"/>
        <v>1.6424453958590796E-2</v>
      </c>
      <c r="BB83" s="102">
        <f t="shared" si="26"/>
        <v>-2.6026640469059168</v>
      </c>
      <c r="BC83" s="60"/>
      <c r="BD83" s="60"/>
    </row>
    <row r="84" spans="1:56" ht="16.5">
      <c r="A84" s="95">
        <v>83</v>
      </c>
      <c r="B84" s="131">
        <v>0.69427440627032566</v>
      </c>
      <c r="C84" s="131">
        <v>0.70186456638015748</v>
      </c>
      <c r="D84" s="131">
        <v>0.76831209552536883</v>
      </c>
      <c r="E84" s="131">
        <v>0.24111791133384242</v>
      </c>
      <c r="F84" s="131">
        <v>0.48912794138906013</v>
      </c>
      <c r="G84" s="131">
        <v>0.82674310924314831</v>
      </c>
      <c r="H84" s="131">
        <v>0.10722844703379475</v>
      </c>
      <c r="I84" s="131">
        <v>0.65437208446908257</v>
      </c>
      <c r="J84" s="131">
        <v>0.85040349472199095</v>
      </c>
      <c r="K84" s="104">
        <v>0.23010419368835833</v>
      </c>
      <c r="L84" s="105"/>
      <c r="M84" s="106">
        <v>83</v>
      </c>
      <c r="N84" s="142">
        <v>0.50800307395354038</v>
      </c>
      <c r="O84" s="142">
        <v>0.52977077935529249</v>
      </c>
      <c r="P84" s="142">
        <v>0.7332994524216967</v>
      </c>
      <c r="Q84" s="142">
        <v>-0.70271107772669394</v>
      </c>
      <c r="R84" s="142">
        <v>-2.7255583686532057E-2</v>
      </c>
      <c r="S84" s="142">
        <v>0.94137292872507772</v>
      </c>
      <c r="T84" s="142">
        <v>-1.2414030470694351</v>
      </c>
      <c r="U84" s="131">
        <v>0.39715138278966589</v>
      </c>
      <c r="V84" s="131">
        <v>1.0381655019244571</v>
      </c>
      <c r="W84" s="98">
        <v>-0.7385037530481835</v>
      </c>
      <c r="X84" s="60"/>
      <c r="Y84" s="99">
        <v>83</v>
      </c>
      <c r="Z84" s="131">
        <f>(幕後結果!$AB$2+幕後結果!$AB$4*幕後結果_最佳化!$N1085)*12/3</f>
        <v>9.2077797907803904E-2</v>
      </c>
      <c r="AA84" s="131">
        <f>(幕後結果!$AC$2+幕後結果!$AC$4*幕後結果_最佳化!$O1085)*12/3</f>
        <v>5.7956881362835187E-2</v>
      </c>
      <c r="AB84" s="131">
        <f>(幕後結果!$AD$2+幕後結果!$AD$4*幕後結果_最佳化!$P1085)*12/3</f>
        <v>0.12285097430081632</v>
      </c>
      <c r="AC84" s="131">
        <f>(幕後結果!$AE$2+幕後結果!$AE$4*幕後結果_最佳化!$Q1085)*12/3</f>
        <v>3.0410872885383449E-2</v>
      </c>
      <c r="AD84" s="131">
        <f>(幕後結果!$AF$2+幕後結果!$AF$4*幕後結果_最佳化!$R1085)*12/3</f>
        <v>6.8935498929529715E-2</v>
      </c>
      <c r="AE84" s="131">
        <f>(幕後結果!$AG$2+幕後結果!$AG$4*幕後結果_最佳化!$S1085)*12/3</f>
        <v>3.0684767303945048E-2</v>
      </c>
      <c r="AF84" s="131">
        <f>(幕後結果!$AH$2+幕後結果!$AH$4*幕後結果_最佳化!$T1085)*12/3</f>
        <v>-4.3413322998418373E-2</v>
      </c>
      <c r="AG84" s="131">
        <f>(幕後結果!$AI$2+幕後結果!$AI$4*幕後結果_最佳化!$U1085)*12/3</f>
        <v>3.9005838829530591E-2</v>
      </c>
      <c r="AH84" s="131">
        <f>(幕後結果!$AJ$2+幕後結果!$AJ$4*幕後結果_最佳化!$V1085)*12/3</f>
        <v>7.7346001164324898E-2</v>
      </c>
      <c r="AI84" s="100">
        <f>(幕後結果!$AK$2+幕後結果!$AK$4*幕後結果_最佳化!$W1085)*12/3</f>
        <v>-7.1716414385539301E-2</v>
      </c>
      <c r="AJ84" s="60"/>
      <c r="AK84" s="60"/>
      <c r="AL84" s="60"/>
      <c r="AM84" s="108">
        <v>83</v>
      </c>
      <c r="AN84" s="131">
        <f t="shared" si="14"/>
        <v>6.1262395320171893E-2</v>
      </c>
      <c r="AO84" s="131">
        <f t="shared" si="15"/>
        <v>3.2646543766602663E-2</v>
      </c>
      <c r="AP84" s="131">
        <f t="shared" si="16"/>
        <v>6.7554354206740275E-2</v>
      </c>
      <c r="AQ84" s="131">
        <f t="shared" si="17"/>
        <v>8.1897020609550814E-2</v>
      </c>
      <c r="AR84" s="131">
        <f t="shared" si="18"/>
        <v>8.0239623419016581E-2</v>
      </c>
      <c r="AS84" s="131">
        <f t="shared" si="19"/>
        <v>0.15295166384937167</v>
      </c>
      <c r="AT84" s="131">
        <f t="shared" si="20"/>
        <v>0.25964518174765466</v>
      </c>
      <c r="AU84" s="131">
        <f t="shared" si="21"/>
        <v>9.5421924882689052E-2</v>
      </c>
      <c r="AV84" s="131">
        <f t="shared" si="22"/>
        <v>0.16208058179519871</v>
      </c>
      <c r="AW84" s="131">
        <f t="shared" si="23"/>
        <v>6.3007104030036575E-3</v>
      </c>
      <c r="AX84" s="131">
        <f t="shared" si="24"/>
        <v>0.99999999999999989</v>
      </c>
      <c r="AY84" s="131">
        <f>SUMPRODUCT(AN84:AW84,幕後結果_最佳化!$Z$1005:$AI$1005)</f>
        <v>3.8848481011888683E-3</v>
      </c>
      <c r="AZ84" s="131">
        <f>(SUMPRODUCT(AN84:AW84,MMULT(AN84:AW84,幕後結果!$AB$9:$AK$18)))</f>
        <v>2.3024639662580452E-4</v>
      </c>
      <c r="BA84" s="131">
        <f t="shared" si="25"/>
        <v>1.517387216981231E-2</v>
      </c>
      <c r="BB84" s="102">
        <f t="shared" si="26"/>
        <v>-2.5712060482775061</v>
      </c>
      <c r="BC84" s="60"/>
      <c r="BD84" s="60"/>
    </row>
    <row r="85" spans="1:56" ht="16.5">
      <c r="A85" s="95">
        <v>84</v>
      </c>
      <c r="B85" s="131">
        <v>0.24913558256491264</v>
      </c>
      <c r="C85" s="131">
        <v>0.49827664776761171</v>
      </c>
      <c r="D85" s="131">
        <v>0.27809975293570366</v>
      </c>
      <c r="E85" s="131">
        <v>0.93149343143579122</v>
      </c>
      <c r="F85" s="131">
        <v>0.60289535448885467</v>
      </c>
      <c r="G85" s="131">
        <v>0.80197839766277124</v>
      </c>
      <c r="H85" s="131">
        <v>0.76887348489731488</v>
      </c>
      <c r="I85" s="131">
        <v>0.52913013651371155</v>
      </c>
      <c r="J85" s="131">
        <v>0.29517490491919873</v>
      </c>
      <c r="K85" s="104">
        <v>0.45870028338599589</v>
      </c>
      <c r="L85" s="105"/>
      <c r="M85" s="106">
        <v>84</v>
      </c>
      <c r="N85" s="142">
        <v>-0.67721245710831879</v>
      </c>
      <c r="O85" s="142">
        <v>-4.3198168680345581E-3</v>
      </c>
      <c r="P85" s="142">
        <v>-0.5884958689512223</v>
      </c>
      <c r="Q85" s="142">
        <v>1.4870063375237674</v>
      </c>
      <c r="R85" s="142">
        <v>0.2608485650483176</v>
      </c>
      <c r="S85" s="142">
        <v>0.84870905804518737</v>
      </c>
      <c r="T85" s="142">
        <v>0.7351419795741746</v>
      </c>
      <c r="U85" s="131">
        <v>7.3083430459916179E-2</v>
      </c>
      <c r="V85" s="131">
        <v>-0.53832917948901815</v>
      </c>
      <c r="W85" s="98">
        <v>-0.10370864394594088</v>
      </c>
      <c r="X85" s="60"/>
      <c r="Y85" s="99">
        <v>84</v>
      </c>
      <c r="Z85" s="131">
        <f>(幕後結果!$AB$2+幕後結果!$AB$4*幕後結果_最佳化!$N1086)*12/3</f>
        <v>-9.1509340346087778E-2</v>
      </c>
      <c r="AA85" s="131">
        <f>(幕後結果!$AC$2+幕後結果!$AC$4*幕後結果_最佳化!$O1086)*12/3</f>
        <v>8.3726184626227752E-3</v>
      </c>
      <c r="AB85" s="131">
        <f>(幕後結果!$AD$2+幕後結果!$AD$4*幕後結果_最佳化!$P1086)*12/3</f>
        <v>-0.10777919386453028</v>
      </c>
      <c r="AC85" s="131">
        <f>(幕後結果!$AE$2+幕後結果!$AE$4*幕後結果_最佳化!$Q1086)*12/3</f>
        <v>0.11281621455708347</v>
      </c>
      <c r="AD85" s="131">
        <f>(幕後結果!$AF$2+幕後結果!$AF$4*幕後結果_最佳化!$R1086)*12/3</f>
        <v>-8.4576077494679595E-4</v>
      </c>
      <c r="AE85" s="131">
        <f>(幕後結果!$AG$2+幕後結果!$AG$4*幕後結果_最佳化!$S1086)*12/3</f>
        <v>4.362038888932062E-2</v>
      </c>
      <c r="AF85" s="131">
        <f>(幕後結果!$AH$2+幕後結果!$AH$4*幕後結果_最佳化!$T1086)*12/3</f>
        <v>5.17665971549345E-2</v>
      </c>
      <c r="AG85" s="131">
        <f>(幕後結果!$AI$2+幕後結果!$AI$4*幕後結果_最佳化!$U1086)*12/3</f>
        <v>3.0926766046097467E-2</v>
      </c>
      <c r="AH85" s="131">
        <f>(幕後結果!$AJ$2+幕後結果!$AJ$4*幕後結果_最佳化!$V1086)*12/3</f>
        <v>-8.7980106112274647E-3</v>
      </c>
      <c r="AI85" s="100">
        <f>(幕後結果!$AK$2+幕後結果!$AK$4*幕後結果_最佳化!$W1086)*12/3</f>
        <v>-4.1688094020134354E-2</v>
      </c>
      <c r="AJ85" s="60"/>
      <c r="AK85" s="60"/>
      <c r="AL85" s="60"/>
      <c r="AM85" s="108">
        <v>84</v>
      </c>
      <c r="AN85" s="131">
        <f t="shared" si="14"/>
        <v>0.19080423144166744</v>
      </c>
      <c r="AO85" s="131">
        <f t="shared" si="15"/>
        <v>2.6111824462424351E-2</v>
      </c>
      <c r="AP85" s="131">
        <f t="shared" si="16"/>
        <v>0.19727139078236677</v>
      </c>
      <c r="AQ85" s="131">
        <f t="shared" si="17"/>
        <v>0.1271956819760483</v>
      </c>
      <c r="AR85" s="131">
        <f t="shared" si="18"/>
        <v>4.1003933467140478E-2</v>
      </c>
      <c r="AS85" s="131">
        <f t="shared" si="19"/>
        <v>9.7346884399904521E-3</v>
      </c>
      <c r="AT85" s="131">
        <f t="shared" si="20"/>
        <v>7.0305340454225124E-2</v>
      </c>
      <c r="AU85" s="131">
        <f t="shared" si="21"/>
        <v>0.16225043419737634</v>
      </c>
      <c r="AV85" s="131">
        <f t="shared" si="22"/>
        <v>8.1513922450335966E-2</v>
      </c>
      <c r="AW85" s="131">
        <f t="shared" si="23"/>
        <v>9.3808552328424707E-2</v>
      </c>
      <c r="AX85" s="131">
        <f t="shared" si="24"/>
        <v>0.99999999999999989</v>
      </c>
      <c r="AY85" s="131">
        <f>SUMPRODUCT(AN85:AW85,幕後結果_最佳化!$Z$1005:$AI$1005)</f>
        <v>2.5393114117476202E-3</v>
      </c>
      <c r="AZ85" s="131">
        <f>(SUMPRODUCT(AN85:AW85,MMULT(AN85:AW85,幕後結果!$AB$9:$AK$18)))</f>
        <v>3.6799339158324966E-4</v>
      </c>
      <c r="BA85" s="131">
        <f t="shared" si="25"/>
        <v>1.9183153848709281E-2</v>
      </c>
      <c r="BB85" s="102">
        <f t="shared" si="26"/>
        <v>-2.1039652242046745</v>
      </c>
      <c r="BC85" s="60"/>
      <c r="BD85" s="60"/>
    </row>
    <row r="86" spans="1:56" ht="16.5">
      <c r="A86" s="95">
        <v>85</v>
      </c>
      <c r="B86" s="131">
        <v>0.39426856972004654</v>
      </c>
      <c r="C86" s="131">
        <v>0.47479513022441067</v>
      </c>
      <c r="D86" s="131">
        <v>0.96799058733586985</v>
      </c>
      <c r="E86" s="131">
        <v>0.70932559326764455</v>
      </c>
      <c r="F86" s="131">
        <v>0.29902711157530093</v>
      </c>
      <c r="G86" s="131">
        <v>0.85877410409518351</v>
      </c>
      <c r="H86" s="131">
        <v>0.92430912543505794</v>
      </c>
      <c r="I86" s="131">
        <v>0.11762834060964589</v>
      </c>
      <c r="J86" s="131">
        <v>0.28209990404445073</v>
      </c>
      <c r="K86" s="104">
        <v>1.4181912144066722E-2</v>
      </c>
      <c r="L86" s="105"/>
      <c r="M86" s="106">
        <v>85</v>
      </c>
      <c r="N86" s="142">
        <v>-0.26821069973554856</v>
      </c>
      <c r="O86" s="142">
        <v>-6.322132927291238E-2</v>
      </c>
      <c r="P86" s="142">
        <v>1.852048732827889</v>
      </c>
      <c r="Q86" s="142">
        <v>0.55141559368782278</v>
      </c>
      <c r="R86" s="142">
        <v>-0.52720069923969681</v>
      </c>
      <c r="S86" s="142">
        <v>1.0748278887902716</v>
      </c>
      <c r="T86" s="142">
        <v>1.434667922737267</v>
      </c>
      <c r="U86" s="131">
        <v>-1.1869263282595841</v>
      </c>
      <c r="V86" s="131">
        <v>-0.57661463866089457</v>
      </c>
      <c r="W86" s="98">
        <v>-2.1922172387504038</v>
      </c>
      <c r="X86" s="60"/>
      <c r="Y86" s="99">
        <v>85</v>
      </c>
      <c r="Z86" s="131">
        <f>(幕後結果!$AB$2+幕後結果!$AB$4*幕後結果_最佳化!$N1087)*12/3</f>
        <v>-2.8155916256540969E-2</v>
      </c>
      <c r="AA86" s="131">
        <f>(幕後結果!$AC$2+幕後結果!$AC$4*幕後結果_最佳化!$O1087)*12/3</f>
        <v>1.8403501681719166E-3</v>
      </c>
      <c r="AB86" s="131">
        <f>(幕後結果!$AD$2+幕後結果!$AD$4*幕後結果_最佳化!$P1087)*12/3</f>
        <v>0.28377881112254377</v>
      </c>
      <c r="AC86" s="131">
        <f>(幕後結果!$AE$2+幕後結果!$AE$4*幕後結果_最佳化!$Q1087)*12/3</f>
        <v>0.20788133240198467</v>
      </c>
      <c r="AD86" s="131">
        <f>(幕後結果!$AF$2+幕後結果!$AF$4*幕後結果_最佳化!$R1087)*12/3</f>
        <v>0.1148005273576929</v>
      </c>
      <c r="AE86" s="131">
        <f>(幕後結果!$AG$2+幕後結果!$AG$4*幕後結果_最佳化!$S1087)*12/3</f>
        <v>4.7491440343607826E-2</v>
      </c>
      <c r="AF86" s="131">
        <f>(幕後結果!$AH$2+幕後結果!$AH$4*幕後結果_最佳化!$T1087)*12/3</f>
        <v>0.17976214792968967</v>
      </c>
      <c r="AG86" s="131">
        <f>(幕後結果!$AI$2+幕後結果!$AI$4*幕後結果_最佳化!$U1087)*12/3</f>
        <v>9.7999200745361309E-3</v>
      </c>
      <c r="AH86" s="131">
        <f>(幕後結果!$AJ$2+幕後結果!$AJ$4*幕後結果_最佳化!$V1087)*12/3</f>
        <v>-6.8517975785628684E-3</v>
      </c>
      <c r="AI86" s="100">
        <f>(幕後結果!$AK$2+幕後結果!$AK$4*幕後結果_最佳化!$W1087)*12/3</f>
        <v>-0.23550668518829554</v>
      </c>
      <c r="AJ86" s="60"/>
      <c r="AK86" s="60"/>
      <c r="AL86" s="60"/>
      <c r="AM86" s="108">
        <v>85</v>
      </c>
      <c r="AN86" s="131">
        <f t="shared" si="14"/>
        <v>1.2459487805229914E-2</v>
      </c>
      <c r="AO86" s="131">
        <f t="shared" si="15"/>
        <v>0.10214895237506916</v>
      </c>
      <c r="AP86" s="131">
        <f t="shared" si="16"/>
        <v>0.16962274928743581</v>
      </c>
      <c r="AQ86" s="131">
        <f t="shared" si="17"/>
        <v>9.18421924584477E-2</v>
      </c>
      <c r="AR86" s="131">
        <f t="shared" si="18"/>
        <v>0.10665653563516568</v>
      </c>
      <c r="AS86" s="131">
        <f t="shared" si="19"/>
        <v>0.13602066236504756</v>
      </c>
      <c r="AT86" s="131">
        <f t="shared" si="20"/>
        <v>9.4434147014867478E-2</v>
      </c>
      <c r="AU86" s="131">
        <f t="shared" si="21"/>
        <v>0.14464903708807322</v>
      </c>
      <c r="AV86" s="131">
        <f t="shared" si="22"/>
        <v>5.2556431274550307E-2</v>
      </c>
      <c r="AW86" s="131">
        <f t="shared" si="23"/>
        <v>8.9609804696113099E-2</v>
      </c>
      <c r="AX86" s="131">
        <f t="shared" si="24"/>
        <v>1</v>
      </c>
      <c r="AY86" s="131">
        <f>SUMPRODUCT(AN86:AW86,幕後結果_最佳化!$Z$1005:$AI$1005)</f>
        <v>-4.6581340272867379E-4</v>
      </c>
      <c r="AZ86" s="131">
        <f>(SUMPRODUCT(AN86:AW86,MMULT(AN86:AW86,幕後結果!$AB$9:$AK$18)))</f>
        <v>3.2747758352581557E-4</v>
      </c>
      <c r="BA86" s="131">
        <f t="shared" si="25"/>
        <v>1.8096341716651341E-2</v>
      </c>
      <c r="BB86" s="102">
        <f t="shared" si="26"/>
        <v>-2.396385638696557</v>
      </c>
      <c r="BC86" s="60"/>
      <c r="BD86" s="60"/>
    </row>
    <row r="87" spans="1:56" ht="16.5">
      <c r="A87" s="95">
        <v>86</v>
      </c>
      <c r="B87" s="131">
        <v>0.6728823451089696</v>
      </c>
      <c r="C87" s="131">
        <v>0.21802115600355743</v>
      </c>
      <c r="D87" s="131">
        <v>0.14997057561536065</v>
      </c>
      <c r="E87" s="131">
        <v>0.30564454183107181</v>
      </c>
      <c r="F87" s="131">
        <v>0.5879309385446545</v>
      </c>
      <c r="G87" s="131">
        <v>0.1332207728393886</v>
      </c>
      <c r="H87" s="131">
        <v>0.8653518417303625</v>
      </c>
      <c r="I87" s="131">
        <v>0.44815751233155932</v>
      </c>
      <c r="J87" s="131">
        <v>3.8054889425025218E-2</v>
      </c>
      <c r="K87" s="104">
        <v>4.5828624230964898E-2</v>
      </c>
      <c r="L87" s="105"/>
      <c r="M87" s="106">
        <v>86</v>
      </c>
      <c r="N87" s="142">
        <v>0.44788622573543863</v>
      </c>
      <c r="O87" s="142">
        <v>-0.77889373968144604</v>
      </c>
      <c r="P87" s="142">
        <v>-1.0365595966638217</v>
      </c>
      <c r="Q87" s="142">
        <v>-0.50823423635305109</v>
      </c>
      <c r="R87" s="142">
        <v>0.22222578432841264</v>
      </c>
      <c r="S87" s="142">
        <v>-1.1112946402632173</v>
      </c>
      <c r="T87" s="142">
        <v>1.1046845125835851</v>
      </c>
      <c r="U87" s="131">
        <v>-0.1303177660391909</v>
      </c>
      <c r="V87" s="131">
        <v>-1.7737181733515468</v>
      </c>
      <c r="W87" s="98">
        <v>-1.6867197715670741</v>
      </c>
      <c r="X87" s="60"/>
      <c r="Y87" s="99">
        <v>86</v>
      </c>
      <c r="Z87" s="131">
        <f>(幕後結果!$AB$2+幕後結果!$AB$4*幕後結果_最佳化!$N1088)*12/3</f>
        <v>8.2765837478702142E-2</v>
      </c>
      <c r="AA87" s="131">
        <f>(幕後結果!$AC$2+幕後結果!$AC$4*幕後結果_最佳化!$O1088)*12/3</f>
        <v>-6.9144110401455558E-2</v>
      </c>
      <c r="AB87" s="131">
        <f>(幕後結果!$AD$2+幕後結果!$AD$4*幕後結果_最佳化!$P1088)*12/3</f>
        <v>-0.20631676972928117</v>
      </c>
      <c r="AC87" s="131">
        <f>(幕後結果!$AE$2+幕後結果!$AE$4*幕後結果_最佳化!$Q1088)*12/3</f>
        <v>-0.11180741981406522</v>
      </c>
      <c r="AD87" s="131">
        <f>(幕後結果!$AF$2+幕後結果!$AF$4*幕後結果_最佳化!$R1088)*12/3</f>
        <v>-0.10990273860871673</v>
      </c>
      <c r="AE87" s="131">
        <f>(幕後結果!$AG$2+幕後結果!$AG$4*幕後結果_最佳化!$S1088)*12/3</f>
        <v>-6.6857391591132784E-2</v>
      </c>
      <c r="AF87" s="131">
        <f>(幕後結果!$AH$2+幕後結果!$AH$4*幕後結果_最佳化!$T1088)*12/3</f>
        <v>4.9943464946232689E-2</v>
      </c>
      <c r="AG87" s="131">
        <f>(幕後結果!$AI$2+幕後結果!$AI$4*幕後結果_最佳化!$U1088)*12/3</f>
        <v>-7.2977046603862117E-2</v>
      </c>
      <c r="AH87" s="131">
        <f>(幕後結果!$AJ$2+幕後結果!$AJ$4*幕後結果_最佳化!$V1088)*12/3</f>
        <v>-0.1594174372449402</v>
      </c>
      <c r="AI87" s="100">
        <f>(幕後結果!$AK$2+幕後結果!$AK$4*幕後結果_最佳化!$W1088)*12/3</f>
        <v>-0.35955873497999774</v>
      </c>
      <c r="AJ87" s="60"/>
      <c r="AK87" s="60"/>
      <c r="AL87" s="60"/>
      <c r="AM87" s="108">
        <v>86</v>
      </c>
      <c r="AN87" s="131">
        <f t="shared" si="14"/>
        <v>5.2067787949574541E-2</v>
      </c>
      <c r="AO87" s="131">
        <f t="shared" si="15"/>
        <v>0.17722571210626858</v>
      </c>
      <c r="AP87" s="131">
        <f t="shared" si="16"/>
        <v>0.15579488973064015</v>
      </c>
      <c r="AQ87" s="131">
        <f t="shared" si="17"/>
        <v>4.8681537118512308E-2</v>
      </c>
      <c r="AR87" s="131">
        <f t="shared" si="18"/>
        <v>9.6513171771185666E-2</v>
      </c>
      <c r="AS87" s="131">
        <f t="shared" si="19"/>
        <v>9.9106280148192519E-2</v>
      </c>
      <c r="AT87" s="131">
        <f t="shared" si="20"/>
        <v>0.15140380502864398</v>
      </c>
      <c r="AU87" s="131">
        <f t="shared" si="21"/>
        <v>4.6102167545207927E-2</v>
      </c>
      <c r="AV87" s="131">
        <f t="shared" si="22"/>
        <v>0.12344398085177638</v>
      </c>
      <c r="AW87" s="131">
        <f t="shared" si="23"/>
        <v>4.9660667749997923E-2</v>
      </c>
      <c r="AX87" s="131">
        <f t="shared" si="24"/>
        <v>0.99999999999999989</v>
      </c>
      <c r="AY87" s="131">
        <f>SUMPRODUCT(AN87:AW87,幕後結果_最佳化!$Z$1005:$AI$1005)</f>
        <v>1.3365720095381312E-3</v>
      </c>
      <c r="AZ87" s="131">
        <f>(SUMPRODUCT(AN87:AW87,MMULT(AN87:AW87,幕後結果!$AB$9:$AK$18)))</f>
        <v>2.7104206942361159E-4</v>
      </c>
      <c r="BA87" s="131">
        <f t="shared" si="25"/>
        <v>1.6463355351313158E-2</v>
      </c>
      <c r="BB87" s="102">
        <f t="shared" si="26"/>
        <v>-2.524602494663803</v>
      </c>
      <c r="BC87" s="60"/>
      <c r="BD87" s="60"/>
    </row>
    <row r="88" spans="1:56" ht="16.5">
      <c r="A88" s="95">
        <v>87</v>
      </c>
      <c r="B88" s="131">
        <v>0.37008993597936013</v>
      </c>
      <c r="C88" s="131">
        <v>0.27799042483871306</v>
      </c>
      <c r="D88" s="131">
        <v>0.72366546604562498</v>
      </c>
      <c r="E88" s="131">
        <v>0.33480508193277747</v>
      </c>
      <c r="F88" s="131">
        <v>0.99343828706287329</v>
      </c>
      <c r="G88" s="131">
        <v>0.6138664544395851</v>
      </c>
      <c r="H88" s="131">
        <v>0.77028009885541948</v>
      </c>
      <c r="I88" s="131">
        <v>0.56223602364060321</v>
      </c>
      <c r="J88" s="131">
        <v>0.97833272086346756</v>
      </c>
      <c r="K88" s="104">
        <v>0.52875830055330986</v>
      </c>
      <c r="L88" s="105"/>
      <c r="M88" s="106">
        <v>87</v>
      </c>
      <c r="N88" s="142">
        <v>-0.33161515840314426</v>
      </c>
      <c r="O88" s="142">
        <v>-0.58882175623298338</v>
      </c>
      <c r="P88" s="142">
        <v>0.59376534921396906</v>
      </c>
      <c r="Q88" s="142">
        <v>-0.42668309677095023</v>
      </c>
      <c r="R88" s="142">
        <v>2.4804022020294303</v>
      </c>
      <c r="S88" s="142">
        <v>0.2894107217645876</v>
      </c>
      <c r="T88" s="142">
        <v>0.73976960945758408</v>
      </c>
      <c r="U88" s="131">
        <v>0.15664079107704532</v>
      </c>
      <c r="V88" s="131">
        <v>2.0204709711322133</v>
      </c>
      <c r="W88" s="98">
        <v>7.2148915239458253E-2</v>
      </c>
      <c r="X88" s="60"/>
      <c r="Y88" s="99">
        <v>87</v>
      </c>
      <c r="Z88" s="131">
        <f>(幕後結果!$AB$2+幕後結果!$AB$4*幕後結果_最佳化!$N1089)*12/3</f>
        <v>-3.7977119923094604E-2</v>
      </c>
      <c r="AA88" s="131">
        <f>(幕後結果!$AC$2+幕後結果!$AC$4*幕後結果_最佳化!$O1089)*12/3</f>
        <v>-4.912997417810732E-2</v>
      </c>
      <c r="AB88" s="131">
        <f>(幕後結果!$AD$2+幕後結果!$AD$4*幕後結果_最佳化!$P1089)*12/3</f>
        <v>6.32824206294616E-2</v>
      </c>
      <c r="AC88" s="131">
        <f>(幕後結果!$AE$2+幕後結果!$AE$4*幕後結果_最佳化!$Q1089)*12/3</f>
        <v>2.9828912568793109E-3</v>
      </c>
      <c r="AD88" s="131">
        <f>(幕後結果!$AF$2+幕後結果!$AF$4*幕後結果_最佳化!$R1089)*12/3</f>
        <v>0.23580445396037827</v>
      </c>
      <c r="AE88" s="131">
        <f>(幕後結果!$AG$2+幕後結果!$AG$4*幕後結果_最佳化!$S1089)*12/3</f>
        <v>-1.4827456747862497E-2</v>
      </c>
      <c r="AF88" s="131">
        <f>(幕後結果!$AH$2+幕後結果!$AH$4*幕後結果_最佳化!$T1089)*12/3</f>
        <v>5.0780396441709306E-2</v>
      </c>
      <c r="AG88" s="131">
        <f>(幕後結果!$AI$2+幕後結果!$AI$4*幕後結果_最佳化!$U1089)*12/3</f>
        <v>8.5394366555203383E-2</v>
      </c>
      <c r="AH88" s="131">
        <f>(幕後結果!$AJ$2+幕後結果!$AJ$4*幕後結果_最佳化!$V1089)*12/3</f>
        <v>0.10272674146085702</v>
      </c>
      <c r="AI88" s="100">
        <f>(幕後結果!$AK$2+幕後結果!$AK$4*幕後結果_最佳化!$W1089)*12/3</f>
        <v>0.13952843400389348</v>
      </c>
      <c r="AJ88" s="60"/>
      <c r="AK88" s="60"/>
      <c r="AL88" s="60"/>
      <c r="AM88" s="108">
        <v>87</v>
      </c>
      <c r="AN88" s="131">
        <f t="shared" si="14"/>
        <v>2.6724409123270322E-2</v>
      </c>
      <c r="AO88" s="131">
        <f t="shared" si="15"/>
        <v>9.0554350492925567E-2</v>
      </c>
      <c r="AP88" s="131">
        <f t="shared" si="16"/>
        <v>9.9754846588203508E-2</v>
      </c>
      <c r="AQ88" s="131">
        <f t="shared" si="17"/>
        <v>4.7407179721463168E-2</v>
      </c>
      <c r="AR88" s="131">
        <f t="shared" si="18"/>
        <v>0.13076712202775612</v>
      </c>
      <c r="AS88" s="131">
        <f t="shared" si="19"/>
        <v>2.2061218314615896E-2</v>
      </c>
      <c r="AT88" s="131">
        <f t="shared" si="20"/>
        <v>0.10214657916899909</v>
      </c>
      <c r="AU88" s="131">
        <f t="shared" si="21"/>
        <v>0.25111910177053087</v>
      </c>
      <c r="AV88" s="131">
        <f t="shared" si="22"/>
        <v>9.7501563110837533E-2</v>
      </c>
      <c r="AW88" s="131">
        <f t="shared" si="23"/>
        <v>0.13196362968139796</v>
      </c>
      <c r="AX88" s="131">
        <f t="shared" si="24"/>
        <v>1</v>
      </c>
      <c r="AY88" s="131">
        <f>SUMPRODUCT(AN88:AW88,幕後結果_最佳化!$Z$1005:$AI$1005)</f>
        <v>-1.6816241718002273E-3</v>
      </c>
      <c r="AZ88" s="131">
        <f>(SUMPRODUCT(AN88:AW88,MMULT(AN88:AW88,幕後結果!$AB$9:$AK$18)))</f>
        <v>3.5145951622953897E-4</v>
      </c>
      <c r="BA88" s="131">
        <f t="shared" si="25"/>
        <v>1.8747253564976897E-2</v>
      </c>
      <c r="BB88" s="102">
        <f t="shared" si="26"/>
        <v>-2.3780349488143901</v>
      </c>
      <c r="BC88" s="60"/>
      <c r="BD88" s="60"/>
    </row>
    <row r="89" spans="1:56" ht="16.5">
      <c r="A89" s="95">
        <v>88</v>
      </c>
      <c r="B89" s="131">
        <v>0.16124189560660085</v>
      </c>
      <c r="C89" s="131">
        <v>0.58951030844387642</v>
      </c>
      <c r="D89" s="131">
        <v>0.12938462113579363</v>
      </c>
      <c r="E89" s="131">
        <v>0.49911706327065053</v>
      </c>
      <c r="F89" s="131">
        <v>0.88571595940012271</v>
      </c>
      <c r="G89" s="131">
        <v>0.27731869205624671</v>
      </c>
      <c r="H89" s="131">
        <v>0.52995654739809117</v>
      </c>
      <c r="I89" s="131">
        <v>0.92331340061706779</v>
      </c>
      <c r="J89" s="131">
        <v>0.58632514147669168</v>
      </c>
      <c r="K89" s="104">
        <v>0.47536809745580944</v>
      </c>
      <c r="L89" s="105"/>
      <c r="M89" s="106">
        <v>88</v>
      </c>
      <c r="N89" s="142">
        <v>-0.98936663797361868</v>
      </c>
      <c r="O89" s="142">
        <v>0.22628548989448191</v>
      </c>
      <c r="P89" s="142">
        <v>-1.1293048817361806</v>
      </c>
      <c r="Q89" s="142">
        <v>-2.2131959772891366E-3</v>
      </c>
      <c r="R89" s="142">
        <v>1.2040556210819717</v>
      </c>
      <c r="S89" s="142">
        <v>-0.59082544510876667</v>
      </c>
      <c r="T89" s="142">
        <v>7.5160634046033292E-2</v>
      </c>
      <c r="U89" s="131">
        <v>1.4277174593221253</v>
      </c>
      <c r="V89" s="131">
        <v>0.21810190000967061</v>
      </c>
      <c r="W89" s="98">
        <v>-6.1782305272871547E-2</v>
      </c>
      <c r="X89" s="60"/>
      <c r="Y89" s="99">
        <v>88</v>
      </c>
      <c r="Z89" s="131">
        <f>(幕後結果!$AB$2+幕後結果!$AB$4*幕後結果_最佳化!$N1090)*12/3</f>
        <v>-0.13986129934185387</v>
      </c>
      <c r="AA89" s="131">
        <f>(幕後結果!$AC$2+幕後結果!$AC$4*幕後結果_最佳化!$O1090)*12/3</f>
        <v>3.1405851588397621E-2</v>
      </c>
      <c r="AB89" s="131">
        <f>(幕後結果!$AD$2+幕後結果!$AD$4*幕後結果_最佳化!$P1090)*12/3</f>
        <v>-0.18720265202102859</v>
      </c>
      <c r="AC89" s="131">
        <f>(幕後結果!$AE$2+幕後結果!$AE$4*幕後結果_最佳化!$Q1090)*12/3</f>
        <v>-7.9358667738811534E-2</v>
      </c>
      <c r="AD89" s="131">
        <f>(幕後結果!$AF$2+幕後結果!$AF$4*幕後結果_最佳化!$R1090)*12/3</f>
        <v>1.9190587101530664E-2</v>
      </c>
      <c r="AE89" s="131">
        <f>(幕後結果!$AG$2+幕後結果!$AG$4*幕後結果_最佳化!$S1090)*12/3</f>
        <v>-2.5847131704857029E-2</v>
      </c>
      <c r="AF89" s="131">
        <f>(幕後結果!$AH$2+幕後結果!$AH$4*幕後結果_最佳化!$T1090)*12/3</f>
        <v>-4.4303669033672805E-2</v>
      </c>
      <c r="AG89" s="131">
        <f>(幕後結果!$AI$2+幕後結果!$AI$4*幕後結果_最佳化!$U1090)*12/3</f>
        <v>9.4170182343824863E-2</v>
      </c>
      <c r="AH89" s="131">
        <f>(幕後結果!$AJ$2+幕後結果!$AJ$4*幕後結果_最佳化!$V1090)*12/3</f>
        <v>-3.6421874295235104E-4</v>
      </c>
      <c r="AI89" s="100">
        <f>(幕後結果!$AK$2+幕後結果!$AK$4*幕後結果_最佳化!$W1090)*12/3</f>
        <v>5.8278815168057024E-3</v>
      </c>
      <c r="AJ89" s="60"/>
      <c r="AK89" s="60"/>
      <c r="AL89" s="60"/>
      <c r="AM89" s="108">
        <v>88</v>
      </c>
      <c r="AN89" s="131">
        <f t="shared" si="14"/>
        <v>0.18454017640427048</v>
      </c>
      <c r="AO89" s="131">
        <f t="shared" si="15"/>
        <v>1.7177802945976182E-2</v>
      </c>
      <c r="AP89" s="131">
        <f t="shared" si="16"/>
        <v>0.18520009912401586</v>
      </c>
      <c r="AQ89" s="131">
        <f t="shared" si="17"/>
        <v>0.10351060253186237</v>
      </c>
      <c r="AR89" s="131">
        <f t="shared" si="18"/>
        <v>3.4122657792197329E-2</v>
      </c>
      <c r="AS89" s="131">
        <f t="shared" si="19"/>
        <v>0.17969402888136277</v>
      </c>
      <c r="AT89" s="131">
        <f t="shared" si="20"/>
        <v>0.15230962722417896</v>
      </c>
      <c r="AU89" s="131">
        <f t="shared" si="21"/>
        <v>6.4697086374946158E-2</v>
      </c>
      <c r="AV89" s="131">
        <f t="shared" si="22"/>
        <v>2.8592890026390979E-2</v>
      </c>
      <c r="AW89" s="131">
        <f t="shared" si="23"/>
        <v>5.0155028694798855E-2</v>
      </c>
      <c r="AX89" s="131">
        <f t="shared" si="24"/>
        <v>1</v>
      </c>
      <c r="AY89" s="131">
        <f>SUMPRODUCT(AN89:AW89,幕後結果_最佳化!$Z$1005:$AI$1005)</f>
        <v>3.7317814516273796E-3</v>
      </c>
      <c r="AZ89" s="131">
        <f>(SUMPRODUCT(AN89:AW89,MMULT(AN89:AW89,幕後結果!$AB$9:$AK$18)))</f>
        <v>2.8879526754689707E-4</v>
      </c>
      <c r="BA89" s="131">
        <f t="shared" si="25"/>
        <v>1.6993977390443272E-2</v>
      </c>
      <c r="BB89" s="102">
        <f t="shared" si="26"/>
        <v>-2.3048293903462089</v>
      </c>
      <c r="BC89" s="60"/>
      <c r="BD89" s="60"/>
    </row>
    <row r="90" spans="1:56" ht="16.5">
      <c r="A90" s="95">
        <v>89</v>
      </c>
      <c r="B90" s="131">
        <v>0.32147681300011666</v>
      </c>
      <c r="C90" s="131">
        <v>0.5549656647105965</v>
      </c>
      <c r="D90" s="131">
        <v>0.85588767213996242</v>
      </c>
      <c r="E90" s="131">
        <v>0.76215516710585285</v>
      </c>
      <c r="F90" s="131">
        <v>0.51724235316536848</v>
      </c>
      <c r="G90" s="131">
        <v>0.22340748895326512</v>
      </c>
      <c r="H90" s="131">
        <v>0.94548218264120076</v>
      </c>
      <c r="I90" s="131">
        <v>0.44291228023685836</v>
      </c>
      <c r="J90" s="131">
        <v>0.94854795545444759</v>
      </c>
      <c r="K90" s="104">
        <v>8.9593643575411885E-3</v>
      </c>
      <c r="L90" s="105"/>
      <c r="M90" s="106">
        <v>89</v>
      </c>
      <c r="N90" s="142">
        <v>-0.46357310656465667</v>
      </c>
      <c r="O90" s="142">
        <v>0.13821731559165237</v>
      </c>
      <c r="P90" s="142">
        <v>1.0620242956509132</v>
      </c>
      <c r="Q90" s="142">
        <v>0.71325227183007411</v>
      </c>
      <c r="R90" s="142">
        <v>4.3233634527672864E-2</v>
      </c>
      <c r="S90" s="142">
        <v>-0.76073564822611717</v>
      </c>
      <c r="T90" s="142">
        <v>1.6025427830217795</v>
      </c>
      <c r="U90" s="131">
        <v>-0.14358959122732476</v>
      </c>
      <c r="V90" s="131">
        <v>1.6309347464452424</v>
      </c>
      <c r="W90" s="98">
        <v>-2.3672932464369461</v>
      </c>
      <c r="X90" s="60"/>
      <c r="Y90" s="99">
        <v>89</v>
      </c>
      <c r="Z90" s="131">
        <f>(幕後結果!$AB$2+幕後結果!$AB$4*幕後結果_最佳化!$N1091)*12/3</f>
        <v>-5.8417100194972309E-2</v>
      </c>
      <c r="AA90" s="131">
        <f>(幕後結果!$AC$2+幕後結果!$AC$4*幕後結果_最佳化!$O1091)*12/3</f>
        <v>2.1807967204840118E-2</v>
      </c>
      <c r="AB90" s="131">
        <f>(幕後結果!$AD$2+幕後結果!$AD$4*幕後結果_最佳化!$P1091)*12/3</f>
        <v>0.16314086494240476</v>
      </c>
      <c r="AC90" s="131">
        <f>(幕後結果!$AE$2+幕後結果!$AE$4*幕後結果_最佳化!$Q1091)*12/3</f>
        <v>0.16549797759018978</v>
      </c>
      <c r="AD90" s="131">
        <f>(幕後結果!$AF$2+幕後結果!$AF$4*幕後結果_最佳化!$R1091)*12/3</f>
        <v>0.11045668602217988</v>
      </c>
      <c r="AE90" s="131">
        <f>(幕後結果!$AG$2+幕後結果!$AG$4*幕後結果_最佳化!$S1091)*12/3</f>
        <v>-2.7962647055683118E-2</v>
      </c>
      <c r="AF90" s="131">
        <f>(幕後結果!$AH$2+幕後結果!$AH$4*幕後結果_最佳化!$T1091)*12/3</f>
        <v>0.16325868017501366</v>
      </c>
      <c r="AG90" s="131">
        <f>(幕後結果!$AI$2+幕後結果!$AI$4*幕後結果_最佳化!$U1091)*12/3</f>
        <v>5.8405680983263285E-2</v>
      </c>
      <c r="AH90" s="131">
        <f>(幕後結果!$AJ$2+幕後結果!$AJ$4*幕後結果_最佳化!$V1091)*12/3</f>
        <v>0.10176464278514109</v>
      </c>
      <c r="AI90" s="100">
        <f>(幕後結果!$AK$2+幕後結果!$AK$4*幕後結果_最佳化!$W1091)*12/3</f>
        <v>-0.23192974905005778</v>
      </c>
      <c r="AJ90" s="60"/>
      <c r="AK90" s="60"/>
      <c r="AL90" s="60"/>
      <c r="AM90" s="108">
        <v>89</v>
      </c>
      <c r="AN90" s="131">
        <f t="shared" si="14"/>
        <v>4.0706195838498806E-2</v>
      </c>
      <c r="AO90" s="131">
        <f t="shared" si="15"/>
        <v>2.8367976685658523E-3</v>
      </c>
      <c r="AP90" s="131">
        <f t="shared" si="16"/>
        <v>0.12141048922830608</v>
      </c>
      <c r="AQ90" s="131">
        <f t="shared" si="17"/>
        <v>5.5413679308790702E-3</v>
      </c>
      <c r="AR90" s="131">
        <f t="shared" si="18"/>
        <v>2.0607918002063044E-2</v>
      </c>
      <c r="AS90" s="131">
        <f t="shared" si="19"/>
        <v>0.17648244489924658</v>
      </c>
      <c r="AT90" s="131">
        <f t="shared" si="20"/>
        <v>0.19742414730864608</v>
      </c>
      <c r="AU90" s="131">
        <f t="shared" si="21"/>
        <v>2.6376744366705653E-2</v>
      </c>
      <c r="AV90" s="131">
        <f t="shared" si="22"/>
        <v>0.24446196039988277</v>
      </c>
      <c r="AW90" s="131">
        <f t="shared" si="23"/>
        <v>0.16415193435720604</v>
      </c>
      <c r="AX90" s="131">
        <f t="shared" si="24"/>
        <v>1</v>
      </c>
      <c r="AY90" s="131">
        <f>SUMPRODUCT(AN90:AW90,幕後結果_最佳化!$Z$1005:$AI$1005)</f>
        <v>-1.9227259401839148E-3</v>
      </c>
      <c r="AZ90" s="131">
        <f>(SUMPRODUCT(AN90:AW90,MMULT(AN90:AW90,幕後結果!$AB$9:$AK$18)))</f>
        <v>2.3166787992722865E-4</v>
      </c>
      <c r="BA90" s="131">
        <f t="shared" si="25"/>
        <v>1.5220639931593831E-2</v>
      </c>
      <c r="BB90" s="102">
        <f t="shared" si="26"/>
        <v>-2.9448647456106203</v>
      </c>
      <c r="BC90" s="60"/>
      <c r="BD90" s="60"/>
    </row>
    <row r="91" spans="1:56" ht="16.5">
      <c r="A91" s="95">
        <v>90</v>
      </c>
      <c r="B91" s="131">
        <v>0.51702693540855171</v>
      </c>
      <c r="C91" s="131">
        <v>0.77392149338317662</v>
      </c>
      <c r="D91" s="131">
        <v>0.85153643164536774</v>
      </c>
      <c r="E91" s="131">
        <v>0.9464247581545453</v>
      </c>
      <c r="F91" s="131">
        <v>0.93657579342798014</v>
      </c>
      <c r="G91" s="131">
        <v>0.73901446864685805</v>
      </c>
      <c r="H91" s="131">
        <v>0.25638807589560719</v>
      </c>
      <c r="I91" s="131">
        <v>0.11390993983526854</v>
      </c>
      <c r="J91" s="131">
        <v>0.29552389256633771</v>
      </c>
      <c r="K91" s="104">
        <v>0.6515456135691442</v>
      </c>
      <c r="L91" s="105"/>
      <c r="M91" s="106">
        <v>90</v>
      </c>
      <c r="N91" s="142">
        <v>4.2693163696100302E-2</v>
      </c>
      <c r="O91" s="142">
        <v>0.7518238234956115</v>
      </c>
      <c r="P91" s="142">
        <v>1.0430456802306334</v>
      </c>
      <c r="Q91" s="142">
        <v>1.611134162931704</v>
      </c>
      <c r="R91" s="142">
        <v>1.5266486077442529</v>
      </c>
      <c r="S91" s="142">
        <v>0.6403100278005639</v>
      </c>
      <c r="T91" s="142">
        <v>-0.65452107819993655</v>
      </c>
      <c r="U91" s="131">
        <v>-1.2059938035219313</v>
      </c>
      <c r="V91" s="131">
        <v>-0.5373182734557006</v>
      </c>
      <c r="W91" s="98">
        <v>0.38949667088385248</v>
      </c>
      <c r="X91" s="60"/>
      <c r="Y91" s="99">
        <v>90</v>
      </c>
      <c r="Z91" s="131">
        <f>(幕後結果!$AB$2+幕後結果!$AB$4*幕後結果_最佳化!$N1092)*12/3</f>
        <v>2.0002371467176143E-2</v>
      </c>
      <c r="AA91" s="131">
        <f>(幕後結果!$AC$2+幕後結果!$AC$4*幕後結果_最佳化!$O1092)*12/3</f>
        <v>8.0460636249532744E-2</v>
      </c>
      <c r="AB91" s="131">
        <f>(幕後結果!$AD$2+幕後結果!$AD$4*幕後結果_最佳化!$P1092)*12/3</f>
        <v>0.18039347542287901</v>
      </c>
      <c r="AC91" s="131">
        <f>(幕後結果!$AE$2+幕後結果!$AE$4*幕後結果_最佳化!$Q1092)*12/3</f>
        <v>0.28013696501355445</v>
      </c>
      <c r="AD91" s="131">
        <f>(幕後結果!$AF$2+幕後結果!$AF$4*幕後結果_最佳化!$R1092)*12/3</f>
        <v>0.28468648149318504</v>
      </c>
      <c r="AE91" s="131">
        <f>(幕後結果!$AG$2+幕後結果!$AG$4*幕後結果_最佳化!$S1092)*12/3</f>
        <v>2.69889418181176E-2</v>
      </c>
      <c r="AF91" s="131">
        <f>(幕後結果!$AH$2+幕後結果!$AH$4*幕後結果_最佳化!$T1092)*12/3</f>
        <v>2.5110545589568743E-2</v>
      </c>
      <c r="AG91" s="131">
        <f>(幕後結果!$AI$2+幕後結果!$AI$4*幕後結果_最佳化!$U1092)*12/3</f>
        <v>-5.290378274794099E-2</v>
      </c>
      <c r="AH91" s="131">
        <f>(幕後結果!$AJ$2+幕後結果!$AJ$4*幕後結果_最佳化!$V1092)*12/3</f>
        <v>-6.2626706750068097E-3</v>
      </c>
      <c r="AI91" s="100">
        <f>(幕後結果!$AK$2+幕後結果!$AK$4*幕後結果_最佳化!$W1092)*12/3</f>
        <v>3.0617040010806049E-2</v>
      </c>
      <c r="AJ91" s="60"/>
      <c r="AK91" s="60"/>
      <c r="AL91" s="60"/>
      <c r="AM91" s="108">
        <v>90</v>
      </c>
      <c r="AN91" s="131">
        <f t="shared" si="14"/>
        <v>3.7031314455596868E-2</v>
      </c>
      <c r="AO91" s="131">
        <f t="shared" si="15"/>
        <v>4.8844033750780502E-2</v>
      </c>
      <c r="AP91" s="131">
        <f t="shared" si="16"/>
        <v>5.578642396192092E-2</v>
      </c>
      <c r="AQ91" s="131">
        <f t="shared" si="17"/>
        <v>0.13139040059387316</v>
      </c>
      <c r="AR91" s="131">
        <f t="shared" si="18"/>
        <v>0.13067142592089809</v>
      </c>
      <c r="AS91" s="131">
        <f t="shared" si="19"/>
        <v>0.13054018803058792</v>
      </c>
      <c r="AT91" s="131">
        <f t="shared" si="20"/>
        <v>6.8188514712740414E-2</v>
      </c>
      <c r="AU91" s="131">
        <f t="shared" si="21"/>
        <v>0.13122294701008047</v>
      </c>
      <c r="AV91" s="131">
        <f t="shared" si="22"/>
        <v>0.1309628325585063</v>
      </c>
      <c r="AW91" s="131">
        <f t="shared" si="23"/>
        <v>0.13536191900501537</v>
      </c>
      <c r="AX91" s="131">
        <f t="shared" si="24"/>
        <v>1</v>
      </c>
      <c r="AY91" s="131">
        <f>SUMPRODUCT(AN91:AW91,幕後結果_最佳化!$Z$1005:$AI$1005)</f>
        <v>1.4668303647081497E-4</v>
      </c>
      <c r="AZ91" s="131">
        <f>(SUMPRODUCT(AN91:AW91,MMULT(AN91:AW91,幕後結果!$AB$9:$AK$18)))</f>
        <v>2.6566560653271701E-4</v>
      </c>
      <c r="BA91" s="131">
        <f t="shared" si="25"/>
        <v>1.6299251716956734E-2</v>
      </c>
      <c r="BB91" s="102">
        <f t="shared" si="26"/>
        <v>-2.6230232961585149</v>
      </c>
      <c r="BC91" s="60"/>
      <c r="BD91" s="60"/>
    </row>
    <row r="92" spans="1:56" ht="16.5">
      <c r="A92" s="95">
        <v>91</v>
      </c>
      <c r="B92" s="131">
        <v>0.74582768226761798</v>
      </c>
      <c r="C92" s="131">
        <v>0.40683202967151977</v>
      </c>
      <c r="D92" s="131">
        <v>0.37306049572901756</v>
      </c>
      <c r="E92" s="131">
        <v>0.56061253763554619</v>
      </c>
      <c r="F92" s="131">
        <v>0.54699450658686333</v>
      </c>
      <c r="G92" s="131">
        <v>0.70517204247315046</v>
      </c>
      <c r="H92" s="131">
        <v>0.4119983191805181</v>
      </c>
      <c r="I92" s="131">
        <v>0.72609423426066177</v>
      </c>
      <c r="J92" s="131">
        <v>0.4221970128919843</v>
      </c>
      <c r="K92" s="104">
        <v>0.46923243751357169</v>
      </c>
      <c r="L92" s="105"/>
      <c r="M92" s="106">
        <v>91</v>
      </c>
      <c r="N92" s="142">
        <v>0.6614174542633009</v>
      </c>
      <c r="O92" s="142">
        <v>-0.23570181765753137</v>
      </c>
      <c r="P92" s="142">
        <v>-0.32375834946583926</v>
      </c>
      <c r="Q92" s="142">
        <v>0.1525223996774063</v>
      </c>
      <c r="R92" s="142">
        <v>0.11807152315160482</v>
      </c>
      <c r="S92" s="142">
        <v>0.53933472116848813</v>
      </c>
      <c r="T92" s="142">
        <v>-0.22240754561702028</v>
      </c>
      <c r="U92" s="131">
        <v>0.60104272235458012</v>
      </c>
      <c r="V92" s="131">
        <v>-0.19627615264060064</v>
      </c>
      <c r="W92" s="98">
        <v>-7.7199455219252117E-2</v>
      </c>
      <c r="X92" s="60"/>
      <c r="Y92" s="99">
        <v>91</v>
      </c>
      <c r="Z92" s="131">
        <f>(幕後結果!$AB$2+幕後結果!$AB$4*幕後結果_最佳化!$N1093)*12/3</f>
        <v>0.11584132978021329</v>
      </c>
      <c r="AA92" s="131">
        <f>(幕後結果!$AC$2+幕後結果!$AC$4*幕後結果_最佳化!$O1093)*12/3</f>
        <v>-1.6759603903273274E-2</v>
      </c>
      <c r="AB92" s="131">
        <f>(幕後結果!$AD$2+幕後結果!$AD$4*幕後結果_最佳化!$P1093)*12/3</f>
        <v>-7.327397683113468E-2</v>
      </c>
      <c r="AC92" s="131">
        <f>(幕後結果!$AE$2+幕後結果!$AE$4*幕後結果_最佳化!$Q1093)*12/3</f>
        <v>2.4687214792143877E-2</v>
      </c>
      <c r="AD92" s="131">
        <f>(幕後結果!$AF$2+幕後結果!$AF$4*幕後結果_最佳化!$R1093)*12/3</f>
        <v>-2.3400956530596154E-2</v>
      </c>
      <c r="AE92" s="131">
        <f>(幕後結果!$AG$2+幕後結果!$AG$4*幕後結果_最佳化!$S1093)*12/3</f>
        <v>9.4538004267456198E-3</v>
      </c>
      <c r="AF92" s="131">
        <f>(幕後結果!$AH$2+幕後結果!$AH$4*幕後結果_最佳化!$T1093)*12/3</f>
        <v>-1.5386688423610325E-3</v>
      </c>
      <c r="AG92" s="131">
        <f>(幕後結果!$AI$2+幕後結果!$AI$4*幕後結果_最佳化!$U1093)*12/3</f>
        <v>4.2003732346286744E-2</v>
      </c>
      <c r="AH92" s="131">
        <f>(幕後結果!$AJ$2+幕後結果!$AJ$4*幕後結果_最佳化!$V1093)*12/3</f>
        <v>-1.1543675714601733E-2</v>
      </c>
      <c r="AI92" s="100">
        <f>(幕後結果!$AK$2+幕後結果!$AK$4*幕後結果_最佳化!$W1093)*12/3</f>
        <v>-6.7778989200148632E-2</v>
      </c>
      <c r="AJ92" s="60"/>
      <c r="AK92" s="60"/>
      <c r="AL92" s="60"/>
      <c r="AM92" s="108">
        <v>91</v>
      </c>
      <c r="AN92" s="131">
        <f t="shared" si="14"/>
        <v>0.15428152628391203</v>
      </c>
      <c r="AO92" s="131">
        <f t="shared" si="15"/>
        <v>0.1213839680502871</v>
      </c>
      <c r="AP92" s="131">
        <f t="shared" si="16"/>
        <v>2.4407171278277486E-2</v>
      </c>
      <c r="AQ92" s="131">
        <f t="shared" si="17"/>
        <v>0.10157361939318013</v>
      </c>
      <c r="AR92" s="131">
        <f t="shared" si="18"/>
        <v>0.1261505258224512</v>
      </c>
      <c r="AS92" s="131">
        <f t="shared" si="19"/>
        <v>0.14134188827757846</v>
      </c>
      <c r="AT92" s="131">
        <f t="shared" si="20"/>
        <v>9.7975573444153058E-2</v>
      </c>
      <c r="AU92" s="131">
        <f t="shared" si="21"/>
        <v>4.9121514740555393E-2</v>
      </c>
      <c r="AV92" s="131">
        <f t="shared" si="22"/>
        <v>9.7555627295285302E-2</v>
      </c>
      <c r="AW92" s="131">
        <f t="shared" si="23"/>
        <v>8.6208585414319819E-2</v>
      </c>
      <c r="AX92" s="131">
        <f t="shared" si="24"/>
        <v>1</v>
      </c>
      <c r="AY92" s="131">
        <f>SUMPRODUCT(AN92:AW92,幕後結果_最佳化!$Z$1005:$AI$1005)</f>
        <v>3.3084161615135198E-3</v>
      </c>
      <c r="AZ92" s="131">
        <f>(SUMPRODUCT(AN92:AW92,MMULT(AN92:AW92,幕後結果!$AB$9:$AK$18)))</f>
        <v>2.0834842502377192E-4</v>
      </c>
      <c r="BA92" s="131">
        <f t="shared" si="25"/>
        <v>1.4434279511765452E-2</v>
      </c>
      <c r="BB92" s="102">
        <f t="shared" si="26"/>
        <v>-2.7428860447253487</v>
      </c>
      <c r="BC92" s="60"/>
      <c r="BD92" s="60"/>
    </row>
    <row r="93" spans="1:56" ht="16.5">
      <c r="A93" s="95">
        <v>92</v>
      </c>
      <c r="B93" s="131">
        <v>0.32352516064049297</v>
      </c>
      <c r="C93" s="131">
        <v>7.4701809436027222E-2</v>
      </c>
      <c r="D93" s="131">
        <v>0.27537187253099349</v>
      </c>
      <c r="E93" s="131">
        <v>0.21973462148980927</v>
      </c>
      <c r="F93" s="131">
        <v>0.51829714586857767</v>
      </c>
      <c r="G93" s="131">
        <v>0.34119740851619884</v>
      </c>
      <c r="H93" s="131">
        <v>0.35789379358812656</v>
      </c>
      <c r="I93" s="131">
        <v>0.93335229827808219</v>
      </c>
      <c r="J93" s="131">
        <v>0.40670077731792231</v>
      </c>
      <c r="K93" s="104">
        <v>0.35913431598325962</v>
      </c>
      <c r="L93" s="105"/>
      <c r="M93" s="106">
        <v>92</v>
      </c>
      <c r="N93" s="142">
        <v>-0.4578637645647286</v>
      </c>
      <c r="O93" s="142">
        <v>-1.4416412016394886</v>
      </c>
      <c r="P93" s="142">
        <v>-0.59664601125499017</v>
      </c>
      <c r="Q93" s="142">
        <v>-0.77308979025667168</v>
      </c>
      <c r="R93" s="142">
        <v>4.5880234382370447E-2</v>
      </c>
      <c r="S93" s="142">
        <v>-0.40919737990513971</v>
      </c>
      <c r="T93" s="142">
        <v>-0.36409430791661851</v>
      </c>
      <c r="U93" s="131">
        <v>1.5012326285454698</v>
      </c>
      <c r="V93" s="131">
        <v>-0.23604009900076509</v>
      </c>
      <c r="W93" s="98">
        <v>-0.36077369057639058</v>
      </c>
      <c r="X93" s="60"/>
      <c r="Y93" s="99">
        <v>92</v>
      </c>
      <c r="Z93" s="131">
        <f>(幕後結果!$AB$2+幕後結果!$AB$4*幕後結果_最佳化!$N1094)*12/3</f>
        <v>-5.7532736354295601E-2</v>
      </c>
      <c r="AA93" s="131">
        <f>(幕後結果!$AC$2+幕後結果!$AC$4*幕後結果_最佳化!$O1094)*12/3</f>
        <v>-0.13178643070315438</v>
      </c>
      <c r="AB93" s="131">
        <f>(幕後結果!$AD$2+幕後結果!$AD$4*幕後結果_最佳化!$P1094)*12/3</f>
        <v>-0.1571716424878834</v>
      </c>
      <c r="AC93" s="131">
        <f>(幕後結果!$AE$2+幕後結果!$AE$4*幕後結果_最佳化!$Q1094)*12/3</f>
        <v>-0.14211547223999266</v>
      </c>
      <c r="AD93" s="131">
        <f>(幕後結果!$AF$2+幕後結果!$AF$4*幕後結果_最佳化!$R1094)*12/3</f>
        <v>-0.12371630910449437</v>
      </c>
      <c r="AE93" s="131">
        <f>(幕後結果!$AG$2+幕後結果!$AG$4*幕後結果_最佳化!$S1094)*12/3</f>
        <v>-3.6140531070203596E-2</v>
      </c>
      <c r="AF93" s="131">
        <f>(幕後結果!$AH$2+幕後結果!$AH$4*幕後結果_最佳化!$T1094)*12/3</f>
        <v>-0.12069482373525113</v>
      </c>
      <c r="AG93" s="131">
        <f>(幕後結果!$AI$2+幕後結果!$AI$4*幕後結果_最佳化!$U1094)*12/3</f>
        <v>7.9899094673340415E-2</v>
      </c>
      <c r="AH93" s="131">
        <f>(幕後結果!$AJ$2+幕後結果!$AJ$4*幕後結果_最佳化!$V1094)*12/3</f>
        <v>-6.5451892460163599E-2</v>
      </c>
      <c r="AI93" s="100">
        <f>(幕後結果!$AK$2+幕後結果!$AK$4*幕後結果_最佳化!$W1094)*12/3</f>
        <v>-8.3680352788462045E-2</v>
      </c>
      <c r="AJ93" s="60"/>
      <c r="AK93" s="60"/>
      <c r="AL93" s="60"/>
      <c r="AM93" s="108">
        <v>92</v>
      </c>
      <c r="AN93" s="131">
        <f t="shared" si="14"/>
        <v>7.2179802789506531E-2</v>
      </c>
      <c r="AO93" s="131">
        <f t="shared" si="15"/>
        <v>0.19898977350567115</v>
      </c>
      <c r="AP93" s="131">
        <f t="shared" si="16"/>
        <v>0.19582582110573185</v>
      </c>
      <c r="AQ93" s="131">
        <f t="shared" si="17"/>
        <v>1.7725890978011125E-2</v>
      </c>
      <c r="AR93" s="131">
        <f t="shared" si="18"/>
        <v>0.21172515116116822</v>
      </c>
      <c r="AS93" s="131">
        <f t="shared" si="19"/>
        <v>2.2446393084099889E-2</v>
      </c>
      <c r="AT93" s="131">
        <f t="shared" si="20"/>
        <v>3.2634056042023789E-2</v>
      </c>
      <c r="AU93" s="131">
        <f t="shared" si="21"/>
        <v>6.9880512743266662E-2</v>
      </c>
      <c r="AV93" s="131">
        <f t="shared" si="22"/>
        <v>4.6450462028604568E-2</v>
      </c>
      <c r="AW93" s="131">
        <f t="shared" si="23"/>
        <v>0.13214213656191617</v>
      </c>
      <c r="AX93" s="131">
        <f t="shared" si="24"/>
        <v>1</v>
      </c>
      <c r="AY93" s="131">
        <f>SUMPRODUCT(AN93:AW93,幕後結果_最佳化!$Z$1005:$AI$1005)</f>
        <v>-1.7280919725071431E-3</v>
      </c>
      <c r="AZ93" s="131">
        <f>(SUMPRODUCT(AN93:AW93,MMULT(AN93:AW93,幕後結果!$AB$9:$AK$18)))</f>
        <v>4.0128272664934512E-4</v>
      </c>
      <c r="BA93" s="131">
        <f t="shared" si="25"/>
        <v>2.003204249819137E-2</v>
      </c>
      <c r="BB93" s="102">
        <f t="shared" si="26"/>
        <v>-2.2278353281517087</v>
      </c>
      <c r="BC93" s="60"/>
      <c r="BD93" s="60"/>
    </row>
    <row r="94" spans="1:56" ht="16.5">
      <c r="A94" s="95">
        <v>93</v>
      </c>
      <c r="B94" s="131">
        <v>0.14314832923877963</v>
      </c>
      <c r="C94" s="131">
        <v>0.82147152709477211</v>
      </c>
      <c r="D94" s="131">
        <v>0.19549501091460475</v>
      </c>
      <c r="E94" s="131">
        <v>0.86432422243859541</v>
      </c>
      <c r="F94" s="131">
        <v>0.71337857183346975</v>
      </c>
      <c r="G94" s="131">
        <v>0.51029406473201555</v>
      </c>
      <c r="H94" s="131">
        <v>0.20813133031704334</v>
      </c>
      <c r="I94" s="131">
        <v>1.0265635911961279E-2</v>
      </c>
      <c r="J94" s="131">
        <v>0.60030263713923904</v>
      </c>
      <c r="K94" s="104">
        <v>0.53976346773636275</v>
      </c>
      <c r="L94" s="105"/>
      <c r="M94" s="106">
        <v>93</v>
      </c>
      <c r="N94" s="142">
        <v>-1.0662809497154593</v>
      </c>
      <c r="O94" s="142">
        <v>0.92098751416886593</v>
      </c>
      <c r="P94" s="142">
        <v>-0.85782333615167872</v>
      </c>
      <c r="Q94" s="142">
        <v>1.0999553992215882</v>
      </c>
      <c r="R94" s="142">
        <v>0.56328202462923527</v>
      </c>
      <c r="S94" s="142">
        <v>2.5806257767258794E-2</v>
      </c>
      <c r="T94" s="142">
        <v>-0.81292220840271245</v>
      </c>
      <c r="U94" s="131">
        <v>-2.3164947304504797</v>
      </c>
      <c r="V94" s="131">
        <v>0.25413051986605256</v>
      </c>
      <c r="W94" s="98">
        <v>9.9837842030597451E-2</v>
      </c>
      <c r="X94" s="60"/>
      <c r="Y94" s="99">
        <v>93</v>
      </c>
      <c r="Z94" s="131">
        <f>(幕後結果!$AB$2+幕後結果!$AB$4*幕後結果_最佳化!$N1095)*12/3</f>
        <v>-0.1517751479317398</v>
      </c>
      <c r="AA94" s="131">
        <f>(幕後結果!$AC$2+幕後結果!$AC$4*幕後結果_最佳化!$O1095)*12/3</f>
        <v>9.9091697129818954E-2</v>
      </c>
      <c r="AB94" s="131">
        <f>(幕後結果!$AD$2+幕後結果!$AD$4*幕後結果_最佳化!$P1095)*12/3</f>
        <v>-0.12018441306652365</v>
      </c>
      <c r="AC94" s="131">
        <f>(幕後結果!$AE$2+幕後結果!$AE$4*幕後結果_最佳化!$Q1095)*12/3</f>
        <v>6.5356971709335049E-2</v>
      </c>
      <c r="AD94" s="131">
        <f>(幕後結果!$AF$2+幕後結果!$AF$4*幕後結果_最佳化!$R1095)*12/3</f>
        <v>3.5063333558775285E-2</v>
      </c>
      <c r="AE94" s="131">
        <f>(幕後結果!$AG$2+幕後結果!$AG$4*幕後結果_最佳化!$S1095)*12/3</f>
        <v>1.770180947514113E-2</v>
      </c>
      <c r="AF94" s="131">
        <f>(幕後結果!$AH$2+幕後結果!$AH$4*幕後結果_最佳化!$T1095)*12/3</f>
        <v>-7.6703612139675165E-2</v>
      </c>
      <c r="AG94" s="131">
        <f>(幕後結果!$AI$2+幕後結果!$AI$4*幕後結果_最佳化!$U1095)*12/3</f>
        <v>-0.28860646947686192</v>
      </c>
      <c r="AH94" s="131">
        <f>(幕後結果!$AJ$2+幕後結果!$AJ$4*幕後結果_最佳化!$V1095)*12/3</f>
        <v>9.52122797414536E-3</v>
      </c>
      <c r="AI94" s="100">
        <f>(幕後結果!$AK$2+幕後結果!$AK$4*幕後結果_最佳化!$W1095)*12/3</f>
        <v>-8.2552617889707566E-2</v>
      </c>
      <c r="AJ94" s="60"/>
      <c r="AK94" s="60"/>
      <c r="AL94" s="60"/>
      <c r="AM94" s="108">
        <v>93</v>
      </c>
      <c r="AN94" s="131">
        <f t="shared" si="14"/>
        <v>4.951395473927913E-2</v>
      </c>
      <c r="AO94" s="131">
        <f t="shared" si="15"/>
        <v>4.1301104525645435E-2</v>
      </c>
      <c r="AP94" s="131">
        <f t="shared" si="16"/>
        <v>6.8288837959946044E-2</v>
      </c>
      <c r="AQ94" s="131">
        <f t="shared" si="17"/>
        <v>0.1183265525220077</v>
      </c>
      <c r="AR94" s="131">
        <f t="shared" si="18"/>
        <v>5.4962135291934E-2</v>
      </c>
      <c r="AS94" s="131">
        <f t="shared" si="19"/>
        <v>0.17425773362135277</v>
      </c>
      <c r="AT94" s="131">
        <f t="shared" si="20"/>
        <v>6.141258607760762E-2</v>
      </c>
      <c r="AU94" s="131">
        <f t="shared" si="21"/>
        <v>0.11074101623991642</v>
      </c>
      <c r="AV94" s="131">
        <f t="shared" si="22"/>
        <v>0.18930253605903496</v>
      </c>
      <c r="AW94" s="131">
        <f t="shared" si="23"/>
        <v>0.13189354296327599</v>
      </c>
      <c r="AX94" s="131">
        <f t="shared" si="24"/>
        <v>1</v>
      </c>
      <c r="AY94" s="131">
        <f>SUMPRODUCT(AN94:AW94,幕後結果_最佳化!$Z$1005:$AI$1005)</f>
        <v>-3.6808507961402434E-4</v>
      </c>
      <c r="AZ94" s="131">
        <f>(SUMPRODUCT(AN94:AW94,MMULT(AN94:AW94,幕後結果!$AB$9:$AK$18)))</f>
        <v>2.168756528429873E-4</v>
      </c>
      <c r="BA94" s="131">
        <f t="shared" si="25"/>
        <v>1.4726698640326259E-2</v>
      </c>
      <c r="BB94" s="102">
        <f t="shared" si="26"/>
        <v>-2.938070923861551</v>
      </c>
      <c r="BC94" s="60"/>
      <c r="BD94" s="60"/>
    </row>
    <row r="95" spans="1:56" ht="16.5">
      <c r="A95" s="95">
        <v>94</v>
      </c>
      <c r="B95" s="131">
        <v>0.42447801646810501</v>
      </c>
      <c r="C95" s="131">
        <v>0.85026538022006792</v>
      </c>
      <c r="D95" s="131">
        <v>0.55489894778434712</v>
      </c>
      <c r="E95" s="131">
        <v>0.45134454346144937</v>
      </c>
      <c r="F95" s="131">
        <v>0.29777819618936374</v>
      </c>
      <c r="G95" s="131">
        <v>0.67134716185498777</v>
      </c>
      <c r="H95" s="131">
        <v>0.43619121075191725</v>
      </c>
      <c r="I95" s="131">
        <v>0.59712106566449097</v>
      </c>
      <c r="J95" s="131">
        <v>0.95543495363359532</v>
      </c>
      <c r="K95" s="104">
        <v>0.32248721098037758</v>
      </c>
      <c r="L95" s="105"/>
      <c r="M95" s="106">
        <v>94</v>
      </c>
      <c r="N95" s="142">
        <v>-0.19045062192529105</v>
      </c>
      <c r="O95" s="142">
        <v>1.0375722569033514</v>
      </c>
      <c r="P95" s="142">
        <v>0.13804847794701708</v>
      </c>
      <c r="Q95" s="142">
        <v>-0.12226507958390127</v>
      </c>
      <c r="R95" s="142">
        <v>-0.53080142515239459</v>
      </c>
      <c r="S95" s="142">
        <v>0.44363613467456919</v>
      </c>
      <c r="T95" s="142">
        <v>-0.1606330516100348</v>
      </c>
      <c r="U95" s="131">
        <v>0.24590229312393289</v>
      </c>
      <c r="V95" s="131">
        <v>1.7000044274087205</v>
      </c>
      <c r="W95" s="98">
        <v>-0.46075495588514759</v>
      </c>
      <c r="X95" s="60"/>
      <c r="Y95" s="99">
        <v>94</v>
      </c>
      <c r="Z95" s="131">
        <f>(幕後結果!$AB$2+幕後結果!$AB$4*幕後結果_最佳化!$N1096)*12/3</f>
        <v>-1.611106046327003E-2</v>
      </c>
      <c r="AA95" s="131">
        <f>(幕後結果!$AC$2+幕後結果!$AC$4*幕後結果_最佳化!$O1096)*12/3</f>
        <v>0.10869875797929131</v>
      </c>
      <c r="AB95" s="131">
        <f>(幕後結果!$AD$2+幕後結果!$AD$4*幕後結果_最佳化!$P1096)*12/3</f>
        <v>4.403888408800425E-2</v>
      </c>
      <c r="AC95" s="131">
        <f>(幕後結果!$AE$2+幕後結果!$AE$4*幕後結果_最佳化!$Q1096)*12/3</f>
        <v>3.9507949725073516E-2</v>
      </c>
      <c r="AD95" s="131">
        <f>(幕後結果!$AF$2+幕後結果!$AF$4*幕後結果_最佳化!$R1096)*12/3</f>
        <v>5.3536646179936503E-3</v>
      </c>
      <c r="AE95" s="131">
        <f>(幕後結果!$AG$2+幕後結果!$AG$4*幕後結果_最佳化!$S1096)*12/3</f>
        <v>2.8169413240814799E-2</v>
      </c>
      <c r="AF95" s="131">
        <f>(幕後結果!$AH$2+幕後結果!$AH$4*幕後結果_最佳化!$T1096)*12/3</f>
        <v>3.2723548233204752E-2</v>
      </c>
      <c r="AG95" s="131">
        <f>(幕後結果!$AI$2+幕後結果!$AI$4*幕後結果_最佳化!$U1096)*12/3</f>
        <v>2.0909680454717538E-2</v>
      </c>
      <c r="AH95" s="131">
        <f>(幕後結果!$AJ$2+幕後結果!$AJ$4*幕後結果_最佳化!$V1096)*12/3</f>
        <v>0.12871505412546003</v>
      </c>
      <c r="AI95" s="100">
        <f>(幕後結果!$AK$2+幕後結果!$AK$4*幕後結果_最佳化!$W1096)*12/3</f>
        <v>-1.2324250564596477E-2</v>
      </c>
      <c r="AJ95" s="60"/>
      <c r="AK95" s="60"/>
      <c r="AL95" s="60"/>
      <c r="AM95" s="108">
        <v>94</v>
      </c>
      <c r="AN95" s="131">
        <f t="shared" si="14"/>
        <v>5.9666261895317832E-2</v>
      </c>
      <c r="AO95" s="131">
        <f t="shared" si="15"/>
        <v>3.993580412062761E-2</v>
      </c>
      <c r="AP95" s="131">
        <f t="shared" si="16"/>
        <v>4.7577777360914182E-2</v>
      </c>
      <c r="AQ95" s="131">
        <f t="shared" si="17"/>
        <v>0.13251692724587535</v>
      </c>
      <c r="AR95" s="131">
        <f t="shared" si="18"/>
        <v>0.11201902312595682</v>
      </c>
      <c r="AS95" s="131">
        <f t="shared" si="19"/>
        <v>0.1322001362366293</v>
      </c>
      <c r="AT95" s="131">
        <f t="shared" si="20"/>
        <v>6.365102353280036E-2</v>
      </c>
      <c r="AU95" s="131">
        <f t="shared" si="21"/>
        <v>0.18203957679403374</v>
      </c>
      <c r="AV95" s="131">
        <f t="shared" si="22"/>
        <v>0.17602105588458819</v>
      </c>
      <c r="AW95" s="131">
        <f t="shared" si="23"/>
        <v>5.4372413803256699E-2</v>
      </c>
      <c r="AX95" s="131">
        <f t="shared" si="24"/>
        <v>1</v>
      </c>
      <c r="AY95" s="131">
        <f>SUMPRODUCT(AN95:AW95,幕後結果_最佳化!$Z$1005:$AI$1005)</f>
        <v>1.3281853978888503E-3</v>
      </c>
      <c r="AZ95" s="131">
        <f>(SUMPRODUCT(AN95:AW95,MMULT(AN95:AW95,幕後結果!$AB$9:$AK$18)))</f>
        <v>2.3696336490536715E-4</v>
      </c>
      <c r="BA95" s="131">
        <f t="shared" si="25"/>
        <v>1.5393614419796513E-2</v>
      </c>
      <c r="BB95" s="102">
        <f t="shared" si="26"/>
        <v>-2.7005882743593292</v>
      </c>
      <c r="BC95" s="60"/>
      <c r="BD95" s="60"/>
    </row>
    <row r="96" spans="1:56" ht="16.5">
      <c r="A96" s="95">
        <v>95</v>
      </c>
      <c r="B96" s="131">
        <v>0.60101372202773184</v>
      </c>
      <c r="C96" s="131">
        <v>0.15466549667497054</v>
      </c>
      <c r="D96" s="131">
        <v>0.57519855314261559</v>
      </c>
      <c r="E96" s="131">
        <v>0.81614054253106572</v>
      </c>
      <c r="F96" s="131">
        <v>0.46564742926548974</v>
      </c>
      <c r="G96" s="131">
        <v>0.32415519695080297</v>
      </c>
      <c r="H96" s="131">
        <v>0.42306110754277793</v>
      </c>
      <c r="I96" s="131">
        <v>0.7085858614612579</v>
      </c>
      <c r="J96" s="131">
        <v>0.73067100720180589</v>
      </c>
      <c r="K96" s="104">
        <v>0.12597422783648327</v>
      </c>
      <c r="L96" s="105"/>
      <c r="M96" s="106">
        <v>95</v>
      </c>
      <c r="N96" s="142">
        <v>0.25597187310728436</v>
      </c>
      <c r="O96" s="142">
        <v>-1.0166268140342754</v>
      </c>
      <c r="P96" s="142">
        <v>0.18962512984579072</v>
      </c>
      <c r="Q96" s="142">
        <v>0.90075440494287251</v>
      </c>
      <c r="R96" s="142">
        <v>-8.6215815548541574E-2</v>
      </c>
      <c r="S96" s="142">
        <v>-0.45611067540076666</v>
      </c>
      <c r="T96" s="142">
        <v>-0.19406853954586828</v>
      </c>
      <c r="U96" s="131">
        <v>0.54925818799254933</v>
      </c>
      <c r="V96" s="131">
        <v>0.61484364079938381</v>
      </c>
      <c r="W96" s="98">
        <v>-1.1456295726021837</v>
      </c>
      <c r="X96" s="60"/>
      <c r="Y96" s="99">
        <v>95</v>
      </c>
      <c r="Z96" s="131">
        <f>(幕後結果!$AB$2+幕後結果!$AB$4*幕後結果_最佳化!$N1097)*12/3</f>
        <v>5.3038749142891091E-2</v>
      </c>
      <c r="AA96" s="131">
        <f>(幕後結果!$AC$2+幕後結果!$AC$4*幕後結果_最佳化!$O1097)*12/3</f>
        <v>-9.18765900934706E-2</v>
      </c>
      <c r="AB96" s="131">
        <f>(幕後結果!$AD$2+幕後結果!$AD$4*幕後結果_最佳化!$P1097)*12/3</f>
        <v>-1.6400456272042192E-2</v>
      </c>
      <c r="AC96" s="131">
        <f>(幕後結果!$AE$2+幕後結果!$AE$4*幕後結果_最佳化!$Q1097)*12/3</f>
        <v>0.11097999804858734</v>
      </c>
      <c r="AD96" s="131">
        <f>(幕後結果!$AF$2+幕後結果!$AF$4*幕後結果_最佳化!$R1097)*12/3</f>
        <v>-1.8771107288953526E-2</v>
      </c>
      <c r="AE96" s="131">
        <f>(幕後結果!$AG$2+幕後結果!$AG$4*幕後結果_最佳化!$S1097)*12/3</f>
        <v>-3.0652843069359226E-2</v>
      </c>
      <c r="AF96" s="131">
        <f>(幕後結果!$AH$2+幕後結果!$AH$4*幕後結果_最佳化!$T1097)*12/3</f>
        <v>-3.1545352973583476E-2</v>
      </c>
      <c r="AG96" s="131">
        <f>(幕後結果!$AI$2+幕後結果!$AI$4*幕後結果_最佳化!$U1097)*12/3</f>
        <v>3.8415599761811761E-2</v>
      </c>
      <c r="AH96" s="131">
        <f>(幕後結果!$AJ$2+幕後結果!$AJ$4*幕後結果_最佳化!$V1097)*12/3</f>
        <v>1.2355027944070293E-2</v>
      </c>
      <c r="AI96" s="100">
        <f>(幕後結果!$AK$2+幕後結果!$AK$4*幕後結果_最佳化!$W1097)*12/3</f>
        <v>-0.21058855459410997</v>
      </c>
      <c r="AJ96" s="60"/>
      <c r="AK96" s="60"/>
      <c r="AL96" s="60"/>
      <c r="AM96" s="108">
        <v>95</v>
      </c>
      <c r="AN96" s="131">
        <f t="shared" si="14"/>
        <v>0.10662508393851629</v>
      </c>
      <c r="AO96" s="131">
        <f t="shared" si="15"/>
        <v>0.16223265519444668</v>
      </c>
      <c r="AP96" s="131">
        <f t="shared" si="16"/>
        <v>0.15024153525955927</v>
      </c>
      <c r="AQ96" s="131">
        <f t="shared" si="17"/>
        <v>6.1735159200461695E-3</v>
      </c>
      <c r="AR96" s="131">
        <f t="shared" si="18"/>
        <v>6.9940186978588934E-2</v>
      </c>
      <c r="AS96" s="131">
        <f t="shared" si="19"/>
        <v>0.13617024476288592</v>
      </c>
      <c r="AT96" s="131">
        <f t="shared" si="20"/>
        <v>9.4629213639342999E-2</v>
      </c>
      <c r="AU96" s="131">
        <f t="shared" si="21"/>
        <v>0.13583702927479405</v>
      </c>
      <c r="AV96" s="131">
        <f t="shared" si="22"/>
        <v>5.7258827013087495E-2</v>
      </c>
      <c r="AW96" s="131">
        <f t="shared" si="23"/>
        <v>8.0891708018732189E-2</v>
      </c>
      <c r="AX96" s="131">
        <f t="shared" si="24"/>
        <v>1</v>
      </c>
      <c r="AY96" s="131">
        <f>SUMPRODUCT(AN96:AW96,幕後結果_最佳化!$Z$1005:$AI$1005)</f>
        <v>-5.6959884635329012E-4</v>
      </c>
      <c r="AZ96" s="131">
        <f>(SUMPRODUCT(AN96:AW96,MMULT(AN96:AW96,幕後結果!$AB$9:$AK$18)))</f>
        <v>2.4728456778010577E-4</v>
      </c>
      <c r="BA96" s="131">
        <f t="shared" si="25"/>
        <v>1.5725284346558118E-2</v>
      </c>
      <c r="BB96" s="102">
        <f t="shared" si="26"/>
        <v>-2.7643124212165824</v>
      </c>
      <c r="BC96" s="60"/>
      <c r="BD96" s="60"/>
    </row>
    <row r="97" spans="1:56" ht="16.5">
      <c r="A97" s="95">
        <v>96</v>
      </c>
      <c r="B97" s="131">
        <v>0.32800729482650248</v>
      </c>
      <c r="C97" s="131">
        <v>0.71158162351239351</v>
      </c>
      <c r="D97" s="131">
        <v>0.42557001316700749</v>
      </c>
      <c r="E97" s="131">
        <v>0.43460838043619177</v>
      </c>
      <c r="F97" s="131">
        <v>0.29244418885050583</v>
      </c>
      <c r="G97" s="131">
        <v>0.77267472504799417</v>
      </c>
      <c r="H97" s="131">
        <v>0.68861325899170578</v>
      </c>
      <c r="I97" s="131">
        <v>0.5665805366369896</v>
      </c>
      <c r="J97" s="131">
        <v>0.58168573436403959</v>
      </c>
      <c r="K97" s="104">
        <v>0.46912927051899267</v>
      </c>
      <c r="L97" s="105"/>
      <c r="M97" s="106">
        <v>96</v>
      </c>
      <c r="N97" s="142">
        <v>-0.44542231383817316</v>
      </c>
      <c r="O97" s="142">
        <v>0.5580111754669137</v>
      </c>
      <c r="P97" s="142">
        <v>-0.18766403356932496</v>
      </c>
      <c r="Q97" s="142">
        <v>-0.16465344672735965</v>
      </c>
      <c r="R97" s="142">
        <v>-0.54625832686320819</v>
      </c>
      <c r="S97" s="142">
        <v>0.74768438840395479</v>
      </c>
      <c r="T97" s="142">
        <v>0.49192341895170372</v>
      </c>
      <c r="U97" s="131">
        <v>0.16767504841811259</v>
      </c>
      <c r="V97" s="131">
        <v>0.20620788192371781</v>
      </c>
      <c r="W97" s="98">
        <v>-7.7458830874203785E-2</v>
      </c>
      <c r="X97" s="60"/>
      <c r="Y97" s="99">
        <v>96</v>
      </c>
      <c r="Z97" s="131">
        <f>(幕後結果!$AB$2+幕後結果!$AB$4*幕後結果_最佳化!$N1098)*12/3</f>
        <v>-5.5605584477903335E-2</v>
      </c>
      <c r="AA97" s="131">
        <f>(幕後結果!$AC$2+幕後結果!$AC$4*幕後結果_最佳化!$O1098)*12/3</f>
        <v>6.2581702060065483E-2</v>
      </c>
      <c r="AB97" s="131">
        <f>(幕後結果!$AD$2+幕後結果!$AD$4*幕後結果_最佳化!$P1098)*12/3</f>
        <v>-2.4425477734833039E-2</v>
      </c>
      <c r="AC97" s="131">
        <f>(幕後結果!$AE$2+幕後結果!$AE$4*幕後結果_最佳化!$Q1098)*12/3</f>
        <v>-5.6397424660895243E-3</v>
      </c>
      <c r="AD97" s="131">
        <f>(幕後結果!$AF$2+幕後結果!$AF$4*幕後結果_最佳化!$R1098)*12/3</f>
        <v>-4.5159459791297075E-2</v>
      </c>
      <c r="AE97" s="131">
        <f>(幕後結果!$AG$2+幕後結果!$AG$4*幕後結果_最佳化!$S1098)*12/3</f>
        <v>3.8611333151218612E-2</v>
      </c>
      <c r="AF97" s="131">
        <f>(幕後結果!$AH$2+幕後結果!$AH$4*幕後結果_最佳化!$T1098)*12/3</f>
        <v>5.596108313415548E-2</v>
      </c>
      <c r="AG97" s="131">
        <f>(幕後結果!$AI$2+幕後結果!$AI$4*幕後結果_最佳化!$U1098)*12/3</f>
        <v>2.1384641444123095E-2</v>
      </c>
      <c r="AH97" s="131">
        <f>(幕後結果!$AJ$2+幕後結果!$AJ$4*幕後結果_最佳化!$V1098)*12/3</f>
        <v>3.3770122581843892E-2</v>
      </c>
      <c r="AI97" s="100">
        <f>(幕後結果!$AK$2+幕後結果!$AK$4*幕後結果_最佳化!$W1098)*12/3</f>
        <v>1.3841886758412782E-2</v>
      </c>
      <c r="AJ97" s="60"/>
      <c r="AK97" s="60"/>
      <c r="AL97" s="60"/>
      <c r="AM97" s="108">
        <v>96</v>
      </c>
      <c r="AN97" s="131">
        <f t="shared" si="14"/>
        <v>4.5014365966473444E-2</v>
      </c>
      <c r="AO97" s="131">
        <f t="shared" si="15"/>
        <v>0.13473748825350543</v>
      </c>
      <c r="AP97" s="131">
        <f t="shared" si="16"/>
        <v>2.4624609224821084E-2</v>
      </c>
      <c r="AQ97" s="131">
        <f t="shared" si="17"/>
        <v>0.15701866075087473</v>
      </c>
      <c r="AR97" s="131">
        <f t="shared" si="18"/>
        <v>0.11644778777528375</v>
      </c>
      <c r="AS97" s="131">
        <f t="shared" si="19"/>
        <v>1.7792740773548747E-2</v>
      </c>
      <c r="AT97" s="131">
        <f t="shared" si="20"/>
        <v>0.1580964849407091</v>
      </c>
      <c r="AU97" s="131">
        <f t="shared" si="21"/>
        <v>0.17815273049862618</v>
      </c>
      <c r="AV97" s="131">
        <f t="shared" si="22"/>
        <v>1.8685154751267384E-2</v>
      </c>
      <c r="AW97" s="131">
        <f t="shared" si="23"/>
        <v>0.14942997706489022</v>
      </c>
      <c r="AX97" s="131">
        <f t="shared" si="24"/>
        <v>1</v>
      </c>
      <c r="AY97" s="131">
        <f>SUMPRODUCT(AN97:AW97,幕後結果_最佳化!$Z$1005:$AI$1005)</f>
        <v>2.8477631791617472E-3</v>
      </c>
      <c r="AZ97" s="131">
        <f>(SUMPRODUCT(AN97:AW97,MMULT(AN97:AW97,幕後結果!$AB$9:$AK$18)))</f>
        <v>3.2610087635128403E-4</v>
      </c>
      <c r="BA97" s="131">
        <f t="shared" si="25"/>
        <v>1.8058263381379839E-2</v>
      </c>
      <c r="BB97" s="102">
        <f t="shared" si="26"/>
        <v>-2.2179451021927585</v>
      </c>
      <c r="BC97" s="60"/>
      <c r="BD97" s="60"/>
    </row>
    <row r="98" spans="1:56" ht="16.5">
      <c r="A98" s="95">
        <v>97</v>
      </c>
      <c r="B98" s="131">
        <v>0.13271006508527949</v>
      </c>
      <c r="C98" s="131">
        <v>0.6029174370600785</v>
      </c>
      <c r="D98" s="131">
        <v>0.96398683629588744</v>
      </c>
      <c r="E98" s="131">
        <v>0.55617892372171429</v>
      </c>
      <c r="F98" s="131">
        <v>9.2627357438739066E-2</v>
      </c>
      <c r="G98" s="131">
        <v>3.5028739710160961E-2</v>
      </c>
      <c r="H98" s="131">
        <v>0.95067276160200498</v>
      </c>
      <c r="I98" s="131">
        <v>0.32774628105348613</v>
      </c>
      <c r="J98" s="131">
        <v>0.91061442160151951</v>
      </c>
      <c r="K98" s="104">
        <v>0.4849100385451659</v>
      </c>
      <c r="L98" s="105"/>
      <c r="M98" s="106">
        <v>97</v>
      </c>
      <c r="N98" s="142">
        <v>-1.1136715233899959</v>
      </c>
      <c r="O98" s="142">
        <v>0.26090583383011196</v>
      </c>
      <c r="P98" s="142">
        <v>1.7989516618017793</v>
      </c>
      <c r="Q98" s="142">
        <v>0.14128835011208521</v>
      </c>
      <c r="R98" s="142">
        <v>-1.3247480968825078</v>
      </c>
      <c r="S98" s="142">
        <v>-1.8115388597330153</v>
      </c>
      <c r="T98" s="142">
        <v>1.6514119969500924</v>
      </c>
      <c r="U98" s="131">
        <v>-0.44614492643032672</v>
      </c>
      <c r="V98" s="131">
        <v>1.3445482748665856</v>
      </c>
      <c r="W98" s="98">
        <v>-3.7833948075105664E-2</v>
      </c>
      <c r="X98" s="60"/>
      <c r="Y98" s="99">
        <v>97</v>
      </c>
      <c r="Z98" s="131">
        <f>(幕後結果!$AB$2+幕後結果!$AB$4*幕後結果_最佳化!$N1099)*12/3</f>
        <v>-0.15911583793545886</v>
      </c>
      <c r="AA98" s="131">
        <f>(幕後結果!$AC$2+幕後結果!$AC$4*幕後結果_最佳化!$O1099)*12/3</f>
        <v>3.5016448245137076E-2</v>
      </c>
      <c r="AB98" s="131">
        <f>(幕後結果!$AD$2+幕後結果!$AD$4*幕後結果_最佳化!$P1099)*12/3</f>
        <v>0.286335876731381</v>
      </c>
      <c r="AC98" s="131">
        <f>(幕後結果!$AE$2+幕後結果!$AE$4*幕後結果_最佳化!$Q1099)*12/3</f>
        <v>0.14988792160159192</v>
      </c>
      <c r="AD98" s="131">
        <f>(幕後結果!$AF$2+幕後結果!$AF$4*幕後結果_最佳化!$R1099)*12/3</f>
        <v>4.401731076494577E-2</v>
      </c>
      <c r="AE98" s="131">
        <f>(幕後結果!$AG$2+幕後結果!$AG$4*幕後結果_最佳化!$S1099)*12/3</f>
        <v>-5.9141746916523776E-2</v>
      </c>
      <c r="AF98" s="131">
        <f>(幕後結果!$AH$2+幕後結果!$AH$4*幕後結果_最佳化!$T1099)*12/3</f>
        <v>0.15601689756093956</v>
      </c>
      <c r="AG98" s="131">
        <f>(幕後結果!$AI$2+幕後結果!$AI$4*幕後結果_最佳化!$U1099)*12/3</f>
        <v>1.1527653586199593E-2</v>
      </c>
      <c r="AH98" s="131">
        <f>(幕後結果!$AJ$2+幕後結果!$AJ$4*幕後結果_最佳化!$V1099)*12/3</f>
        <v>6.7321756149313211E-2</v>
      </c>
      <c r="AI98" s="100">
        <f>(幕後結果!$AK$2+幕後結果!$AK$4*幕後結果_最佳化!$W1099)*12/3</f>
        <v>0.10409481214487665</v>
      </c>
      <c r="AJ98" s="60"/>
      <c r="AK98" s="60"/>
      <c r="AL98" s="60"/>
      <c r="AM98" s="108">
        <v>97</v>
      </c>
      <c r="AN98" s="131">
        <f t="shared" si="14"/>
        <v>0.11640514006072637</v>
      </c>
      <c r="AO98" s="131">
        <f t="shared" si="15"/>
        <v>6.8566439212185262E-2</v>
      </c>
      <c r="AP98" s="131">
        <f t="shared" si="16"/>
        <v>5.0062428796921896E-2</v>
      </c>
      <c r="AQ98" s="131">
        <f t="shared" si="17"/>
        <v>1.4847039003326104E-2</v>
      </c>
      <c r="AR98" s="131">
        <f t="shared" si="18"/>
        <v>0.11043866099300249</v>
      </c>
      <c r="AS98" s="131">
        <f t="shared" si="19"/>
        <v>0.19483290879547113</v>
      </c>
      <c r="AT98" s="131">
        <f t="shared" si="20"/>
        <v>0.15908458100390824</v>
      </c>
      <c r="AU98" s="131">
        <f t="shared" si="21"/>
        <v>0.13307811062764846</v>
      </c>
      <c r="AV98" s="131">
        <f t="shared" si="22"/>
        <v>4.3607008151051756E-4</v>
      </c>
      <c r="AW98" s="131">
        <f t="shared" si="23"/>
        <v>0.15224862142529946</v>
      </c>
      <c r="AX98" s="131">
        <f t="shared" si="24"/>
        <v>0.99999999999999989</v>
      </c>
      <c r="AY98" s="131">
        <f>SUMPRODUCT(AN98:AW98,幕後結果_最佳化!$Z$1005:$AI$1005)</f>
        <v>-1.9535254225316401E-4</v>
      </c>
      <c r="AZ98" s="131">
        <f>(SUMPRODUCT(AN98:AW98,MMULT(AN98:AW98,幕後結果!$AB$9:$AK$18)))</f>
        <v>2.3445924830263248E-4</v>
      </c>
      <c r="BA98" s="131">
        <f t="shared" si="25"/>
        <v>1.531206218321466E-2</v>
      </c>
      <c r="BB98" s="102">
        <f t="shared" si="26"/>
        <v>-2.8144708417847868</v>
      </c>
      <c r="BC98" s="60"/>
      <c r="BD98" s="60"/>
    </row>
    <row r="99" spans="1:56" ht="16.5">
      <c r="A99" s="95">
        <v>98</v>
      </c>
      <c r="B99" s="131">
        <v>0.39591618465569511</v>
      </c>
      <c r="C99" s="131">
        <v>0.52136966599236612</v>
      </c>
      <c r="D99" s="131">
        <v>0.7740856173506081</v>
      </c>
      <c r="E99" s="131">
        <v>0.67704934039254439</v>
      </c>
      <c r="F99" s="131">
        <v>0.20343946093165099</v>
      </c>
      <c r="G99" s="131">
        <v>0.76454883535223761</v>
      </c>
      <c r="H99" s="131">
        <v>0.81694551543908656</v>
      </c>
      <c r="I99" s="131">
        <v>0.56034560043992965</v>
      </c>
      <c r="J99" s="131">
        <v>0.26798477750784477</v>
      </c>
      <c r="K99" s="104">
        <v>0.34518367084621615</v>
      </c>
      <c r="L99" s="105"/>
      <c r="M99" s="106">
        <v>98</v>
      </c>
      <c r="N99" s="142">
        <v>-0.26393193239624363</v>
      </c>
      <c r="O99" s="142">
        <v>5.3591450778762546E-2</v>
      </c>
      <c r="P99" s="142">
        <v>0.75236969594967484</v>
      </c>
      <c r="Q99" s="142">
        <v>0.45946355302762409</v>
      </c>
      <c r="R99" s="142">
        <v>-0.82939854974682503</v>
      </c>
      <c r="S99" s="142">
        <v>0.72101167877883832</v>
      </c>
      <c r="T99" s="142">
        <v>0.903785844586669</v>
      </c>
      <c r="U99" s="131">
        <v>0.15184549400123848</v>
      </c>
      <c r="V99" s="131">
        <v>-0.61891925205553788</v>
      </c>
      <c r="W99" s="98">
        <v>-0.398356603758865</v>
      </c>
      <c r="X99" s="60"/>
      <c r="Y99" s="99">
        <v>98</v>
      </c>
      <c r="Z99" s="131">
        <f>(幕後結果!$AB$2+幕後結果!$AB$4*幕後結果_最佳化!$N1100)*12/3</f>
        <v>-2.7493145114507886E-2</v>
      </c>
      <c r="AA99" s="131">
        <f>(幕後結果!$AC$2+幕後結果!$AC$4*幕後結果_最佳化!$O1100)*12/3</f>
        <v>1.3187662654285245E-2</v>
      </c>
      <c r="AB99" s="131">
        <f>(幕後結果!$AD$2+幕後結果!$AD$4*幕後結果_最佳化!$P1100)*12/3</f>
        <v>0.11029606979054359</v>
      </c>
      <c r="AC99" s="131">
        <f>(幕後結果!$AE$2+幕後結果!$AE$4*幕後結果_最佳化!$Q1100)*12/3</f>
        <v>0.11985415423844288</v>
      </c>
      <c r="AD99" s="131">
        <f>(幕後結果!$AF$2+幕後結果!$AF$4*幕後結果_最佳化!$R1100)*12/3</f>
        <v>-1.0602524824365482E-3</v>
      </c>
      <c r="AE99" s="131">
        <f>(幕後結果!$AG$2+幕後結果!$AG$4*幕後結果_最佳化!$S1100)*12/3</f>
        <v>3.5871601602850238E-2</v>
      </c>
      <c r="AF99" s="131">
        <f>(幕後結果!$AH$2+幕後結果!$AH$4*幕後結果_最佳化!$T1100)*12/3</f>
        <v>0.10714769920216854</v>
      </c>
      <c r="AG99" s="131">
        <f>(幕後結果!$AI$2+幕後結果!$AI$4*幕後結果_最佳化!$U1100)*12/3</f>
        <v>7.2387104394831758E-2</v>
      </c>
      <c r="AH99" s="131">
        <f>(幕後結果!$AJ$2+幕後結果!$AJ$4*幕後結果_最佳化!$V1100)*12/3</f>
        <v>-1.2421900236005042E-2</v>
      </c>
      <c r="AI99" s="100">
        <f>(幕後結果!$AK$2+幕後結果!$AK$4*幕後結果_最佳化!$W1100)*12/3</f>
        <v>-2.9810391591047741E-2</v>
      </c>
      <c r="AJ99" s="60"/>
      <c r="AK99" s="60"/>
      <c r="AL99" s="60"/>
      <c r="AM99" s="108">
        <v>98</v>
      </c>
      <c r="AN99" s="131">
        <f t="shared" si="14"/>
        <v>0.12460042714354309</v>
      </c>
      <c r="AO99" s="131">
        <f t="shared" si="15"/>
        <v>4.7576868076325343E-2</v>
      </c>
      <c r="AP99" s="131">
        <f t="shared" si="16"/>
        <v>0.22489218961236335</v>
      </c>
      <c r="AQ99" s="131">
        <f t="shared" si="17"/>
        <v>4.4673528354163154E-2</v>
      </c>
      <c r="AR99" s="131">
        <f t="shared" si="18"/>
        <v>8.5908834519524316E-2</v>
      </c>
      <c r="AS99" s="131">
        <f t="shared" si="19"/>
        <v>4.0568636831088585E-2</v>
      </c>
      <c r="AT99" s="131">
        <f t="shared" si="20"/>
        <v>0.2123251526192263</v>
      </c>
      <c r="AU99" s="131">
        <f t="shared" si="21"/>
        <v>3.477968195066207E-2</v>
      </c>
      <c r="AV99" s="131">
        <f t="shared" si="22"/>
        <v>2.864685085769939E-3</v>
      </c>
      <c r="AW99" s="131">
        <f t="shared" si="23"/>
        <v>0.18180999580733392</v>
      </c>
      <c r="AX99" s="131">
        <f t="shared" si="24"/>
        <v>1.0000000000000002</v>
      </c>
      <c r="AY99" s="131">
        <f>SUMPRODUCT(AN99:AW99,幕後結果_最佳化!$Z$1005:$AI$1005)</f>
        <v>8.9960032031899178E-4</v>
      </c>
      <c r="AZ99" s="131">
        <f>(SUMPRODUCT(AN99:AW99,MMULT(AN99:AW99,幕後結果!$AB$9:$AK$18)))</f>
        <v>4.0783694402165443E-4</v>
      </c>
      <c r="BA99" s="131">
        <f t="shared" si="25"/>
        <v>2.0194973236467892E-2</v>
      </c>
      <c r="BB99" s="102">
        <f t="shared" si="26"/>
        <v>-2.0797452508546574</v>
      </c>
      <c r="BC99" s="60"/>
      <c r="BD99" s="60"/>
    </row>
    <row r="100" spans="1:56" ht="16.5">
      <c r="A100" s="95">
        <v>99</v>
      </c>
      <c r="B100" s="131">
        <v>0.55410272416878037</v>
      </c>
      <c r="C100" s="131">
        <v>0.76972136328561813</v>
      </c>
      <c r="D100" s="131">
        <v>0.50136745466317278</v>
      </c>
      <c r="E100" s="131">
        <v>0.97436779434551313</v>
      </c>
      <c r="F100" s="131">
        <v>0.28471020272495018</v>
      </c>
      <c r="G100" s="131">
        <v>4.382654241338213E-2</v>
      </c>
      <c r="H100" s="131">
        <v>0.61155895031768726</v>
      </c>
      <c r="I100" s="131">
        <v>4.0448459149690086E-2</v>
      </c>
      <c r="J100" s="131">
        <v>0.21665868138244981</v>
      </c>
      <c r="K100" s="104">
        <v>2.2954897575194311E-2</v>
      </c>
      <c r="L100" s="105"/>
      <c r="M100" s="106">
        <v>99</v>
      </c>
      <c r="N100" s="142">
        <v>0.13603381153707619</v>
      </c>
      <c r="O100" s="142">
        <v>0.73792952958220248</v>
      </c>
      <c r="P100" s="142">
        <v>3.4277072350961894E-3</v>
      </c>
      <c r="Q100" s="142">
        <v>1.9492597617177336</v>
      </c>
      <c r="R100" s="142">
        <v>-0.56890530436069964</v>
      </c>
      <c r="S100" s="142">
        <v>-1.7079097766957971</v>
      </c>
      <c r="T100" s="142">
        <v>0.28338451234093065</v>
      </c>
      <c r="U100" s="131">
        <v>-1.7455054862928536</v>
      </c>
      <c r="V100" s="131">
        <v>-0.78352758270789769</v>
      </c>
      <c r="W100" s="98">
        <v>-1.9962217119398791</v>
      </c>
      <c r="X100" s="60"/>
      <c r="Y100" s="99">
        <v>99</v>
      </c>
      <c r="Z100" s="131">
        <f>(幕後結果!$AB$2+幕後結果!$AB$4*幕後結果_最佳化!$N1101)*12/3</f>
        <v>3.4460621440104214E-2</v>
      </c>
      <c r="AA100" s="131">
        <f>(幕後結果!$AC$2+幕後結果!$AC$4*幕後結果_最佳化!$O1101)*12/3</f>
        <v>7.892592535954468E-2</v>
      </c>
      <c r="AB100" s="131">
        <f>(幕後結果!$AD$2+幕後結果!$AD$4*幕後結果_最佳化!$P1101)*12/3</f>
        <v>1.2202406051332373E-2</v>
      </c>
      <c r="AC100" s="131">
        <f>(幕後結果!$AE$2+幕後結果!$AE$4*幕後結果_最佳化!$Q1101)*12/3</f>
        <v>0.23902910364060537</v>
      </c>
      <c r="AD100" s="131">
        <f>(幕後結果!$AF$2+幕後結果!$AF$4*幕後結果_最佳化!$R1101)*12/3</f>
        <v>1.7003392565351126E-2</v>
      </c>
      <c r="AE100" s="131">
        <f>(幕後結果!$AG$2+幕後結果!$AG$4*幕後結果_最佳化!$S1101)*12/3</f>
        <v>-5.5649196181029544E-2</v>
      </c>
      <c r="AF100" s="131">
        <f>(幕後結果!$AH$2+幕後結果!$AH$4*幕後結果_最佳化!$T1101)*12/3</f>
        <v>6.8792169189725569E-2</v>
      </c>
      <c r="AG100" s="131">
        <f>(幕後結果!$AI$2+幕後結果!$AI$4*幕後結果_最佳化!$U1101)*12/3</f>
        <v>-0.20740771495835053</v>
      </c>
      <c r="AH100" s="131">
        <f>(幕後結果!$AJ$2+幕後結果!$AJ$4*幕後結果_最佳化!$V1101)*12/3</f>
        <v>-5.9050144880462369E-2</v>
      </c>
      <c r="AI100" s="100">
        <f>(幕後結果!$AK$2+幕後結果!$AK$4*幕後結果_最佳化!$W1101)*12/3</f>
        <v>-0.42943686033518791</v>
      </c>
      <c r="AJ100" s="60"/>
      <c r="AK100" s="60"/>
      <c r="AL100" s="60"/>
      <c r="AM100" s="108">
        <v>99</v>
      </c>
      <c r="AN100" s="131">
        <f t="shared" si="14"/>
        <v>0.11603169689516452</v>
      </c>
      <c r="AO100" s="131">
        <f t="shared" si="15"/>
        <v>0.15023412870133002</v>
      </c>
      <c r="AP100" s="131">
        <f t="shared" si="16"/>
        <v>0.15079401437376957</v>
      </c>
      <c r="AQ100" s="131">
        <f t="shared" si="17"/>
        <v>1.82537824385322E-2</v>
      </c>
      <c r="AR100" s="131">
        <f t="shared" si="18"/>
        <v>3.8232671612714146E-2</v>
      </c>
      <c r="AS100" s="131">
        <f t="shared" si="19"/>
        <v>0.12532466610964924</v>
      </c>
      <c r="AT100" s="131">
        <f t="shared" si="20"/>
        <v>0.1548088594405933</v>
      </c>
      <c r="AU100" s="131">
        <f t="shared" si="21"/>
        <v>1.7638122726387869E-2</v>
      </c>
      <c r="AV100" s="131">
        <f t="shared" si="22"/>
        <v>0.11006293449294609</v>
      </c>
      <c r="AW100" s="131">
        <f t="shared" si="23"/>
        <v>0.11861912320891309</v>
      </c>
      <c r="AX100" s="131">
        <f t="shared" si="24"/>
        <v>1</v>
      </c>
      <c r="AY100" s="131">
        <f>SUMPRODUCT(AN100:AW100,幕後結果_最佳化!$Z$1005:$AI$1005)</f>
        <v>5.6340369890607697E-4</v>
      </c>
      <c r="AZ100" s="131">
        <f>(SUMPRODUCT(AN100:AW100,MMULT(AN100:AW100,幕後結果!$AB$9:$AK$18)))</f>
        <v>2.3972010780224309E-4</v>
      </c>
      <c r="BA100" s="131">
        <f t="shared" si="25"/>
        <v>1.5482897267702937E-2</v>
      </c>
      <c r="BB100" s="102">
        <f t="shared" si="26"/>
        <v>-2.7344104639515598</v>
      </c>
      <c r="BC100" s="60"/>
      <c r="BD100" s="60"/>
    </row>
    <row r="101" spans="1:56" ht="16.5">
      <c r="A101" s="95">
        <v>100</v>
      </c>
      <c r="B101" s="131">
        <v>0.57117750283703539</v>
      </c>
      <c r="C101" s="131">
        <v>0.90255290555804435</v>
      </c>
      <c r="D101" s="131">
        <v>0.91141755105621947</v>
      </c>
      <c r="E101" s="131">
        <v>8.022187094402411E-2</v>
      </c>
      <c r="F101" s="131">
        <v>0.11190797138930653</v>
      </c>
      <c r="G101" s="131">
        <v>0.32294602204987721</v>
      </c>
      <c r="H101" s="131">
        <v>5.9939104061810689E-2</v>
      </c>
      <c r="I101" s="131">
        <v>0.13311204938672283</v>
      </c>
      <c r="J101" s="131">
        <v>0.3468358826417719</v>
      </c>
      <c r="K101" s="104">
        <v>0.95317219066070114</v>
      </c>
      <c r="L101" s="105"/>
      <c r="M101" s="106">
        <v>100</v>
      </c>
      <c r="N101" s="142">
        <v>0.17937279124751157</v>
      </c>
      <c r="O101" s="142">
        <v>1.2962360041019738</v>
      </c>
      <c r="P101" s="142">
        <v>1.3495358982288601</v>
      </c>
      <c r="Q101" s="142">
        <v>-1.4035807124484634</v>
      </c>
      <c r="R101" s="142">
        <v>-1.2164437072353369</v>
      </c>
      <c r="S101" s="142">
        <v>-0.45947647181610402</v>
      </c>
      <c r="T101" s="142">
        <v>-1.555285000216599</v>
      </c>
      <c r="U101" s="131">
        <v>-1.1118001234859824</v>
      </c>
      <c r="V101" s="131">
        <v>-0.3938771173717221</v>
      </c>
      <c r="W101" s="98">
        <v>1.6764217137641275</v>
      </c>
      <c r="X101" s="60"/>
      <c r="Y101" s="99">
        <v>100</v>
      </c>
      <c r="Z101" s="131">
        <f>(幕後結果!$AB$2+幕後結果!$AB$4*幕後結果_最佳化!$N1102)*12/3</f>
        <v>4.1173728930987273E-2</v>
      </c>
      <c r="AA101" s="131">
        <f>(幕後結果!$AC$2+幕後結果!$AC$4*幕後結果_最佳化!$O1102)*12/3</f>
        <v>0.13311526503560078</v>
      </c>
      <c r="AB101" s="131">
        <f>(幕後結果!$AD$2+幕後結果!$AD$4*幕後結果_最佳化!$P1102)*12/3</f>
        <v>0.24796456798519931</v>
      </c>
      <c r="AC101" s="131">
        <f>(幕後結果!$AE$2+幕後結果!$AE$4*幕後結果_最佳化!$Q1102)*12/3</f>
        <v>1.4875826499689717E-2</v>
      </c>
      <c r="AD101" s="131">
        <f>(幕後結果!$AF$2+幕後結果!$AF$4*幕後結果_最佳化!$R1102)*12/3</f>
        <v>3.4038110206531663E-2</v>
      </c>
      <c r="AE101" s="131">
        <f>(幕後結果!$AG$2+幕後結果!$AG$4*幕後結果_最佳化!$S1102)*12/3</f>
        <v>-1.3708692239530368E-2</v>
      </c>
      <c r="AF101" s="131">
        <f>(幕後結果!$AH$2+幕後結果!$AH$4*幕後結果_最佳化!$T1102)*12/3</f>
        <v>-5.2994201637496623E-2</v>
      </c>
      <c r="AG101" s="131">
        <f>(幕後結果!$AI$2+幕後結果!$AI$4*幕後結果_最佳化!$U1102)*12/3</f>
        <v>-0.15284332732973688</v>
      </c>
      <c r="AH101" s="131">
        <f>(幕後結果!$AJ$2+幕後結果!$AJ$4*幕後結果_最佳化!$V1102)*12/3</f>
        <v>-3.2251833424949791E-2</v>
      </c>
      <c r="AI101" s="100">
        <f>(幕後結果!$AK$2+幕後結果!$AK$4*幕後結果_最佳化!$W1102)*12/3</f>
        <v>0.20164006331993947</v>
      </c>
      <c r="AJ101" s="60"/>
      <c r="AK101" s="60"/>
      <c r="AL101" s="60"/>
      <c r="AM101" s="108">
        <v>100</v>
      </c>
      <c r="AN101" s="131">
        <f t="shared" si="14"/>
        <v>8.4546299150659518E-2</v>
      </c>
      <c r="AO101" s="131">
        <f t="shared" si="15"/>
        <v>0.15991966081801595</v>
      </c>
      <c r="AP101" s="131">
        <f t="shared" si="16"/>
        <v>0.23197559835236745</v>
      </c>
      <c r="AQ101" s="131">
        <f t="shared" si="17"/>
        <v>9.2645441599363568E-2</v>
      </c>
      <c r="AR101" s="131">
        <f t="shared" si="18"/>
        <v>6.6787955503806118E-2</v>
      </c>
      <c r="AS101" s="131">
        <f t="shared" si="19"/>
        <v>6.7669928278277308E-2</v>
      </c>
      <c r="AT101" s="131">
        <f t="shared" si="20"/>
        <v>6.8805950707551827E-2</v>
      </c>
      <c r="AU101" s="131">
        <f t="shared" si="21"/>
        <v>5.810540316614788E-2</v>
      </c>
      <c r="AV101" s="131">
        <f t="shared" si="22"/>
        <v>0.13763998088124585</v>
      </c>
      <c r="AW101" s="131">
        <f t="shared" si="23"/>
        <v>3.1903781542564694E-2</v>
      </c>
      <c r="AX101" s="131">
        <f t="shared" si="24"/>
        <v>1.0000000000000002</v>
      </c>
      <c r="AY101" s="131">
        <f>SUMPRODUCT(AN101:AW101,幕後結果_最佳化!$Z$1005:$AI$1005)</f>
        <v>1.4850437532039668E-3</v>
      </c>
      <c r="AZ101" s="131">
        <f>(SUMPRODUCT(AN101:AW101,MMULT(AN101:AW101,幕後結果!$AB$9:$AK$18)))</f>
        <v>3.2116931164030482E-4</v>
      </c>
      <c r="BA101" s="131">
        <f t="shared" si="25"/>
        <v>1.7921197271396374E-2</v>
      </c>
      <c r="BB101" s="102">
        <f t="shared" si="26"/>
        <v>-2.3109480700208307</v>
      </c>
      <c r="BC101" s="60"/>
      <c r="BD101" s="60"/>
    </row>
    <row r="102" spans="1:56" ht="16.5">
      <c r="A102" s="95">
        <v>101</v>
      </c>
      <c r="B102" s="131">
        <v>0.24281339653615452</v>
      </c>
      <c r="C102" s="131">
        <v>0.78767195497676723</v>
      </c>
      <c r="D102" s="131">
        <v>0.45015968392690064</v>
      </c>
      <c r="E102" s="131">
        <v>0.92123926291279146</v>
      </c>
      <c r="F102" s="131">
        <v>0.76773280895511253</v>
      </c>
      <c r="G102" s="131">
        <v>0.5090382201049628</v>
      </c>
      <c r="H102" s="131">
        <v>0.28269250387051836</v>
      </c>
      <c r="I102" s="131">
        <v>0.58060545734068669</v>
      </c>
      <c r="J102" s="131">
        <v>0.75109308126024787</v>
      </c>
      <c r="K102" s="104">
        <v>0.58030124496571922</v>
      </c>
      <c r="L102" s="105"/>
      <c r="M102" s="106">
        <v>101</v>
      </c>
      <c r="N102" s="142">
        <v>-0.69728126071916363</v>
      </c>
      <c r="O102" s="142">
        <v>0.79836951248990828</v>
      </c>
      <c r="P102" s="142">
        <v>-0.12525791604281231</v>
      </c>
      <c r="Q102" s="142">
        <v>1.4134567342614157</v>
      </c>
      <c r="R102" s="142">
        <v>0.73140079129145552</v>
      </c>
      <c r="S102" s="142">
        <v>2.2657396476007681E-2</v>
      </c>
      <c r="T102" s="142">
        <v>-0.57486144367865855</v>
      </c>
      <c r="U102" s="131">
        <v>0.20344262640601873</v>
      </c>
      <c r="V102" s="131">
        <v>0.67793353274658041</v>
      </c>
      <c r="W102" s="98">
        <v>0.20266419571327629</v>
      </c>
      <c r="X102" s="60"/>
      <c r="Y102" s="99">
        <v>101</v>
      </c>
      <c r="Z102" s="131">
        <f>(幕後結果!$AB$2+幕後結果!$AB$4*幕後結果_最佳化!$N1103)*12/3</f>
        <v>-9.4617951502907083E-2</v>
      </c>
      <c r="AA102" s="131">
        <f>(幕後結果!$AC$2+幕後結果!$AC$4*幕後結果_最佳化!$O1103)*12/3</f>
        <v>8.6444199154993531E-2</v>
      </c>
      <c r="AB102" s="131">
        <f>(幕後結果!$AD$2+幕後結果!$AD$4*幕後結果_最佳化!$P1103)*12/3</f>
        <v>-6.2435888953505112E-3</v>
      </c>
      <c r="AC102" s="131">
        <f>(幕後結果!$AE$2+幕後結果!$AE$4*幕後結果_最佳化!$Q1103)*12/3</f>
        <v>0.15718800536855806</v>
      </c>
      <c r="AD102" s="131">
        <f>(幕後結果!$AF$2+幕後結果!$AF$4*幕後結果_最佳化!$R1103)*12/3</f>
        <v>0.11279763243638828</v>
      </c>
      <c r="AE102" s="131">
        <f>(幕後結果!$AG$2+幕後結果!$AG$4*幕後結果_最佳化!$S1103)*12/3</f>
        <v>1.3251458756495799E-2</v>
      </c>
      <c r="AF102" s="131">
        <f>(幕後結果!$AH$2+幕後結果!$AH$4*幕後結果_最佳化!$T1103)*12/3</f>
        <v>-2.7077305326486809E-2</v>
      </c>
      <c r="AG102" s="131">
        <f>(幕後結果!$AI$2+幕後結果!$AI$4*幕後結果_最佳化!$U1103)*12/3</f>
        <v>1.7996105140626578E-2</v>
      </c>
      <c r="AH102" s="131">
        <f>(幕後結果!$AJ$2+幕後結果!$AJ$4*幕後結果_最佳化!$V1103)*12/3</f>
        <v>6.1194520305783928E-2</v>
      </c>
      <c r="AI102" s="100">
        <f>(幕後結果!$AK$2+幕後結果!$AK$4*幕後結果_最佳化!$W1103)*12/3</f>
        <v>2.5241436597143951E-2</v>
      </c>
      <c r="AJ102" s="60"/>
      <c r="AK102" s="60"/>
      <c r="AL102" s="60"/>
      <c r="AM102" s="108">
        <v>101</v>
      </c>
      <c r="AN102" s="131">
        <f t="shared" si="14"/>
        <v>0.18100296914415276</v>
      </c>
      <c r="AO102" s="131">
        <f t="shared" si="15"/>
        <v>0.10771956669890119</v>
      </c>
      <c r="AP102" s="131">
        <f t="shared" si="16"/>
        <v>5.7159836084039545E-2</v>
      </c>
      <c r="AQ102" s="131">
        <f t="shared" si="17"/>
        <v>5.2132564893006078E-2</v>
      </c>
      <c r="AR102" s="131">
        <f t="shared" si="18"/>
        <v>7.8237364516688571E-2</v>
      </c>
      <c r="AS102" s="131">
        <f t="shared" si="19"/>
        <v>4.7759509766261921E-2</v>
      </c>
      <c r="AT102" s="131">
        <f t="shared" si="20"/>
        <v>2.8467033912166234E-2</v>
      </c>
      <c r="AU102" s="131">
        <f t="shared" si="21"/>
        <v>9.9221569723139558E-2</v>
      </c>
      <c r="AV102" s="131">
        <f t="shared" si="22"/>
        <v>0.18692532297413972</v>
      </c>
      <c r="AW102" s="131">
        <f t="shared" si="23"/>
        <v>0.16137426228750448</v>
      </c>
      <c r="AX102" s="131">
        <f t="shared" si="24"/>
        <v>1</v>
      </c>
      <c r="AY102" s="131">
        <f>SUMPRODUCT(AN102:AW102,幕後結果_最佳化!$Z$1005:$AI$1005)</f>
        <v>2.9930864441521463E-5</v>
      </c>
      <c r="AZ102" s="131">
        <f>(SUMPRODUCT(AN102:AW102,MMULT(AN102:AW102,幕後結果!$AB$9:$AK$18)))</f>
        <v>2.2979954138625217E-4</v>
      </c>
      <c r="BA102" s="131">
        <f t="shared" si="25"/>
        <v>1.515914052267648E-2</v>
      </c>
      <c r="BB102" s="102">
        <f t="shared" si="26"/>
        <v>-2.8280013020150689</v>
      </c>
      <c r="BC102" s="60"/>
      <c r="BD102" s="60"/>
    </row>
    <row r="103" spans="1:56" ht="16.5">
      <c r="A103" s="95">
        <v>102</v>
      </c>
      <c r="B103" s="131">
        <v>0.74511516226003205</v>
      </c>
      <c r="C103" s="131">
        <v>0.77485365238346926</v>
      </c>
      <c r="D103" s="131">
        <v>0.28083160541819341</v>
      </c>
      <c r="E103" s="131">
        <v>0.56643073266278399</v>
      </c>
      <c r="F103" s="131">
        <v>0.26470116080177597</v>
      </c>
      <c r="G103" s="131">
        <v>0.96384301664664873</v>
      </c>
      <c r="H103" s="131">
        <v>0.2810866934837577</v>
      </c>
      <c r="I103" s="131">
        <v>0.9453317613379606</v>
      </c>
      <c r="J103" s="131">
        <v>0.71813663426663621</v>
      </c>
      <c r="K103" s="104">
        <v>0.25643909235152318</v>
      </c>
      <c r="L103" s="105"/>
      <c r="M103" s="106">
        <v>102</v>
      </c>
      <c r="N103" s="142">
        <v>0.65919637335518944</v>
      </c>
      <c r="O103" s="142">
        <v>0.75492714856759535</v>
      </c>
      <c r="P103" s="142">
        <v>-0.58037284861660277</v>
      </c>
      <c r="Q103" s="142">
        <v>0.16729424179588887</v>
      </c>
      <c r="R103" s="142">
        <v>-0.62891864087094806</v>
      </c>
      <c r="S103" s="142">
        <v>1.7971364099780975</v>
      </c>
      <c r="T103" s="142">
        <v>-0.57961631705888506</v>
      </c>
      <c r="U103" s="131">
        <v>1.6011826190834253</v>
      </c>
      <c r="V103" s="131">
        <v>0.5773149275257673</v>
      </c>
      <c r="W103" s="98">
        <v>-0.65436266071472149</v>
      </c>
      <c r="X103" s="60"/>
      <c r="Y103" s="99">
        <v>102</v>
      </c>
      <c r="Z103" s="131">
        <f>(幕後結果!$AB$2+幕後結果!$AB$4*幕後結果_最佳化!$N1104)*12/3</f>
        <v>0.11549728949634593</v>
      </c>
      <c r="AA103" s="131">
        <f>(幕後結果!$AC$2+幕後結果!$AC$4*幕後結果_最佳化!$O1104)*12/3</f>
        <v>7.9547012098029557E-2</v>
      </c>
      <c r="AB103" s="131">
        <f>(幕後結果!$AD$2+幕後結果!$AD$4*幕後結果_最佳化!$P1104)*12/3</f>
        <v>-8.1583100985621937E-2</v>
      </c>
      <c r="AC103" s="131">
        <f>(幕後結果!$AE$2+幕後結果!$AE$4*幕後結果_最佳化!$Q1104)*12/3</f>
        <v>2.9226366066974884E-2</v>
      </c>
      <c r="AD103" s="131">
        <f>(幕後結果!$AF$2+幕後結果!$AF$4*幕後結果_最佳化!$R1104)*12/3</f>
        <v>-6.8701539893975747E-2</v>
      </c>
      <c r="AE103" s="131">
        <f>(幕後結果!$AG$2+幕後結果!$AG$4*幕後結果_最佳化!$S1104)*12/3</f>
        <v>7.6833398292340441E-2</v>
      </c>
      <c r="AF103" s="131">
        <f>(幕後結果!$AH$2+幕後結果!$AH$4*幕後結果_最佳化!$T1104)*12/3</f>
        <v>8.8184295046648039E-3</v>
      </c>
      <c r="AG103" s="131">
        <f>(幕後結果!$AI$2+幕後結果!$AI$4*幕後結果_最佳化!$U1104)*12/3</f>
        <v>0.14842522341362818</v>
      </c>
      <c r="AH103" s="131">
        <f>(幕後結果!$AJ$2+幕後結果!$AJ$4*幕後結果_最佳化!$V1104)*12/3</f>
        <v>8.7794391463957219E-2</v>
      </c>
      <c r="AI103" s="100">
        <f>(幕後結果!$AK$2+幕後結果!$AK$4*幕後結果_最佳化!$W1104)*12/3</f>
        <v>-9.4121356531490272E-2</v>
      </c>
      <c r="AJ103" s="60"/>
      <c r="AK103" s="60"/>
      <c r="AL103" s="60"/>
      <c r="AM103" s="108">
        <v>102</v>
      </c>
      <c r="AN103" s="131">
        <f t="shared" si="14"/>
        <v>0.1718341888421768</v>
      </c>
      <c r="AO103" s="131">
        <f t="shared" si="15"/>
        <v>9.3233182794936711E-2</v>
      </c>
      <c r="AP103" s="131">
        <f t="shared" si="16"/>
        <v>0.11059579054971577</v>
      </c>
      <c r="AQ103" s="131">
        <f t="shared" si="17"/>
        <v>4.2686526747906718E-2</v>
      </c>
      <c r="AR103" s="131">
        <f t="shared" si="18"/>
        <v>0.17718163875754675</v>
      </c>
      <c r="AS103" s="131">
        <f t="shared" si="19"/>
        <v>2.0927617370777484E-2</v>
      </c>
      <c r="AT103" s="131">
        <f t="shared" si="20"/>
        <v>2.2096470735087404E-2</v>
      </c>
      <c r="AU103" s="131">
        <f t="shared" si="21"/>
        <v>0.16564736209622397</v>
      </c>
      <c r="AV103" s="131">
        <f t="shared" si="22"/>
        <v>3.6680085601196635E-2</v>
      </c>
      <c r="AW103" s="131">
        <f t="shared" si="23"/>
        <v>0.15911713650443188</v>
      </c>
      <c r="AX103" s="131">
        <f t="shared" si="24"/>
        <v>1.0000000000000002</v>
      </c>
      <c r="AY103" s="131">
        <f>SUMPRODUCT(AN103:AW103,幕後結果_最佳化!$Z$1005:$AI$1005)</f>
        <v>-5.3515698148905123E-4</v>
      </c>
      <c r="AZ103" s="131">
        <f>(SUMPRODUCT(AN103:AW103,MMULT(AN103:AW103,幕後結果!$AB$9:$AK$18)))</f>
        <v>3.3895573465908524E-4</v>
      </c>
      <c r="BA103" s="131">
        <f t="shared" si="25"/>
        <v>1.8410750518625937E-2</v>
      </c>
      <c r="BB103" s="102">
        <f t="shared" si="26"/>
        <v>-2.3592279379130265</v>
      </c>
      <c r="BC103" s="60"/>
      <c r="BD103" s="60"/>
    </row>
    <row r="104" spans="1:56" ht="16.5">
      <c r="A104" s="95">
        <v>103</v>
      </c>
      <c r="B104" s="131">
        <v>0.29288702802002398</v>
      </c>
      <c r="C104" s="131">
        <v>0.93990187170226447</v>
      </c>
      <c r="D104" s="131">
        <v>0.71761403350696407</v>
      </c>
      <c r="E104" s="131">
        <v>0.28857324132377338</v>
      </c>
      <c r="F104" s="131">
        <v>0.30375564813037048</v>
      </c>
      <c r="G104" s="131">
        <v>0.85154595078764217</v>
      </c>
      <c r="H104" s="131">
        <v>3.83760361761738E-2</v>
      </c>
      <c r="I104" s="131">
        <v>0.7061921292129405</v>
      </c>
      <c r="J104" s="131">
        <v>0.75760156115963517</v>
      </c>
      <c r="K104" s="104">
        <v>0.61833789405648298</v>
      </c>
      <c r="L104" s="105"/>
      <c r="M104" s="106">
        <v>103</v>
      </c>
      <c r="N104" s="142">
        <v>-0.54497013780184955</v>
      </c>
      <c r="O104" s="142">
        <v>1.5539503652294659</v>
      </c>
      <c r="P104" s="142">
        <v>0.57576810756035179</v>
      </c>
      <c r="Q104" s="142">
        <v>-0.55755764929619012</v>
      </c>
      <c r="R104" s="142">
        <v>-0.51362914864170361</v>
      </c>
      <c r="S104" s="142">
        <v>1.0430867896331102</v>
      </c>
      <c r="T104" s="142">
        <v>-1.7698503579569405</v>
      </c>
      <c r="U104" s="131">
        <v>0.54229435820285177</v>
      </c>
      <c r="V104" s="131">
        <v>0.69860826411545862</v>
      </c>
      <c r="W104" s="98">
        <v>0.30111839835455945</v>
      </c>
      <c r="X104" s="60"/>
      <c r="Y104" s="99">
        <v>103</v>
      </c>
      <c r="Z104" s="131">
        <f>(幕後結果!$AB$2+幕後結果!$AB$4*幕後結果_最佳化!$N1105)*12/3</f>
        <v>-7.1025311643071298E-2</v>
      </c>
      <c r="AA104" s="131">
        <f>(幕後結果!$AC$2+幕後結果!$AC$4*幕後結果_最佳化!$O1105)*12/3</f>
        <v>0.15959640153883436</v>
      </c>
      <c r="AB104" s="131">
        <f>(幕後結果!$AD$2+幕後結果!$AD$4*幕後結果_最佳化!$P1105)*12/3</f>
        <v>0.1320142676679498</v>
      </c>
      <c r="AC104" s="131">
        <f>(幕後結果!$AE$2+幕後結果!$AE$4*幕後結果_最佳化!$Q1105)*12/3</f>
        <v>3.1272251294460429E-2</v>
      </c>
      <c r="AD104" s="131">
        <f>(幕後結果!$AF$2+幕後結果!$AF$4*幕後結果_最佳化!$R1105)*12/3</f>
        <v>5.6916588485532764E-2</v>
      </c>
      <c r="AE104" s="131">
        <f>(幕後結果!$AG$2+幕後結果!$AG$4*幕後結果_最佳化!$S1105)*12/3</f>
        <v>5.8682792771295157E-2</v>
      </c>
      <c r="AF104" s="131">
        <f>(幕後結果!$AH$2+幕後結果!$AH$4*幕後結果_最佳化!$T1105)*12/3</f>
        <v>-8.7751677947494389E-2</v>
      </c>
      <c r="AG104" s="131">
        <f>(幕後結果!$AI$2+幕後結果!$AI$4*幕後結果_最佳化!$U1105)*12/3</f>
        <v>3.5665847977072278E-2</v>
      </c>
      <c r="AH104" s="131">
        <f>(幕後結果!$AJ$2+幕後結果!$AJ$4*幕後結果_最佳化!$V1105)*12/3</f>
        <v>8.075943392989865E-2</v>
      </c>
      <c r="AI104" s="100">
        <f>(幕後結果!$AK$2+幕後結果!$AK$4*幕後結果_最佳化!$W1105)*12/3</f>
        <v>9.478299624490516E-2</v>
      </c>
      <c r="AJ104" s="60"/>
      <c r="AK104" s="60"/>
      <c r="AL104" s="60"/>
      <c r="AM104" s="108">
        <v>103</v>
      </c>
      <c r="AN104" s="131">
        <f t="shared" si="14"/>
        <v>8.8412039255735361E-2</v>
      </c>
      <c r="AO104" s="131">
        <f t="shared" si="15"/>
        <v>0.12262388522592843</v>
      </c>
      <c r="AP104" s="131">
        <f t="shared" si="16"/>
        <v>0.1020647620186193</v>
      </c>
      <c r="AQ104" s="131">
        <f t="shared" si="17"/>
        <v>0.21340512418165833</v>
      </c>
      <c r="AR104" s="131">
        <f t="shared" si="18"/>
        <v>0.15540228684287744</v>
      </c>
      <c r="AS104" s="131">
        <f t="shared" si="19"/>
        <v>4.0826052586510828E-2</v>
      </c>
      <c r="AT104" s="131">
        <f t="shared" si="20"/>
        <v>0.18535931402970332</v>
      </c>
      <c r="AU104" s="131">
        <f t="shared" si="21"/>
        <v>5.0973861329948258E-2</v>
      </c>
      <c r="AV104" s="131">
        <f t="shared" si="22"/>
        <v>1.1931960630328108E-2</v>
      </c>
      <c r="AW104" s="131">
        <f t="shared" si="23"/>
        <v>2.9000713898690592E-2</v>
      </c>
      <c r="AX104" s="131">
        <f t="shared" si="24"/>
        <v>1</v>
      </c>
      <c r="AY104" s="131">
        <f>SUMPRODUCT(AN104:AW104,幕後結果_最佳化!$Z$1005:$AI$1005)</f>
        <v>7.1897108093912495E-3</v>
      </c>
      <c r="AZ104" s="131">
        <f>(SUMPRODUCT(AN104:AW104,MMULT(AN104:AW104,幕後結果!$AB$9:$AK$18)))</f>
        <v>3.7018075605769096E-4</v>
      </c>
      <c r="BA104" s="131">
        <f t="shared" si="25"/>
        <v>1.9240082017956444E-2</v>
      </c>
      <c r="BB104" s="102">
        <f t="shared" si="26"/>
        <v>-1.8560362246523139</v>
      </c>
      <c r="BC104" s="60"/>
      <c r="BD104" s="60"/>
    </row>
    <row r="105" spans="1:56" ht="16.5">
      <c r="A105" s="95">
        <v>104</v>
      </c>
      <c r="B105" s="131">
        <v>0.53482388103485268</v>
      </c>
      <c r="C105" s="131">
        <v>0.62229406734864945</v>
      </c>
      <c r="D105" s="131">
        <v>0.9389384670790053</v>
      </c>
      <c r="E105" s="131">
        <v>7.9038413747638536E-2</v>
      </c>
      <c r="F105" s="131">
        <v>0.69269345037591523</v>
      </c>
      <c r="G105" s="131">
        <v>0.24229159208201811</v>
      </c>
      <c r="H105" s="131">
        <v>0.99864426776444737</v>
      </c>
      <c r="I105" s="131">
        <v>0.67583850832517145</v>
      </c>
      <c r="J105" s="131">
        <v>0.18103076203406898</v>
      </c>
      <c r="K105" s="104">
        <v>0.20391300789490052</v>
      </c>
      <c r="L105" s="105"/>
      <c r="M105" s="106">
        <v>104</v>
      </c>
      <c r="N105" s="142">
        <v>8.7401675110494098E-2</v>
      </c>
      <c r="O105" s="142">
        <v>0.31151141641617119</v>
      </c>
      <c r="P105" s="142">
        <v>1.5459234109671784</v>
      </c>
      <c r="Q105" s="142">
        <v>-1.4115692649591158</v>
      </c>
      <c r="R105" s="142">
        <v>0.50349954628265714</v>
      </c>
      <c r="S105" s="142">
        <v>-0.69895015114829528</v>
      </c>
      <c r="T105" s="142">
        <v>2.998686165490438</v>
      </c>
      <c r="U105" s="131">
        <v>0.45609316727958488</v>
      </c>
      <c r="V105" s="131">
        <v>-0.91144391462849228</v>
      </c>
      <c r="W105" s="98">
        <v>-0.82772542687061046</v>
      </c>
      <c r="X105" s="60"/>
      <c r="Y105" s="99">
        <v>104</v>
      </c>
      <c r="Z105" s="131">
        <f>(幕後結果!$AB$2+幕後結果!$AB$4*幕後結果_最佳化!$N1106)*12/3</f>
        <v>2.6927616244222199E-2</v>
      </c>
      <c r="AA105" s="131">
        <f>(幕後結果!$AC$2+幕後結果!$AC$4*幕後結果_最佳化!$O1106)*12/3</f>
        <v>3.756831312799714E-2</v>
      </c>
      <c r="AB105" s="131">
        <f>(幕後結果!$AD$2+幕後結果!$AD$4*幕後結果_最佳化!$P1106)*12/3</f>
        <v>0.24678915949684466</v>
      </c>
      <c r="AC105" s="131">
        <f>(幕後結果!$AE$2+幕後結果!$AE$4*幕後結果_最佳化!$Q1106)*12/3</f>
        <v>4.4573110323789973E-3</v>
      </c>
      <c r="AD105" s="131">
        <f>(幕後結果!$AF$2+幕後結果!$AF$4*幕後結果_最佳化!$R1106)*12/3</f>
        <v>0.16098031637124194</v>
      </c>
      <c r="AE105" s="131">
        <f>(幕後結果!$AG$2+幕後結果!$AG$4*幕後結果_最佳化!$S1106)*12/3</f>
        <v>-4.4061726302707493E-2</v>
      </c>
      <c r="AF105" s="131">
        <f>(幕後結果!$AH$2+幕後結果!$AH$4*幕後結果_最佳化!$T1106)*12/3</f>
        <v>0.30541163863452053</v>
      </c>
      <c r="AG105" s="131">
        <f>(幕後結果!$AI$2+幕後結果!$AI$4*幕後結果_最佳化!$U1106)*12/3</f>
        <v>0.16790386446043448</v>
      </c>
      <c r="AH105" s="131">
        <f>(幕後結果!$AJ$2+幕後結果!$AJ$4*幕後結果_最佳化!$V1106)*12/3</f>
        <v>-5.4695982038066783E-2</v>
      </c>
      <c r="AI105" s="100">
        <f>(幕後結果!$AK$2+幕後結果!$AK$4*幕後結果_最佳化!$W1106)*12/3</f>
        <v>3.1280320515398724E-2</v>
      </c>
      <c r="AJ105" s="60"/>
      <c r="AK105" s="60"/>
      <c r="AL105" s="60"/>
      <c r="AM105" s="108">
        <v>104</v>
      </c>
      <c r="AN105" s="131">
        <f t="shared" si="14"/>
        <v>9.1358662641026434E-2</v>
      </c>
      <c r="AO105" s="131">
        <f t="shared" si="15"/>
        <v>8.7675907624225041E-3</v>
      </c>
      <c r="AP105" s="131">
        <f t="shared" si="16"/>
        <v>0.17944268630507404</v>
      </c>
      <c r="AQ105" s="131">
        <f t="shared" si="17"/>
        <v>2.6934347661819864E-2</v>
      </c>
      <c r="AR105" s="131">
        <f t="shared" si="18"/>
        <v>5.5561515723757298E-4</v>
      </c>
      <c r="AS105" s="131">
        <f t="shared" si="19"/>
        <v>0.16244019247774655</v>
      </c>
      <c r="AT105" s="131">
        <f t="shared" si="20"/>
        <v>0.18985235738725903</v>
      </c>
      <c r="AU105" s="131">
        <f t="shared" si="21"/>
        <v>0.17700995613999951</v>
      </c>
      <c r="AV105" s="131">
        <f t="shared" si="22"/>
        <v>0.13411547999019185</v>
      </c>
      <c r="AW105" s="131">
        <f t="shared" si="23"/>
        <v>2.9523111477222506E-2</v>
      </c>
      <c r="AX105" s="131">
        <f t="shared" si="24"/>
        <v>0.99999999999999978</v>
      </c>
      <c r="AY105" s="131">
        <f>SUMPRODUCT(AN105:AW105,幕後結果_最佳化!$Z$1005:$AI$1005)</f>
        <v>5.5741300423607903E-4</v>
      </c>
      <c r="AZ105" s="131">
        <f>(SUMPRODUCT(AN105:AW105,MMULT(AN105:AW105,幕後結果!$AB$9:$AK$18)))</f>
        <v>2.5986682255329082E-4</v>
      </c>
      <c r="BA105" s="131">
        <f t="shared" si="25"/>
        <v>1.612038531032341E-2</v>
      </c>
      <c r="BB105" s="102">
        <f t="shared" si="26"/>
        <v>-2.6266485682974312</v>
      </c>
      <c r="BC105" s="60"/>
      <c r="BD105" s="60"/>
    </row>
    <row r="106" spans="1:56" ht="16.5">
      <c r="A106" s="95">
        <v>105</v>
      </c>
      <c r="B106" s="131">
        <v>0.47678718561941369</v>
      </c>
      <c r="C106" s="131">
        <v>0.40282694487573445</v>
      </c>
      <c r="D106" s="131">
        <v>0.40534587841773595</v>
      </c>
      <c r="E106" s="131">
        <v>0.12438810819618751</v>
      </c>
      <c r="F106" s="131">
        <v>0.58314966661277201</v>
      </c>
      <c r="G106" s="131">
        <v>0.66609015085704582</v>
      </c>
      <c r="H106" s="131">
        <v>0.98578733758117565</v>
      </c>
      <c r="I106" s="131">
        <v>0.37167050708321403</v>
      </c>
      <c r="J106" s="131">
        <v>0.9251356706660907</v>
      </c>
      <c r="K106" s="104">
        <v>0.2465505573113469</v>
      </c>
      <c r="L106" s="105"/>
      <c r="M106" s="106">
        <v>105</v>
      </c>
      <c r="N106" s="142">
        <v>-5.821876817056016E-2</v>
      </c>
      <c r="O106" s="142">
        <v>-0.24603661379668337</v>
      </c>
      <c r="P106" s="142">
        <v>-0.23953371449654512</v>
      </c>
      <c r="Q106" s="142">
        <v>-1.1533269404056046</v>
      </c>
      <c r="R106" s="142">
        <v>0.20995772673975047</v>
      </c>
      <c r="S106" s="142">
        <v>0.42914226180536647</v>
      </c>
      <c r="T106" s="142">
        <v>2.1913658979768966</v>
      </c>
      <c r="U106" s="131">
        <v>-0.32743220166207454</v>
      </c>
      <c r="V106" s="131">
        <v>1.4404905607589376</v>
      </c>
      <c r="W106" s="98">
        <v>-0.68538482931198419</v>
      </c>
      <c r="X106" s="60"/>
      <c r="Y106" s="99">
        <v>105</v>
      </c>
      <c r="Z106" s="131">
        <f>(幕後結果!$AB$2+幕後結果!$AB$4*幕後結果_最佳化!$N1107)*12/3</f>
        <v>4.3713471500429132E-3</v>
      </c>
      <c r="AA106" s="131">
        <f>(幕後結果!$AC$2+幕後結果!$AC$4*幕後結果_最佳化!$O1107)*12/3</f>
        <v>-1.6345669008425524E-2</v>
      </c>
      <c r="AB106" s="131">
        <f>(幕後結果!$AD$2+幕後結果!$AD$4*幕後結果_最佳化!$P1107)*12/3</f>
        <v>-5.9780320046730118E-2</v>
      </c>
      <c r="AC106" s="131">
        <f>(幕後結果!$AE$2+幕後結果!$AE$4*幕後結果_最佳化!$Q1107)*12/3</f>
        <v>-0.11775367757394511</v>
      </c>
      <c r="AD106" s="131">
        <f>(幕後結果!$AF$2+幕後結果!$AF$4*幕後結果_最佳化!$R1107)*12/3</f>
        <v>-3.4296144921007098E-2</v>
      </c>
      <c r="AE106" s="131">
        <f>(幕後結果!$AG$2+幕後結果!$AG$4*幕後結果_最佳化!$S1107)*12/3</f>
        <v>3.358879401887982E-3</v>
      </c>
      <c r="AF106" s="131">
        <f>(幕後結果!$AH$2+幕後結果!$AH$4*幕後結果_最佳化!$T1107)*12/3</f>
        <v>0.17413284194626302</v>
      </c>
      <c r="AG106" s="131">
        <f>(幕後結果!$AI$2+幕後結果!$AI$4*幕後結果_最佳化!$U1107)*12/3</f>
        <v>5.13082620886985E-3</v>
      </c>
      <c r="AH106" s="131">
        <f>(幕後結果!$AJ$2+幕後結果!$AJ$4*幕後結果_最佳化!$V1107)*12/3</f>
        <v>7.790804028195808E-2</v>
      </c>
      <c r="AI106" s="100">
        <f>(幕後結果!$AK$2+幕後結果!$AK$4*幕後結果_最佳化!$W1107)*12/3</f>
        <v>-1.0693389181626677E-2</v>
      </c>
      <c r="AJ106" s="60"/>
      <c r="AK106" s="60"/>
      <c r="AL106" s="60"/>
      <c r="AM106" s="108">
        <v>105</v>
      </c>
      <c r="AN106" s="131">
        <f t="shared" si="14"/>
        <v>0.12827937252956176</v>
      </c>
      <c r="AO106" s="131">
        <f t="shared" si="15"/>
        <v>1.2777398999170622E-2</v>
      </c>
      <c r="AP106" s="131">
        <f t="shared" si="16"/>
        <v>7.1701331910150615E-2</v>
      </c>
      <c r="AQ106" s="131">
        <f t="shared" si="17"/>
        <v>0.13387004632731403</v>
      </c>
      <c r="AR106" s="131">
        <f t="shared" si="18"/>
        <v>0.127693760705507</v>
      </c>
      <c r="AS106" s="131">
        <f t="shared" si="19"/>
        <v>0.1076336092913171</v>
      </c>
      <c r="AT106" s="131">
        <f t="shared" si="20"/>
        <v>0.11002273613288607</v>
      </c>
      <c r="AU106" s="131">
        <f t="shared" si="21"/>
        <v>0.10210424421089036</v>
      </c>
      <c r="AV106" s="131">
        <f t="shared" si="22"/>
        <v>9.8228592255956967E-2</v>
      </c>
      <c r="AW106" s="131">
        <f t="shared" si="23"/>
        <v>0.10768890763724548</v>
      </c>
      <c r="AX106" s="131">
        <f t="shared" si="24"/>
        <v>0.99999999999999989</v>
      </c>
      <c r="AY106" s="131">
        <f>SUMPRODUCT(AN106:AW106,幕後結果_最佳化!$Z$1005:$AI$1005)</f>
        <v>2.7135002840670535E-3</v>
      </c>
      <c r="AZ106" s="131">
        <f>(SUMPRODUCT(AN106:AW106,MMULT(AN106:AW106,幕後結果!$AB$9:$AK$18)))</f>
        <v>2.6899384061448566E-4</v>
      </c>
      <c r="BA106" s="131">
        <f t="shared" si="25"/>
        <v>1.6401031693600427E-2</v>
      </c>
      <c r="BB106" s="102">
        <f t="shared" si="26"/>
        <v>-2.4502421839483093</v>
      </c>
      <c r="BC106" s="60"/>
      <c r="BD106" s="60"/>
    </row>
    <row r="107" spans="1:56" ht="16.5">
      <c r="A107" s="95">
        <v>106</v>
      </c>
      <c r="B107" s="131">
        <v>0.80643022438941991</v>
      </c>
      <c r="C107" s="131">
        <v>0.51969838403838864</v>
      </c>
      <c r="D107" s="131">
        <v>6.9565064697766577E-2</v>
      </c>
      <c r="E107" s="131">
        <v>0.82091791951177417</v>
      </c>
      <c r="F107" s="131">
        <v>0.50348899949558246</v>
      </c>
      <c r="G107" s="131">
        <v>4.9902308399070616E-2</v>
      </c>
      <c r="H107" s="131">
        <v>0.78879535129963108</v>
      </c>
      <c r="I107" s="131">
        <v>0.51006782651714144</v>
      </c>
      <c r="J107" s="131">
        <v>0.22794143402272926</v>
      </c>
      <c r="K107" s="104">
        <v>0.9788555451755383</v>
      </c>
      <c r="L107" s="105"/>
      <c r="M107" s="106">
        <v>106</v>
      </c>
      <c r="N107" s="142">
        <v>0.8648164311001133</v>
      </c>
      <c r="O107" s="142">
        <v>4.9396607202753975E-2</v>
      </c>
      <c r="P107" s="142">
        <v>-1.4790381107711712</v>
      </c>
      <c r="Q107" s="142">
        <v>0.91886887638573544</v>
      </c>
      <c r="R107" s="142">
        <v>8.7457362750257804E-3</v>
      </c>
      <c r="S107" s="142">
        <v>-1.645801580515986</v>
      </c>
      <c r="T107" s="142">
        <v>0.80224837712129515</v>
      </c>
      <c r="U107" s="131">
        <v>2.5238977919352937E-2</v>
      </c>
      <c r="V107" s="131">
        <v>-0.74564338414107378</v>
      </c>
      <c r="W107" s="98">
        <v>2.0306657827495513</v>
      </c>
      <c r="X107" s="60"/>
      <c r="Y107" s="99">
        <v>106</v>
      </c>
      <c r="Z107" s="131">
        <f>(幕後結果!$AB$2+幕後結果!$AB$4*幕後結果_最佳化!$N1108)*12/3</f>
        <v>0.14734735978286187</v>
      </c>
      <c r="AA107" s="131">
        <f>(幕後結果!$AC$2+幕後結果!$AC$4*幕後結果_最佳化!$O1108)*12/3</f>
        <v>1.055477475533074E-2</v>
      </c>
      <c r="AB107" s="131">
        <f>(幕後結果!$AD$2+幕後結果!$AD$4*幕後結果_最佳化!$P1108)*12/3</f>
        <v>-0.2501752854267017</v>
      </c>
      <c r="AC107" s="131">
        <f>(幕後結果!$AE$2+幕後結果!$AE$4*幕後結果_最佳化!$Q1108)*12/3</f>
        <v>2.7383297784809968E-2</v>
      </c>
      <c r="AD107" s="131">
        <f>(幕後結果!$AF$2+幕後結果!$AF$4*幕後結果_最佳化!$R1108)*12/3</f>
        <v>-0.10323320990788797</v>
      </c>
      <c r="AE107" s="131">
        <f>(幕後結果!$AG$2+幕後結果!$AG$4*幕後結果_最佳化!$S1108)*12/3</f>
        <v>-7.5321423454378811E-2</v>
      </c>
      <c r="AF107" s="131">
        <f>(幕後結果!$AH$2+幕後結果!$AH$4*幕後結果_最佳化!$T1108)*12/3</f>
        <v>6.6817243511562055E-2</v>
      </c>
      <c r="AG107" s="131">
        <f>(幕後結果!$AI$2+幕後結果!$AI$4*幕後結果_最佳化!$U1108)*12/3</f>
        <v>-7.9472615229670085E-2</v>
      </c>
      <c r="AH107" s="131">
        <f>(幕後結果!$AJ$2+幕後結果!$AJ$4*幕後結果_最佳化!$V1108)*12/3</f>
        <v>-7.481193819802491E-2</v>
      </c>
      <c r="AI107" s="100">
        <f>(幕後結果!$AK$2+幕後結果!$AK$4*幕後結果_最佳化!$W1108)*12/3</f>
        <v>0.10752444389548448</v>
      </c>
      <c r="AJ107" s="60"/>
      <c r="AK107" s="60"/>
      <c r="AL107" s="60"/>
      <c r="AM107" s="108">
        <v>106</v>
      </c>
      <c r="AN107" s="131">
        <f t="shared" si="14"/>
        <v>0.18042179140817186</v>
      </c>
      <c r="AO107" s="131">
        <f t="shared" si="15"/>
        <v>4.0530161401620003E-2</v>
      </c>
      <c r="AP107" s="131">
        <f t="shared" si="16"/>
        <v>3.7120243050555744E-2</v>
      </c>
      <c r="AQ107" s="131">
        <f t="shared" si="17"/>
        <v>9.7397771083905821E-2</v>
      </c>
      <c r="AR107" s="131">
        <f t="shared" si="18"/>
        <v>0.15461929437214658</v>
      </c>
      <c r="AS107" s="131">
        <f t="shared" si="19"/>
        <v>8.080019154477755E-2</v>
      </c>
      <c r="AT107" s="131">
        <f t="shared" si="20"/>
        <v>8.4536905396090115E-2</v>
      </c>
      <c r="AU107" s="131">
        <f t="shared" si="21"/>
        <v>5.6334940665765061E-2</v>
      </c>
      <c r="AV107" s="131">
        <f t="shared" si="22"/>
        <v>0.15514184627232905</v>
      </c>
      <c r="AW107" s="131">
        <f t="shared" si="23"/>
        <v>0.11309685480463824</v>
      </c>
      <c r="AX107" s="131">
        <f t="shared" si="24"/>
        <v>1</v>
      </c>
      <c r="AY107" s="131">
        <f>SUMPRODUCT(AN107:AW107,幕後結果_最佳化!$Z$1005:$AI$1005)</f>
        <v>2.7218144087422917E-3</v>
      </c>
      <c r="AZ107" s="131">
        <f>(SUMPRODUCT(AN107:AW107,MMULT(AN107:AW107,幕後結果!$AB$9:$AK$18)))</f>
        <v>2.4252065072390394E-4</v>
      </c>
      <c r="BA107" s="131">
        <f t="shared" si="25"/>
        <v>1.5573074543066438E-2</v>
      </c>
      <c r="BB107" s="102">
        <f t="shared" si="26"/>
        <v>-2.5799777352986566</v>
      </c>
      <c r="BC107" s="60"/>
      <c r="BD107" s="60"/>
    </row>
    <row r="108" spans="1:56" ht="16.5">
      <c r="A108" s="95">
        <v>107</v>
      </c>
      <c r="B108" s="131">
        <v>0.14469435613835957</v>
      </c>
      <c r="C108" s="131">
        <v>0.82621850905227046</v>
      </c>
      <c r="D108" s="131">
        <v>0.95950414071907297</v>
      </c>
      <c r="E108" s="131">
        <v>0.44617749839829601</v>
      </c>
      <c r="F108" s="131">
        <v>0.1783286168313023</v>
      </c>
      <c r="G108" s="131">
        <v>5.5551859552530614E-2</v>
      </c>
      <c r="H108" s="131">
        <v>0.68768626986346315</v>
      </c>
      <c r="I108" s="131">
        <v>0.24199292075736079</v>
      </c>
      <c r="J108" s="131">
        <v>0.94357726846846179</v>
      </c>
      <c r="K108" s="104">
        <v>0.16185181400017989</v>
      </c>
      <c r="L108" s="105"/>
      <c r="M108" s="106">
        <v>107</v>
      </c>
      <c r="N108" s="142">
        <v>-1.0594635689143068</v>
      </c>
      <c r="O108" s="142">
        <v>0.93932680192484286</v>
      </c>
      <c r="P108" s="142">
        <v>1.7449606514339084</v>
      </c>
      <c r="Q108" s="142">
        <v>-0.1353249025377504</v>
      </c>
      <c r="R108" s="142">
        <v>-0.92175337292489712</v>
      </c>
      <c r="S108" s="142">
        <v>-1.5932517811596809</v>
      </c>
      <c r="T108" s="142">
        <v>0.48930262874289759</v>
      </c>
      <c r="U108" s="131">
        <v>-0.69990626995837579</v>
      </c>
      <c r="V108" s="131">
        <v>1.5855322169528661</v>
      </c>
      <c r="W108" s="98">
        <v>-0.98687559845762662</v>
      </c>
      <c r="X108" s="60"/>
      <c r="Y108" s="99">
        <v>107</v>
      </c>
      <c r="Z108" s="131">
        <f>(幕後結果!$AB$2+幕後結果!$AB$4*幕後結果_最佳化!$N1109)*12/3</f>
        <v>-0.15071915144935377</v>
      </c>
      <c r="AA108" s="131">
        <f>(幕後結果!$AC$2+幕後結果!$AC$4*幕後結果_最佳化!$O1109)*12/3</f>
        <v>0.1008610794012797</v>
      </c>
      <c r="AB108" s="131">
        <f>(幕後結果!$AD$2+幕後結果!$AD$4*幕後結果_最佳化!$P1109)*12/3</f>
        <v>0.30026435704968479</v>
      </c>
      <c r="AC108" s="131">
        <f>(幕後結果!$AE$2+幕後結果!$AE$4*幕後結果_最佳化!$Q1109)*12/3</f>
        <v>0.13448478608753023</v>
      </c>
      <c r="AD108" s="131">
        <f>(幕後結果!$AF$2+幕後結果!$AF$4*幕後結果_最佳化!$R1109)*12/3</f>
        <v>9.9301134642356195E-2</v>
      </c>
      <c r="AE108" s="131">
        <f>(幕後結果!$AG$2+幕後結果!$AG$4*幕後結果_最佳化!$S1109)*12/3</f>
        <v>-4.8183075490702644E-2</v>
      </c>
      <c r="AF108" s="131">
        <f>(幕後結果!$AH$2+幕後結果!$AH$4*幕後結果_最佳化!$T1109)*12/3</f>
        <v>8.0883638030365912E-2</v>
      </c>
      <c r="AG108" s="131">
        <f>(幕後結果!$AI$2+幕後結果!$AI$4*幕後結果_最佳化!$U1109)*12/3</f>
        <v>-3.9991183393733365E-2</v>
      </c>
      <c r="AH108" s="131">
        <f>(幕後結果!$AJ$2+幕後結果!$AJ$4*幕後結果_最佳化!$V1109)*12/3</f>
        <v>8.7756413516985696E-2</v>
      </c>
      <c r="AI108" s="100">
        <f>(幕後結果!$AK$2+幕後結果!$AK$4*幕後結果_最佳化!$W1109)*12/3</f>
        <v>-3.5000609877782626E-2</v>
      </c>
      <c r="AJ108" s="60"/>
      <c r="AK108" s="60"/>
      <c r="AL108" s="60"/>
      <c r="AM108" s="108">
        <v>107</v>
      </c>
      <c r="AN108" s="131">
        <f t="shared" si="14"/>
        <v>0.1964722400186053</v>
      </c>
      <c r="AO108" s="131">
        <f t="shared" si="15"/>
        <v>8.9731227311178663E-2</v>
      </c>
      <c r="AP108" s="131">
        <f t="shared" si="16"/>
        <v>4.4329865707591579E-2</v>
      </c>
      <c r="AQ108" s="131">
        <f t="shared" si="17"/>
        <v>0.15658573482430696</v>
      </c>
      <c r="AR108" s="131">
        <f t="shared" si="18"/>
        <v>4.2078535036538953E-2</v>
      </c>
      <c r="AS108" s="131">
        <f t="shared" si="19"/>
        <v>0.17578538626390366</v>
      </c>
      <c r="AT108" s="131">
        <f t="shared" si="20"/>
        <v>0.15204172162751414</v>
      </c>
      <c r="AU108" s="131">
        <f t="shared" si="21"/>
        <v>4.0045952691706603E-3</v>
      </c>
      <c r="AV108" s="131">
        <f t="shared" si="22"/>
        <v>5.7126545037805398E-2</v>
      </c>
      <c r="AW108" s="131">
        <f t="shared" si="23"/>
        <v>8.1844148903384567E-2</v>
      </c>
      <c r="AX108" s="131">
        <f t="shared" si="24"/>
        <v>0.99999999999999978</v>
      </c>
      <c r="AY108" s="131">
        <f>SUMPRODUCT(AN108:AW108,幕後結果_最佳化!$Z$1005:$AI$1005)</f>
        <v>5.9892264341620469E-3</v>
      </c>
      <c r="AZ108" s="131">
        <f>(SUMPRODUCT(AN108:AW108,MMULT(AN108:AW108,幕後結果!$AB$9:$AK$18)))</f>
        <v>2.2559579087865912E-4</v>
      </c>
      <c r="BA108" s="131">
        <f t="shared" si="25"/>
        <v>1.5019846566415355E-2</v>
      </c>
      <c r="BB108" s="102">
        <f t="shared" si="26"/>
        <v>-2.4574667525812881</v>
      </c>
      <c r="BC108" s="60"/>
      <c r="BD108" s="60"/>
    </row>
    <row r="109" spans="1:56" ht="16.5">
      <c r="A109" s="95">
        <v>108</v>
      </c>
      <c r="B109" s="131">
        <v>0.33937491777610096</v>
      </c>
      <c r="C109" s="131">
        <v>0.86708091953243938</v>
      </c>
      <c r="D109" s="131">
        <v>0.2147237646995892</v>
      </c>
      <c r="E109" s="131">
        <v>0.84023366626769302</v>
      </c>
      <c r="F109" s="131">
        <v>0.11976446760982862</v>
      </c>
      <c r="G109" s="131">
        <v>0.71773612104337481</v>
      </c>
      <c r="H109" s="131">
        <v>0.96828072921052954</v>
      </c>
      <c r="I109" s="131">
        <v>0.64892599258652739</v>
      </c>
      <c r="J109" s="131">
        <v>0.30650633986297815</v>
      </c>
      <c r="K109" s="104">
        <v>0.74600376005628943</v>
      </c>
      <c r="L109" s="105"/>
      <c r="M109" s="106">
        <v>108</v>
      </c>
      <c r="N109" s="142">
        <v>-0.41416969308259649</v>
      </c>
      <c r="O109" s="142">
        <v>1.1126979857182038</v>
      </c>
      <c r="P109" s="142">
        <v>-0.79013740110384689</v>
      </c>
      <c r="Q109" s="142">
        <v>0.99541869978916153</v>
      </c>
      <c r="R109" s="142">
        <v>-1.1761650311663545</v>
      </c>
      <c r="S109" s="142">
        <v>0.57612934493996193</v>
      </c>
      <c r="T109" s="142">
        <v>1.8561053623356012</v>
      </c>
      <c r="U109" s="131">
        <v>0.38242248512464161</v>
      </c>
      <c r="V109" s="131">
        <v>-0.50577775023594385</v>
      </c>
      <c r="W109" s="98">
        <v>0.6619668300301218</v>
      </c>
      <c r="X109" s="60"/>
      <c r="Y109" s="99">
        <v>108</v>
      </c>
      <c r="Z109" s="131">
        <f>(幕後結果!$AB$2+幕後結果!$AB$4*幕後結果_最佳化!$N1110)*12/3</f>
        <v>-5.0764625971132772E-2</v>
      </c>
      <c r="AA109" s="131">
        <f>(幕後結果!$AC$2+幕後結果!$AC$4*幕後結果_最佳化!$O1110)*12/3</f>
        <v>0.11644298824891582</v>
      </c>
      <c r="AB109" s="131">
        <f>(幕後結果!$AD$2+幕後結果!$AD$4*幕後結果_最佳化!$P1110)*12/3</f>
        <v>-0.10309337978006983</v>
      </c>
      <c r="AC109" s="131">
        <f>(幕後結果!$AE$2+幕後結果!$AE$4*幕後結果_最佳化!$Q1110)*12/3</f>
        <v>7.9580108416671236E-2</v>
      </c>
      <c r="AD109" s="131">
        <f>(幕後結果!$AF$2+幕後結果!$AF$4*幕後結果_最佳化!$R1110)*12/3</f>
        <v>-0.10636693822474752</v>
      </c>
      <c r="AE109" s="131">
        <f>(幕後結果!$AG$2+幕後結果!$AG$4*幕後結果_最佳化!$S1110)*12/3</f>
        <v>4.7580754910628582E-2</v>
      </c>
      <c r="AF109" s="131">
        <f>(幕後結果!$AH$2+幕後結果!$AH$4*幕後結果_最佳化!$T1110)*12/3</f>
        <v>0.19071028998074099</v>
      </c>
      <c r="AG109" s="131">
        <f>(幕後結果!$AI$2+幕後結果!$AI$4*幕後結果_最佳化!$U1110)*12/3</f>
        <v>6.1381584155248727E-2</v>
      </c>
      <c r="AH109" s="131">
        <f>(幕後結果!$AJ$2+幕後結果!$AJ$4*幕後結果_最佳化!$V1110)*12/3</f>
        <v>2.1226564639397299E-2</v>
      </c>
      <c r="AI109" s="100">
        <f>(幕後結果!$AK$2+幕後結果!$AK$4*幕後結果_最佳化!$W1110)*12/3</f>
        <v>8.7170366015497922E-2</v>
      </c>
      <c r="AJ109" s="60"/>
      <c r="AK109" s="60"/>
      <c r="AL109" s="60"/>
      <c r="AM109" s="108">
        <v>108</v>
      </c>
      <c r="AN109" s="131">
        <f t="shared" si="14"/>
        <v>2.3213965144801039E-2</v>
      </c>
      <c r="AO109" s="131">
        <f t="shared" si="15"/>
        <v>0.13826761627302703</v>
      </c>
      <c r="AP109" s="131">
        <f t="shared" si="16"/>
        <v>9.0654593526505123E-2</v>
      </c>
      <c r="AQ109" s="131">
        <f t="shared" si="17"/>
        <v>0.15228494171000095</v>
      </c>
      <c r="AR109" s="131">
        <f t="shared" si="18"/>
        <v>0.11957924247507383</v>
      </c>
      <c r="AS109" s="131">
        <f t="shared" si="19"/>
        <v>5.95998809286972E-3</v>
      </c>
      <c r="AT109" s="131">
        <f t="shared" si="20"/>
        <v>0.13778324524261923</v>
      </c>
      <c r="AU109" s="131">
        <f t="shared" si="21"/>
        <v>3.4002303895989509E-2</v>
      </c>
      <c r="AV109" s="131">
        <f t="shared" si="22"/>
        <v>0.15148843252672622</v>
      </c>
      <c r="AW109" s="131">
        <f t="shared" si="23"/>
        <v>0.14676567111238736</v>
      </c>
      <c r="AX109" s="131">
        <f t="shared" si="24"/>
        <v>0.99999999999999989</v>
      </c>
      <c r="AY109" s="131">
        <f>SUMPRODUCT(AN109:AW109,幕後結果_最佳化!$Z$1005:$AI$1005)</f>
        <v>2.2383911299612099E-3</v>
      </c>
      <c r="AZ109" s="131">
        <f>(SUMPRODUCT(AN109:AW109,MMULT(AN109:AW109,幕後結果!$AB$9:$AK$18)))</f>
        <v>3.2351303656024245E-4</v>
      </c>
      <c r="BA109" s="131">
        <f t="shared" si="25"/>
        <v>1.7986468151369863E-2</v>
      </c>
      <c r="BB109" s="102">
        <f t="shared" si="26"/>
        <v>-2.2606777788635495</v>
      </c>
      <c r="BC109" s="60"/>
      <c r="BD109" s="60"/>
    </row>
    <row r="110" spans="1:56" ht="16.5">
      <c r="A110" s="95">
        <v>109</v>
      </c>
      <c r="B110" s="131">
        <v>4.6865806098227658E-2</v>
      </c>
      <c r="C110" s="131">
        <v>0.96333425916922466</v>
      </c>
      <c r="D110" s="131">
        <v>0.61266486129238329</v>
      </c>
      <c r="E110" s="131">
        <v>0.54370185587178099</v>
      </c>
      <c r="F110" s="131">
        <v>0.16464761099453473</v>
      </c>
      <c r="G110" s="131">
        <v>0.59366201787880413</v>
      </c>
      <c r="H110" s="131">
        <v>0.48276048622356305</v>
      </c>
      <c r="I110" s="131">
        <v>0.95672423775560023</v>
      </c>
      <c r="J110" s="131">
        <v>0.21092614886055561</v>
      </c>
      <c r="K110" s="104">
        <v>0.86898726897924261</v>
      </c>
      <c r="L110" s="105"/>
      <c r="M110" s="106">
        <v>109</v>
      </c>
      <c r="N110" s="142">
        <v>-1.6760335959407462</v>
      </c>
      <c r="O110" s="142">
        <v>1.7907620869986931</v>
      </c>
      <c r="P110" s="142">
        <v>0.28627137907358868</v>
      </c>
      <c r="Q110" s="142">
        <v>0.10976432034421199</v>
      </c>
      <c r="R110" s="142">
        <v>-0.97553444965635694</v>
      </c>
      <c r="S110" s="142">
        <v>0.23697528458036099</v>
      </c>
      <c r="T110" s="142">
        <v>-4.3226510581448642E-2</v>
      </c>
      <c r="U110" s="131">
        <v>1.7138758757535428</v>
      </c>
      <c r="V110" s="131">
        <v>-0.8032118495277385</v>
      </c>
      <c r="W110" s="98">
        <v>1.1216166668976828</v>
      </c>
      <c r="X110" s="60"/>
      <c r="Y110" s="99">
        <v>109</v>
      </c>
      <c r="Z110" s="131">
        <f>(幕後結果!$AB$2+幕後結果!$AB$4*幕後結果_最佳化!$N1111)*12/3</f>
        <v>-0.24622441933383343</v>
      </c>
      <c r="AA110" s="131">
        <f>(幕後結果!$AC$2+幕後結果!$AC$4*幕後結果_最佳化!$O1111)*12/3</f>
        <v>0.18484729032436273</v>
      </c>
      <c r="AB110" s="131">
        <f>(幕後結果!$AD$2+幕後結果!$AD$4*幕後結果_最佳化!$P1111)*12/3</f>
        <v>9.362364084994497E-2</v>
      </c>
      <c r="AC110" s="131">
        <f>(幕後結果!$AE$2+幕後結果!$AE$4*幕後結果_最佳化!$Q1111)*12/3</f>
        <v>5.54691792046055E-2</v>
      </c>
      <c r="AD110" s="131">
        <f>(幕後結果!$AF$2+幕後結果!$AF$4*幕後結果_最佳化!$R1111)*12/3</f>
        <v>1.1869848363328786E-2</v>
      </c>
      <c r="AE110" s="131">
        <f>(幕後結果!$AG$2+幕後結果!$AG$4*幕後結果_最佳化!$S1111)*12/3</f>
        <v>4.4690985971437558E-2</v>
      </c>
      <c r="AF110" s="131">
        <f>(幕後結果!$AH$2+幕後結果!$AH$4*幕後結果_最佳化!$T1111)*12/3</f>
        <v>2.5426516075705011E-2</v>
      </c>
      <c r="AG110" s="131">
        <f>(幕後結果!$AI$2+幕後結果!$AI$4*幕後結果_最佳化!$U1111)*12/3</f>
        <v>0.18126357905659543</v>
      </c>
      <c r="AH110" s="131">
        <f>(幕後結果!$AJ$2+幕後結果!$AJ$4*幕後結果_最佳化!$V1111)*12/3</f>
        <v>5.7078077227896958E-3</v>
      </c>
      <c r="AI110" s="100">
        <f>(幕後結果!$AK$2+幕後結果!$AK$4*幕後結果_最佳化!$W1111)*12/3</f>
        <v>0.2470741606489486</v>
      </c>
      <c r="AJ110" s="60"/>
      <c r="AK110" s="60"/>
      <c r="AL110" s="60"/>
      <c r="AM110" s="108">
        <v>109</v>
      </c>
      <c r="AN110" s="131">
        <f t="shared" si="14"/>
        <v>0.16492603836895686</v>
      </c>
      <c r="AO110" s="131">
        <f t="shared" si="15"/>
        <v>5.7589046977866126E-2</v>
      </c>
      <c r="AP110" s="131">
        <f t="shared" si="16"/>
        <v>7.2795238354412803E-2</v>
      </c>
      <c r="AQ110" s="131">
        <f t="shared" si="17"/>
        <v>0.17685273054792452</v>
      </c>
      <c r="AR110" s="131">
        <f t="shared" si="18"/>
        <v>3.2570764100985049E-2</v>
      </c>
      <c r="AS110" s="131">
        <f t="shared" si="19"/>
        <v>0.12547778994917236</v>
      </c>
      <c r="AT110" s="131">
        <f t="shared" si="20"/>
        <v>0.12669188567811202</v>
      </c>
      <c r="AU110" s="131">
        <f t="shared" si="21"/>
        <v>2.5078196077865902E-2</v>
      </c>
      <c r="AV110" s="131">
        <f t="shared" si="22"/>
        <v>0.15483324900716419</v>
      </c>
      <c r="AW110" s="131">
        <f t="shared" si="23"/>
        <v>6.3185060937540019E-2</v>
      </c>
      <c r="AX110" s="131">
        <f t="shared" si="24"/>
        <v>0.99999999999999989</v>
      </c>
      <c r="AY110" s="131">
        <f>SUMPRODUCT(AN110:AW110,幕後結果_最佳化!$Z$1005:$AI$1005)</f>
        <v>5.46802336916399E-3</v>
      </c>
      <c r="AZ110" s="131">
        <f>(SUMPRODUCT(AN110:AW110,MMULT(AN110:AW110,幕後結果!$AB$9:$AK$18)))</f>
        <v>2.3338619044025171E-4</v>
      </c>
      <c r="BA110" s="131">
        <f t="shared" si="25"/>
        <v>1.527698237350072E-2</v>
      </c>
      <c r="BB110" s="102">
        <f t="shared" si="26"/>
        <v>-2.4502205812428701</v>
      </c>
      <c r="BC110" s="60"/>
      <c r="BD110" s="60"/>
    </row>
    <row r="111" spans="1:56" ht="16.5">
      <c r="A111" s="95">
        <v>110</v>
      </c>
      <c r="B111" s="131">
        <v>2.4421848831420068E-2</v>
      </c>
      <c r="C111" s="131">
        <v>6.2487675896637507E-2</v>
      </c>
      <c r="D111" s="131">
        <v>0.92501699228821277</v>
      </c>
      <c r="E111" s="131">
        <v>0.81737709139168579</v>
      </c>
      <c r="F111" s="131">
        <v>0.34831774932826765</v>
      </c>
      <c r="G111" s="131">
        <v>0.49125557883409665</v>
      </c>
      <c r="H111" s="131">
        <v>0.33645015090741115</v>
      </c>
      <c r="I111" s="131">
        <v>0.6909150387531735</v>
      </c>
      <c r="J111" s="131">
        <v>0.36313945970149986</v>
      </c>
      <c r="K111" s="104">
        <v>0.45360324602643853</v>
      </c>
      <c r="L111" s="105"/>
      <c r="M111" s="106">
        <v>110</v>
      </c>
      <c r="N111" s="142">
        <v>-1.9699535208873955</v>
      </c>
      <c r="O111" s="142">
        <v>-1.5342207610981284</v>
      </c>
      <c r="P111" s="142">
        <v>1.4396515211370449</v>
      </c>
      <c r="Q111" s="142">
        <v>0.90541453708049224</v>
      </c>
      <c r="R111" s="142">
        <v>-0.38986618645146276</v>
      </c>
      <c r="S111" s="142">
        <v>-2.1920768774885701E-2</v>
      </c>
      <c r="T111" s="142">
        <v>-0.42217087044360257</v>
      </c>
      <c r="U111" s="131">
        <v>0.49844571443300767</v>
      </c>
      <c r="V111" s="131">
        <v>-0.35007965438631583</v>
      </c>
      <c r="W111" s="98">
        <v>-0.11656283275710359</v>
      </c>
      <c r="X111" s="60"/>
      <c r="Y111" s="99">
        <v>110</v>
      </c>
      <c r="Z111" s="131">
        <f>(幕後結果!$AB$2+幕後結果!$AB$4*幕後結果_最佳化!$N1112)*12/3</f>
        <v>-0.29175193435754404</v>
      </c>
      <c r="AA111" s="131">
        <f>(幕後結果!$AC$2+幕後結果!$AC$4*幕後結果_最佳化!$O1112)*12/3</f>
        <v>-0.13780561655813653</v>
      </c>
      <c r="AB111" s="131">
        <f>(幕後結果!$AD$2+幕後結果!$AD$4*幕後結果_最佳化!$P1112)*12/3</f>
        <v>0.16873062878308728</v>
      </c>
      <c r="AC111" s="131">
        <f>(幕後結果!$AE$2+幕後結果!$AE$4*幕後結果_最佳化!$Q1112)*12/3</f>
        <v>0.13979102517465941</v>
      </c>
      <c r="AD111" s="131">
        <f>(幕後結果!$AF$2+幕後結果!$AF$4*幕後結果_最佳化!$R1112)*12/3</f>
        <v>3.2712152383345496E-2</v>
      </c>
      <c r="AE111" s="131">
        <f>(幕後結果!$AG$2+幕後結果!$AG$4*幕後結果_最佳化!$S1112)*12/3</f>
        <v>4.3662273656867876E-3</v>
      </c>
      <c r="AF111" s="131">
        <f>(幕後結果!$AH$2+幕後結果!$AH$4*幕後結果_最佳化!$T1112)*12/3</f>
        <v>-0.11305929462456853</v>
      </c>
      <c r="AG111" s="131">
        <f>(幕後結果!$AI$2+幕後結果!$AI$4*幕後結果_最佳化!$U1112)*12/3</f>
        <v>8.5668110554170299E-2</v>
      </c>
      <c r="AH111" s="131">
        <f>(幕後結果!$AJ$2+幕後結果!$AJ$4*幕後結果_最佳化!$V1112)*12/3</f>
        <v>-4.6095476399640643E-2</v>
      </c>
      <c r="AI111" s="100">
        <f>(幕後結果!$AK$2+幕後結果!$AK$4*幕後結果_最佳化!$W1112)*12/3</f>
        <v>3.4915768238655796E-2</v>
      </c>
      <c r="AJ111" s="60"/>
      <c r="AK111" s="60"/>
      <c r="AL111" s="60"/>
      <c r="AM111" s="108">
        <v>110</v>
      </c>
      <c r="AN111" s="131">
        <f t="shared" si="14"/>
        <v>9.0246524878845949E-2</v>
      </c>
      <c r="AO111" s="131">
        <f t="shared" si="15"/>
        <v>0.11546347744221076</v>
      </c>
      <c r="AP111" s="131">
        <f t="shared" si="16"/>
        <v>0.13481588756643609</v>
      </c>
      <c r="AQ111" s="131">
        <f t="shared" si="17"/>
        <v>0.15285686396106427</v>
      </c>
      <c r="AR111" s="131">
        <f t="shared" si="18"/>
        <v>1.4943938533603167E-2</v>
      </c>
      <c r="AS111" s="131">
        <f t="shared" si="19"/>
        <v>0.15815456936140534</v>
      </c>
      <c r="AT111" s="131">
        <f t="shared" si="20"/>
        <v>0.11745251946331592</v>
      </c>
      <c r="AU111" s="131">
        <f t="shared" si="21"/>
        <v>1.8902965219840695E-3</v>
      </c>
      <c r="AV111" s="131">
        <f t="shared" si="22"/>
        <v>9.0177793436161335E-2</v>
      </c>
      <c r="AW111" s="131">
        <f t="shared" si="23"/>
        <v>0.12399812883497313</v>
      </c>
      <c r="AX111" s="131">
        <f t="shared" si="24"/>
        <v>1</v>
      </c>
      <c r="AY111" s="131">
        <f>SUMPRODUCT(AN111:AW111,幕後結果_最佳化!$Z$1005:$AI$1005)</f>
        <v>2.6834117481611629E-3</v>
      </c>
      <c r="AZ111" s="131">
        <f>(SUMPRODUCT(AN111:AW111,MMULT(AN111:AW111,幕後結果!$AB$9:$AK$18)))</f>
        <v>2.4744447009130381E-4</v>
      </c>
      <c r="BA111" s="131">
        <f t="shared" si="25"/>
        <v>1.5730367767198064E-2</v>
      </c>
      <c r="BB111" s="102">
        <f t="shared" si="26"/>
        <v>-2.5566209796887875</v>
      </c>
      <c r="BC111" s="60"/>
      <c r="BD111" s="60"/>
    </row>
    <row r="112" spans="1:56" ht="16.5">
      <c r="A112" s="95">
        <v>111</v>
      </c>
      <c r="B112" s="131">
        <v>0.81271952896027133</v>
      </c>
      <c r="C112" s="131">
        <v>0.17231430218324539</v>
      </c>
      <c r="D112" s="131">
        <v>0.48953382927688027</v>
      </c>
      <c r="E112" s="131">
        <v>0.34293147827069292</v>
      </c>
      <c r="F112" s="131">
        <v>0.96326769196032425</v>
      </c>
      <c r="G112" s="131">
        <v>4.751783732171333E-2</v>
      </c>
      <c r="H112" s="131">
        <v>0.6402844239304728</v>
      </c>
      <c r="I112" s="131">
        <v>0.74892590807926052</v>
      </c>
      <c r="J112" s="131">
        <v>0.7169531956752051</v>
      </c>
      <c r="K112" s="104">
        <v>0.28866622500757866</v>
      </c>
      <c r="L112" s="105"/>
      <c r="M112" s="106">
        <v>111</v>
      </c>
      <c r="N112" s="142">
        <v>0.88796246506296017</v>
      </c>
      <c r="O112" s="142">
        <v>-0.94505929611604444</v>
      </c>
      <c r="P112" s="142">
        <v>-2.6237809601257565E-2</v>
      </c>
      <c r="Q112" s="142">
        <v>-0.40447568230981507</v>
      </c>
      <c r="R112" s="142">
        <v>1.7899334160893448</v>
      </c>
      <c r="S112" s="142">
        <v>-1.6694124163032595</v>
      </c>
      <c r="T112" s="142">
        <v>0.35921914951833067</v>
      </c>
      <c r="U112" s="131">
        <v>0.67111356845258752</v>
      </c>
      <c r="V112" s="131">
        <v>0.57381409645256654</v>
      </c>
      <c r="W112" s="98">
        <v>-0.55728539897327078</v>
      </c>
      <c r="X112" s="60"/>
      <c r="Y112" s="99">
        <v>111</v>
      </c>
      <c r="Z112" s="131">
        <f>(幕後結果!$AB$2+幕後結果!$AB$4*幕後結果_最佳化!$N1113)*12/3</f>
        <v>0.15093262678772418</v>
      </c>
      <c r="AA112" s="131">
        <f>(幕後結果!$AC$2+幕後結果!$AC$4*幕後結果_最佳化!$O1113)*12/3</f>
        <v>-8.6165119357797984E-2</v>
      </c>
      <c r="AB112" s="131">
        <f>(幕後結果!$AD$2+幕後結果!$AD$4*幕後結果_最佳化!$P1113)*12/3</f>
        <v>-4.9052117259709364E-2</v>
      </c>
      <c r="AC112" s="131">
        <f>(幕後結果!$AE$2+幕後結果!$AE$4*幕後結果_最佳化!$Q1113)*12/3</f>
        <v>-1.9790063834600882E-2</v>
      </c>
      <c r="AD112" s="131">
        <f>(幕後結果!$AF$2+幕後結果!$AF$4*幕後結果_最佳化!$R1113)*12/3</f>
        <v>0.10995254099685033</v>
      </c>
      <c r="AE112" s="131">
        <f>(幕後結果!$AG$2+幕後結果!$AG$4*幕後結果_最佳化!$S1113)*12/3</f>
        <v>-0.10626844013470753</v>
      </c>
      <c r="AF112" s="131">
        <f>(幕後結果!$AH$2+幕後結果!$AH$4*幕後結果_最佳化!$T1113)*12/3</f>
        <v>1.5612499154211951E-2</v>
      </c>
      <c r="AG112" s="131">
        <f>(幕後結果!$AI$2+幕後結果!$AI$4*幕後結果_最佳化!$U1113)*12/3</f>
        <v>4.2563529279546548E-2</v>
      </c>
      <c r="AH112" s="131">
        <f>(幕後結果!$AJ$2+幕後結果!$AJ$4*幕後結果_最佳化!$V1113)*12/3</f>
        <v>-2.709914264853569E-2</v>
      </c>
      <c r="AI112" s="100">
        <f>(幕後結果!$AK$2+幕後結果!$AK$4*幕後結果_最佳化!$W1113)*12/3</f>
        <v>-0.11091019757241581</v>
      </c>
      <c r="AJ112" s="60"/>
      <c r="AK112" s="60"/>
      <c r="AL112" s="60"/>
      <c r="AM112" s="108">
        <v>111</v>
      </c>
      <c r="AN112" s="131">
        <f t="shared" si="14"/>
        <v>0.10447032184767369</v>
      </c>
      <c r="AO112" s="131">
        <f t="shared" si="15"/>
        <v>6.0353354228146368E-2</v>
      </c>
      <c r="AP112" s="131">
        <f t="shared" si="16"/>
        <v>0.15296275128136147</v>
      </c>
      <c r="AQ112" s="131">
        <f t="shared" si="17"/>
        <v>0.22369021200227518</v>
      </c>
      <c r="AR112" s="131">
        <f t="shared" si="18"/>
        <v>0.12741808975191785</v>
      </c>
      <c r="AS112" s="131">
        <f t="shared" si="19"/>
        <v>1.0592508932601819E-2</v>
      </c>
      <c r="AT112" s="131">
        <f t="shared" si="20"/>
        <v>3.5083799781410123E-2</v>
      </c>
      <c r="AU112" s="131">
        <f t="shared" si="21"/>
        <v>0.12451328861872203</v>
      </c>
      <c r="AV112" s="131">
        <f t="shared" si="22"/>
        <v>0.15831306881070109</v>
      </c>
      <c r="AW112" s="131">
        <f t="shared" si="23"/>
        <v>2.6026047451902716E-3</v>
      </c>
      <c r="AX112" s="131">
        <f t="shared" si="24"/>
        <v>0.99999999999999978</v>
      </c>
      <c r="AY112" s="131">
        <f>SUMPRODUCT(AN112:AW112,幕後結果_最佳化!$Z$1005:$AI$1005)</f>
        <v>4.8218923046228265E-3</v>
      </c>
      <c r="AZ112" s="131">
        <f>(SUMPRODUCT(AN112:AW112,MMULT(AN112:AW112,幕後結果!$AB$9:$AK$18)))</f>
        <v>3.7747028641814086E-4</v>
      </c>
      <c r="BA112" s="131">
        <f t="shared" si="25"/>
        <v>1.942859455591528E-2</v>
      </c>
      <c r="BB112" s="102">
        <f t="shared" si="26"/>
        <v>-1.9599002689457954</v>
      </c>
      <c r="BC112" s="60"/>
      <c r="BD112" s="60"/>
    </row>
    <row r="113" spans="1:56" ht="16.5">
      <c r="A113" s="95">
        <v>112</v>
      </c>
      <c r="B113" s="131">
        <v>0.82591002746479969</v>
      </c>
      <c r="C113" s="131">
        <v>0.13243788867275086</v>
      </c>
      <c r="D113" s="131">
        <v>0.43768947530498004</v>
      </c>
      <c r="E113" s="131">
        <v>0.52982687040240517</v>
      </c>
      <c r="F113" s="131">
        <v>1.4819646828323929E-2</v>
      </c>
      <c r="G113" s="131">
        <v>0.3086776368189994</v>
      </c>
      <c r="H113" s="131">
        <v>0.29708674918683853</v>
      </c>
      <c r="I113" s="131">
        <v>0.51689789094311345</v>
      </c>
      <c r="J113" s="131">
        <v>0.11956781622637291</v>
      </c>
      <c r="K113" s="104">
        <v>0.475813346918601</v>
      </c>
      <c r="L113" s="105"/>
      <c r="M113" s="106">
        <v>112</v>
      </c>
      <c r="N113" s="142">
        <v>0.93812544848477664</v>
      </c>
      <c r="O113" s="142">
        <v>-1.1149408325686703</v>
      </c>
      <c r="P113" s="142">
        <v>-0.15682984547493795</v>
      </c>
      <c r="Q113" s="142">
        <v>7.4834666582456091E-2</v>
      </c>
      <c r="R113" s="142">
        <v>-2.174877550265093</v>
      </c>
      <c r="S113" s="142">
        <v>-0.49960210747686351</v>
      </c>
      <c r="T113" s="142">
        <v>-0.53279788456218136</v>
      </c>
      <c r="U113" s="131">
        <v>4.2369404495673668E-2</v>
      </c>
      <c r="V113" s="131">
        <v>-1.1771500221812226</v>
      </c>
      <c r="W113" s="98">
        <v>-6.0664136678706779E-2</v>
      </c>
      <c r="X113" s="60"/>
      <c r="Y113" s="99">
        <v>112</v>
      </c>
      <c r="Z113" s="131">
        <f>(幕後結果!$AB$2+幕後結果!$AB$4*幕後結果_最佳化!$N1114)*12/3</f>
        <v>0.15870275663443478</v>
      </c>
      <c r="AA113" s="131">
        <f>(幕後結果!$AC$2+幕後結果!$AC$4*幕後結果_最佳化!$O1114)*12/3</f>
        <v>-0.10277873749090106</v>
      </c>
      <c r="AB113" s="131">
        <f>(幕後結果!$AD$2+幕後結果!$AD$4*幕後結果_最佳化!$P1114)*12/3</f>
        <v>-7.5808086252984991E-2</v>
      </c>
      <c r="AC113" s="131">
        <f>(幕後結果!$AE$2+幕後結果!$AE$4*幕後結果_最佳化!$Q1114)*12/3</f>
        <v>1.6160339094747449E-2</v>
      </c>
      <c r="AD113" s="131">
        <f>(幕後結果!$AF$2+幕後結果!$AF$4*幕後結果_最佳化!$R1114)*12/3</f>
        <v>-0.25176470459127315</v>
      </c>
      <c r="AE113" s="131">
        <f>(幕後結果!$AG$2+幕後結果!$AG$4*幕後結果_最佳化!$S1114)*12/3</f>
        <v>-3.0176219264225767E-2</v>
      </c>
      <c r="AF113" s="131">
        <f>(幕後結果!$AH$2+幕後結果!$AH$4*幕後結果_最佳化!$T1114)*12/3</f>
        <v>-5.7272379219154339E-2</v>
      </c>
      <c r="AG113" s="131">
        <f>(幕後結果!$AI$2+幕後結果!$AI$4*幕後結果_最佳化!$U1114)*12/3</f>
        <v>-8.1783599885594457E-2</v>
      </c>
      <c r="AH113" s="131">
        <f>(幕後結果!$AJ$2+幕後結果!$AJ$4*幕後結果_最佳化!$V1114)*12/3</f>
        <v>-0.10869579562939267</v>
      </c>
      <c r="AI113" s="100">
        <f>(幕後結果!$AK$2+幕後結果!$AK$4*幕後結果_最佳化!$W1114)*12/3</f>
        <v>-0.18779905041104072</v>
      </c>
      <c r="AJ113" s="60"/>
      <c r="AK113" s="60"/>
      <c r="AL113" s="60"/>
      <c r="AM113" s="108">
        <v>112</v>
      </c>
      <c r="AN113" s="131">
        <f t="shared" si="14"/>
        <v>0.13893280311234824</v>
      </c>
      <c r="AO113" s="131">
        <f t="shared" si="15"/>
        <v>3.8963764977260132E-2</v>
      </c>
      <c r="AP113" s="131">
        <f t="shared" si="16"/>
        <v>7.6457513101411162E-2</v>
      </c>
      <c r="AQ113" s="131">
        <f t="shared" si="17"/>
        <v>0.13514017176147786</v>
      </c>
      <c r="AR113" s="131">
        <f t="shared" si="18"/>
        <v>3.0910318999146898E-3</v>
      </c>
      <c r="AS113" s="131">
        <f t="shared" si="19"/>
        <v>0.16781475867563131</v>
      </c>
      <c r="AT113" s="131">
        <f t="shared" si="20"/>
        <v>0.10573968917278104</v>
      </c>
      <c r="AU113" s="131">
        <f t="shared" si="21"/>
        <v>0.12590924882056787</v>
      </c>
      <c r="AV113" s="131">
        <f t="shared" si="22"/>
        <v>5.4836081611469092E-2</v>
      </c>
      <c r="AW113" s="131">
        <f t="shared" si="23"/>
        <v>0.1531149368671387</v>
      </c>
      <c r="AX113" s="131">
        <f t="shared" si="24"/>
        <v>1.0000000000000002</v>
      </c>
      <c r="AY113" s="131">
        <f>SUMPRODUCT(AN113:AW113,幕後結果_最佳化!$Z$1005:$AI$1005)</f>
        <v>1.8848031656532155E-3</v>
      </c>
      <c r="AZ113" s="131">
        <f>(SUMPRODUCT(AN113:AW113,MMULT(AN113:AW113,幕後結果!$AB$9:$AK$18)))</f>
        <v>2.3548319401241999E-4</v>
      </c>
      <c r="BA113" s="131">
        <f t="shared" si="25"/>
        <v>1.5345461674789064E-2</v>
      </c>
      <c r="BB113" s="102">
        <f t="shared" si="26"/>
        <v>-2.6727900211520073</v>
      </c>
      <c r="BC113" s="60"/>
      <c r="BD113" s="60"/>
    </row>
    <row r="114" spans="1:56" ht="16.5">
      <c r="A114" s="95">
        <v>113</v>
      </c>
      <c r="B114" s="131">
        <v>0.86455466771358713</v>
      </c>
      <c r="C114" s="131">
        <v>0.7717239232779709</v>
      </c>
      <c r="D114" s="131">
        <v>0.87814091355333579</v>
      </c>
      <c r="E114" s="131">
        <v>0.87222192852406311</v>
      </c>
      <c r="F114" s="131">
        <v>0.35030530185492137</v>
      </c>
      <c r="G114" s="131">
        <v>0.29051635699940781</v>
      </c>
      <c r="H114" s="131">
        <v>0.17841015321339437</v>
      </c>
      <c r="I114" s="131">
        <v>5.5675262260798108E-2</v>
      </c>
      <c r="J114" s="131">
        <v>0.62477284082198814</v>
      </c>
      <c r="K114" s="104">
        <v>0.99392777397747656</v>
      </c>
      <c r="L114" s="105"/>
      <c r="M114" s="106">
        <v>113</v>
      </c>
      <c r="N114" s="142">
        <v>1.1010137690428716</v>
      </c>
      <c r="O114" s="142">
        <v>0.74453619326319276</v>
      </c>
      <c r="P114" s="142">
        <v>1.1657434852223634</v>
      </c>
      <c r="Q114" s="142">
        <v>1.13695728443611</v>
      </c>
      <c r="R114" s="142">
        <v>-0.38449634589417775</v>
      </c>
      <c r="S114" s="142">
        <v>-0.55187687361310567</v>
      </c>
      <c r="T114" s="142">
        <v>-0.92144085604568193</v>
      </c>
      <c r="U114" s="131">
        <v>-1.5921521376987087</v>
      </c>
      <c r="V114" s="131">
        <v>0.31804036511465672</v>
      </c>
      <c r="W114" s="98">
        <v>2.5079189482282396</v>
      </c>
      <c r="X114" s="60"/>
      <c r="Y114" s="99">
        <v>113</v>
      </c>
      <c r="Z114" s="131">
        <f>(幕後結果!$AB$2+幕後結果!$AB$4*幕後結果_最佳化!$N1115)*12/3</f>
        <v>0.18393377988929493</v>
      </c>
      <c r="AA114" s="131">
        <f>(幕後結果!$AC$2+幕後結果!$AC$4*幕後結果_最佳化!$O1115)*12/3</f>
        <v>7.7665922321120254E-2</v>
      </c>
      <c r="AB114" s="131">
        <f>(幕後結果!$AD$2+幕後結果!$AD$4*幕後結果_最佳化!$P1115)*12/3</f>
        <v>0.19956956446298657</v>
      </c>
      <c r="AC114" s="131">
        <f>(幕後結果!$AE$2+幕後結果!$AE$4*幕後結果_最佳化!$Q1115)*12/3</f>
        <v>0.26641845875433706</v>
      </c>
      <c r="AD114" s="131">
        <f>(幕後結果!$AF$2+幕後結果!$AF$4*幕後結果_最佳化!$R1115)*12/3</f>
        <v>0.11802062868300116</v>
      </c>
      <c r="AE114" s="131">
        <f>(幕後結果!$AG$2+幕後結果!$AG$4*幕後結果_最佳化!$S1115)*12/3</f>
        <v>-2.2561199230105928E-2</v>
      </c>
      <c r="AF114" s="131">
        <f>(幕後結果!$AH$2+幕後結果!$AH$4*幕後結果_最佳化!$T1115)*12/3</f>
        <v>2.8206400746715609E-2</v>
      </c>
      <c r="AG114" s="131">
        <f>(幕後結果!$AI$2+幕後結果!$AI$4*幕後結果_最佳化!$U1115)*12/3</f>
        <v>-0.15723886632935458</v>
      </c>
      <c r="AH114" s="131">
        <f>(幕後結果!$AJ$2+幕後結果!$AJ$4*幕後結果_最佳化!$V1115)*12/3</f>
        <v>2.1579926942172489E-2</v>
      </c>
      <c r="AI114" s="100">
        <f>(幕後結果!$AK$2+幕後結果!$AK$4*幕後結果_最佳化!$W1115)*12/3</f>
        <v>0.24497626601693834</v>
      </c>
      <c r="AJ114" s="60"/>
      <c r="AK114" s="60"/>
      <c r="AL114" s="60"/>
      <c r="AM114" s="108">
        <v>113</v>
      </c>
      <c r="AN114" s="131">
        <f t="shared" si="14"/>
        <v>0.18509313177595191</v>
      </c>
      <c r="AO114" s="131">
        <f t="shared" si="15"/>
        <v>0.12809935680926463</v>
      </c>
      <c r="AP114" s="131">
        <f t="shared" si="16"/>
        <v>5.4051900795540828E-3</v>
      </c>
      <c r="AQ114" s="131">
        <f t="shared" si="17"/>
        <v>0.10402963771861247</v>
      </c>
      <c r="AR114" s="131">
        <f t="shared" si="18"/>
        <v>9.3075658690928903E-2</v>
      </c>
      <c r="AS114" s="131">
        <f t="shared" si="19"/>
        <v>4.5097158886858703E-2</v>
      </c>
      <c r="AT114" s="131">
        <f t="shared" si="20"/>
        <v>4.1288450328988577E-2</v>
      </c>
      <c r="AU114" s="131">
        <f t="shared" si="21"/>
        <v>0.14973528881538042</v>
      </c>
      <c r="AV114" s="131">
        <f t="shared" si="22"/>
        <v>7.260360185108708E-2</v>
      </c>
      <c r="AW114" s="131">
        <f t="shared" si="23"/>
        <v>0.17557252504337337</v>
      </c>
      <c r="AX114" s="131">
        <f t="shared" si="24"/>
        <v>1</v>
      </c>
      <c r="AY114" s="131">
        <f>SUMPRODUCT(AN114:AW114,幕後結果_最佳化!$Z$1005:$AI$1005)</f>
        <v>1.6907856178737762E-3</v>
      </c>
      <c r="AZ114" s="131">
        <f>(SUMPRODUCT(AN114:AW114,MMULT(AN114:AW114,幕後結果!$AB$9:$AK$18)))</f>
        <v>2.5162427490215523E-4</v>
      </c>
      <c r="BA114" s="131">
        <f t="shared" si="25"/>
        <v>1.5862669223751569E-2</v>
      </c>
      <c r="BB114" s="102">
        <f t="shared" si="26"/>
        <v>-2.5978739013496321</v>
      </c>
      <c r="BC114" s="60"/>
      <c r="BD114" s="60"/>
    </row>
    <row r="115" spans="1:56" ht="16.5">
      <c r="A115" s="95">
        <v>114</v>
      </c>
      <c r="B115" s="131">
        <v>0.92065381584771222</v>
      </c>
      <c r="C115" s="131">
        <v>0.30117204368467498</v>
      </c>
      <c r="D115" s="131">
        <v>0.3557062067893304</v>
      </c>
      <c r="E115" s="131">
        <v>0.40362631782294511</v>
      </c>
      <c r="F115" s="131">
        <v>0.25907354984772701</v>
      </c>
      <c r="G115" s="131">
        <v>0.72810525668899317</v>
      </c>
      <c r="H115" s="131">
        <v>0.79690800206318269</v>
      </c>
      <c r="I115" s="131">
        <v>0.36468207918902307</v>
      </c>
      <c r="J115" s="131">
        <v>0.24242831673913456</v>
      </c>
      <c r="K115" s="104">
        <v>0.76440939980057299</v>
      </c>
      <c r="L115" s="105"/>
      <c r="M115" s="106">
        <v>114</v>
      </c>
      <c r="N115" s="142">
        <v>1.4094830963265692</v>
      </c>
      <c r="O115" s="142">
        <v>-0.52103256311351565</v>
      </c>
      <c r="P115" s="142">
        <v>-0.3699598401658355</v>
      </c>
      <c r="Q115" s="142">
        <v>-0.24397183198598429</v>
      </c>
      <c r="R115" s="142">
        <v>-0.64620423118530645</v>
      </c>
      <c r="S115" s="142">
        <v>0.60709256113125343</v>
      </c>
      <c r="T115" s="142">
        <v>0.83062767449175445</v>
      </c>
      <c r="U115" s="131">
        <v>-0.34597146667962858</v>
      </c>
      <c r="V115" s="131">
        <v>-0.69851267576705744</v>
      </c>
      <c r="W115" s="98">
        <v>0.72055849098030123</v>
      </c>
      <c r="X115" s="60"/>
      <c r="Y115" s="99">
        <v>114</v>
      </c>
      <c r="Z115" s="131">
        <f>(幕後結果!$AB$2+幕後結果!$AB$4*幕後結果_最佳化!$N1116)*12/3</f>
        <v>0.23171496360731481</v>
      </c>
      <c r="AA115" s="131">
        <f>(幕後結果!$AC$2+幕後結果!$AC$4*幕後結果_最佳化!$O1116)*12/3</f>
        <v>-4.5972182633687353E-2</v>
      </c>
      <c r="AB115" s="131">
        <f>(幕後結果!$AD$2+幕後結果!$AD$4*幕後結果_最佳化!$P1116)*12/3</f>
        <v>-9.0518378903892957E-2</v>
      </c>
      <c r="AC115" s="131">
        <f>(幕後結果!$AE$2+幕後結果!$AE$4*幕後結果_最佳化!$Q1116)*12/3</f>
        <v>-7.2866877303005041E-3</v>
      </c>
      <c r="AD115" s="131">
        <f>(幕後結果!$AF$2+幕後結果!$AF$4*幕後結果_最佳化!$R1116)*12/3</f>
        <v>-0.11333616860106689</v>
      </c>
      <c r="AE115" s="131">
        <f>(幕後結果!$AG$2+幕後結果!$AG$4*幕後結果_最佳化!$S1116)*12/3</f>
        <v>5.5558363481042405E-3</v>
      </c>
      <c r="AF115" s="131">
        <f>(幕後結果!$AH$2+幕後結果!$AH$4*幕後結果_最佳化!$T1116)*12/3</f>
        <v>0.10087249454110592</v>
      </c>
      <c r="AG115" s="131">
        <f>(幕後結果!$AI$2+幕後結果!$AI$4*幕後結果_最佳化!$U1116)*12/3</f>
        <v>-4.3972605682747003E-2</v>
      </c>
      <c r="AH115" s="131">
        <f>(幕後結果!$AJ$2+幕後結果!$AJ$4*幕後結果_最佳化!$V1116)*12/3</f>
        <v>-4.9396264431363794E-2</v>
      </c>
      <c r="AI115" s="100">
        <f>(幕後結果!$AK$2+幕後結果!$AK$4*幕後結果_最佳化!$W1116)*12/3</f>
        <v>-2.6293853869178256E-3</v>
      </c>
      <c r="AJ115" s="60"/>
      <c r="AK115" s="60"/>
      <c r="AL115" s="60"/>
      <c r="AM115" s="108">
        <v>114</v>
      </c>
      <c r="AN115" s="131">
        <f t="shared" si="14"/>
        <v>7.8443353336316857E-2</v>
      </c>
      <c r="AO115" s="131">
        <f t="shared" si="15"/>
        <v>0.14154608468714977</v>
      </c>
      <c r="AP115" s="131">
        <f t="shared" si="16"/>
        <v>4.571882447434749E-2</v>
      </c>
      <c r="AQ115" s="131">
        <f t="shared" si="17"/>
        <v>0.12087520133469251</v>
      </c>
      <c r="AR115" s="131">
        <f t="shared" si="18"/>
        <v>0.17922122826728429</v>
      </c>
      <c r="AS115" s="131">
        <f t="shared" si="19"/>
        <v>4.3034867643019906E-2</v>
      </c>
      <c r="AT115" s="131">
        <f t="shared" si="20"/>
        <v>8.4838065973350169E-2</v>
      </c>
      <c r="AU115" s="131">
        <f t="shared" si="21"/>
        <v>5.4533555115212962E-2</v>
      </c>
      <c r="AV115" s="131">
        <f t="shared" si="22"/>
        <v>0.14521824286748969</v>
      </c>
      <c r="AW115" s="131">
        <f t="shared" si="23"/>
        <v>0.10657057630113624</v>
      </c>
      <c r="AX115" s="131">
        <f t="shared" si="24"/>
        <v>0.99999999999999978</v>
      </c>
      <c r="AY115" s="131">
        <f>SUMPRODUCT(AN115:AW115,幕後結果_最佳化!$Z$1005:$AI$1005)</f>
        <v>2.3085186184520949E-3</v>
      </c>
      <c r="AZ115" s="131">
        <f>(SUMPRODUCT(AN115:AW115,MMULT(AN115:AW115,幕後結果!$AB$9:$AK$18)))</f>
        <v>2.707094911386836E-4</v>
      </c>
      <c r="BA115" s="131">
        <f t="shared" si="25"/>
        <v>1.645325168891194E-2</v>
      </c>
      <c r="BB115" s="102">
        <f t="shared" si="26"/>
        <v>-2.4670795870036457</v>
      </c>
      <c r="BC115" s="60"/>
      <c r="BD115" s="60"/>
    </row>
    <row r="116" spans="1:56" ht="16.5">
      <c r="A116" s="95">
        <v>115</v>
      </c>
      <c r="B116" s="131">
        <v>0.17486701770629387</v>
      </c>
      <c r="C116" s="131">
        <v>7.9070637692786327E-2</v>
      </c>
      <c r="D116" s="131">
        <v>0.53948641886932713</v>
      </c>
      <c r="E116" s="131">
        <v>0.25645932716317255</v>
      </c>
      <c r="F116" s="131">
        <v>0.43579604375994641</v>
      </c>
      <c r="G116" s="131">
        <v>0.58832921811048866</v>
      </c>
      <c r="H116" s="131">
        <v>0.75111434451275771</v>
      </c>
      <c r="I116" s="131">
        <v>0.79005672415720651</v>
      </c>
      <c r="J116" s="131">
        <v>0.34326768177958678</v>
      </c>
      <c r="K116" s="104">
        <v>0.15782259083828443</v>
      </c>
      <c r="L116" s="105"/>
      <c r="M116" s="106">
        <v>115</v>
      </c>
      <c r="N116" s="142">
        <v>-0.93510530009916581</v>
      </c>
      <c r="O116" s="142">
        <v>-1.4113505525027386</v>
      </c>
      <c r="P116" s="142">
        <v>9.9139938085485477E-2</v>
      </c>
      <c r="Q116" s="142">
        <v>-0.65429983165547567</v>
      </c>
      <c r="R116" s="142">
        <v>-0.16163653159684493</v>
      </c>
      <c r="S116" s="142">
        <v>0.22324919769275026</v>
      </c>
      <c r="T116" s="142">
        <v>0.67800060286088226</v>
      </c>
      <c r="U116" s="131">
        <v>0.80661808396256085</v>
      </c>
      <c r="V116" s="131">
        <v>-0.4035612799559008</v>
      </c>
      <c r="W116" s="98">
        <v>-1.0034471141588293</v>
      </c>
      <c r="X116" s="60"/>
      <c r="Y116" s="99">
        <v>115</v>
      </c>
      <c r="Z116" s="131">
        <f>(幕後結果!$AB$2+幕後結果!$AB$4*幕後結果_最佳化!$N1117)*12/3</f>
        <v>-0.13145634389103097</v>
      </c>
      <c r="AA116" s="131">
        <f>(幕後結果!$AC$2+幕後結果!$AC$4*幕後結果_最佳化!$O1117)*12/3</f>
        <v>-0.12790099613692429</v>
      </c>
      <c r="AB116" s="131">
        <f>(幕後結果!$AD$2+幕後結果!$AD$4*幕後結果_最佳化!$P1117)*12/3</f>
        <v>-4.3759388509688892E-2</v>
      </c>
      <c r="AC116" s="131">
        <f>(幕後結果!$AE$2+幕後結果!$AE$4*幕後結果_最佳化!$Q1117)*12/3</f>
        <v>-8.923349791319507E-2</v>
      </c>
      <c r="AD116" s="131">
        <f>(幕後結果!$AF$2+幕後結果!$AF$4*幕後結果_最佳化!$R1117)*12/3</f>
        <v>-8.120602829256858E-2</v>
      </c>
      <c r="AE116" s="131">
        <f>(幕後結果!$AG$2+幕後結果!$AG$4*幕後結果_最佳化!$S1117)*12/3</f>
        <v>-3.3328714315401468E-3</v>
      </c>
      <c r="AF116" s="131">
        <f>(幕後結果!$AH$2+幕後結果!$AH$4*幕後結果_最佳化!$T1117)*12/3</f>
        <v>-2.185106904098652E-2</v>
      </c>
      <c r="AG116" s="131">
        <f>(幕後結果!$AI$2+幕後結果!$AI$4*幕後結果_最佳化!$U1117)*12/3</f>
        <v>8.2456924652222721E-2</v>
      </c>
      <c r="AH116" s="131">
        <f>(幕後結果!$AJ$2+幕後結果!$AJ$4*幕後結果_最佳化!$V1117)*12/3</f>
        <v>-5.6914479916410278E-2</v>
      </c>
      <c r="AI116" s="100">
        <f>(幕後結果!$AK$2+幕後結果!$AK$4*幕後結果_最佳化!$W1117)*12/3</f>
        <v>-0.10666052805475244</v>
      </c>
      <c r="AJ116" s="60"/>
      <c r="AK116" s="60"/>
      <c r="AL116" s="60"/>
      <c r="AM116" s="108">
        <v>115</v>
      </c>
      <c r="AN116" s="131">
        <f t="shared" si="14"/>
        <v>2.4720111441883942E-2</v>
      </c>
      <c r="AO116" s="131">
        <f t="shared" si="15"/>
        <v>5.9575060092430784E-2</v>
      </c>
      <c r="AP116" s="131">
        <f t="shared" si="16"/>
        <v>0.11426218489984764</v>
      </c>
      <c r="AQ116" s="131">
        <f t="shared" si="17"/>
        <v>0.14307454550789256</v>
      </c>
      <c r="AR116" s="131">
        <f t="shared" si="18"/>
        <v>0.14043101851043124</v>
      </c>
      <c r="AS116" s="131">
        <f t="shared" si="19"/>
        <v>0.10449851063448631</v>
      </c>
      <c r="AT116" s="131">
        <f t="shared" si="20"/>
        <v>6.3995666239937563E-2</v>
      </c>
      <c r="AU116" s="131">
        <f t="shared" si="21"/>
        <v>8.4250672956976663E-2</v>
      </c>
      <c r="AV116" s="131">
        <f t="shared" si="22"/>
        <v>0.13818620451480396</v>
      </c>
      <c r="AW116" s="131">
        <f t="shared" si="23"/>
        <v>0.12700602520130927</v>
      </c>
      <c r="AX116" s="131">
        <f t="shared" si="24"/>
        <v>1</v>
      </c>
      <c r="AY116" s="131">
        <f>SUMPRODUCT(AN116:AW116,幕後結果_最佳化!$Z$1005:$AI$1005)</f>
        <v>3.286377840226941E-4</v>
      </c>
      <c r="AZ116" s="131">
        <f>(SUMPRODUCT(AN116:AW116,MMULT(AN116:AW116,幕後結果!$AB$9:$AK$18)))</f>
        <v>3.0974683806965199E-4</v>
      </c>
      <c r="BA116" s="131">
        <f t="shared" si="25"/>
        <v>1.7599626077552104E-2</v>
      </c>
      <c r="BB116" s="102">
        <f t="shared" si="26"/>
        <v>-2.4188787891508698</v>
      </c>
      <c r="BC116" s="60"/>
      <c r="BD116" s="60"/>
    </row>
    <row r="117" spans="1:56" ht="16.5">
      <c r="A117" s="95">
        <v>116</v>
      </c>
      <c r="B117" s="131">
        <v>0.17006195153827885</v>
      </c>
      <c r="C117" s="131">
        <v>0.6844795053550452</v>
      </c>
      <c r="D117" s="131">
        <v>0.27646817608668517</v>
      </c>
      <c r="E117" s="131">
        <v>0.2158133686058803</v>
      </c>
      <c r="F117" s="131">
        <v>0.35556022014518263</v>
      </c>
      <c r="G117" s="131">
        <v>0.59285358010610634</v>
      </c>
      <c r="H117" s="131">
        <v>0.56489146312186134</v>
      </c>
      <c r="I117" s="131">
        <v>0.42881978870684923</v>
      </c>
      <c r="J117" s="131">
        <v>0.39028206967576007</v>
      </c>
      <c r="K117" s="104">
        <v>0.32877669506710405</v>
      </c>
      <c r="L117" s="105"/>
      <c r="M117" s="106">
        <v>116</v>
      </c>
      <c r="N117" s="142">
        <v>-0.95392046579948508</v>
      </c>
      <c r="O117" s="142">
        <v>0.48026216373800257</v>
      </c>
      <c r="P117" s="142">
        <v>-0.59336582907881974</v>
      </c>
      <c r="Q117" s="142">
        <v>-0.78641100675348308</v>
      </c>
      <c r="R117" s="142">
        <v>-0.37035172238331038</v>
      </c>
      <c r="S117" s="142">
        <v>0.23489163818441061</v>
      </c>
      <c r="T117" s="142">
        <v>0.16338276287443568</v>
      </c>
      <c r="U117" s="131">
        <v>-0.17937969044586732</v>
      </c>
      <c r="V117" s="131">
        <v>-0.27858393952461313</v>
      </c>
      <c r="W117" s="98">
        <v>-0.44329359204188235</v>
      </c>
      <c r="X117" s="60"/>
      <c r="Y117" s="99">
        <v>116</v>
      </c>
      <c r="Z117" s="131">
        <f>(幕後結果!$AB$2+幕後結果!$AB$4*幕後結果_最佳化!$N1118)*12/3</f>
        <v>-0.13437076944163079</v>
      </c>
      <c r="AA117" s="131">
        <f>(幕後結果!$AC$2+幕後結果!$AC$4*幕後結果_最佳化!$O1118)*12/3</f>
        <v>5.6025868600617007E-2</v>
      </c>
      <c r="AB117" s="131">
        <f>(幕後結果!$AD$2+幕後結果!$AD$4*幕後結果_最佳化!$P1118)*12/3</f>
        <v>-9.2284374853198459E-2</v>
      </c>
      <c r="AC117" s="131">
        <f>(幕後結果!$AE$2+幕後結果!$AE$4*幕後結果_最佳化!$Q1118)*12/3</f>
        <v>-0.11204840270586029</v>
      </c>
      <c r="AD117" s="131">
        <f>(幕後結果!$AF$2+幕後結果!$AF$4*幕後結果_最佳化!$R1118)*12/3</f>
        <v>-7.9452166932925478E-2</v>
      </c>
      <c r="AE117" s="131">
        <f>(幕後結果!$AG$2+幕後結果!$AG$4*幕後結果_最佳化!$S1118)*12/3</f>
        <v>1.6640261624547372E-2</v>
      </c>
      <c r="AF117" s="131">
        <f>(幕後結果!$AH$2+幕後結果!$AH$4*幕後結果_最佳化!$T1118)*12/3</f>
        <v>-1.2330705066758589E-2</v>
      </c>
      <c r="AG117" s="131">
        <f>(幕後結果!$AI$2+幕後結果!$AI$4*幕後結果_最佳化!$U1118)*12/3</f>
        <v>-5.8622155399663263E-2</v>
      </c>
      <c r="AH117" s="131">
        <f>(幕後結果!$AJ$2+幕後結果!$AJ$4*幕後結果_最佳化!$V1118)*12/3</f>
        <v>-2.1832869837905288E-2</v>
      </c>
      <c r="AI117" s="100">
        <f>(幕後結果!$AK$2+幕後結果!$AK$4*幕後結果_最佳化!$W1118)*12/3</f>
        <v>-6.149896759179211E-2</v>
      </c>
      <c r="AJ117" s="60"/>
      <c r="AK117" s="60"/>
      <c r="AL117" s="60"/>
      <c r="AM117" s="108">
        <v>116</v>
      </c>
      <c r="AN117" s="131">
        <f t="shared" si="14"/>
        <v>0.10268195830516384</v>
      </c>
      <c r="AO117" s="131">
        <f t="shared" si="15"/>
        <v>0.10843126529437132</v>
      </c>
      <c r="AP117" s="131">
        <f t="shared" si="16"/>
        <v>8.2489687966320058E-2</v>
      </c>
      <c r="AQ117" s="131">
        <f t="shared" si="17"/>
        <v>0.10708664814422325</v>
      </c>
      <c r="AR117" s="131">
        <f t="shared" si="18"/>
        <v>0.11600589767860314</v>
      </c>
      <c r="AS117" s="131">
        <f t="shared" si="19"/>
        <v>6.8543442052845266E-2</v>
      </c>
      <c r="AT117" s="131">
        <f t="shared" si="20"/>
        <v>7.0481542410660333E-2</v>
      </c>
      <c r="AU117" s="131">
        <f t="shared" si="21"/>
        <v>0.13384220469605868</v>
      </c>
      <c r="AV117" s="131">
        <f t="shared" si="22"/>
        <v>8.5333102949262607E-2</v>
      </c>
      <c r="AW117" s="131">
        <f t="shared" si="23"/>
        <v>0.12510425050249141</v>
      </c>
      <c r="AX117" s="131">
        <f t="shared" si="24"/>
        <v>0.99999999999999989</v>
      </c>
      <c r="AY117" s="131">
        <f>SUMPRODUCT(AN117:AW117,幕後結果_最佳化!$Z$1005:$AI$1005)</f>
        <v>1.1497874811011713E-3</v>
      </c>
      <c r="AZ117" s="131">
        <f>(SUMPRODUCT(AN117:AW117,MMULT(AN117:AW117,幕後結果!$AB$9:$AK$18)))</f>
        <v>2.745162173413167E-4</v>
      </c>
      <c r="BA117" s="131">
        <f t="shared" si="25"/>
        <v>1.6568530934917454E-2</v>
      </c>
      <c r="BB117" s="102">
        <f t="shared" si="26"/>
        <v>-2.5198499904968692</v>
      </c>
      <c r="BC117" s="60"/>
      <c r="BD117" s="60"/>
    </row>
    <row r="118" spans="1:56" ht="16.5">
      <c r="A118" s="95">
        <v>117</v>
      </c>
      <c r="B118" s="131">
        <v>0.95885588012248557</v>
      </c>
      <c r="C118" s="131">
        <v>0.41938069740045703</v>
      </c>
      <c r="D118" s="131">
        <v>0.62090819351658277</v>
      </c>
      <c r="E118" s="131">
        <v>8.9216149100267206E-2</v>
      </c>
      <c r="F118" s="131">
        <v>0.37921105200532379</v>
      </c>
      <c r="G118" s="131">
        <v>0.99960903965829062</v>
      </c>
      <c r="H118" s="131">
        <v>2.6596203932942819E-2</v>
      </c>
      <c r="I118" s="131">
        <v>0.946673334343757</v>
      </c>
      <c r="J118" s="131">
        <v>0.35649499804291795</v>
      </c>
      <c r="K118" s="104">
        <v>0.51925241531851318</v>
      </c>
      <c r="L118" s="105"/>
      <c r="M118" s="106">
        <v>117</v>
      </c>
      <c r="N118" s="142">
        <v>1.7375607564530098</v>
      </c>
      <c r="O118" s="142">
        <v>-0.20347805713315242</v>
      </c>
      <c r="P118" s="142">
        <v>0.30786690036027659</v>
      </c>
      <c r="Q118" s="142">
        <v>-1.3455976864379402</v>
      </c>
      <c r="R118" s="142">
        <v>-0.3075535048831376</v>
      </c>
      <c r="S118" s="142">
        <v>3.3591165985621632</v>
      </c>
      <c r="T118" s="142">
        <v>-1.9333555918333474</v>
      </c>
      <c r="U118" s="131">
        <v>1.6134198138388458</v>
      </c>
      <c r="V118" s="131">
        <v>-0.36784341306844481</v>
      </c>
      <c r="W118" s="98">
        <v>4.8277395447708482E-2</v>
      </c>
      <c r="X118" s="60"/>
      <c r="Y118" s="99">
        <v>117</v>
      </c>
      <c r="Z118" s="131">
        <f>(幕後結果!$AB$2+幕後結果!$AB$4*幕後結果_最佳化!$N1119)*12/3</f>
        <v>0.28253343262761532</v>
      </c>
      <c r="AA118" s="131">
        <f>(幕後結果!$AC$2+幕後結果!$AC$4*幕後結果_最佳化!$O1119)*12/3</f>
        <v>-1.5748421827039765E-2</v>
      </c>
      <c r="AB118" s="131">
        <f>(幕後結果!$AD$2+幕後結果!$AD$4*幕後結果_最佳化!$P1119)*12/3</f>
        <v>2.9307248592484365E-2</v>
      </c>
      <c r="AC118" s="131">
        <f>(幕後結果!$AE$2+幕後結果!$AE$4*幕後結果_最佳化!$Q1119)*12/3</f>
        <v>-5.305393011379228E-2</v>
      </c>
      <c r="AD118" s="131">
        <f>(幕後結果!$AF$2+幕後結果!$AF$4*幕後結果_最佳化!$R1119)*12/3</f>
        <v>-3.2593715252655558E-2</v>
      </c>
      <c r="AE118" s="131">
        <f>(幕後結果!$AG$2+幕後結果!$AG$4*幕後結果_最佳化!$S1119)*12/3</f>
        <v>0.11178489375282667</v>
      </c>
      <c r="AF118" s="131">
        <f>(幕後結果!$AH$2+幕後結果!$AH$4*幕後結果_最佳化!$T1119)*12/3</f>
        <v>-8.8020761713099402E-2</v>
      </c>
      <c r="AG118" s="131">
        <f>(幕後結果!$AI$2+幕後結果!$AI$4*幕後結果_最佳化!$U1119)*12/3</f>
        <v>0.16467679413933589</v>
      </c>
      <c r="AH118" s="131">
        <f>(幕後結果!$AJ$2+幕後結果!$AJ$4*幕後結果_最佳化!$V1119)*12/3</f>
        <v>1.8617626137005641E-2</v>
      </c>
      <c r="AI118" s="100">
        <f>(幕後結果!$AK$2+幕後結果!$AK$4*幕後結果_最佳化!$W1119)*12/3</f>
        <v>-8.9021953128948124E-3</v>
      </c>
      <c r="AJ118" s="60"/>
      <c r="AK118" s="60"/>
      <c r="AL118" s="60"/>
      <c r="AM118" s="108">
        <v>117</v>
      </c>
      <c r="AN118" s="131">
        <f t="shared" si="14"/>
        <v>1.9095248564402114E-2</v>
      </c>
      <c r="AO118" s="131">
        <f t="shared" si="15"/>
        <v>0.15960146139416825</v>
      </c>
      <c r="AP118" s="131">
        <f t="shared" si="16"/>
        <v>5.2564734659252751E-2</v>
      </c>
      <c r="AQ118" s="131">
        <f t="shared" si="17"/>
        <v>0.14654556055468154</v>
      </c>
      <c r="AR118" s="131">
        <f t="shared" si="18"/>
        <v>9.1667563906949884E-2</v>
      </c>
      <c r="AS118" s="131">
        <f t="shared" si="19"/>
        <v>0.14062836534551371</v>
      </c>
      <c r="AT118" s="131">
        <f t="shared" si="20"/>
        <v>2.77978388671919E-2</v>
      </c>
      <c r="AU118" s="131">
        <f t="shared" si="21"/>
        <v>5.3671181165856355E-2</v>
      </c>
      <c r="AV118" s="131">
        <f t="shared" si="22"/>
        <v>0.14106529757441638</v>
      </c>
      <c r="AW118" s="131">
        <f t="shared" si="23"/>
        <v>0.16736274796756737</v>
      </c>
      <c r="AX118" s="131">
        <f t="shared" si="24"/>
        <v>1.0000000000000002</v>
      </c>
      <c r="AY118" s="131">
        <f>SUMPRODUCT(AN118:AW118,幕後結果_最佳化!$Z$1005:$AI$1005)</f>
        <v>-1.2386119686891642E-4</v>
      </c>
      <c r="AZ118" s="131">
        <f>(SUMPRODUCT(AN118:AW118,MMULT(AN118:AW118,幕後結果!$AB$9:$AK$18)))</f>
        <v>2.4926359173052596E-4</v>
      </c>
      <c r="BA118" s="131">
        <f t="shared" si="25"/>
        <v>1.5788083852403559E-2</v>
      </c>
      <c r="BB118" s="102">
        <f t="shared" si="26"/>
        <v>-2.7250844117045285</v>
      </c>
      <c r="BC118" s="60"/>
      <c r="BD118" s="60"/>
    </row>
    <row r="119" spans="1:56" ht="16.5">
      <c r="A119" s="95">
        <v>118</v>
      </c>
      <c r="B119" s="131">
        <v>0.21437966606746328</v>
      </c>
      <c r="C119" s="131">
        <v>7.5306806367230195E-3</v>
      </c>
      <c r="D119" s="131">
        <v>0.14973505553981625</v>
      </c>
      <c r="E119" s="131">
        <v>0.9315299584043133</v>
      </c>
      <c r="F119" s="131">
        <v>0.34245150927558354</v>
      </c>
      <c r="G119" s="131">
        <v>0.13138899400627579</v>
      </c>
      <c r="H119" s="131">
        <v>0.4554509140601013</v>
      </c>
      <c r="I119" s="131">
        <v>0.27769755113867522</v>
      </c>
      <c r="J119" s="131">
        <v>4.0267526191588798E-2</v>
      </c>
      <c r="K119" s="104">
        <v>0.67942863537754516</v>
      </c>
      <c r="L119" s="105"/>
      <c r="M119" s="106">
        <v>118</v>
      </c>
      <c r="N119" s="142">
        <v>-0.79131648309486313</v>
      </c>
      <c r="O119" s="142">
        <v>-2.4309002300900699</v>
      </c>
      <c r="P119" s="142">
        <v>-1.0375703857561034</v>
      </c>
      <c r="Q119" s="142">
        <v>1.4872829974397417</v>
      </c>
      <c r="R119" s="142">
        <v>-0.40578168285283789</v>
      </c>
      <c r="S119" s="142">
        <v>-1.1198492965589359</v>
      </c>
      <c r="T119" s="142">
        <v>-0.1119010953196575</v>
      </c>
      <c r="U119" s="131">
        <v>-0.58969506811944794</v>
      </c>
      <c r="V119" s="131">
        <v>-1.7475899757003033</v>
      </c>
      <c r="W119" s="98">
        <v>0.46610166822495724</v>
      </c>
      <c r="X119" s="60"/>
      <c r="Y119" s="99">
        <v>118</v>
      </c>
      <c r="Z119" s="131">
        <f>(幕後結果!$AB$2+幕後結果!$AB$4*幕後結果_最佳化!$N1120)*12/3</f>
        <v>-0.10918378946113576</v>
      </c>
      <c r="AA119" s="131">
        <f>(幕後結果!$AC$2+幕後結果!$AC$4*幕後結果_最佳化!$O1120)*12/3</f>
        <v>-0.22729815926013452</v>
      </c>
      <c r="AB119" s="131">
        <f>(幕後結果!$AD$2+幕後結果!$AD$4*幕後結果_最佳化!$P1120)*12/3</f>
        <v>-0.26121433986546894</v>
      </c>
      <c r="AC119" s="131">
        <f>(幕後結果!$AE$2+幕後結果!$AE$4*幕後結果_最佳化!$Q1120)*12/3</f>
        <v>2.2682386606276844E-2</v>
      </c>
      <c r="AD119" s="131">
        <f>(幕後結果!$AF$2+幕後結果!$AF$4*幕後結果_最佳化!$R1120)*12/3</f>
        <v>-0.2018270892661527</v>
      </c>
      <c r="AE119" s="131">
        <f>(幕後結果!$AG$2+幕後結果!$AG$4*幕後結果_最佳化!$S1120)*12/3</f>
        <v>-5.6365897143730172E-2</v>
      </c>
      <c r="AF119" s="131">
        <f>(幕後結果!$AH$2+幕後結果!$AH$4*幕後結果_最佳化!$T1120)*12/3</f>
        <v>-0.14606784947689885</v>
      </c>
      <c r="AG119" s="131">
        <f>(幕後結果!$AI$2+幕後結果!$AI$4*幕後結果_最佳化!$U1120)*12/3</f>
        <v>-0.15245675733963132</v>
      </c>
      <c r="AH119" s="131">
        <f>(幕後結果!$AJ$2+幕後結果!$AJ$4*幕後結果_最佳化!$V1120)*12/3</f>
        <v>-0.18463142914754635</v>
      </c>
      <c r="AI119" s="100">
        <f>(幕後結果!$AK$2+幕後結果!$AK$4*幕後結果_最佳化!$W1120)*12/3</f>
        <v>-0.14537559541285527</v>
      </c>
      <c r="AJ119" s="60"/>
      <c r="AK119" s="60"/>
      <c r="AL119" s="60"/>
      <c r="AM119" s="108">
        <v>118</v>
      </c>
      <c r="AN119" s="131">
        <f t="shared" si="14"/>
        <v>8.9372466674614709E-2</v>
      </c>
      <c r="AO119" s="131">
        <f t="shared" si="15"/>
        <v>7.060587945024123E-2</v>
      </c>
      <c r="AP119" s="131">
        <f t="shared" si="16"/>
        <v>0.12875052980593835</v>
      </c>
      <c r="AQ119" s="131">
        <f t="shared" si="17"/>
        <v>0.11250654526732687</v>
      </c>
      <c r="AR119" s="131">
        <f t="shared" si="18"/>
        <v>9.8922017824590217E-2</v>
      </c>
      <c r="AS119" s="131">
        <f t="shared" si="19"/>
        <v>0.13195891117526426</v>
      </c>
      <c r="AT119" s="131">
        <f t="shared" si="20"/>
        <v>3.8193297719135273E-2</v>
      </c>
      <c r="AU119" s="131">
        <f t="shared" si="21"/>
        <v>9.9399091477294615E-2</v>
      </c>
      <c r="AV119" s="131">
        <f t="shared" si="22"/>
        <v>0.17793168367820025</v>
      </c>
      <c r="AW119" s="131">
        <f t="shared" si="23"/>
        <v>5.235957692739425E-2</v>
      </c>
      <c r="AX119" s="131">
        <f t="shared" si="24"/>
        <v>1</v>
      </c>
      <c r="AY119" s="131">
        <f>SUMPRODUCT(AN119:AW119,幕後結果_最佳化!$Z$1005:$AI$1005)</f>
        <v>1.0352395303843296E-3</v>
      </c>
      <c r="AZ119" s="131">
        <f>(SUMPRODUCT(AN119:AW119,MMULT(AN119:AW119,幕後結果!$AB$9:$AK$18)))</f>
        <v>2.4539250415985485E-4</v>
      </c>
      <c r="BA119" s="131">
        <f t="shared" si="25"/>
        <v>1.5665008910302442E-2</v>
      </c>
      <c r="BB119" s="102">
        <f t="shared" si="26"/>
        <v>-2.6725015420886469</v>
      </c>
      <c r="BC119" s="60"/>
      <c r="BD119" s="60"/>
    </row>
    <row r="120" spans="1:56" ht="16.5">
      <c r="A120" s="95">
        <v>119</v>
      </c>
      <c r="B120" s="131">
        <v>0.25424685536626845</v>
      </c>
      <c r="C120" s="131">
        <v>0.51872345883941651</v>
      </c>
      <c r="D120" s="131">
        <v>0.48275729631361708</v>
      </c>
      <c r="E120" s="131">
        <v>0.10832820882854777</v>
      </c>
      <c r="F120" s="131">
        <v>0.44067011372980347</v>
      </c>
      <c r="G120" s="131">
        <v>0.76956543761516238</v>
      </c>
      <c r="H120" s="131">
        <v>0.99244001674239501</v>
      </c>
      <c r="I120" s="131">
        <v>0.45510226310055679</v>
      </c>
      <c r="J120" s="131">
        <v>0.1497058000456637</v>
      </c>
      <c r="K120" s="104">
        <v>0.59354003995632065</v>
      </c>
      <c r="L120" s="105"/>
      <c r="M120" s="106">
        <v>119</v>
      </c>
      <c r="N120" s="142">
        <v>-0.66118495144990108</v>
      </c>
      <c r="O120" s="142">
        <v>4.6949994284842471E-2</v>
      </c>
      <c r="P120" s="142">
        <v>-4.3234513975099587E-2</v>
      </c>
      <c r="Q120" s="142">
        <v>-1.2354678955102834</v>
      </c>
      <c r="R120" s="142">
        <v>-0.14927045511449194</v>
      </c>
      <c r="S120" s="142">
        <v>0.73741646656072579</v>
      </c>
      <c r="T120" s="142">
        <v>2.4294927691566977</v>
      </c>
      <c r="U120" s="131">
        <v>-0.11278056589013899</v>
      </c>
      <c r="V120" s="131">
        <v>-1.0376960165318085</v>
      </c>
      <c r="W120" s="98">
        <v>0.23666083617836914</v>
      </c>
      <c r="X120" s="60"/>
      <c r="Y120" s="99">
        <v>119</v>
      </c>
      <c r="Z120" s="131">
        <f>(幕後結果!$AB$2+幕後結果!$AB$4*幕後結果_最佳化!$N1121)*12/3</f>
        <v>-8.9026716873763914E-2</v>
      </c>
      <c r="AA120" s="131">
        <f>(幕後結果!$AC$2+幕後結果!$AC$4*幕後結果_最佳化!$O1121)*12/3</f>
        <v>1.3325127294542978E-2</v>
      </c>
      <c r="AB120" s="131">
        <f>(幕後結果!$AD$2+幕後結果!$AD$4*幕後結果_最佳化!$P1121)*12/3</f>
        <v>-1.8119948508639599E-2</v>
      </c>
      <c r="AC120" s="131">
        <f>(幕後結果!$AE$2+幕後結果!$AE$4*幕後結果_最佳化!$Q1121)*12/3</f>
        <v>-0.11921414717226493</v>
      </c>
      <c r="AD120" s="131">
        <f>(幕後結果!$AF$2+幕後結果!$AF$4*幕後結果_最佳化!$R1121)*12/3</f>
        <v>-3.9937593885596985E-2</v>
      </c>
      <c r="AE120" s="131">
        <f>(幕後結果!$AG$2+幕後結果!$AG$4*幕後結果_最佳化!$S1121)*12/3</f>
        <v>2.6461780388332523E-2</v>
      </c>
      <c r="AF120" s="131">
        <f>(幕後結果!$AH$2+幕後結果!$AH$4*幕後結果_最佳化!$T1121)*12/3</f>
        <v>0.19216773485330338</v>
      </c>
      <c r="AG120" s="131">
        <f>(幕後結果!$AI$2+幕後結果!$AI$4*幕後結果_最佳化!$U1121)*12/3</f>
        <v>4.6405313489645321E-2</v>
      </c>
      <c r="AH120" s="131">
        <f>(幕後結果!$AJ$2+幕後結果!$AJ$4*幕後結果_最佳化!$V1121)*12/3</f>
        <v>-5.5946203735691723E-2</v>
      </c>
      <c r="AI120" s="100">
        <f>(幕後結果!$AK$2+幕後結果!$AK$4*幕後結果_最佳化!$W1121)*12/3</f>
        <v>0.10881085855766486</v>
      </c>
      <c r="AJ120" s="60"/>
      <c r="AK120" s="60"/>
      <c r="AL120" s="60"/>
      <c r="AM120" s="108">
        <v>119</v>
      </c>
      <c r="AN120" s="131">
        <f t="shared" si="14"/>
        <v>0.15070752198970622</v>
      </c>
      <c r="AO120" s="131">
        <f t="shared" si="15"/>
        <v>0.11512951743496865</v>
      </c>
      <c r="AP120" s="131">
        <f t="shared" si="16"/>
        <v>0.14992848971723316</v>
      </c>
      <c r="AQ120" s="131">
        <f t="shared" si="17"/>
        <v>7.1587953954713499E-2</v>
      </c>
      <c r="AR120" s="131">
        <f t="shared" si="18"/>
        <v>5.4779827948260779E-2</v>
      </c>
      <c r="AS120" s="131">
        <f t="shared" si="19"/>
        <v>0.10798754031556766</v>
      </c>
      <c r="AT120" s="131">
        <f t="shared" si="20"/>
        <v>7.3575176472626083E-2</v>
      </c>
      <c r="AU120" s="131">
        <f t="shared" si="21"/>
        <v>9.3750104313536184E-2</v>
      </c>
      <c r="AV120" s="131">
        <f t="shared" si="22"/>
        <v>4.1027891452187271E-2</v>
      </c>
      <c r="AW120" s="131">
        <f t="shared" si="23"/>
        <v>0.14152597640120038</v>
      </c>
      <c r="AX120" s="131">
        <f t="shared" si="24"/>
        <v>0.99999999999999989</v>
      </c>
      <c r="AY120" s="131">
        <f>SUMPRODUCT(AN120:AW120,幕後結果_最佳化!$Z$1005:$AI$1005)</f>
        <v>6.0248607232845589E-4</v>
      </c>
      <c r="AZ120" s="131">
        <f>(SUMPRODUCT(AN120:AW120,MMULT(AN120:AW120,幕後結果!$AB$9:$AK$18)))</f>
        <v>2.7321017114544121E-4</v>
      </c>
      <c r="BA120" s="131">
        <f t="shared" si="25"/>
        <v>1.6529070486432117E-2</v>
      </c>
      <c r="BB120" s="102">
        <f t="shared" si="26"/>
        <v>-2.5589771646500901</v>
      </c>
      <c r="BC120" s="60"/>
      <c r="BD120" s="60"/>
    </row>
    <row r="121" spans="1:56" ht="16.5">
      <c r="A121" s="95">
        <v>120</v>
      </c>
      <c r="B121" s="131">
        <v>0.17028642862055632</v>
      </c>
      <c r="C121" s="131">
        <v>0.84175645535713417</v>
      </c>
      <c r="D121" s="131">
        <v>0.64374743982765525</v>
      </c>
      <c r="E121" s="131">
        <v>0.21355924545175942</v>
      </c>
      <c r="F121" s="131">
        <v>0.45944112309239205</v>
      </c>
      <c r="G121" s="131">
        <v>0.32098444245699786</v>
      </c>
      <c r="H121" s="131">
        <v>0.82839561473729462</v>
      </c>
      <c r="I121" s="131">
        <v>0.17222015096132082</v>
      </c>
      <c r="J121" s="131">
        <v>0.65722820149851491</v>
      </c>
      <c r="K121" s="104">
        <v>0.38074115094153393</v>
      </c>
      <c r="L121" s="105"/>
      <c r="M121" s="106">
        <v>120</v>
      </c>
      <c r="N121" s="142">
        <v>-0.95303397427987135</v>
      </c>
      <c r="O121" s="142">
        <v>1.0017029338769377</v>
      </c>
      <c r="P121" s="142">
        <v>0.36849372885506837</v>
      </c>
      <c r="Q121" s="142">
        <v>-0.79413217059981989</v>
      </c>
      <c r="R121" s="142">
        <v>-0.10184180041688908</v>
      </c>
      <c r="S121" s="142">
        <v>-0.464947735397157</v>
      </c>
      <c r="T121" s="142">
        <v>0.9478442092936008</v>
      </c>
      <c r="U121" s="131">
        <v>-0.94542821752858719</v>
      </c>
      <c r="V121" s="131">
        <v>0.40491009590919291</v>
      </c>
      <c r="W121" s="98">
        <v>-0.30353483826258176</v>
      </c>
      <c r="X121" s="60"/>
      <c r="Y121" s="99">
        <v>120</v>
      </c>
      <c r="Z121" s="131">
        <f>(幕後結果!$AB$2+幕後結果!$AB$4*幕後結果_最佳化!$N1122)*12/3</f>
        <v>-0.13423345396026309</v>
      </c>
      <c r="AA121" s="131">
        <f>(幕後結果!$AC$2+幕後結果!$AC$4*幕後結果_最佳化!$O1122)*12/3</f>
        <v>0.10671506051222196</v>
      </c>
      <c r="AB121" s="131">
        <f>(幕後結果!$AD$2+幕後結果!$AD$4*幕後結果_最佳化!$P1122)*12/3</f>
        <v>8.0280821303789746E-2</v>
      </c>
      <c r="AC121" s="131">
        <f>(幕後結果!$AE$2+幕後結果!$AE$4*幕後結果_最佳化!$Q1122)*12/3</f>
        <v>-2.9889286952288454E-2</v>
      </c>
      <c r="AD121" s="131">
        <f>(幕後結果!$AF$2+幕後結果!$AF$4*幕後結果_最佳化!$R1122)*12/3</f>
        <v>4.7307985654638174E-2</v>
      </c>
      <c r="AE121" s="131">
        <f>(幕後結果!$AG$2+幕後結果!$AG$4*幕後結果_最佳化!$S1122)*12/3</f>
        <v>-9.9023775350167865E-3</v>
      </c>
      <c r="AF121" s="131">
        <f>(幕後結果!$AH$2+幕後結果!$AH$4*幕後結果_最佳化!$T1122)*12/3</f>
        <v>9.5171644434521821E-2</v>
      </c>
      <c r="AG121" s="131">
        <f>(幕後結果!$AI$2+幕後結果!$AI$4*幕後結果_最佳化!$U1122)*12/3</f>
        <v>-8.1887266339269793E-2</v>
      </c>
      <c r="AH121" s="131">
        <f>(幕後結果!$AJ$2+幕後結果!$AJ$4*幕後結果_最佳化!$V1122)*12/3</f>
        <v>2.1878219202646321E-2</v>
      </c>
      <c r="AI121" s="100">
        <f>(幕後結果!$AK$2+幕後結果!$AK$4*幕後結果_最佳化!$W1122)*12/3</f>
        <v>2.1471778499325064E-2</v>
      </c>
      <c r="AJ121" s="60"/>
      <c r="AK121" s="60"/>
      <c r="AL121" s="60"/>
      <c r="AM121" s="108">
        <v>120</v>
      </c>
      <c r="AN121" s="131">
        <f t="shared" si="14"/>
        <v>0.13088800966749065</v>
      </c>
      <c r="AO121" s="131">
        <f t="shared" si="15"/>
        <v>6.640852105461624E-2</v>
      </c>
      <c r="AP121" s="131">
        <f t="shared" si="16"/>
        <v>5.3658696087933548E-2</v>
      </c>
      <c r="AQ121" s="131">
        <f t="shared" si="17"/>
        <v>9.543816378769665E-2</v>
      </c>
      <c r="AR121" s="131">
        <f t="shared" si="18"/>
        <v>0.17615044384173711</v>
      </c>
      <c r="AS121" s="131">
        <f t="shared" si="19"/>
        <v>0.12223629387829704</v>
      </c>
      <c r="AT121" s="131">
        <f t="shared" si="20"/>
        <v>2.9457381556886871E-2</v>
      </c>
      <c r="AU121" s="131">
        <f t="shared" si="21"/>
        <v>6.2896161047516941E-2</v>
      </c>
      <c r="AV121" s="131">
        <f t="shared" si="22"/>
        <v>0.19304308335312767</v>
      </c>
      <c r="AW121" s="131">
        <f t="shared" si="23"/>
        <v>6.9823245724697253E-2</v>
      </c>
      <c r="AX121" s="131">
        <f t="shared" si="24"/>
        <v>0.99999999999999989</v>
      </c>
      <c r="AY121" s="131">
        <f>SUMPRODUCT(AN121:AW121,幕後結果_最佳化!$Z$1005:$AI$1005)</f>
        <v>1.53626955583486E-3</v>
      </c>
      <c r="AZ121" s="131">
        <f>(SUMPRODUCT(AN121:AW121,MMULT(AN121:AW121,幕後結果!$AB$9:$AK$18)))</f>
        <v>2.2280554884986222E-4</v>
      </c>
      <c r="BA121" s="131">
        <f t="shared" si="25"/>
        <v>1.492667239708376E-2</v>
      </c>
      <c r="BB121" s="102">
        <f t="shared" si="26"/>
        <v>-2.7711287113292857</v>
      </c>
      <c r="BC121" s="60"/>
      <c r="BD121" s="60"/>
    </row>
    <row r="122" spans="1:56" ht="16.5">
      <c r="A122" s="95">
        <v>121</v>
      </c>
      <c r="B122" s="131">
        <v>0.61830676322965283</v>
      </c>
      <c r="C122" s="131">
        <v>0.30619284571826899</v>
      </c>
      <c r="D122" s="131">
        <v>0.36901140063542259</v>
      </c>
      <c r="E122" s="131">
        <v>0.2634663025246633</v>
      </c>
      <c r="F122" s="131">
        <v>0.74984027552227639</v>
      </c>
      <c r="G122" s="131">
        <v>0.56026996027462128</v>
      </c>
      <c r="H122" s="131">
        <v>0.93105518065112158</v>
      </c>
      <c r="I122" s="131">
        <v>0.40007304556729828</v>
      </c>
      <c r="J122" s="131">
        <v>1.996234451897072E-2</v>
      </c>
      <c r="K122" s="104">
        <v>0.77694108344072221</v>
      </c>
      <c r="L122" s="105"/>
      <c r="M122" s="106">
        <v>121</v>
      </c>
      <c r="N122" s="142">
        <v>0.30103674679412706</v>
      </c>
      <c r="O122" s="142">
        <v>-0.50667098621136153</v>
      </c>
      <c r="P122" s="142">
        <v>-0.33447281507067689</v>
      </c>
      <c r="Q122" s="142">
        <v>-0.6326953530334356</v>
      </c>
      <c r="R122" s="142">
        <v>0.67398720397519318</v>
      </c>
      <c r="S122" s="142">
        <v>0.1516536965384796</v>
      </c>
      <c r="T122" s="142">
        <v>1.483695808763662</v>
      </c>
      <c r="U122" s="131">
        <v>-0.25315803822058147</v>
      </c>
      <c r="V122" s="131">
        <v>-2.0545272468573668</v>
      </c>
      <c r="W122" s="98">
        <v>0.76190311098962926</v>
      </c>
      <c r="X122" s="60"/>
      <c r="Y122" s="99">
        <v>121</v>
      </c>
      <c r="Z122" s="131">
        <f>(幕後結果!$AB$2+幕後結果!$AB$4*幕後結果_最佳化!$N1123)*12/3</f>
        <v>6.0019193609838227E-2</v>
      </c>
      <c r="AA122" s="131">
        <f>(幕後結果!$AC$2+幕後結果!$AC$4*幕後結果_最佳化!$O1123)*12/3</f>
        <v>-4.2390975005721344E-2</v>
      </c>
      <c r="AB122" s="131">
        <f>(幕後結果!$AD$2+幕後結果!$AD$4*幕後結果_最佳化!$P1123)*12/3</f>
        <v>-8.3924801173452745E-2</v>
      </c>
      <c r="AC122" s="131">
        <f>(幕後結果!$AE$2+幕後結果!$AE$4*幕後結果_最佳化!$Q1123)*12/3</f>
        <v>-6.9708441989599648E-2</v>
      </c>
      <c r="AD122" s="131">
        <f>(幕後結果!$AF$2+幕後結果!$AF$4*幕後結果_最佳化!$R1123)*12/3</f>
        <v>-1.7731069363198175E-3</v>
      </c>
      <c r="AE122" s="131">
        <f>(幕後結果!$AG$2+幕後結果!$AG$4*幕後結果_最佳化!$S1123)*12/3</f>
        <v>-1.4189717765242409E-2</v>
      </c>
      <c r="AF122" s="131">
        <f>(幕後結果!$AH$2+幕後結果!$AH$4*幕後結果_最佳化!$T1123)*12/3</f>
        <v>0.11451269828843084</v>
      </c>
      <c r="AG122" s="131">
        <f>(幕後結果!$AI$2+幕後結果!$AI$4*幕後結果_最佳化!$U1123)*12/3</f>
        <v>-7.8629549565011198E-3</v>
      </c>
      <c r="AH122" s="131">
        <f>(幕後結果!$AJ$2+幕後結果!$AJ$4*幕後結果_最佳化!$V1123)*12/3</f>
        <v>-0.14439673645899326</v>
      </c>
      <c r="AI122" s="100">
        <f>(幕後結果!$AK$2+幕後結果!$AK$4*幕後結果_最佳化!$W1123)*12/3</f>
        <v>5.6009882820139488E-2</v>
      </c>
      <c r="AJ122" s="60"/>
      <c r="AK122" s="60"/>
      <c r="AL122" s="60"/>
      <c r="AM122" s="108">
        <v>121</v>
      </c>
      <c r="AN122" s="131">
        <f t="shared" si="14"/>
        <v>7.4340039755719442E-2</v>
      </c>
      <c r="AO122" s="131">
        <f t="shared" si="15"/>
        <v>3.5753526588332078E-2</v>
      </c>
      <c r="AP122" s="131">
        <f t="shared" si="16"/>
        <v>4.4372017063759574E-2</v>
      </c>
      <c r="AQ122" s="131">
        <f t="shared" si="17"/>
        <v>7.8645329725762769E-2</v>
      </c>
      <c r="AR122" s="131">
        <f t="shared" si="18"/>
        <v>0.1495905335469819</v>
      </c>
      <c r="AS122" s="131">
        <f t="shared" si="19"/>
        <v>0.12072185535212338</v>
      </c>
      <c r="AT122" s="131">
        <f t="shared" si="20"/>
        <v>0.12578458010664767</v>
      </c>
      <c r="AU122" s="131">
        <f t="shared" si="21"/>
        <v>0.12058658304452144</v>
      </c>
      <c r="AV122" s="131">
        <f t="shared" si="22"/>
        <v>0.14539588502794512</v>
      </c>
      <c r="AW122" s="131">
        <f t="shared" si="23"/>
        <v>0.10480964978820666</v>
      </c>
      <c r="AX122" s="131">
        <f t="shared" si="24"/>
        <v>0.99999999999999989</v>
      </c>
      <c r="AY122" s="131">
        <f>SUMPRODUCT(AN122:AW122,幕後結果_最佳化!$Z$1005:$AI$1005)</f>
        <v>8.458689000427099E-4</v>
      </c>
      <c r="AZ122" s="131">
        <f>(SUMPRODUCT(AN122:AW122,MMULT(AN122:AW122,幕後結果!$AB$9:$AK$18)))</f>
        <v>2.4024230440265697E-4</v>
      </c>
      <c r="BA122" s="131">
        <f t="shared" si="25"/>
        <v>1.5499751752936464E-2</v>
      </c>
      <c r="BB122" s="102">
        <f t="shared" si="26"/>
        <v>-2.7132132030430771</v>
      </c>
      <c r="BC122" s="60"/>
      <c r="BD122" s="60"/>
    </row>
    <row r="123" spans="1:56" ht="16.5">
      <c r="A123" s="95">
        <v>122</v>
      </c>
      <c r="B123" s="131">
        <v>0.36978554054467416</v>
      </c>
      <c r="C123" s="131">
        <v>0.9352199784606301</v>
      </c>
      <c r="D123" s="131">
        <v>0.94203692923772464</v>
      </c>
      <c r="E123" s="131">
        <v>0.63219436801072737</v>
      </c>
      <c r="F123" s="131">
        <v>0.82034651715797691</v>
      </c>
      <c r="G123" s="131">
        <v>0.90944726652645547</v>
      </c>
      <c r="H123" s="131">
        <v>0.12648207583224402</v>
      </c>
      <c r="I123" s="131">
        <v>0.60188215003305245</v>
      </c>
      <c r="J123" s="131">
        <v>0.73484337019263979</v>
      </c>
      <c r="K123" s="104">
        <v>0.96185054962135208</v>
      </c>
      <c r="L123" s="105"/>
      <c r="M123" s="106">
        <v>122</v>
      </c>
      <c r="N123" s="142">
        <v>-0.33242140065212961</v>
      </c>
      <c r="O123" s="142">
        <v>1.5158390978722054</v>
      </c>
      <c r="P123" s="142">
        <v>1.572105261354958</v>
      </c>
      <c r="Q123" s="142">
        <v>0.33767082362496909</v>
      </c>
      <c r="R123" s="142">
        <v>0.91668645537352778</v>
      </c>
      <c r="S123" s="142">
        <v>1.3373590425163866</v>
      </c>
      <c r="T123" s="142">
        <v>-1.143179307754113</v>
      </c>
      <c r="U123" s="131">
        <v>0.25822184457572384</v>
      </c>
      <c r="V123" s="131">
        <v>0.62752789081744276</v>
      </c>
      <c r="W123" s="98">
        <v>1.7725765473572175</v>
      </c>
      <c r="X123" s="60"/>
      <c r="Y123" s="99">
        <v>122</v>
      </c>
      <c r="Z123" s="131">
        <f>(幕後結果!$AB$2+幕後結果!$AB$4*幕後結果_最佳化!$N1124)*12/3</f>
        <v>-3.8102004978471826E-2</v>
      </c>
      <c r="AA123" s="131">
        <f>(幕後結果!$AC$2+幕後結果!$AC$4*幕後結果_最佳化!$O1124)*12/3</f>
        <v>0.15547248647706616</v>
      </c>
      <c r="AB123" s="131">
        <f>(幕後結果!$AD$2+幕後結果!$AD$4*幕後結果_最佳化!$P1124)*12/3</f>
        <v>0.29137964478103845</v>
      </c>
      <c r="AC123" s="131">
        <f>(幕後結果!$AE$2+幕後結果!$AE$4*幕後結果_最佳化!$Q1124)*12/3</f>
        <v>0.19936749214355973</v>
      </c>
      <c r="AD123" s="131">
        <f>(幕後結果!$AF$2+幕後結果!$AF$4*幕後結果_最佳化!$R1124)*12/3</f>
        <v>0.2831287591331309</v>
      </c>
      <c r="AE123" s="131">
        <f>(幕後結果!$AG$2+幕後結果!$AG$4*幕後結果_最佳化!$S1124)*12/3</f>
        <v>6.3601332597677196E-2</v>
      </c>
      <c r="AF123" s="131">
        <f>(幕後結果!$AH$2+幕後結果!$AH$4*幕後結果_最佳化!$T1124)*12/3</f>
        <v>7.2663133808965885E-3</v>
      </c>
      <c r="AG123" s="131">
        <f>(幕後結果!$AI$2+幕後結果!$AI$4*幕後結果_最佳化!$U1124)*12/3</f>
        <v>0.10581731696280805</v>
      </c>
      <c r="AH123" s="131">
        <f>(幕後結果!$AJ$2+幕後結果!$AJ$4*幕後結果_最佳化!$V1124)*12/3</f>
        <v>9.3826733012442334E-2</v>
      </c>
      <c r="AI123" s="100">
        <f>(幕後結果!$AK$2+幕後結果!$AK$4*幕後結果_最佳化!$W1124)*12/3</f>
        <v>0.35393147432460365</v>
      </c>
      <c r="AJ123" s="60"/>
      <c r="AK123" s="60"/>
      <c r="AL123" s="60"/>
      <c r="AM123" s="108">
        <v>122</v>
      </c>
      <c r="AN123" s="131">
        <f t="shared" si="14"/>
        <v>5.2515252071143909E-2</v>
      </c>
      <c r="AO123" s="131">
        <f t="shared" si="15"/>
        <v>2.3450718090822619E-2</v>
      </c>
      <c r="AP123" s="131">
        <f t="shared" si="16"/>
        <v>0.20819495110560798</v>
      </c>
      <c r="AQ123" s="131">
        <f t="shared" si="17"/>
        <v>0.21997126995967708</v>
      </c>
      <c r="AR123" s="131">
        <f t="shared" si="18"/>
        <v>8.0119337440115717E-3</v>
      </c>
      <c r="AS123" s="131">
        <f t="shared" si="19"/>
        <v>5.5414699270277312E-2</v>
      </c>
      <c r="AT123" s="131">
        <f t="shared" si="20"/>
        <v>6.0575580709046152E-2</v>
      </c>
      <c r="AU123" s="131">
        <f t="shared" si="21"/>
        <v>4.1080331574093909E-2</v>
      </c>
      <c r="AV123" s="131">
        <f t="shared" si="22"/>
        <v>0.20120041122685633</v>
      </c>
      <c r="AW123" s="131">
        <f t="shared" si="23"/>
        <v>0.12958485224846319</v>
      </c>
      <c r="AX123" s="131">
        <f t="shared" si="24"/>
        <v>1.0000000000000002</v>
      </c>
      <c r="AY123" s="131">
        <f>SUMPRODUCT(AN123:AW123,幕後結果_最佳化!$Z$1005:$AI$1005)</f>
        <v>1.959506058765229E-3</v>
      </c>
      <c r="AZ123" s="131">
        <f>(SUMPRODUCT(AN123:AW123,MMULT(AN123:AW123,幕後結果!$AB$9:$AK$18)))</f>
        <v>3.5845175603884034E-4</v>
      </c>
      <c r="BA123" s="131">
        <f t="shared" si="25"/>
        <v>1.8932822188961695E-2</v>
      </c>
      <c r="BB123" s="102">
        <f t="shared" si="26"/>
        <v>-2.162408410781151</v>
      </c>
      <c r="BC123" s="60"/>
      <c r="BD123" s="60"/>
    </row>
    <row r="124" spans="1:56" ht="16.5">
      <c r="A124" s="95">
        <v>123</v>
      </c>
      <c r="B124" s="131">
        <v>0.10256638489329317</v>
      </c>
      <c r="C124" s="131">
        <v>0.14543968781662264</v>
      </c>
      <c r="D124" s="131">
        <v>0.75163119032220704</v>
      </c>
      <c r="E124" s="131">
        <v>0.75147904695645495</v>
      </c>
      <c r="F124" s="131">
        <v>3.7184096988522874E-2</v>
      </c>
      <c r="G124" s="131">
        <v>0.46416869211034606</v>
      </c>
      <c r="H124" s="131">
        <v>0.91998751642524801</v>
      </c>
      <c r="I124" s="131">
        <v>6.4213321542508028E-2</v>
      </c>
      <c r="J124" s="131">
        <v>0.93543972154522836</v>
      </c>
      <c r="K124" s="104">
        <v>1.1119966113594115E-2</v>
      </c>
      <c r="L124" s="105"/>
      <c r="M124" s="106">
        <v>123</v>
      </c>
      <c r="N124" s="142">
        <v>-1.2670629842191545</v>
      </c>
      <c r="O124" s="142">
        <v>-1.0561944724218066</v>
      </c>
      <c r="P124" s="142">
        <v>0.67963181539789275</v>
      </c>
      <c r="Q124" s="142">
        <v>0.67915144940165095</v>
      </c>
      <c r="R124" s="142">
        <v>-1.7843414794854682</v>
      </c>
      <c r="S124" s="142">
        <v>-8.9936866999968293E-2</v>
      </c>
      <c r="T124" s="142">
        <v>1.404987594780245</v>
      </c>
      <c r="U124" s="131">
        <v>-1.5203356316859618</v>
      </c>
      <c r="V124" s="131">
        <v>1.5175790286823798</v>
      </c>
      <c r="W124" s="98">
        <v>-2.2862449535434757</v>
      </c>
      <c r="X124" s="60"/>
      <c r="Y124" s="99">
        <v>123</v>
      </c>
      <c r="Z124" s="131">
        <f>(幕後結果!$AB$2+幕後結果!$AB$4*幕後結果_最佳化!$N1125)*12/3</f>
        <v>-0.18287581963345381</v>
      </c>
      <c r="AA124" s="131">
        <f>(幕後結果!$AC$2+幕後結果!$AC$4*幕後結果_最佳化!$O1125)*12/3</f>
        <v>-9.2720742027849204E-2</v>
      </c>
      <c r="AB124" s="131">
        <f>(幕後結果!$AD$2+幕後結果!$AD$4*幕後結果_最佳化!$P1125)*12/3</f>
        <v>6.185359665590711E-2</v>
      </c>
      <c r="AC124" s="131">
        <f>(幕後結果!$AE$2+幕後結果!$AE$4*幕後結果_最佳化!$Q1125)*12/3</f>
        <v>8.8029800352055612E-2</v>
      </c>
      <c r="AD124" s="131">
        <f>(幕後結果!$AF$2+幕後結果!$AF$4*幕後結果_最佳化!$R1125)*12/3</f>
        <v>-0.13742699103583286</v>
      </c>
      <c r="AE124" s="131">
        <f>(幕後結果!$AG$2+幕後結果!$AG$4*幕後結果_最佳化!$S1125)*12/3</f>
        <v>8.1429572068409256E-3</v>
      </c>
      <c r="AF124" s="131">
        <f>(幕後結果!$AH$2+幕後結果!$AH$4*幕後結果_最佳化!$T1125)*12/3</f>
        <v>6.7385821292912512E-2</v>
      </c>
      <c r="AG124" s="131">
        <f>(幕後結果!$AI$2+幕後結果!$AI$4*幕後結果_最佳化!$U1125)*12/3</f>
        <v>-0.12591658157712876</v>
      </c>
      <c r="AH124" s="131">
        <f>(幕後結果!$AJ$2+幕後結果!$AJ$4*幕後結果_最佳化!$V1125)*12/3</f>
        <v>7.0284483293470951E-2</v>
      </c>
      <c r="AI124" s="100">
        <f>(幕後結果!$AK$2+幕後結果!$AK$4*幕後結果_最佳化!$W1125)*12/3</f>
        <v>-0.28964285961134106</v>
      </c>
      <c r="AJ124" s="60"/>
      <c r="AK124" s="60"/>
      <c r="AL124" s="60"/>
      <c r="AM124" s="108">
        <v>123</v>
      </c>
      <c r="AN124" s="131">
        <f t="shared" si="14"/>
        <v>6.71737197081098E-2</v>
      </c>
      <c r="AO124" s="131">
        <f t="shared" si="15"/>
        <v>8.7560452499428038E-2</v>
      </c>
      <c r="AP124" s="131">
        <f t="shared" si="16"/>
        <v>0.10478006283541105</v>
      </c>
      <c r="AQ124" s="131">
        <f t="shared" si="17"/>
        <v>0.1175627177051646</v>
      </c>
      <c r="AR124" s="131">
        <f t="shared" si="18"/>
        <v>4.5302570242859004E-2</v>
      </c>
      <c r="AS124" s="131">
        <f t="shared" si="19"/>
        <v>7.7291606228504617E-2</v>
      </c>
      <c r="AT124" s="131">
        <f t="shared" si="20"/>
        <v>0.12606029704495697</v>
      </c>
      <c r="AU124" s="131">
        <f t="shared" si="21"/>
        <v>8.7051715538353155E-2</v>
      </c>
      <c r="AV124" s="131">
        <f t="shared" si="22"/>
        <v>0.13750938178608274</v>
      </c>
      <c r="AW124" s="131">
        <f t="shared" si="23"/>
        <v>0.14970747641113011</v>
      </c>
      <c r="AX124" s="131">
        <f t="shared" si="24"/>
        <v>1</v>
      </c>
      <c r="AY124" s="131">
        <f>SUMPRODUCT(AN124:AW124,幕後結果_最佳化!$Z$1005:$AI$1005)</f>
        <v>1.0750821179980391E-3</v>
      </c>
      <c r="AZ124" s="131">
        <f>(SUMPRODUCT(AN124:AW124,MMULT(AN124:AW124,幕後結果!$AB$9:$AK$18)))</f>
        <v>2.6810909023318821E-4</v>
      </c>
      <c r="BA124" s="131">
        <f t="shared" si="25"/>
        <v>1.637403707804487E-2</v>
      </c>
      <c r="BB124" s="102">
        <f t="shared" si="26"/>
        <v>-2.5543436650746876</v>
      </c>
      <c r="BC124" s="60"/>
      <c r="BD124" s="60"/>
    </row>
    <row r="125" spans="1:56" ht="16.5">
      <c r="A125" s="95">
        <v>124</v>
      </c>
      <c r="B125" s="131">
        <v>0.29354562814943508</v>
      </c>
      <c r="C125" s="131">
        <v>0.44773051819947796</v>
      </c>
      <c r="D125" s="131">
        <v>0.21103633075759243</v>
      </c>
      <c r="E125" s="131">
        <v>0.29007379124373855</v>
      </c>
      <c r="F125" s="131">
        <v>0.72288308580479499</v>
      </c>
      <c r="G125" s="131">
        <v>0.49582441435721747</v>
      </c>
      <c r="H125" s="131">
        <v>1.4800417219664075E-2</v>
      </c>
      <c r="I125" s="131">
        <v>0.83033671760567618</v>
      </c>
      <c r="J125" s="131">
        <v>6.1731021443326428E-2</v>
      </c>
      <c r="K125" s="104">
        <v>0.43065753420119912</v>
      </c>
      <c r="L125" s="105"/>
      <c r="M125" s="106">
        <v>124</v>
      </c>
      <c r="N125" s="142">
        <v>-0.54305598517216624</v>
      </c>
      <c r="O125" s="142">
        <v>-0.13139728487435826</v>
      </c>
      <c r="P125" s="142">
        <v>-0.80283058528597517</v>
      </c>
      <c r="Q125" s="142">
        <v>-0.55316916020157125</v>
      </c>
      <c r="R125" s="142">
        <v>0.5914277846298992</v>
      </c>
      <c r="S125" s="142">
        <v>-1.0466832147092955E-2</v>
      </c>
      <c r="T125" s="142">
        <v>-2.1753909188982923</v>
      </c>
      <c r="U125" s="131">
        <v>0.95549671700073535</v>
      </c>
      <c r="V125" s="131">
        <v>-1.540403442198669</v>
      </c>
      <c r="W125" s="98">
        <v>-0.17470038097721288</v>
      </c>
      <c r="X125" s="60"/>
      <c r="Y125" s="99">
        <v>124</v>
      </c>
      <c r="Z125" s="131">
        <f>(幕後結果!$AB$2+幕後結果!$AB$4*幕後結果_最佳化!$N1126)*12/3</f>
        <v>-7.0728813838026622E-2</v>
      </c>
      <c r="AA125" s="131">
        <f>(幕後結果!$AC$2+幕後結果!$AC$4*幕後結果_最佳化!$O1126)*12/3</f>
        <v>-4.2454538564492732E-3</v>
      </c>
      <c r="AB125" s="131">
        <f>(幕後結果!$AD$2+幕後結果!$AD$4*幕後結果_最佳化!$P1126)*12/3</f>
        <v>-0.14664322179270176</v>
      </c>
      <c r="AC125" s="131">
        <f>(幕後結果!$AE$2+幕後結果!$AE$4*幕後結果_最佳化!$Q1126)*12/3</f>
        <v>-0.10802441386351358</v>
      </c>
      <c r="AD125" s="131">
        <f>(幕後結果!$AF$2+幕後結果!$AF$4*幕後結果_最佳化!$R1126)*12/3</f>
        <v>-3.2545106203508263E-2</v>
      </c>
      <c r="AE125" s="131">
        <f>(幕後結果!$AG$2+幕後結果!$AG$4*幕後結果_最佳化!$S1126)*12/3</f>
        <v>-8.3286837116712011E-3</v>
      </c>
      <c r="AF125" s="131">
        <f>(幕後結果!$AH$2+幕後結果!$AH$4*幕後結果_最佳化!$T1126)*12/3</f>
        <v>-0.23100251177030162</v>
      </c>
      <c r="AG125" s="131">
        <f>(幕後結果!$AI$2+幕後結果!$AI$4*幕後結果_最佳化!$U1126)*12/3</f>
        <v>-1.2104675980337619E-2</v>
      </c>
      <c r="AH125" s="131">
        <f>(幕後結果!$AJ$2+幕後結果!$AJ$4*幕後結果_最佳化!$V1126)*12/3</f>
        <v>-0.12326364852627979</v>
      </c>
      <c r="AI125" s="100">
        <f>(幕後結果!$AK$2+幕後結果!$AK$4*幕後結果_最佳化!$W1126)*12/3</f>
        <v>-0.12294453048815961</v>
      </c>
      <c r="AJ125" s="60"/>
      <c r="AK125" s="60"/>
      <c r="AL125" s="60"/>
      <c r="AM125" s="108">
        <v>124</v>
      </c>
      <c r="AN125" s="131">
        <f t="shared" si="14"/>
        <v>0.14265188989730604</v>
      </c>
      <c r="AO125" s="131">
        <f t="shared" si="15"/>
        <v>7.934533618425009E-2</v>
      </c>
      <c r="AP125" s="131">
        <f t="shared" si="16"/>
        <v>5.8836384569518368E-2</v>
      </c>
      <c r="AQ125" s="131">
        <f t="shared" si="17"/>
        <v>3.788076294020961E-2</v>
      </c>
      <c r="AR125" s="131">
        <f t="shared" si="18"/>
        <v>5.2228333488857311E-2</v>
      </c>
      <c r="AS125" s="131">
        <f t="shared" si="19"/>
        <v>9.125139576400261E-2</v>
      </c>
      <c r="AT125" s="131">
        <f t="shared" si="20"/>
        <v>0.12450474541223262</v>
      </c>
      <c r="AU125" s="131">
        <f t="shared" si="21"/>
        <v>0.15259646147025729</v>
      </c>
      <c r="AV125" s="131">
        <f t="shared" si="22"/>
        <v>9.1576539721593159E-2</v>
      </c>
      <c r="AW125" s="131">
        <f t="shared" si="23"/>
        <v>0.16912815055177288</v>
      </c>
      <c r="AX125" s="131">
        <f t="shared" si="24"/>
        <v>1</v>
      </c>
      <c r="AY125" s="131">
        <f>SUMPRODUCT(AN125:AW125,幕後結果_最佳化!$Z$1005:$AI$1005)</f>
        <v>1.0926450280887741E-5</v>
      </c>
      <c r="AZ125" s="131">
        <f>(SUMPRODUCT(AN125:AW125,MMULT(AN125:AW125,幕後結果!$AB$9:$AK$18)))</f>
        <v>2.4581163156421257E-4</v>
      </c>
      <c r="BA125" s="131">
        <f t="shared" si="25"/>
        <v>1.5678381024972335E-2</v>
      </c>
      <c r="BB125" s="102">
        <f t="shared" si="26"/>
        <v>-2.7355549964888541</v>
      </c>
      <c r="BC125" s="60"/>
      <c r="BD125" s="60"/>
    </row>
    <row r="126" spans="1:56" ht="16.5">
      <c r="A126" s="95">
        <v>125</v>
      </c>
      <c r="B126" s="131">
        <v>0.33079272854846087</v>
      </c>
      <c r="C126" s="131">
        <v>0.8850235735898504</v>
      </c>
      <c r="D126" s="131">
        <v>0.168309746948476</v>
      </c>
      <c r="E126" s="131">
        <v>0.7226217803413979</v>
      </c>
      <c r="F126" s="131">
        <v>0.23414860321623543</v>
      </c>
      <c r="G126" s="131">
        <v>0.50682516674026679</v>
      </c>
      <c r="H126" s="131">
        <v>0.56064733231419384</v>
      </c>
      <c r="I126" s="131">
        <v>8.1092540588673323E-2</v>
      </c>
      <c r="J126" s="131">
        <v>9.3802230166540657E-2</v>
      </c>
      <c r="K126" s="104">
        <v>0.32714319379807155</v>
      </c>
      <c r="L126" s="105"/>
      <c r="M126" s="106">
        <v>125</v>
      </c>
      <c r="N126" s="142">
        <v>-0.43772525858560413</v>
      </c>
      <c r="O126" s="142">
        <v>1.2004803161052768</v>
      </c>
      <c r="P126" s="142">
        <v>-0.96086610781208004</v>
      </c>
      <c r="Q126" s="142">
        <v>0.5906477865464792</v>
      </c>
      <c r="R126" s="142">
        <v>-0.72525239221750237</v>
      </c>
      <c r="S126" s="142">
        <v>1.7108990577234685E-2</v>
      </c>
      <c r="T126" s="142">
        <v>0.15261063799138322</v>
      </c>
      <c r="U126" s="131">
        <v>-1.397760228552112</v>
      </c>
      <c r="V126" s="131">
        <v>-1.3176989078035501</v>
      </c>
      <c r="W126" s="98">
        <v>-0.4478154563302667</v>
      </c>
      <c r="X126" s="60"/>
      <c r="Y126" s="99">
        <v>125</v>
      </c>
      <c r="Z126" s="131">
        <f>(幕後結果!$AB$2+幕後結果!$AB$4*幕後結果_最佳化!$N1127)*12/3</f>
        <v>-5.4413328462210371E-2</v>
      </c>
      <c r="AA126" s="131">
        <f>(幕後結果!$AC$2+幕後結果!$AC$4*幕後結果_最佳化!$O1127)*12/3</f>
        <v>0.12502302669258214</v>
      </c>
      <c r="AB126" s="131">
        <f>(幕後結果!$AD$2+幕後結果!$AD$4*幕後結果_最佳化!$P1127)*12/3</f>
        <v>-0.12769269869015412</v>
      </c>
      <c r="AC126" s="131">
        <f>(幕後結果!$AE$2+幕後結果!$AE$4*幕後結果_最佳化!$Q1127)*12/3</f>
        <v>2.7600277108452073E-2</v>
      </c>
      <c r="AD126" s="131">
        <f>(幕後結果!$AF$2+幕後結果!$AF$4*幕後結果_最佳化!$R1127)*12/3</f>
        <v>-8.4422107860075132E-2</v>
      </c>
      <c r="AE126" s="131">
        <f>(幕後結果!$AG$2+幕後結果!$AG$4*幕後結果_最佳化!$S1127)*12/3</f>
        <v>2.0078598487736563E-2</v>
      </c>
      <c r="AF126" s="131">
        <f>(幕後結果!$AH$2+幕後結果!$AH$4*幕後結果_最佳化!$T1127)*12/3</f>
        <v>3.3006394795436586E-2</v>
      </c>
      <c r="AG126" s="131">
        <f>(幕後結果!$AI$2+幕後結果!$AI$4*幕後結果_最佳化!$U1127)*12/3</f>
        <v>-0.19243336216141949</v>
      </c>
      <c r="AH126" s="131">
        <f>(幕後結果!$AJ$2+幕後結果!$AJ$4*幕後結果_最佳化!$V1127)*12/3</f>
        <v>-6.7523385748759351E-2</v>
      </c>
      <c r="AI126" s="100">
        <f>(幕後結果!$AK$2+幕後結果!$AK$4*幕後結果_最佳化!$W1127)*12/3</f>
        <v>-0.17838141380170613</v>
      </c>
      <c r="AJ126" s="60"/>
      <c r="AK126" s="60"/>
      <c r="AL126" s="60"/>
      <c r="AM126" s="108">
        <v>125</v>
      </c>
      <c r="AN126" s="131">
        <f t="shared" si="14"/>
        <v>0.14179152692008162</v>
      </c>
      <c r="AO126" s="131">
        <f t="shared" si="15"/>
        <v>4.6487704324500383E-2</v>
      </c>
      <c r="AP126" s="131">
        <f t="shared" si="16"/>
        <v>7.9375505700616564E-2</v>
      </c>
      <c r="AQ126" s="131">
        <f t="shared" si="17"/>
        <v>6.2047710868653037E-2</v>
      </c>
      <c r="AR126" s="131">
        <f t="shared" si="18"/>
        <v>0.11685759237883139</v>
      </c>
      <c r="AS126" s="131">
        <f t="shared" si="19"/>
        <v>0.13185562511065946</v>
      </c>
      <c r="AT126" s="131">
        <f t="shared" si="20"/>
        <v>0.15538363108117814</v>
      </c>
      <c r="AU126" s="131">
        <f t="shared" si="21"/>
        <v>0.12990582539041981</v>
      </c>
      <c r="AV126" s="131">
        <f t="shared" si="22"/>
        <v>3.3819988806728589E-2</v>
      </c>
      <c r="AW126" s="131">
        <f t="shared" si="23"/>
        <v>0.10247488941833091</v>
      </c>
      <c r="AX126" s="131">
        <f t="shared" si="24"/>
        <v>1</v>
      </c>
      <c r="AY126" s="131">
        <f>SUMPRODUCT(AN126:AW126,幕後結果_最佳化!$Z$1005:$AI$1005)</f>
        <v>1.944489603316291E-3</v>
      </c>
      <c r="AZ126" s="131">
        <f>(SUMPRODUCT(AN126:AW126,MMULT(AN126:AW126,幕後結果!$AB$9:$AK$18)))</f>
        <v>2.5960945031163206E-4</v>
      </c>
      <c r="BA126" s="131">
        <f t="shared" si="25"/>
        <v>1.6112400513630241E-2</v>
      </c>
      <c r="BB126" s="102">
        <f t="shared" si="26"/>
        <v>-2.5418627324983327</v>
      </c>
      <c r="BC126" s="60"/>
      <c r="BD126" s="60"/>
    </row>
    <row r="127" spans="1:56" ht="16.5">
      <c r="A127" s="95">
        <v>126</v>
      </c>
      <c r="B127" s="131">
        <v>7.2022739144214976E-2</v>
      </c>
      <c r="C127" s="131">
        <v>0.24980104083855603</v>
      </c>
      <c r="D127" s="131">
        <v>8.7541256191586481E-2</v>
      </c>
      <c r="E127" s="131">
        <v>0.46881486421680685</v>
      </c>
      <c r="F127" s="131">
        <v>0.62323089889603489</v>
      </c>
      <c r="G127" s="131">
        <v>0.4042319319638048</v>
      </c>
      <c r="H127" s="131">
        <v>5.1005245879496952E-2</v>
      </c>
      <c r="I127" s="131">
        <v>0.52831560405415834</v>
      </c>
      <c r="J127" s="131">
        <v>0.58640451471003008</v>
      </c>
      <c r="K127" s="104">
        <v>0.6134780577553185</v>
      </c>
      <c r="L127" s="105"/>
      <c r="M127" s="106">
        <v>126</v>
      </c>
      <c r="N127" s="142">
        <v>-1.4608905577334854</v>
      </c>
      <c r="O127" s="142">
        <v>-0.67511598011125407</v>
      </c>
      <c r="P127" s="142">
        <v>-1.3560523496587531</v>
      </c>
      <c r="Q127" s="142">
        <v>-7.8249322681934116E-2</v>
      </c>
      <c r="R127" s="142">
        <v>0.31397740186238909</v>
      </c>
      <c r="S127" s="142">
        <v>-0.24240822222629393</v>
      </c>
      <c r="T127" s="142">
        <v>-1.6351839497132237</v>
      </c>
      <c r="U127" s="131">
        <v>7.1036392147877589E-2</v>
      </c>
      <c r="V127" s="131">
        <v>0.21830565254159237</v>
      </c>
      <c r="W127" s="98">
        <v>0.28839566653861115</v>
      </c>
      <c r="X127" s="60"/>
      <c r="Y127" s="99">
        <v>126</v>
      </c>
      <c r="Z127" s="131">
        <f>(幕後結果!$AB$2+幕後結果!$AB$4*幕後結果_最佳化!$N1128)*12/3</f>
        <v>-0.2128992614494003</v>
      </c>
      <c r="AA127" s="131">
        <f>(幕後結果!$AC$2+幕後結果!$AC$4*幕後結果_最佳化!$O1128)*12/3</f>
        <v>-5.5292781504362391E-2</v>
      </c>
      <c r="AB127" s="131">
        <f>(幕後結果!$AD$2+幕後結果!$AD$4*幕後結果_最佳化!$P1128)*12/3</f>
        <v>-0.25371518514861613</v>
      </c>
      <c r="AC127" s="131">
        <f>(幕後結果!$AE$2+幕後結果!$AE$4*幕後結果_最佳化!$Q1128)*12/3</f>
        <v>-0.1351079081240682</v>
      </c>
      <c r="AD127" s="131">
        <f>(幕後結果!$AF$2+幕後結果!$AF$4*幕後結果_最佳化!$R1128)*12/3</f>
        <v>-0.11987370831932649</v>
      </c>
      <c r="AE127" s="131">
        <f>(幕後結果!$AG$2+幕後結果!$AG$4*幕後結果_最佳化!$S1128)*12/3</f>
        <v>-1.002441317199842E-2</v>
      </c>
      <c r="AF127" s="131">
        <f>(幕後結果!$AH$2+幕後結果!$AH$4*幕後結果_最佳化!$T1128)*12/3</f>
        <v>-0.24815256454501489</v>
      </c>
      <c r="AG127" s="131">
        <f>(幕後結果!$AI$2+幕後結果!$AI$4*幕後結果_最佳化!$U1128)*12/3</f>
        <v>-0.11886122406563376</v>
      </c>
      <c r="AH127" s="131">
        <f>(幕後結果!$AJ$2+幕後結果!$AJ$4*幕後結果_最佳化!$V1128)*12/3</f>
        <v>-3.5469713749493099E-2</v>
      </c>
      <c r="AI127" s="100">
        <f>(幕後結果!$AK$2+幕後結果!$AK$4*幕後結果_最佳化!$W1128)*12/3</f>
        <v>-4.4653527426654453E-2</v>
      </c>
      <c r="AJ127" s="60"/>
      <c r="AK127" s="60"/>
      <c r="AL127" s="60"/>
      <c r="AM127" s="108">
        <v>126</v>
      </c>
      <c r="AN127" s="131">
        <f t="shared" si="14"/>
        <v>4.2071228802290771E-2</v>
      </c>
      <c r="AO127" s="131">
        <f t="shared" si="15"/>
        <v>5.2210804764574466E-2</v>
      </c>
      <c r="AP127" s="131">
        <f t="shared" si="16"/>
        <v>0.16362724089319364</v>
      </c>
      <c r="AQ127" s="131">
        <f t="shared" si="17"/>
        <v>4.6849927866719841E-2</v>
      </c>
      <c r="AR127" s="131">
        <f t="shared" si="18"/>
        <v>4.5092019232766629E-2</v>
      </c>
      <c r="AS127" s="131">
        <f t="shared" si="19"/>
        <v>0.18464277148900479</v>
      </c>
      <c r="AT127" s="131">
        <f t="shared" si="20"/>
        <v>4.9321707633711957E-2</v>
      </c>
      <c r="AU127" s="131">
        <f t="shared" si="21"/>
        <v>0.14458168126572554</v>
      </c>
      <c r="AV127" s="131">
        <f t="shared" si="22"/>
        <v>0.20478770906861363</v>
      </c>
      <c r="AW127" s="131">
        <f t="shared" si="23"/>
        <v>6.6814908983398966E-2</v>
      </c>
      <c r="AX127" s="131">
        <f t="shared" si="24"/>
        <v>1.0000000000000002</v>
      </c>
      <c r="AY127" s="131">
        <f>SUMPRODUCT(AN127:AW127,幕後結果_最佳化!$Z$1005:$AI$1005)</f>
        <v>-2.095809165296632E-3</v>
      </c>
      <c r="AZ127" s="131">
        <f>(SUMPRODUCT(AN127:AW127,MMULT(AN127:AW127,幕後結果!$AB$9:$AK$18)))</f>
        <v>2.3427036597339055E-4</v>
      </c>
      <c r="BA127" s="131">
        <f t="shared" si="25"/>
        <v>1.5305893177903424E-2</v>
      </c>
      <c r="BB127" s="102">
        <f t="shared" si="26"/>
        <v>-2.9397702337460117</v>
      </c>
      <c r="BC127" s="60"/>
      <c r="BD127" s="60"/>
    </row>
    <row r="128" spans="1:56" ht="16.5">
      <c r="A128" s="95">
        <v>127</v>
      </c>
      <c r="B128" s="131">
        <v>0.10381538352994402</v>
      </c>
      <c r="C128" s="131">
        <v>0.92513980840876786</v>
      </c>
      <c r="D128" s="131">
        <v>0.29576597845657226</v>
      </c>
      <c r="E128" s="131">
        <v>0.1231514161887004</v>
      </c>
      <c r="F128" s="131">
        <v>0.158076595162425</v>
      </c>
      <c r="G128" s="131">
        <v>0.83540043566117173</v>
      </c>
      <c r="H128" s="131">
        <v>0.54585016774253647</v>
      </c>
      <c r="I128" s="131">
        <v>0.8891579976219548</v>
      </c>
      <c r="J128" s="131">
        <v>0.37655035457286967</v>
      </c>
      <c r="K128" s="104">
        <v>0.54256587822888824</v>
      </c>
      <c r="L128" s="105"/>
      <c r="M128" s="106">
        <v>127</v>
      </c>
      <c r="N128" s="142">
        <v>-1.2601069954413575</v>
      </c>
      <c r="O128" s="142">
        <v>1.4405198323230264</v>
      </c>
      <c r="P128" s="142">
        <v>-0.53661735024062518</v>
      </c>
      <c r="Q128" s="142">
        <v>-1.1593763013270191</v>
      </c>
      <c r="R128" s="142">
        <v>-1.0023943075897983</v>
      </c>
      <c r="S128" s="142">
        <v>0.97572829087266577</v>
      </c>
      <c r="T128" s="142">
        <v>0.11518351539502675</v>
      </c>
      <c r="U128" s="131">
        <v>1.2220624683332331</v>
      </c>
      <c r="V128" s="131">
        <v>-0.31455347440553755</v>
      </c>
      <c r="W128" s="98">
        <v>0.10690008779317012</v>
      </c>
      <c r="X128" s="60"/>
      <c r="Y128" s="99">
        <v>127</v>
      </c>
      <c r="Z128" s="131">
        <f>(幕後結果!$AB$2+幕後結果!$AB$4*幕後結果_最佳化!$N1129)*12/3</f>
        <v>-0.18179835309679968</v>
      </c>
      <c r="AA128" s="131">
        <f>(幕後結果!$AC$2+幕後結果!$AC$4*幕後結果_最佳化!$O1129)*12/3</f>
        <v>0.14997919770731266</v>
      </c>
      <c r="AB128" s="131">
        <f>(幕後結果!$AD$2+幕後結果!$AD$4*幕後結果_最佳化!$P1129)*12/3</f>
        <v>-5.095428037791342E-2</v>
      </c>
      <c r="AC128" s="131">
        <f>(幕後結果!$AE$2+幕後結果!$AE$4*幕後結果_最佳化!$Q1129)*12/3</f>
        <v>-0.13118508446618604</v>
      </c>
      <c r="AD128" s="131">
        <f>(幕後結果!$AF$2+幕後結果!$AF$4*幕後結果_最佳化!$R1129)*12/3</f>
        <v>-9.7339271613287967E-2</v>
      </c>
      <c r="AE128" s="131">
        <f>(幕後結果!$AG$2+幕後結果!$AG$4*幕後結果_最佳化!$S1129)*12/3</f>
        <v>6.1806683692013677E-2</v>
      </c>
      <c r="AF128" s="131">
        <f>(幕後結果!$AH$2+幕後結果!$AH$4*幕後結果_最佳化!$T1129)*12/3</f>
        <v>1.4139057942507721E-2</v>
      </c>
      <c r="AG128" s="131">
        <f>(幕後結果!$AI$2+幕後結果!$AI$4*幕後結果_最佳化!$U1129)*12/3</f>
        <v>9.8043736660476943E-2</v>
      </c>
      <c r="AH128" s="131">
        <f>(幕後結果!$AJ$2+幕後結果!$AJ$4*幕後結果_最佳化!$V1129)*12/3</f>
        <v>2.0189824312004154E-2</v>
      </c>
      <c r="AI128" s="100">
        <f>(幕後結果!$AK$2+幕後結果!$AK$4*幕後結果_最佳化!$W1129)*12/3</f>
        <v>9.1540971661485102E-2</v>
      </c>
      <c r="AJ128" s="60"/>
      <c r="AK128" s="60"/>
      <c r="AL128" s="60"/>
      <c r="AM128" s="108">
        <v>127</v>
      </c>
      <c r="AN128" s="131">
        <f t="shared" si="14"/>
        <v>0.14070664071342112</v>
      </c>
      <c r="AO128" s="131">
        <f t="shared" si="15"/>
        <v>8.0226996956818772E-2</v>
      </c>
      <c r="AP128" s="131">
        <f t="shared" si="16"/>
        <v>0.15692522908840692</v>
      </c>
      <c r="AQ128" s="131">
        <f t="shared" si="17"/>
        <v>2.1069764209037289E-2</v>
      </c>
      <c r="AR128" s="131">
        <f t="shared" si="18"/>
        <v>8.85167408920884E-2</v>
      </c>
      <c r="AS128" s="131">
        <f t="shared" si="19"/>
        <v>8.8730709158465412E-3</v>
      </c>
      <c r="AT128" s="131">
        <f t="shared" si="20"/>
        <v>0.19269106137790762</v>
      </c>
      <c r="AU128" s="131">
        <f t="shared" si="21"/>
        <v>0.14266468534219909</v>
      </c>
      <c r="AV128" s="131">
        <f t="shared" si="22"/>
        <v>1.1962554932211928E-2</v>
      </c>
      <c r="AW128" s="131">
        <f t="shared" si="23"/>
        <v>0.15636325557206224</v>
      </c>
      <c r="AX128" s="131">
        <f t="shared" si="24"/>
        <v>0.99999999999999978</v>
      </c>
      <c r="AY128" s="131">
        <f>SUMPRODUCT(AN128:AW128,幕後結果_最佳化!$Z$1005:$AI$1005)</f>
        <v>7.6235417043374982E-4</v>
      </c>
      <c r="AZ128" s="131">
        <f>(SUMPRODUCT(AN128:AW128,MMULT(AN128:AW128,幕後結果!$AB$9:$AK$18)))</f>
        <v>3.6035567448560634E-4</v>
      </c>
      <c r="BA128" s="131">
        <f t="shared" si="25"/>
        <v>1.8983036492763911E-2</v>
      </c>
      <c r="BB128" s="102">
        <f t="shared" si="26"/>
        <v>-2.2197526642077823</v>
      </c>
      <c r="BC128" s="60"/>
      <c r="BD128" s="60"/>
    </row>
    <row r="129" spans="1:56" ht="16.5">
      <c r="A129" s="95">
        <v>128</v>
      </c>
      <c r="B129" s="131">
        <v>0.60508281504955552</v>
      </c>
      <c r="C129" s="131">
        <v>0.87928767649442063</v>
      </c>
      <c r="D129" s="131">
        <v>0.33585887832185701</v>
      </c>
      <c r="E129" s="131">
        <v>0.75975668914446581</v>
      </c>
      <c r="F129" s="131">
        <v>0.59331781963911023</v>
      </c>
      <c r="G129" s="131">
        <v>0.18860706464627008</v>
      </c>
      <c r="H129" s="131">
        <v>0.59621819960270805</v>
      </c>
      <c r="I129" s="131">
        <v>0.79515962072801694</v>
      </c>
      <c r="J129" s="131">
        <v>0.62105511565240978</v>
      </c>
      <c r="K129" s="104">
        <v>0.96692836186261588</v>
      </c>
      <c r="L129" s="105"/>
      <c r="M129" s="106">
        <v>128</v>
      </c>
      <c r="N129" s="142">
        <v>0.26652569914099045</v>
      </c>
      <c r="O129" s="142">
        <v>1.171433316554428</v>
      </c>
      <c r="P129" s="142">
        <v>-0.42379166591338296</v>
      </c>
      <c r="Q129" s="142">
        <v>0.70552010986874303</v>
      </c>
      <c r="R129" s="142">
        <v>0.23608803178119517</v>
      </c>
      <c r="S129" s="142">
        <v>-0.88304098229321659</v>
      </c>
      <c r="T129" s="142">
        <v>0.24357034128432095</v>
      </c>
      <c r="U129" s="131">
        <v>0.82445555678838689</v>
      </c>
      <c r="V129" s="131">
        <v>0.30825307580072842</v>
      </c>
      <c r="W129" s="98">
        <v>1.8374514578575221</v>
      </c>
      <c r="X129" s="60"/>
      <c r="Y129" s="99">
        <v>128</v>
      </c>
      <c r="Z129" s="131">
        <f>(幕後結果!$AB$2+幕後結果!$AB$4*幕後結果_最佳化!$N1130)*12/3</f>
        <v>5.4673512330158498E-2</v>
      </c>
      <c r="AA129" s="131">
        <f>(幕後結果!$AC$2+幕後結果!$AC$4*幕後結果_最佳化!$O1130)*12/3</f>
        <v>0.12081098925497251</v>
      </c>
      <c r="AB129" s="131">
        <f>(幕後結果!$AD$2+幕後結果!$AD$4*幕後結果_最佳化!$P1130)*12/3</f>
        <v>-4.227829145112369E-2</v>
      </c>
      <c r="AC129" s="131">
        <f>(幕後結果!$AE$2+幕後結果!$AE$4*幕後結果_最佳化!$Q1130)*12/3</f>
        <v>9.4988525936117688E-2</v>
      </c>
      <c r="AD129" s="131">
        <f>(幕後結果!$AF$2+幕後結果!$AF$4*幕後結果_最佳化!$R1130)*12/3</f>
        <v>4.8397342786906244E-2</v>
      </c>
      <c r="AE129" s="131">
        <f>(幕後結果!$AG$2+幕後結果!$AG$4*幕後結果_最佳化!$S1130)*12/3</f>
        <v>-3.0359205296605529E-2</v>
      </c>
      <c r="AF129" s="131">
        <f>(幕後結果!$AH$2+幕後結果!$AH$4*幕後結果_最佳化!$T1130)*12/3</f>
        <v>7.1615352552843875E-2</v>
      </c>
      <c r="AG129" s="131">
        <f>(幕後結果!$AI$2+幕後結果!$AI$4*幕後結果_最佳化!$U1130)*12/3</f>
        <v>5.9242865837108222E-2</v>
      </c>
      <c r="AH129" s="131">
        <f>(幕後結果!$AJ$2+幕後結果!$AJ$4*幕後結果_最佳化!$V1130)*12/3</f>
        <v>3.3837961630191551E-2</v>
      </c>
      <c r="AI129" s="100">
        <f>(幕後結果!$AK$2+幕後結果!$AK$4*幕後結果_最佳化!$W1130)*12/3</f>
        <v>0.22555631908030546</v>
      </c>
      <c r="AJ129" s="60"/>
      <c r="AK129" s="60"/>
      <c r="AL129" s="60"/>
      <c r="AM129" s="108">
        <v>128</v>
      </c>
      <c r="AN129" s="131">
        <f t="shared" si="14"/>
        <v>1.1108819653949385E-2</v>
      </c>
      <c r="AO129" s="131">
        <f t="shared" si="15"/>
        <v>0.1614206719783039</v>
      </c>
      <c r="AP129" s="131">
        <f t="shared" si="16"/>
        <v>0.14110478011775199</v>
      </c>
      <c r="AQ129" s="131">
        <f t="shared" si="17"/>
        <v>9.0060330169983577E-2</v>
      </c>
      <c r="AR129" s="131">
        <f t="shared" si="18"/>
        <v>0.16021220703001396</v>
      </c>
      <c r="AS129" s="131">
        <f t="shared" si="19"/>
        <v>4.9745809692659508E-2</v>
      </c>
      <c r="AT129" s="131">
        <f t="shared" si="20"/>
        <v>7.7441993520511399E-2</v>
      </c>
      <c r="AU129" s="131">
        <f t="shared" si="21"/>
        <v>9.5426908132341434E-2</v>
      </c>
      <c r="AV129" s="131">
        <f t="shared" si="22"/>
        <v>8.9457106099445918E-2</v>
      </c>
      <c r="AW129" s="131">
        <f t="shared" si="23"/>
        <v>0.12402137360503891</v>
      </c>
      <c r="AX129" s="131">
        <f t="shared" si="24"/>
        <v>1</v>
      </c>
      <c r="AY129" s="131">
        <f>SUMPRODUCT(AN129:AW129,幕後結果_最佳化!$Z$1005:$AI$1005)</f>
        <v>-4.0613936808253735E-4</v>
      </c>
      <c r="AZ129" s="131">
        <f>(SUMPRODUCT(AN129:AW129,MMULT(AN129:AW129,幕後結果!$AB$9:$AK$18)))</f>
        <v>3.5263516039100599E-4</v>
      </c>
      <c r="BA129" s="131">
        <f t="shared" si="25"/>
        <v>1.8778582491524913E-2</v>
      </c>
      <c r="BB129" s="102">
        <f t="shared" si="26"/>
        <v>-2.3061452794760902</v>
      </c>
      <c r="BC129" s="60"/>
      <c r="BD129" s="60"/>
    </row>
    <row r="130" spans="1:56" ht="16.5">
      <c r="A130" s="95">
        <v>129</v>
      </c>
      <c r="B130" s="131">
        <v>0.35076932223472213</v>
      </c>
      <c r="C130" s="131">
        <v>0.89964388872793899</v>
      </c>
      <c r="D130" s="131">
        <v>6.6136643080685564E-2</v>
      </c>
      <c r="E130" s="131">
        <v>0.22356052487967171</v>
      </c>
      <c r="F130" s="131">
        <v>0.24822874120353378</v>
      </c>
      <c r="G130" s="131">
        <v>0.43748789152089329</v>
      </c>
      <c r="H130" s="131">
        <v>0.27461445750639313</v>
      </c>
      <c r="I130" s="131">
        <v>0.51746568288759032</v>
      </c>
      <c r="J130" s="131">
        <v>0.5343322791552314</v>
      </c>
      <c r="K130" s="104">
        <v>0.9524010102895657</v>
      </c>
      <c r="L130" s="105"/>
      <c r="M130" s="106">
        <v>129</v>
      </c>
      <c r="N130" s="142">
        <v>-0.38324428614700495</v>
      </c>
      <c r="O130" s="142">
        <v>1.2795250545945354</v>
      </c>
      <c r="P130" s="142">
        <v>-1.5051975839126148</v>
      </c>
      <c r="Q130" s="142">
        <v>-0.76022341717007158</v>
      </c>
      <c r="R130" s="142">
        <v>-0.68007419573226036</v>
      </c>
      <c r="S130" s="142">
        <v>-0.15734141402199828</v>
      </c>
      <c r="T130" s="142">
        <v>-0.59891597941220553</v>
      </c>
      <c r="U130" s="131">
        <v>4.3793969363503819E-2</v>
      </c>
      <c r="V130" s="131">
        <v>8.6164762824552404E-2</v>
      </c>
      <c r="W130" s="98">
        <v>1.6685934420868729</v>
      </c>
      <c r="X130" s="60"/>
      <c r="Y130" s="99">
        <v>129</v>
      </c>
      <c r="Z130" s="131">
        <f>(幕後結果!$AB$2+幕後結果!$AB$4*幕後結果_最佳化!$N1131)*12/3</f>
        <v>-4.597435212654713E-2</v>
      </c>
      <c r="AA130" s="131">
        <f>(幕後結果!$AC$2+幕後結果!$AC$4*幕後結果_最佳化!$O1131)*12/3</f>
        <v>0.13259982276785948</v>
      </c>
      <c r="AB130" s="131">
        <f>(幕後結果!$AD$2+幕後結果!$AD$4*幕後結果_最佳化!$P1131)*12/3</f>
        <v>-0.21287477032194535</v>
      </c>
      <c r="AC130" s="131">
        <f>(幕後結果!$AE$2+幕後結果!$AE$4*幕後結果_最佳化!$Q1131)*12/3</f>
        <v>-0.14561372088975122</v>
      </c>
      <c r="AD130" s="131">
        <f>(幕後結果!$AF$2+幕後結果!$AF$4*幕後結果_最佳化!$R1131)*12/3</f>
        <v>-0.14771391903139761</v>
      </c>
      <c r="AE130" s="131">
        <f>(幕後結果!$AG$2+幕後結果!$AG$4*幕後結果_最佳化!$S1131)*12/3</f>
        <v>5.4282341552512161E-3</v>
      </c>
      <c r="AF130" s="131">
        <f>(幕後結果!$AH$2+幕後結果!$AH$4*幕後結果_最佳化!$T1131)*12/3</f>
        <v>-5.37908335076265E-2</v>
      </c>
      <c r="AG130" s="131">
        <f>(幕後結果!$AI$2+幕後結果!$AI$4*幕後結果_最佳化!$U1131)*12/3</f>
        <v>-0.10685422071756923</v>
      </c>
      <c r="AH130" s="131">
        <f>(幕後結果!$AJ$2+幕後結果!$AJ$4*幕後結果_最佳化!$V1131)*12/3</f>
        <v>4.9440335089593005E-3</v>
      </c>
      <c r="AI130" s="100">
        <f>(幕後結果!$AK$2+幕後結果!$AK$4*幕後結果_最佳化!$W1131)*12/3</f>
        <v>0.15994791342375525</v>
      </c>
      <c r="AJ130" s="60"/>
      <c r="AK130" s="60"/>
      <c r="AL130" s="60"/>
      <c r="AM130" s="108">
        <v>129</v>
      </c>
      <c r="AN130" s="131">
        <f t="shared" si="14"/>
        <v>3.0252220779433941E-2</v>
      </c>
      <c r="AO130" s="131">
        <f t="shared" si="15"/>
        <v>2.93195485603562E-2</v>
      </c>
      <c r="AP130" s="131">
        <f t="shared" si="16"/>
        <v>7.6644215887695322E-2</v>
      </c>
      <c r="AQ130" s="131">
        <f t="shared" si="17"/>
        <v>0.19988015196322004</v>
      </c>
      <c r="AR130" s="131">
        <f t="shared" si="18"/>
        <v>6.8504174732355622E-2</v>
      </c>
      <c r="AS130" s="131">
        <f t="shared" si="19"/>
        <v>0.14211648085735704</v>
      </c>
      <c r="AT130" s="131">
        <f t="shared" si="20"/>
        <v>5.7201283067606849E-2</v>
      </c>
      <c r="AU130" s="131">
        <f t="shared" si="21"/>
        <v>8.6848903492341339E-2</v>
      </c>
      <c r="AV130" s="131">
        <f t="shared" si="22"/>
        <v>0.17271634184119808</v>
      </c>
      <c r="AW130" s="131">
        <f t="shared" si="23"/>
        <v>0.13651667881843571</v>
      </c>
      <c r="AX130" s="131">
        <f t="shared" si="24"/>
        <v>1.0000000000000002</v>
      </c>
      <c r="AY130" s="131">
        <f>SUMPRODUCT(AN130:AW130,幕後結果_最佳化!$Z$1005:$AI$1005)</f>
        <v>1.3249512545293399E-3</v>
      </c>
      <c r="AZ130" s="131">
        <f>(SUMPRODUCT(AN130:AW130,MMULT(AN130:AW130,幕後結果!$AB$9:$AK$18)))</f>
        <v>2.6479865257009877E-4</v>
      </c>
      <c r="BA130" s="131">
        <f t="shared" si="25"/>
        <v>1.6272635083787099E-2</v>
      </c>
      <c r="BB130" s="102">
        <f t="shared" si="26"/>
        <v>-2.5549057378477746</v>
      </c>
      <c r="BC130" s="60"/>
      <c r="BD130" s="60"/>
    </row>
    <row r="131" spans="1:56" ht="16.5">
      <c r="A131" s="95">
        <v>130</v>
      </c>
      <c r="B131" s="131">
        <v>0.97708066343524536</v>
      </c>
      <c r="C131" s="131">
        <v>0.50068669998990134</v>
      </c>
      <c r="D131" s="131">
        <v>0.90761779132175091</v>
      </c>
      <c r="E131" s="131">
        <v>0.58405959516383388</v>
      </c>
      <c r="F131" s="131">
        <v>0.75132507679356952</v>
      </c>
      <c r="G131" s="131">
        <v>0.6534745261417112</v>
      </c>
      <c r="H131" s="131">
        <v>0.10557869764395056</v>
      </c>
      <c r="I131" s="131">
        <v>0.94049555466865997</v>
      </c>
      <c r="J131" s="131">
        <v>3.125171730062859E-2</v>
      </c>
      <c r="K131" s="104">
        <v>0.30820750886029735</v>
      </c>
      <c r="L131" s="105"/>
      <c r="M131" s="106">
        <v>130</v>
      </c>
      <c r="N131" s="142">
        <v>1.9968758325838072</v>
      </c>
      <c r="O131" s="142">
        <v>1.7213024608778709E-3</v>
      </c>
      <c r="P131" s="142">
        <v>1.3262273054901137</v>
      </c>
      <c r="Q131" s="142">
        <v>0.2122899830976441</v>
      </c>
      <c r="R131" s="142">
        <v>0.67866547510997444</v>
      </c>
      <c r="S131" s="142">
        <v>0.39471809406311492</v>
      </c>
      <c r="T131" s="142">
        <v>-1.2503892344531777</v>
      </c>
      <c r="U131" s="131">
        <v>1.5589471446448304</v>
      </c>
      <c r="V131" s="131">
        <v>-1.8627074681210127</v>
      </c>
      <c r="W131" s="98">
        <v>-0.50093763076492193</v>
      </c>
      <c r="X131" s="60"/>
      <c r="Y131" s="99">
        <v>130</v>
      </c>
      <c r="Z131" s="131">
        <f>(幕後結果!$AB$2+幕後結果!$AB$4*幕後結果_最佳化!$N1132)*12/3</f>
        <v>0.32270073678898681</v>
      </c>
      <c r="AA131" s="131">
        <f>(幕後結果!$AC$2+幕後結果!$AC$4*幕後結果_最佳化!$O1132)*12/3</f>
        <v>3.6884839317594467E-3</v>
      </c>
      <c r="AB131" s="131">
        <f>(幕後結果!$AD$2+幕後結果!$AD$4*幕後結果_最佳化!$P1132)*12/3</f>
        <v>0.20033419515744233</v>
      </c>
      <c r="AC131" s="131">
        <f>(幕後結果!$AE$2+幕後結果!$AE$4*幕後結果_最佳化!$Q1132)*12/3</f>
        <v>0.18989600750160052</v>
      </c>
      <c r="AD131" s="131">
        <f>(幕後結果!$AF$2+幕後結果!$AF$4*幕後結果_最佳化!$R1132)*12/3</f>
        <v>0.1788035269140005</v>
      </c>
      <c r="AE131" s="131">
        <f>(幕後結果!$AG$2+幕後結果!$AG$4*幕後結果_最佳化!$S1132)*12/3</f>
        <v>-1.0840936113764172E-2</v>
      </c>
      <c r="AF131" s="131">
        <f>(幕後結果!$AH$2+幕後結果!$AH$4*幕後結果_最佳化!$T1132)*12/3</f>
        <v>4.7345080319678226E-3</v>
      </c>
      <c r="AG131" s="131">
        <f>(幕後結果!$AI$2+幕後結果!$AI$4*幕後結果_最佳化!$U1132)*12/3</f>
        <v>0.18944585378090703</v>
      </c>
      <c r="AH131" s="131">
        <f>(幕後結果!$AJ$2+幕後結果!$AJ$4*幕後結果_最佳化!$V1132)*12/3</f>
        <v>-9.8319644927502267E-2</v>
      </c>
      <c r="AI131" s="100">
        <f>(幕後結果!$AK$2+幕後結果!$AK$4*幕後結果_最佳化!$W1132)*12/3</f>
        <v>-0.13563253983178125</v>
      </c>
      <c r="AJ131" s="60"/>
      <c r="AK131" s="60"/>
      <c r="AL131" s="60"/>
      <c r="AM131" s="108">
        <v>130</v>
      </c>
      <c r="AN131" s="131">
        <f t="shared" si="14"/>
        <v>7.0796735121277224E-2</v>
      </c>
      <c r="AO131" s="131">
        <f t="shared" si="15"/>
        <v>0.16921168954221169</v>
      </c>
      <c r="AP131" s="131">
        <f t="shared" si="16"/>
        <v>8.3534803494695956E-3</v>
      </c>
      <c r="AQ131" s="131">
        <f t="shared" si="17"/>
        <v>8.3236993855089897E-2</v>
      </c>
      <c r="AR131" s="131">
        <f t="shared" si="18"/>
        <v>2.9339886544183444E-2</v>
      </c>
      <c r="AS131" s="131">
        <f t="shared" si="19"/>
        <v>0.18671025913646766</v>
      </c>
      <c r="AT131" s="131">
        <f t="shared" si="20"/>
        <v>0.1038604822371987</v>
      </c>
      <c r="AU131" s="131">
        <f t="shared" si="21"/>
        <v>5.5433510393965352E-2</v>
      </c>
      <c r="AV131" s="131">
        <f t="shared" si="22"/>
        <v>0.12603382447395717</v>
      </c>
      <c r="AW131" s="131">
        <f t="shared" si="23"/>
        <v>0.16702313834617938</v>
      </c>
      <c r="AX131" s="131">
        <f t="shared" si="24"/>
        <v>1</v>
      </c>
      <c r="AY131" s="131">
        <f>SUMPRODUCT(AN131:AW131,幕後結果_最佳化!$Z$1005:$AI$1005)</f>
        <v>3.5266228102969442E-4</v>
      </c>
      <c r="AZ131" s="131">
        <f>(SUMPRODUCT(AN131:AW131,MMULT(AN131:AW131,幕後結果!$AB$9:$AK$18)))</f>
        <v>1.865842219300948E-4</v>
      </c>
      <c r="BA131" s="131">
        <f t="shared" si="25"/>
        <v>1.3659583519642712E-2</v>
      </c>
      <c r="BB131" s="102">
        <f t="shared" si="26"/>
        <v>-3.1148341864000839</v>
      </c>
      <c r="BC131" s="60"/>
      <c r="BD131" s="60"/>
    </row>
    <row r="132" spans="1:56" ht="16.5">
      <c r="A132" s="95">
        <v>131</v>
      </c>
      <c r="B132" s="131">
        <v>0.77432781088490144</v>
      </c>
      <c r="C132" s="131">
        <v>0.7426059686156683</v>
      </c>
      <c r="D132" s="131">
        <v>0.20438801874808021</v>
      </c>
      <c r="E132" s="131">
        <v>0.26218150808718366</v>
      </c>
      <c r="F132" s="131">
        <v>0.46681486106978709</v>
      </c>
      <c r="G132" s="131">
        <v>0.66067492847268205</v>
      </c>
      <c r="H132" s="131">
        <v>9.4556171073199469E-2</v>
      </c>
      <c r="I132" s="131">
        <v>0.13678946868517872</v>
      </c>
      <c r="J132" s="131">
        <v>8.9185288190144929E-2</v>
      </c>
      <c r="K132" s="104">
        <v>0.97798194313381992</v>
      </c>
      <c r="L132" s="105"/>
      <c r="M132" s="106">
        <v>131</v>
      </c>
      <c r="N132" s="142">
        <v>0.75317563572814616</v>
      </c>
      <c r="O132" s="142">
        <v>0.65140038408728096</v>
      </c>
      <c r="P132" s="142">
        <v>-0.82604945643108563</v>
      </c>
      <c r="Q132" s="142">
        <v>-0.63663439447592651</v>
      </c>
      <c r="R132" s="142">
        <v>-8.3278969457491761E-2</v>
      </c>
      <c r="S132" s="142">
        <v>0.41430583232992652</v>
      </c>
      <c r="T132" s="142">
        <v>-1.3132095639500605</v>
      </c>
      <c r="U132" s="131">
        <v>-1.0948578046677724</v>
      </c>
      <c r="V132" s="131">
        <v>-1.3457889924211099</v>
      </c>
      <c r="W132" s="98">
        <v>2.0137468954466953</v>
      </c>
      <c r="X132" s="60"/>
      <c r="Y132" s="99">
        <v>131</v>
      </c>
      <c r="Z132" s="131">
        <f>(幕後結果!$AB$2+幕後結果!$AB$4*幕後結果_最佳化!$N1133)*12/3</f>
        <v>0.13005445937987345</v>
      </c>
      <c r="AA132" s="131">
        <f>(幕後結果!$AC$2+幕後結果!$AC$4*幕後結果_最佳化!$O1133)*12/3</f>
        <v>6.9297580691378979E-2</v>
      </c>
      <c r="AB132" s="131">
        <f>(幕後結果!$AD$2+幕後結果!$AD$4*幕後結果_最佳化!$P1133)*12/3</f>
        <v>-0.1247020670463399</v>
      </c>
      <c r="AC132" s="131">
        <f>(幕後結果!$AE$2+幕後結果!$AE$4*幕後結果_最佳化!$Q1133)*12/3</f>
        <v>-6.9961202928313218E-2</v>
      </c>
      <c r="AD132" s="131">
        <f>(幕後結果!$AF$2+幕後結果!$AF$4*幕後結果_最佳化!$R1133)*12/3</f>
        <v>-5.9998745618113962E-2</v>
      </c>
      <c r="AE132" s="131">
        <f>(幕後結果!$AG$2+幕後結果!$AG$4*幕後結果_最佳化!$S1133)*12/3</f>
        <v>9.1348672162505917E-3</v>
      </c>
      <c r="AF132" s="131">
        <f>(幕後結果!$AH$2+幕後結果!$AH$4*幕後結果_最佳化!$T1133)*12/3</f>
        <v>-7.9135223284356598E-2</v>
      </c>
      <c r="AG132" s="131">
        <f>(幕後結果!$AI$2+幕後結果!$AI$4*幕後結果_最佳化!$U1133)*12/3</f>
        <v>-0.19858769309236743</v>
      </c>
      <c r="AH132" s="131">
        <f>(幕後結果!$AJ$2+幕後結果!$AJ$4*幕後結果_最佳化!$V1133)*12/3</f>
        <v>-9.3979237142560956E-2</v>
      </c>
      <c r="AI132" s="100">
        <f>(幕後結果!$AK$2+幕後結果!$AK$4*幕後結果_最佳化!$W1133)*12/3</f>
        <v>0.11968003273726653</v>
      </c>
      <c r="AJ132" s="60"/>
      <c r="AK132" s="60"/>
      <c r="AL132" s="60"/>
      <c r="AM132" s="108">
        <v>131</v>
      </c>
      <c r="AN132" s="131">
        <f t="shared" ref="AN132:AN195" si="27">B1133/SUM($B1133:$K1133)</f>
        <v>0.10945661125652836</v>
      </c>
      <c r="AO132" s="131">
        <f t="shared" ref="AO132:AO195" si="28">C1133/SUM($B1133:$K1133)</f>
        <v>2.7369535437270064E-2</v>
      </c>
      <c r="AP132" s="131">
        <f t="shared" ref="AP132:AP195" si="29">D1133/SUM($B1133:$K1133)</f>
        <v>0.17287272376304125</v>
      </c>
      <c r="AQ132" s="131">
        <f t="shared" ref="AQ132:AQ195" si="30">E1133/SUM($B1133:$K1133)</f>
        <v>4.3928375489288907E-2</v>
      </c>
      <c r="AR132" s="131">
        <f t="shared" ref="AR132:AR195" si="31">F1133/SUM($B1133:$K1133)</f>
        <v>0.1635381900426211</v>
      </c>
      <c r="AS132" s="131">
        <f t="shared" ref="AS132:AS195" si="32">G1133/SUM($B1133:$K1133)</f>
        <v>4.8246167426984066E-2</v>
      </c>
      <c r="AT132" s="131">
        <f t="shared" ref="AT132:AT195" si="33">H1133/SUM($B1133:$K1133)</f>
        <v>0.20212094719411697</v>
      </c>
      <c r="AU132" s="131">
        <f t="shared" ref="AU132:AU195" si="34">I1133/SUM($B1133:$K1133)</f>
        <v>0.13138076904559662</v>
      </c>
      <c r="AV132" s="131">
        <f t="shared" ref="AV132:AV195" si="35">J1133/SUM($B1133:$K1133)</f>
        <v>9.6756838131029435E-2</v>
      </c>
      <c r="AW132" s="131">
        <f t="shared" ref="AW132:AW195" si="36">K1133/SUM($B1133:$K1133)</f>
        <v>4.3298422135232117E-3</v>
      </c>
      <c r="AX132" s="131">
        <f t="shared" ref="AX132:AX195" si="37">SUM(AN132:AW132)</f>
        <v>0.99999999999999989</v>
      </c>
      <c r="AY132" s="131">
        <f>SUMPRODUCT(AN132:AW132,幕後結果_最佳化!$Z$1005:$AI$1005)</f>
        <v>2.7659079125430257E-3</v>
      </c>
      <c r="AZ132" s="131">
        <f>(SUMPRODUCT(AN132:AW132,MMULT(AN132:AW132,幕後結果!$AB$9:$AK$18)))</f>
        <v>3.5462218705157239E-4</v>
      </c>
      <c r="BA132" s="131">
        <f t="shared" ref="BA132:BA195" si="38">AZ132^0.5</f>
        <v>1.8831414897759871E-2</v>
      </c>
      <c r="BB132" s="102">
        <f t="shared" ref="BB132:BB195" si="39">(AY132-$BC$2)/$BA132</f>
        <v>-2.1312308345046982</v>
      </c>
      <c r="BC132" s="60"/>
      <c r="BD132" s="60"/>
    </row>
    <row r="133" spans="1:56" ht="16.5">
      <c r="A133" s="95">
        <v>132</v>
      </c>
      <c r="B133" s="131">
        <v>0.71505633693749027</v>
      </c>
      <c r="C133" s="131">
        <v>0.89520125344749713</v>
      </c>
      <c r="D133" s="131">
        <v>0.29375678637889391</v>
      </c>
      <c r="E133" s="131">
        <v>0.80152045176478581</v>
      </c>
      <c r="F133" s="131">
        <v>0.18700081155284987</v>
      </c>
      <c r="G133" s="131">
        <v>0.10001204094598681</v>
      </c>
      <c r="H133" s="131">
        <v>0.3642824098131725</v>
      </c>
      <c r="I133" s="131">
        <v>0.96557430340045536</v>
      </c>
      <c r="J133" s="131">
        <v>0.66536204796205856</v>
      </c>
      <c r="K133" s="104">
        <v>0.95994273529942786</v>
      </c>
      <c r="L133" s="105"/>
      <c r="M133" s="106">
        <v>132</v>
      </c>
      <c r="N133" s="142">
        <v>0.56821744681035891</v>
      </c>
      <c r="O133" s="142">
        <v>1.2546729944594608</v>
      </c>
      <c r="P133" s="142">
        <v>-0.5424426971250369</v>
      </c>
      <c r="Q133" s="142">
        <v>0.84706463368812812</v>
      </c>
      <c r="R133" s="142">
        <v>-0.88900271047966217</v>
      </c>
      <c r="S133" s="142">
        <v>-1.2814829585297602</v>
      </c>
      <c r="T133" s="142">
        <v>-0.34703527288156683</v>
      </c>
      <c r="U133" s="131">
        <v>1.8193936605239995</v>
      </c>
      <c r="V133" s="131">
        <v>0.42714199892971338</v>
      </c>
      <c r="W133" s="98">
        <v>1.750021931598964</v>
      </c>
      <c r="X133" s="60"/>
      <c r="Y133" s="99">
        <v>132</v>
      </c>
      <c r="Z133" s="131">
        <f>(幕後結果!$AB$2+幕後結果!$AB$4*幕後結果_最佳化!$N1134)*12/3</f>
        <v>0.10140486467736615</v>
      </c>
      <c r="AA133" s="131">
        <f>(幕後結果!$AC$2+幕後結果!$AC$4*幕後結果_最佳化!$O1134)*12/3</f>
        <v>0.12830826408057608</v>
      </c>
      <c r="AB133" s="131">
        <f>(幕後結果!$AD$2+幕後結果!$AD$4*幕後結果_最佳化!$P1134)*12/3</f>
        <v>-5.8743363259043425E-2</v>
      </c>
      <c r="AC133" s="131">
        <f>(幕後結果!$AE$2+幕後結果!$AE$4*幕後結果_最佳化!$Q1134)*12/3</f>
        <v>0.10944484642683237</v>
      </c>
      <c r="AD133" s="131">
        <f>(幕後結果!$AF$2+幕後結果!$AF$4*幕後結果_最佳化!$R1134)*12/3</f>
        <v>-5.4803902003744992E-2</v>
      </c>
      <c r="AE133" s="131">
        <f>(幕後結果!$AG$2+幕後結果!$AG$4*幕後結果_最佳化!$S1134)*12/3</f>
        <v>-4.0584070776074503E-2</v>
      </c>
      <c r="AF133" s="131">
        <f>(幕後結果!$AH$2+幕後結果!$AH$4*幕後結果_最佳化!$T1134)*12/3</f>
        <v>2.9022515516473512E-2</v>
      </c>
      <c r="AG133" s="131">
        <f>(幕後結果!$AI$2+幕後結果!$AI$4*幕後結果_最佳化!$U1134)*12/3</f>
        <v>0.11648258215424449</v>
      </c>
      <c r="AH133" s="131">
        <f>(幕後結果!$AJ$2+幕後結果!$AJ$4*幕後結果_最佳化!$V1134)*12/3</f>
        <v>4.455618631981547E-2</v>
      </c>
      <c r="AI133" s="100">
        <f>(幕後結果!$AK$2+幕後結果!$AK$4*幕後結果_最佳化!$W1134)*12/3</f>
        <v>0.18007353817344576</v>
      </c>
      <c r="AJ133" s="60"/>
      <c r="AK133" s="60"/>
      <c r="AL133" s="60"/>
      <c r="AM133" s="108">
        <v>132</v>
      </c>
      <c r="AN133" s="131">
        <f t="shared" si="27"/>
        <v>0.15796607644653454</v>
      </c>
      <c r="AO133" s="131">
        <f t="shared" si="28"/>
        <v>0.10473893944358589</v>
      </c>
      <c r="AP133" s="131">
        <f t="shared" si="29"/>
        <v>2.9027089914806979E-2</v>
      </c>
      <c r="AQ133" s="131">
        <f t="shared" si="30"/>
        <v>3.8103683056005255E-2</v>
      </c>
      <c r="AR133" s="131">
        <f t="shared" si="31"/>
        <v>4.3933561067482509E-2</v>
      </c>
      <c r="AS133" s="131">
        <f t="shared" si="32"/>
        <v>1.8247155384221038E-2</v>
      </c>
      <c r="AT133" s="131">
        <f t="shared" si="33"/>
        <v>4.5126105783558301E-2</v>
      </c>
      <c r="AU133" s="131">
        <f t="shared" si="34"/>
        <v>0.20528915671891143</v>
      </c>
      <c r="AV133" s="131">
        <f t="shared" si="35"/>
        <v>0.17505169142845983</v>
      </c>
      <c r="AW133" s="131">
        <f t="shared" si="36"/>
        <v>0.1825165407564342</v>
      </c>
      <c r="AX133" s="131">
        <f t="shared" si="37"/>
        <v>1</v>
      </c>
      <c r="AY133" s="131">
        <f>SUMPRODUCT(AN133:AW133,幕後結果_最佳化!$Z$1005:$AI$1005)</f>
        <v>-1.0164581686376789E-3</v>
      </c>
      <c r="AZ133" s="131">
        <f>(SUMPRODUCT(AN133:AW133,MMULT(AN133:AW133,幕後結果!$AB$9:$AK$18)))</f>
        <v>2.5072408468809098E-4</v>
      </c>
      <c r="BA133" s="131">
        <f t="shared" si="38"/>
        <v>1.5834269313362424E-2</v>
      </c>
      <c r="BB133" s="102">
        <f t="shared" si="39"/>
        <v>-2.7735070876669314</v>
      </c>
      <c r="BC133" s="60"/>
      <c r="BD133" s="60"/>
    </row>
    <row r="134" spans="1:56" ht="16.5">
      <c r="A134" s="95">
        <v>133</v>
      </c>
      <c r="B134" s="131">
        <v>0.50230163415260876</v>
      </c>
      <c r="C134" s="131">
        <v>0.73792762668650425</v>
      </c>
      <c r="D134" s="131">
        <v>0.84327695597884689</v>
      </c>
      <c r="E134" s="131">
        <v>0.83887398301313998</v>
      </c>
      <c r="F134" s="131">
        <v>0.35485662295453047</v>
      </c>
      <c r="G134" s="131">
        <v>0.15576734993798524</v>
      </c>
      <c r="H134" s="131">
        <v>2.2834945503721338E-2</v>
      </c>
      <c r="I134" s="131">
        <v>0.71683851211805361</v>
      </c>
      <c r="J134" s="131">
        <v>4.9616559895541812E-2</v>
      </c>
      <c r="K134" s="104">
        <v>0.54485780642493697</v>
      </c>
      <c r="L134" s="105"/>
      <c r="M134" s="106">
        <v>133</v>
      </c>
      <c r="N134" s="142">
        <v>5.7693732508658207E-3</v>
      </c>
      <c r="O134" s="142">
        <v>0.63696944470317851</v>
      </c>
      <c r="P134" s="142">
        <v>1.0080174438381431</v>
      </c>
      <c r="Q134" s="142">
        <v>0.98984060580795952</v>
      </c>
      <c r="R134" s="142">
        <v>-0.37224123692610278</v>
      </c>
      <c r="S134" s="142">
        <v>-1.0120070138443884</v>
      </c>
      <c r="T134" s="142">
        <v>-1.9984315776910562</v>
      </c>
      <c r="U134" s="131">
        <v>0.57347521535858448</v>
      </c>
      <c r="V134" s="131">
        <v>-1.6485828733949104</v>
      </c>
      <c r="W134" s="98">
        <v>0.11267983702664053</v>
      </c>
      <c r="X134" s="60"/>
      <c r="Y134" s="99">
        <v>133</v>
      </c>
      <c r="Z134" s="131">
        <f>(幕後結果!$AB$2+幕後結果!$AB$4*幕後結果_最佳化!$N1135)*12/3</f>
        <v>1.4282961922100589E-2</v>
      </c>
      <c r="AA134" s="131">
        <f>(幕後結果!$AC$2+幕後結果!$AC$4*幕後結果_最佳化!$O1135)*12/3</f>
        <v>6.9368059169586299E-2</v>
      </c>
      <c r="AB134" s="131">
        <f>(幕後結果!$AD$2+幕後結果!$AD$4*幕後結果_最佳化!$P1135)*12/3</f>
        <v>0.17092060717073229</v>
      </c>
      <c r="AC134" s="131">
        <f>(幕後結果!$AE$2+幕後結果!$AE$4*幕後結果_最佳化!$Q1135)*12/3</f>
        <v>0.2115826284333647</v>
      </c>
      <c r="AD134" s="131">
        <f>(幕後結果!$AF$2+幕後結果!$AF$4*幕後結果_最佳化!$R1135)*12/3</f>
        <v>9.6385520982188069E-2</v>
      </c>
      <c r="AE134" s="131">
        <f>(幕後結果!$AG$2+幕後結果!$AG$4*幕後結果_最佳化!$S1135)*12/3</f>
        <v>-3.3585129698388505E-2</v>
      </c>
      <c r="AF134" s="131">
        <f>(幕後結果!$AH$2+幕後結果!$AH$4*幕後結果_最佳化!$T1135)*12/3</f>
        <v>-0.11597212906843075</v>
      </c>
      <c r="AG134" s="131">
        <f>(幕後結果!$AI$2+幕後結果!$AI$4*幕後結果_最佳化!$U1135)*12/3</f>
        <v>1.7774548929995797E-2</v>
      </c>
      <c r="AH134" s="131">
        <f>(幕後結果!$AJ$2+幕後結果!$AJ$4*幕後結果_最佳化!$V1135)*12/3</f>
        <v>-0.10186167574331394</v>
      </c>
      <c r="AI134" s="100">
        <f>(幕後結果!$AK$2+幕後結果!$AK$4*幕後結果_最佳化!$W1135)*12/3</f>
        <v>-8.0971343696807307E-2</v>
      </c>
      <c r="AJ134" s="60"/>
      <c r="AK134" s="60"/>
      <c r="AL134" s="60"/>
      <c r="AM134" s="108">
        <v>133</v>
      </c>
      <c r="AN134" s="131">
        <f t="shared" si="27"/>
        <v>0.10501016758281653</v>
      </c>
      <c r="AO134" s="131">
        <f t="shared" si="28"/>
        <v>0.14127280870565759</v>
      </c>
      <c r="AP134" s="131">
        <f t="shared" si="29"/>
        <v>6.3356057768119783E-2</v>
      </c>
      <c r="AQ134" s="131">
        <f t="shared" si="30"/>
        <v>9.8402784437824659E-2</v>
      </c>
      <c r="AR134" s="131">
        <f t="shared" si="31"/>
        <v>5.365433856508204E-2</v>
      </c>
      <c r="AS134" s="131">
        <f t="shared" si="32"/>
        <v>0.14214001522615258</v>
      </c>
      <c r="AT134" s="131">
        <f t="shared" si="33"/>
        <v>9.4356240630792607E-2</v>
      </c>
      <c r="AU134" s="131">
        <f t="shared" si="34"/>
        <v>3.6117274915621313E-2</v>
      </c>
      <c r="AV134" s="131">
        <f t="shared" si="35"/>
        <v>0.1032335303783822</v>
      </c>
      <c r="AW134" s="131">
        <f t="shared" si="36"/>
        <v>0.1624567817895507</v>
      </c>
      <c r="AX134" s="131">
        <f t="shared" si="37"/>
        <v>1</v>
      </c>
      <c r="AY134" s="131">
        <f>SUMPRODUCT(AN134:AW134,幕後結果_最佳化!$Z$1005:$AI$1005)</f>
        <v>1.0972242436676767E-3</v>
      </c>
      <c r="AZ134" s="131">
        <f>(SUMPRODUCT(AN134:AW134,MMULT(AN134:AW134,幕後結果!$AB$9:$AK$18)))</f>
        <v>2.1676665459085395E-4</v>
      </c>
      <c r="BA134" s="131">
        <f t="shared" si="38"/>
        <v>1.472299747303021E-2</v>
      </c>
      <c r="BB134" s="102">
        <f t="shared" si="39"/>
        <v>-2.8392843123764182</v>
      </c>
      <c r="BC134" s="60"/>
      <c r="BD134" s="60"/>
    </row>
    <row r="135" spans="1:56" ht="16.5">
      <c r="A135" s="95">
        <v>134</v>
      </c>
      <c r="B135" s="131">
        <v>0.99988458415226811</v>
      </c>
      <c r="C135" s="131">
        <v>0.93356740794990101</v>
      </c>
      <c r="D135" s="131">
        <v>0.38181593594206031</v>
      </c>
      <c r="E135" s="131">
        <v>6.3482852458846661E-2</v>
      </c>
      <c r="F135" s="131">
        <v>0.25793035302894074</v>
      </c>
      <c r="G135" s="131">
        <v>0.6064940423502474</v>
      </c>
      <c r="H135" s="131">
        <v>0.78270653817472913</v>
      </c>
      <c r="I135" s="131">
        <v>0.72311839662104416</v>
      </c>
      <c r="J135" s="131">
        <v>0.82260954783798423</v>
      </c>
      <c r="K135" s="104">
        <v>0.88681427771187105</v>
      </c>
      <c r="L135" s="105"/>
      <c r="M135" s="106">
        <v>134</v>
      </c>
      <c r="N135" s="142">
        <v>3.6826392604315816</v>
      </c>
      <c r="O135" s="142">
        <v>1.5028986387891921</v>
      </c>
      <c r="P135" s="142">
        <v>-0.30071494452832148</v>
      </c>
      <c r="Q135" s="142">
        <v>-1.5261773410107544</v>
      </c>
      <c r="R135" s="142">
        <v>-0.64973918794902885</v>
      </c>
      <c r="S135" s="142">
        <v>0.27019282111531162</v>
      </c>
      <c r="T135" s="142">
        <v>0.78136657590532566</v>
      </c>
      <c r="U135" s="131">
        <v>0.59213049659458894</v>
      </c>
      <c r="V135" s="131">
        <v>0.92535571899960234</v>
      </c>
      <c r="W135" s="98">
        <v>1.2097588394877807</v>
      </c>
      <c r="X135" s="60"/>
      <c r="Y135" s="99">
        <v>134</v>
      </c>
      <c r="Z135" s="131">
        <f>(幕後結果!$AB$2+幕後結果!$AB$4*幕後結果_最佳化!$N1136)*12/3</f>
        <v>0.58382158390982242</v>
      </c>
      <c r="AA135" s="131">
        <f>(幕後結果!$AC$2+幕後結果!$AC$4*幕後結果_最佳化!$O1136)*12/3</f>
        <v>0.1462996421738692</v>
      </c>
      <c r="AB135" s="131">
        <f>(幕後結果!$AD$2+幕後結果!$AD$4*幕後結果_最佳化!$P1136)*12/3</f>
        <v>-1.2557203031268192E-2</v>
      </c>
      <c r="AC135" s="131">
        <f>(幕後結果!$AE$2+幕後結果!$AE$4*幕後結果_最佳化!$Q1136)*12/3</f>
        <v>-3.2145565350924193E-2</v>
      </c>
      <c r="AD135" s="131">
        <f>(幕後結果!$AF$2+幕後結果!$AF$4*幕後結果_最佳化!$R1136)*12/3</f>
        <v>-4.0631349141560268E-2</v>
      </c>
      <c r="AE135" s="131">
        <f>(幕後結果!$AG$2+幕後結果!$AG$4*幕後結果_最佳化!$S1136)*12/3</f>
        <v>-1.7070769183343295E-2</v>
      </c>
      <c r="AF135" s="131">
        <f>(幕後結果!$AH$2+幕後結果!$AH$4*幕後結果_最佳化!$T1136)*12/3</f>
        <v>0.24157624594906327</v>
      </c>
      <c r="AG135" s="131">
        <f>(幕後結果!$AI$2+幕後結果!$AI$4*幕後結果_最佳化!$U1136)*12/3</f>
        <v>4.3165777384887215E-2</v>
      </c>
      <c r="AH135" s="131">
        <f>(幕後結果!$AJ$2+幕後結果!$AJ$4*幕後結果_最佳化!$V1136)*12/3</f>
        <v>8.5176674705674096E-2</v>
      </c>
      <c r="AI135" s="100">
        <f>(幕後結果!$AK$2+幕後結果!$AK$4*幕後結果_最佳化!$W1136)*12/3</f>
        <v>0.10086895672115541</v>
      </c>
      <c r="AJ135" s="60"/>
      <c r="AK135" s="60"/>
      <c r="AL135" s="60"/>
      <c r="AM135" s="108">
        <v>134</v>
      </c>
      <c r="AN135" s="131">
        <f t="shared" si="27"/>
        <v>0.14800208910269683</v>
      </c>
      <c r="AO135" s="131">
        <f t="shared" si="28"/>
        <v>0.15535381048930591</v>
      </c>
      <c r="AP135" s="131">
        <f t="shared" si="29"/>
        <v>7.996069095882799E-2</v>
      </c>
      <c r="AQ135" s="131">
        <f t="shared" si="30"/>
        <v>0.10705963722832619</v>
      </c>
      <c r="AR135" s="131">
        <f t="shared" si="31"/>
        <v>0.17617226127537736</v>
      </c>
      <c r="AS135" s="131">
        <f t="shared" si="32"/>
        <v>8.9986926541162637E-2</v>
      </c>
      <c r="AT135" s="131">
        <f t="shared" si="33"/>
        <v>6.4687174968000749E-2</v>
      </c>
      <c r="AU135" s="131">
        <f t="shared" si="34"/>
        <v>9.5092116391150547E-2</v>
      </c>
      <c r="AV135" s="131">
        <f t="shared" si="35"/>
        <v>8.1764136970502235E-2</v>
      </c>
      <c r="AW135" s="131">
        <f t="shared" si="36"/>
        <v>1.921156074649562E-3</v>
      </c>
      <c r="AX135" s="131">
        <f t="shared" si="37"/>
        <v>1</v>
      </c>
      <c r="AY135" s="131">
        <f>SUMPRODUCT(AN135:AW135,幕後結果_最佳化!$Z$1005:$AI$1005)</f>
        <v>4.0039467519206763E-3</v>
      </c>
      <c r="AZ135" s="131">
        <f>(SUMPRODUCT(AN135:AW135,MMULT(AN135:AW135,幕後結果!$AB$9:$AK$18)))</f>
        <v>2.7289915139892595E-4</v>
      </c>
      <c r="BA135" s="131">
        <f t="shared" si="38"/>
        <v>1.6519659542464121E-2</v>
      </c>
      <c r="BB135" s="102">
        <f t="shared" si="39"/>
        <v>-2.3545311662202373</v>
      </c>
      <c r="BC135" s="60"/>
      <c r="BD135" s="60"/>
    </row>
    <row r="136" spans="1:56" ht="16.5">
      <c r="A136" s="95">
        <v>135</v>
      </c>
      <c r="B136" s="131">
        <v>0.28964064525541677</v>
      </c>
      <c r="C136" s="131">
        <v>0.79752297367630076</v>
      </c>
      <c r="D136" s="131">
        <v>0.59796296197039212</v>
      </c>
      <c r="E136" s="131">
        <v>0.98059933216771866</v>
      </c>
      <c r="F136" s="131">
        <v>0.16728568868695781</v>
      </c>
      <c r="G136" s="131">
        <v>0.96571519729791544</v>
      </c>
      <c r="H136" s="131">
        <v>0.94844419630699051</v>
      </c>
      <c r="I136" s="131">
        <v>0.97103520040495428</v>
      </c>
      <c r="J136" s="131">
        <v>7.2332987399071458E-2</v>
      </c>
      <c r="K136" s="104">
        <v>0.65142546199648277</v>
      </c>
      <c r="L136" s="105"/>
      <c r="M136" s="106">
        <v>135</v>
      </c>
      <c r="N136" s="142">
        <v>-0.55443483631167734</v>
      </c>
      <c r="O136" s="142">
        <v>0.8328061731377967</v>
      </c>
      <c r="P136" s="142">
        <v>0.24807797551242822</v>
      </c>
      <c r="Q136" s="142">
        <v>2.0662875565570431</v>
      </c>
      <c r="R136" s="142">
        <v>-0.96494696271937908</v>
      </c>
      <c r="S136" s="142">
        <v>1.8212451146919504</v>
      </c>
      <c r="T136" s="142">
        <v>1.6299521645239239</v>
      </c>
      <c r="U136" s="131">
        <v>1.8962302925560877</v>
      </c>
      <c r="V136" s="131">
        <v>-1.4586336209416748</v>
      </c>
      <c r="W136" s="98">
        <v>0.38917178202271102</v>
      </c>
      <c r="X136" s="60"/>
      <c r="Y136" s="99">
        <v>135</v>
      </c>
      <c r="Z136" s="131">
        <f>(幕後結果!$AB$2+幕後結果!$AB$4*幕後結果_最佳化!$N1137)*12/3</f>
        <v>-7.2491371501651136E-2</v>
      </c>
      <c r="AA136" s="131">
        <f>(幕後結果!$AC$2+幕後結果!$AC$4*幕後結果_最佳化!$O1137)*12/3</f>
        <v>8.951030588946203E-2</v>
      </c>
      <c r="AB136" s="131">
        <f>(幕後結果!$AD$2+幕後結果!$AD$4*幕後結果_最佳化!$P1137)*12/3</f>
        <v>5.5076688819479726E-2</v>
      </c>
      <c r="AC136" s="131">
        <f>(幕後結果!$AE$2+幕後結果!$AE$4*幕後結果_最佳化!$Q1137)*12/3</f>
        <v>0.25469705909470236</v>
      </c>
      <c r="AD136" s="131">
        <f>(幕後結果!$AF$2+幕後結果!$AF$4*幕後結果_最佳化!$R1137)*12/3</f>
        <v>7.2028317085554875E-3</v>
      </c>
      <c r="AE136" s="131">
        <f>(幕後結果!$AG$2+幕後結果!$AG$4*幕後結果_最佳化!$S1137)*12/3</f>
        <v>0.10226593225662978</v>
      </c>
      <c r="AF136" s="131">
        <f>(幕後結果!$AH$2+幕後結果!$AH$4*幕後結果_最佳化!$T1137)*12/3</f>
        <v>0.19963979275963992</v>
      </c>
      <c r="AG136" s="131">
        <f>(幕後結果!$AI$2+幕後結果!$AI$4*幕後結果_最佳化!$U1137)*12/3</f>
        <v>0.30016077710374423</v>
      </c>
      <c r="AH136" s="131">
        <f>(幕後結果!$AJ$2+幕後結果!$AJ$4*幕後結果_最佳化!$V1137)*12/3</f>
        <v>7.5016877815366548E-3</v>
      </c>
      <c r="AI136" s="100">
        <f>(幕後結果!$AK$2+幕後結果!$AK$4*幕後結果_最佳化!$W1137)*12/3</f>
        <v>0.11258841603758318</v>
      </c>
      <c r="AJ136" s="60"/>
      <c r="AK136" s="60"/>
      <c r="AL136" s="60"/>
      <c r="AM136" s="108">
        <v>135</v>
      </c>
      <c r="AN136" s="131">
        <f t="shared" si="27"/>
        <v>5.8487389316420488E-2</v>
      </c>
      <c r="AO136" s="131">
        <f t="shared" si="28"/>
        <v>0.1364938290950439</v>
      </c>
      <c r="AP136" s="131">
        <f t="shared" si="29"/>
        <v>0.11517466138071537</v>
      </c>
      <c r="AQ136" s="131">
        <f t="shared" si="30"/>
        <v>0.12001832725436888</v>
      </c>
      <c r="AR136" s="131">
        <f t="shared" si="31"/>
        <v>9.9727991533673843E-2</v>
      </c>
      <c r="AS136" s="131">
        <f t="shared" si="32"/>
        <v>0.14880278287484408</v>
      </c>
      <c r="AT136" s="131">
        <f t="shared" si="33"/>
        <v>0.15053868431224696</v>
      </c>
      <c r="AU136" s="131">
        <f t="shared" si="34"/>
        <v>2.3954956567713612E-2</v>
      </c>
      <c r="AV136" s="131">
        <f t="shared" si="35"/>
        <v>6.6954571190454074E-3</v>
      </c>
      <c r="AW136" s="131">
        <f t="shared" si="36"/>
        <v>0.14010592054592733</v>
      </c>
      <c r="AX136" s="131">
        <f t="shared" si="37"/>
        <v>0.99999999999999978</v>
      </c>
      <c r="AY136" s="131">
        <f>SUMPRODUCT(AN136:AW136,幕後結果_最佳化!$Z$1005:$AI$1005)</f>
        <v>2.0191733883092896E-3</v>
      </c>
      <c r="AZ136" s="131">
        <f>(SUMPRODUCT(AN136:AW136,MMULT(AN136:AW136,幕後結果!$AB$9:$AK$18)))</f>
        <v>2.8573333260082891E-4</v>
      </c>
      <c r="BA136" s="131">
        <f t="shared" si="38"/>
        <v>1.6903648499682809E-2</v>
      </c>
      <c r="BB136" s="102">
        <f t="shared" si="39"/>
        <v>-2.4184617073916219</v>
      </c>
      <c r="BC136" s="60"/>
      <c r="BD136" s="60"/>
    </row>
    <row r="137" spans="1:56" ht="16.5">
      <c r="A137" s="95">
        <v>136</v>
      </c>
      <c r="B137" s="131">
        <v>0.44990981825828791</v>
      </c>
      <c r="C137" s="131">
        <v>0.36559607316511711</v>
      </c>
      <c r="D137" s="131">
        <v>0.5899117217220653</v>
      </c>
      <c r="E137" s="131">
        <v>0.26998502349220876</v>
      </c>
      <c r="F137" s="131">
        <v>0.53937154170925039</v>
      </c>
      <c r="G137" s="131">
        <v>0.42290425891389893</v>
      </c>
      <c r="H137" s="131">
        <v>0.96483986557660506</v>
      </c>
      <c r="I137" s="131">
        <v>0.9848831230911419</v>
      </c>
      <c r="J137" s="131">
        <v>0.25482511757002868</v>
      </c>
      <c r="K137" s="104">
        <v>0.50019996779864706</v>
      </c>
      <c r="L137" s="105"/>
      <c r="M137" s="106">
        <v>136</v>
      </c>
      <c r="N137" s="142">
        <v>-0.12588919405560955</v>
      </c>
      <c r="O137" s="142">
        <v>-0.34354014323988818</v>
      </c>
      <c r="P137" s="142">
        <v>0.22731789828505408</v>
      </c>
      <c r="Q137" s="142">
        <v>-0.61285828640020212</v>
      </c>
      <c r="R137" s="142">
        <v>9.8850569299411314E-2</v>
      </c>
      <c r="S137" s="142">
        <v>-0.19446919022711021</v>
      </c>
      <c r="T137" s="142">
        <v>1.8098421534225646</v>
      </c>
      <c r="U137" s="131">
        <v>2.1670144304073418</v>
      </c>
      <c r="V137" s="131">
        <v>-0.65938240924350366</v>
      </c>
      <c r="W137" s="98">
        <v>5.0124495909378093E-4</v>
      </c>
      <c r="X137" s="60"/>
      <c r="Y137" s="99">
        <v>136</v>
      </c>
      <c r="Z137" s="131">
        <f>(幕後結果!$AB$2+幕後結果!$AB$4*幕後結果_最佳化!$N1138)*12/3</f>
        <v>-6.1106449493416558E-3</v>
      </c>
      <c r="AA137" s="131">
        <f>(幕後結果!$AC$2+幕後結果!$AC$4*幕後結果_最佳化!$O1138)*12/3</f>
        <v>-2.5690903425065553E-2</v>
      </c>
      <c r="AB137" s="131">
        <f>(幕後結果!$AD$2+幕後結果!$AD$4*幕後結果_最佳化!$P1138)*12/3</f>
        <v>1.229215189142812E-2</v>
      </c>
      <c r="AC137" s="131">
        <f>(幕後結果!$AE$2+幕後結果!$AE$4*幕後結果_最佳化!$Q1138)*12/3</f>
        <v>-3.2554660511669997E-2</v>
      </c>
      <c r="AD137" s="131">
        <f>(幕後結果!$AF$2+幕後結果!$AF$4*幕後結果_最佳化!$R1138)*12/3</f>
        <v>7.4967403031430096E-4</v>
      </c>
      <c r="AE137" s="131">
        <f>(幕後結果!$AG$2+幕後結果!$AG$4*幕後結果_最佳化!$S1138)*12/3</f>
        <v>-1.9474027405547704E-2</v>
      </c>
      <c r="AF137" s="131">
        <f>(幕後結果!$AH$2+幕後結果!$AH$4*幕後結果_最佳化!$T1138)*12/3</f>
        <v>0.14638061547543785</v>
      </c>
      <c r="AG137" s="131">
        <f>(幕後結果!$AI$2+幕後結果!$AI$4*幕後結果_最佳化!$U1138)*12/3</f>
        <v>0.26391788230972602</v>
      </c>
      <c r="AH137" s="131">
        <f>(幕後結果!$AJ$2+幕後結果!$AJ$4*幕後結果_最佳化!$V1138)*12/3</f>
        <v>-3.6822035729745364E-2</v>
      </c>
      <c r="AI137" s="100">
        <f>(幕後結果!$AK$2+幕後結果!$AK$4*幕後結果_最佳化!$W1138)*12/3</f>
        <v>8.2513340697392509E-2</v>
      </c>
      <c r="AJ137" s="60"/>
      <c r="AK137" s="60"/>
      <c r="AL137" s="60"/>
      <c r="AM137" s="108">
        <v>136</v>
      </c>
      <c r="AN137" s="131">
        <f t="shared" si="27"/>
        <v>0.12459086793595085</v>
      </c>
      <c r="AO137" s="131">
        <f t="shared" si="28"/>
        <v>0.10944572381543043</v>
      </c>
      <c r="AP137" s="131">
        <f t="shared" si="29"/>
        <v>6.1781966487533486E-2</v>
      </c>
      <c r="AQ137" s="131">
        <f t="shared" si="30"/>
        <v>0.13171203884140328</v>
      </c>
      <c r="AR137" s="131">
        <f t="shared" si="31"/>
        <v>0.15665050825976612</v>
      </c>
      <c r="AS137" s="131">
        <f t="shared" si="32"/>
        <v>1.5653865959694025E-2</v>
      </c>
      <c r="AT137" s="131">
        <f t="shared" si="33"/>
        <v>9.3334939913504389E-2</v>
      </c>
      <c r="AU137" s="131">
        <f t="shared" si="34"/>
        <v>6.4685823272396761E-2</v>
      </c>
      <c r="AV137" s="131">
        <f t="shared" si="35"/>
        <v>0.14168235850476532</v>
      </c>
      <c r="AW137" s="131">
        <f t="shared" si="36"/>
        <v>0.1004619070095553</v>
      </c>
      <c r="AX137" s="131">
        <f t="shared" si="37"/>
        <v>0.99999999999999989</v>
      </c>
      <c r="AY137" s="131">
        <f>SUMPRODUCT(AN137:AW137,幕後結果_最佳化!$Z$1005:$AI$1005)</f>
        <v>3.3239263302510024E-3</v>
      </c>
      <c r="AZ137" s="131">
        <f>(SUMPRODUCT(AN137:AW137,MMULT(AN137:AW137,幕後結果!$AB$9:$AK$18)))</f>
        <v>2.8202076213409169E-4</v>
      </c>
      <c r="BA137" s="131">
        <f t="shared" si="38"/>
        <v>1.6793473795915236E-2</v>
      </c>
      <c r="BB137" s="102">
        <f t="shared" si="39"/>
        <v>-2.3566341395891115</v>
      </c>
      <c r="BC137" s="60"/>
      <c r="BD137" s="60"/>
    </row>
    <row r="138" spans="1:56" ht="16.5">
      <c r="A138" s="95">
        <v>137</v>
      </c>
      <c r="B138" s="131">
        <v>0.37628756900132232</v>
      </c>
      <c r="C138" s="131">
        <v>9.5105907558446834E-2</v>
      </c>
      <c r="D138" s="131">
        <v>0.57101466477164653</v>
      </c>
      <c r="E138" s="131">
        <v>0.70627271651386558</v>
      </c>
      <c r="F138" s="131">
        <v>0.80990909997864513</v>
      </c>
      <c r="G138" s="131">
        <v>0.74527061314047494</v>
      </c>
      <c r="H138" s="131">
        <v>0.54835829777005629</v>
      </c>
      <c r="I138" s="131">
        <v>0.70463901965041709</v>
      </c>
      <c r="J138" s="131">
        <v>0.47582290698087792</v>
      </c>
      <c r="K138" s="104">
        <v>0.3318746409349469</v>
      </c>
      <c r="L138" s="105"/>
      <c r="M138" s="106">
        <v>137</v>
      </c>
      <c r="N138" s="142">
        <v>-0.31524566254923347</v>
      </c>
      <c r="O138" s="142">
        <v>-1.3099527657758268</v>
      </c>
      <c r="P138" s="142">
        <v>0.17895801263921771</v>
      </c>
      <c r="Q138" s="142">
        <v>0.54252837307275648</v>
      </c>
      <c r="R138" s="142">
        <v>0.8775613713585908</v>
      </c>
      <c r="S138" s="142">
        <v>0.65968067014507792</v>
      </c>
      <c r="T138" s="142">
        <v>0.12151465909862032</v>
      </c>
      <c r="U138" s="131">
        <v>0.53779010984964715</v>
      </c>
      <c r="V138" s="131">
        <v>-6.0640129038654435E-2</v>
      </c>
      <c r="W138" s="98">
        <v>-0.43474258804211724</v>
      </c>
      <c r="X138" s="60"/>
      <c r="Y138" s="99">
        <v>137</v>
      </c>
      <c r="Z138" s="131">
        <f>(幕後結果!$AB$2+幕後結果!$AB$4*幕後結果_最佳化!$N1139)*12/3</f>
        <v>-3.54415229622735E-2</v>
      </c>
      <c r="AA138" s="131">
        <f>(幕後結果!$AC$2+幕後結果!$AC$4*幕後結果_最佳化!$O1139)*12/3</f>
        <v>-0.11926571507301946</v>
      </c>
      <c r="AB138" s="131">
        <f>(幕後結果!$AD$2+幕後結果!$AD$4*幕後結果_最佳化!$P1139)*12/3</f>
        <v>-2.7716130414364926E-2</v>
      </c>
      <c r="AC138" s="131">
        <f>(幕後結果!$AE$2+幕後結果!$AE$4*幕後結果_最佳化!$Q1139)*12/3</f>
        <v>5.406199948598419E-2</v>
      </c>
      <c r="AD138" s="131">
        <f>(幕後結果!$AF$2+幕後結果!$AF$4*幕後結果_最佳化!$R1139)*12/3</f>
        <v>4.5690368075688763E-2</v>
      </c>
      <c r="AE138" s="131">
        <f>(幕後結果!$AG$2+幕後結果!$AG$4*幕後結果_最佳化!$S1139)*12/3</f>
        <v>9.9191698565453887E-3</v>
      </c>
      <c r="AF138" s="131">
        <f>(幕後結果!$AH$2+幕後結果!$AH$4*幕後結果_最佳化!$T1139)*12/3</f>
        <v>-2.9999168142898363E-2</v>
      </c>
      <c r="AG138" s="131">
        <f>(幕後結果!$AI$2+幕後結果!$AI$4*幕後結果_最佳化!$U1139)*12/3</f>
        <v>8.0310607802021858E-2</v>
      </c>
      <c r="AH138" s="131">
        <f>(幕後結果!$AJ$2+幕後結果!$AJ$4*幕後結果_最佳化!$V1139)*12/3</f>
        <v>-2.0422963331458238E-2</v>
      </c>
      <c r="AI138" s="100">
        <f>(幕後結果!$AK$2+幕後結果!$AK$4*幕後結果_最佳化!$W1139)*12/3</f>
        <v>-5.940005464138573E-2</v>
      </c>
      <c r="AJ138" s="60"/>
      <c r="AK138" s="60"/>
      <c r="AL138" s="60"/>
      <c r="AM138" s="108">
        <v>137</v>
      </c>
      <c r="AN138" s="131">
        <f t="shared" si="27"/>
        <v>9.979663466611699E-2</v>
      </c>
      <c r="AO138" s="131">
        <f t="shared" si="28"/>
        <v>5.7006031769628235E-2</v>
      </c>
      <c r="AP138" s="131">
        <f t="shared" si="29"/>
        <v>0.11748433371795219</v>
      </c>
      <c r="AQ138" s="131">
        <f t="shared" si="30"/>
        <v>8.8704491140729799E-2</v>
      </c>
      <c r="AR138" s="131">
        <f t="shared" si="31"/>
        <v>0.15974393485287483</v>
      </c>
      <c r="AS138" s="131">
        <f t="shared" si="32"/>
        <v>2.5695628739781387E-2</v>
      </c>
      <c r="AT138" s="131">
        <f t="shared" si="33"/>
        <v>0.14304962197415866</v>
      </c>
      <c r="AU138" s="131">
        <f t="shared" si="34"/>
        <v>0.12043539807737974</v>
      </c>
      <c r="AV138" s="131">
        <f t="shared" si="35"/>
        <v>0.14960105825985501</v>
      </c>
      <c r="AW138" s="131">
        <f t="shared" si="36"/>
        <v>3.8482866801523213E-2</v>
      </c>
      <c r="AX138" s="131">
        <f t="shared" si="37"/>
        <v>1</v>
      </c>
      <c r="AY138" s="131">
        <f>SUMPRODUCT(AN138:AW138,幕後結果_最佳化!$Z$1005:$AI$1005)</f>
        <v>2.7426358748184982E-3</v>
      </c>
      <c r="AZ138" s="131">
        <f>(SUMPRODUCT(AN138:AW138,MMULT(AN138:AW138,幕後結果!$AB$9:$AK$18)))</f>
        <v>3.1086202895961793E-4</v>
      </c>
      <c r="BA138" s="131">
        <f t="shared" si="38"/>
        <v>1.7631279844628919E-2</v>
      </c>
      <c r="BB138" s="102">
        <f t="shared" si="39"/>
        <v>-2.2776204835416296</v>
      </c>
      <c r="BC138" s="60"/>
      <c r="BD138" s="60"/>
    </row>
    <row r="139" spans="1:56" ht="16.5">
      <c r="A139" s="95">
        <v>138</v>
      </c>
      <c r="B139" s="131">
        <v>0.3725192923436802</v>
      </c>
      <c r="C139" s="131">
        <v>0.15031508687570483</v>
      </c>
      <c r="D139" s="131">
        <v>8.7762328265270639E-3</v>
      </c>
      <c r="E139" s="131">
        <v>7.1907858626548693E-2</v>
      </c>
      <c r="F139" s="131">
        <v>0.21592813035850256</v>
      </c>
      <c r="G139" s="131">
        <v>0.3520696036650599</v>
      </c>
      <c r="H139" s="131">
        <v>0.9021347054304969</v>
      </c>
      <c r="I139" s="131">
        <v>0.12487648894981418</v>
      </c>
      <c r="J139" s="131">
        <v>0.44749911649758833</v>
      </c>
      <c r="K139" s="104">
        <v>0.3564056344815929</v>
      </c>
      <c r="L139" s="105"/>
      <c r="M139" s="106">
        <v>138</v>
      </c>
      <c r="N139" s="142">
        <v>-0.32518827153626551</v>
      </c>
      <c r="O139" s="142">
        <v>-1.0350829512846471</v>
      </c>
      <c r="P139" s="142">
        <v>-2.3749260649586921</v>
      </c>
      <c r="Q139" s="142">
        <v>-1.4617281602238537</v>
      </c>
      <c r="R139" s="142">
        <v>-0.78601916272329375</v>
      </c>
      <c r="S139" s="142">
        <v>-0.37973894578578915</v>
      </c>
      <c r="T139" s="142">
        <v>1.2938113561330802</v>
      </c>
      <c r="U139" s="131">
        <v>-1.1509495823789309</v>
      </c>
      <c r="V139" s="131">
        <v>-0.13198237437162932</v>
      </c>
      <c r="W139" s="98">
        <v>-0.36808310393156324</v>
      </c>
      <c r="X139" s="60"/>
      <c r="Y139" s="99">
        <v>138</v>
      </c>
      <c r="Z139" s="131">
        <f>(幕後結果!$AB$2+幕後結果!$AB$4*幕後結果_最佳化!$N1140)*12/3</f>
        <v>-3.6981610045904001E-2</v>
      </c>
      <c r="AA139" s="131">
        <f>(幕後結果!$AC$2+幕後結果!$AC$4*幕後結果_最佳化!$O1140)*12/3</f>
        <v>-9.2525133875115795E-2</v>
      </c>
      <c r="AB139" s="131">
        <f>(幕後結果!$AD$2+幕後結果!$AD$4*幕後結果_最佳化!$P1140)*12/3</f>
        <v>-0.43048407716875087</v>
      </c>
      <c r="AC139" s="131">
        <f>(幕後結果!$AE$2+幕後結果!$AE$4*幕後結果_最佳化!$Q1140)*12/3</f>
        <v>-0.33095792951562125</v>
      </c>
      <c r="AD139" s="131">
        <f>(幕後結果!$AF$2+幕後結果!$AF$4*幕後結果_最佳化!$R1140)*12/3</f>
        <v>-0.34206816260838518</v>
      </c>
      <c r="AE139" s="131">
        <f>(幕後結果!$AG$2+幕後結果!$AG$4*幕後結果_最佳化!$S1140)*12/3</f>
        <v>-2.9583813112490712E-2</v>
      </c>
      <c r="AF139" s="131">
        <f>(幕後結果!$AH$2+幕後結果!$AH$4*幕後結果_最佳化!$T1140)*12/3</f>
        <v>-6.0795769610018967E-3</v>
      </c>
      <c r="AG139" s="131">
        <f>(幕後結果!$AI$2+幕後結果!$AI$4*幕後結果_最佳化!$U1140)*12/3</f>
        <v>-0.24216841383076115</v>
      </c>
      <c r="AH139" s="131">
        <f>(幕後結果!$AJ$2+幕後結果!$AJ$4*幕後結果_最佳化!$V1140)*12/3</f>
        <v>-7.5067323546234049E-2</v>
      </c>
      <c r="AI139" s="100">
        <f>(幕後結果!$AK$2+幕後結果!$AK$4*幕後結果_最佳化!$W1140)*12/3</f>
        <v>-0.17932638265695969</v>
      </c>
      <c r="AJ139" s="60"/>
      <c r="AK139" s="60"/>
      <c r="AL139" s="60"/>
      <c r="AM139" s="108">
        <v>138</v>
      </c>
      <c r="AN139" s="131">
        <f t="shared" si="27"/>
        <v>0.14640739374367151</v>
      </c>
      <c r="AO139" s="131">
        <f t="shared" si="28"/>
        <v>0.14440762435465379</v>
      </c>
      <c r="AP139" s="131">
        <f t="shared" si="29"/>
        <v>5.9113323635583713E-2</v>
      </c>
      <c r="AQ139" s="131">
        <f t="shared" si="30"/>
        <v>2.2512902336973829E-2</v>
      </c>
      <c r="AR139" s="131">
        <f t="shared" si="31"/>
        <v>1.5930884879340856E-2</v>
      </c>
      <c r="AS139" s="131">
        <f t="shared" si="32"/>
        <v>0.15762445925614135</v>
      </c>
      <c r="AT139" s="131">
        <f t="shared" si="33"/>
        <v>0.158673177498414</v>
      </c>
      <c r="AU139" s="131">
        <f t="shared" si="34"/>
        <v>6.0471326388472791E-3</v>
      </c>
      <c r="AV139" s="131">
        <f t="shared" si="35"/>
        <v>0.16593430409907617</v>
      </c>
      <c r="AW139" s="131">
        <f t="shared" si="36"/>
        <v>0.1233487975572973</v>
      </c>
      <c r="AX139" s="131">
        <f t="shared" si="37"/>
        <v>0.99999999999999989</v>
      </c>
      <c r="AY139" s="131">
        <f>SUMPRODUCT(AN139:AW139,幕後結果_最佳化!$Z$1005:$AI$1005)</f>
        <v>1.3993904432605358E-3</v>
      </c>
      <c r="AZ139" s="131">
        <f>(SUMPRODUCT(AN139:AW139,MMULT(AN139:AW139,幕後結果!$AB$9:$AK$18)))</f>
        <v>1.8684365949267774E-4</v>
      </c>
      <c r="BA139" s="131">
        <f t="shared" si="38"/>
        <v>1.3669076760801285E-2</v>
      </c>
      <c r="BB139" s="102">
        <f t="shared" si="39"/>
        <v>-3.0360945572966913</v>
      </c>
      <c r="BC139" s="60"/>
      <c r="BD139" s="60"/>
    </row>
    <row r="140" spans="1:56" ht="16.5">
      <c r="A140" s="95">
        <v>139</v>
      </c>
      <c r="B140" s="131">
        <v>0.60149338028628696</v>
      </c>
      <c r="C140" s="131">
        <v>0.28208151585795571</v>
      </c>
      <c r="D140" s="131">
        <v>0.59602599877284868</v>
      </c>
      <c r="E140" s="131">
        <v>0.11073714702427617</v>
      </c>
      <c r="F140" s="131">
        <v>0.29090647016825866</v>
      </c>
      <c r="G140" s="131">
        <v>0.69715888668645576</v>
      </c>
      <c r="H140" s="131">
        <v>0.89986609445942456</v>
      </c>
      <c r="I140" s="131">
        <v>0.4797439791647804</v>
      </c>
      <c r="J140" s="131">
        <v>0.29960464262561515</v>
      </c>
      <c r="K140" s="104">
        <v>0.50038858562955046</v>
      </c>
      <c r="L140" s="105"/>
      <c r="M140" s="106">
        <v>139</v>
      </c>
      <c r="N140" s="142">
        <v>0.25721443740582067</v>
      </c>
      <c r="O140" s="142">
        <v>-0.57666906808363905</v>
      </c>
      <c r="P140" s="142">
        <v>0.24307409010552944</v>
      </c>
      <c r="Q140" s="142">
        <v>-1.2226172517019023</v>
      </c>
      <c r="R140" s="142">
        <v>-0.55073851176754374</v>
      </c>
      <c r="S140" s="142">
        <v>0.51624654350398169</v>
      </c>
      <c r="T140" s="142">
        <v>1.2807889364839702</v>
      </c>
      <c r="U140" s="131">
        <v>-5.0796150557083808E-2</v>
      </c>
      <c r="V140" s="131">
        <v>-0.52553794089665451</v>
      </c>
      <c r="W140" s="98">
        <v>9.74039880167114E-4</v>
      </c>
      <c r="X140" s="60"/>
      <c r="Y140" s="99">
        <v>139</v>
      </c>
      <c r="Z140" s="131">
        <f>(幕後結果!$AB$2+幕後結果!$AB$4*幕後結果_最佳化!$N1141)*12/3</f>
        <v>5.3231219472283729E-2</v>
      </c>
      <c r="AA140" s="131">
        <f>(幕後結果!$AC$2+幕後結果!$AC$4*幕後結果_最佳化!$O1141)*12/3</f>
        <v>-4.9109327753199546E-2</v>
      </c>
      <c r="AB140" s="131">
        <f>(幕後結果!$AD$2+幕後結果!$AD$4*幕後結果_最佳化!$P1141)*12/3</f>
        <v>6.9134157867837276E-3</v>
      </c>
      <c r="AC140" s="131">
        <f>(幕後結果!$AE$2+幕後結果!$AE$4*幕後結果_最佳化!$Q1141)*12/3</f>
        <v>-8.8877183552834138E-2</v>
      </c>
      <c r="AD140" s="131">
        <f>(幕後結果!$AF$2+幕後結果!$AF$4*幕後結果_最佳化!$R1141)*12/3</f>
        <v>-7.6237883427966543E-2</v>
      </c>
      <c r="AE140" s="131">
        <f>(幕後結果!$AG$2+幕後結果!$AG$4*幕後結果_最佳化!$S1141)*12/3</f>
        <v>5.3544090048885046E-3</v>
      </c>
      <c r="AF140" s="131">
        <f>(幕後結果!$AH$2+幕後結果!$AH$4*幕後結果_最佳化!$T1141)*12/3</f>
        <v>0.10502640603683906</v>
      </c>
      <c r="AG140" s="131">
        <f>(幕後結果!$AI$2+幕後結果!$AI$4*幕後結果_最佳化!$U1141)*12/3</f>
        <v>1.5883319685293214E-2</v>
      </c>
      <c r="AH140" s="131">
        <f>(幕後結果!$AJ$2+幕後結果!$AJ$4*幕後結果_最佳化!$V1141)*12/3</f>
        <v>-4.5545755748992091E-2</v>
      </c>
      <c r="AI140" s="100">
        <f>(幕後結果!$AK$2+幕後結果!$AK$4*幕後結果_最佳化!$W1141)*12/3</f>
        <v>1.2850031580989185E-2</v>
      </c>
      <c r="AJ140" s="60"/>
      <c r="AK140" s="60"/>
      <c r="AL140" s="60"/>
      <c r="AM140" s="108">
        <v>139</v>
      </c>
      <c r="AN140" s="131">
        <f t="shared" si="27"/>
        <v>9.7213382721924257E-2</v>
      </c>
      <c r="AO140" s="131">
        <f t="shared" si="28"/>
        <v>1.1030369941398773E-2</v>
      </c>
      <c r="AP140" s="131">
        <f t="shared" si="29"/>
        <v>5.8853234329989755E-2</v>
      </c>
      <c r="AQ140" s="131">
        <f t="shared" si="30"/>
        <v>0.10665483428036067</v>
      </c>
      <c r="AR140" s="131">
        <f t="shared" si="31"/>
        <v>0.16169059595100718</v>
      </c>
      <c r="AS140" s="131">
        <f t="shared" si="32"/>
        <v>0.12528768267154933</v>
      </c>
      <c r="AT140" s="131">
        <f t="shared" si="33"/>
        <v>0.13446904954030955</v>
      </c>
      <c r="AU140" s="131">
        <f t="shared" si="34"/>
        <v>0.10189260594106703</v>
      </c>
      <c r="AV140" s="131">
        <f t="shared" si="35"/>
        <v>0.10080239704321053</v>
      </c>
      <c r="AW140" s="131">
        <f t="shared" si="36"/>
        <v>0.10210584757918308</v>
      </c>
      <c r="AX140" s="131">
        <f t="shared" si="37"/>
        <v>1.0000000000000004</v>
      </c>
      <c r="AY140" s="131">
        <f>SUMPRODUCT(AN140:AW140,幕後結果_最佳化!$Z$1005:$AI$1005)</f>
        <v>2.0466905002537407E-3</v>
      </c>
      <c r="AZ140" s="131">
        <f>(SUMPRODUCT(AN140:AW140,MMULT(AN140:AW140,幕後結果!$AB$9:$AK$18)))</f>
        <v>2.6264210387564799E-4</v>
      </c>
      <c r="BA140" s="131">
        <f t="shared" si="38"/>
        <v>1.6206236573481456E-2</v>
      </c>
      <c r="BB140" s="102">
        <f t="shared" si="39"/>
        <v>-2.5208387718216603</v>
      </c>
      <c r="BC140" s="60"/>
      <c r="BD140" s="60"/>
    </row>
    <row r="141" spans="1:56" ht="16.5">
      <c r="A141" s="95">
        <v>140</v>
      </c>
      <c r="B141" s="131">
        <v>0.12172343267287866</v>
      </c>
      <c r="C141" s="131">
        <v>0.5652764376965953</v>
      </c>
      <c r="D141" s="131">
        <v>0.6267939902237365</v>
      </c>
      <c r="E141" s="131">
        <v>5.0356706668236884E-2</v>
      </c>
      <c r="F141" s="131">
        <v>0.21289912882790207</v>
      </c>
      <c r="G141" s="131">
        <v>0.49164990008579834</v>
      </c>
      <c r="H141" s="131">
        <v>0.12564077328690959</v>
      </c>
      <c r="I141" s="131">
        <v>2.3773954072454861E-2</v>
      </c>
      <c r="J141" s="131">
        <v>0.5139558222431666</v>
      </c>
      <c r="K141" s="104">
        <v>9.5544631039370165E-2</v>
      </c>
      <c r="L141" s="105"/>
      <c r="M141" s="106">
        <v>140</v>
      </c>
      <c r="N141" s="142">
        <v>-1.1664145827962094</v>
      </c>
      <c r="O141" s="142">
        <v>0.16436079531953993</v>
      </c>
      <c r="P141" s="142">
        <v>0.32337399750417756</v>
      </c>
      <c r="Q141" s="142">
        <v>-1.641404803971688</v>
      </c>
      <c r="R141" s="142">
        <v>-0.79640227275396192</v>
      </c>
      <c r="S141" s="142">
        <v>-2.093212502236285E-2</v>
      </c>
      <c r="T141" s="142">
        <v>-1.1472421719804713</v>
      </c>
      <c r="U141" s="131">
        <v>-1.9813868425964587</v>
      </c>
      <c r="V141" s="131">
        <v>3.4989196537870144E-2</v>
      </c>
      <c r="W141" s="98">
        <v>-1.3073635747308547</v>
      </c>
      <c r="X141" s="60"/>
      <c r="Y141" s="99">
        <v>140</v>
      </c>
      <c r="Z141" s="131">
        <f>(幕後結果!$AB$2+幕後結果!$AB$4*幕後結果_最佳化!$N1142)*12/3</f>
        <v>-0.16728561557114896</v>
      </c>
      <c r="AA141" s="131">
        <f>(幕後結果!$AC$2+幕後結果!$AC$4*幕後結果_最佳化!$O1142)*12/3</f>
        <v>2.5734965612784752E-2</v>
      </c>
      <c r="AB141" s="131">
        <f>(幕後結果!$AD$2+幕後結果!$AD$4*幕後結果_最佳化!$P1142)*12/3</f>
        <v>4.5114063178191756E-2</v>
      </c>
      <c r="AC141" s="131">
        <f>(幕後結果!$AE$2+幕後結果!$AE$4*幕後結果_最佳化!$Q1142)*12/3</f>
        <v>-0.14224344308447584</v>
      </c>
      <c r="AD141" s="131">
        <f>(幕後結果!$AF$2+幕後結果!$AF$4*幕後結果_最佳化!$R1142)*12/3</f>
        <v>-7.0221480576365777E-2</v>
      </c>
      <c r="AE141" s="131">
        <f>(幕後結果!$AG$2+幕後結果!$AG$4*幕後結果_最佳化!$S1142)*12/3</f>
        <v>2.4171126301118506E-3</v>
      </c>
      <c r="AF141" s="131">
        <f>(幕後結果!$AH$2+幕後結果!$AH$4*幕後結果_最佳化!$T1142)*12/3</f>
        <v>-0.13202863678706589</v>
      </c>
      <c r="AG141" s="131">
        <f>(幕後結果!$AI$2+幕後結果!$AI$4*幕後結果_最佳化!$U1142)*12/3</f>
        <v>-0.26861173553598361</v>
      </c>
      <c r="AH141" s="131">
        <f>(幕後結果!$AJ$2+幕後結果!$AJ$4*幕後結果_最佳化!$V1142)*12/3</f>
        <v>-3.9811235331363555E-2</v>
      </c>
      <c r="AI141" s="100">
        <f>(幕後結果!$AK$2+幕後結果!$AK$4*幕後結果_最佳化!$W1142)*12/3</f>
        <v>-0.20603057226789312</v>
      </c>
      <c r="AJ141" s="60"/>
      <c r="AK141" s="60"/>
      <c r="AL141" s="60"/>
      <c r="AM141" s="108">
        <v>140</v>
      </c>
      <c r="AN141" s="131">
        <f t="shared" si="27"/>
        <v>0.15557232413243965</v>
      </c>
      <c r="AO141" s="131">
        <f t="shared" si="28"/>
        <v>0.22470630038491715</v>
      </c>
      <c r="AP141" s="131">
        <f t="shared" si="29"/>
        <v>1.1271796123815842E-2</v>
      </c>
      <c r="AQ141" s="131">
        <f t="shared" si="30"/>
        <v>2.9978216803080038E-2</v>
      </c>
      <c r="AR141" s="131">
        <f t="shared" si="31"/>
        <v>0.23168025542361956</v>
      </c>
      <c r="AS141" s="131">
        <f t="shared" si="32"/>
        <v>2.0395706752998452E-3</v>
      </c>
      <c r="AT141" s="131">
        <f t="shared" si="33"/>
        <v>0.1978365588020998</v>
      </c>
      <c r="AU141" s="131">
        <f t="shared" si="34"/>
        <v>6.8740877253665192E-2</v>
      </c>
      <c r="AV141" s="131">
        <f t="shared" si="35"/>
        <v>3.0923300695485909E-2</v>
      </c>
      <c r="AW141" s="131">
        <f t="shared" si="36"/>
        <v>4.7250799705577246E-2</v>
      </c>
      <c r="AX141" s="131">
        <f t="shared" si="37"/>
        <v>1.0000000000000002</v>
      </c>
      <c r="AY141" s="131">
        <f>SUMPRODUCT(AN141:AW141,幕後結果_最佳化!$Z$1005:$AI$1005)</f>
        <v>4.745358413906599E-3</v>
      </c>
      <c r="AZ141" s="131">
        <f>(SUMPRODUCT(AN141:AW141,MMULT(AN141:AW141,幕後結果!$AB$9:$AK$18)))</f>
        <v>3.0725431364466837E-4</v>
      </c>
      <c r="BA141" s="131">
        <f t="shared" si="38"/>
        <v>1.7528671188788623E-2</v>
      </c>
      <c r="BB141" s="102">
        <f t="shared" si="39"/>
        <v>-2.1766990306998966</v>
      </c>
      <c r="BC141" s="60"/>
      <c r="BD141" s="60"/>
    </row>
    <row r="142" spans="1:56" ht="16.5">
      <c r="A142" s="95">
        <v>141</v>
      </c>
      <c r="B142" s="131">
        <v>8.011577730264019E-2</v>
      </c>
      <c r="C142" s="131">
        <v>0.93421448121061212</v>
      </c>
      <c r="D142" s="131">
        <v>7.4503590507329243E-2</v>
      </c>
      <c r="E142" s="131">
        <v>0.14392421144872825</v>
      </c>
      <c r="F142" s="131">
        <v>0.12184906167993725</v>
      </c>
      <c r="G142" s="131">
        <v>0.5942839498039536</v>
      </c>
      <c r="H142" s="131">
        <v>0.40572197865233961</v>
      </c>
      <c r="I142" s="131">
        <v>0.24003150562367259</v>
      </c>
      <c r="J142" s="131">
        <v>0.84853004286125744</v>
      </c>
      <c r="K142" s="104">
        <v>0.82818971698749144</v>
      </c>
      <c r="L142" s="105"/>
      <c r="M142" s="106">
        <v>141</v>
      </c>
      <c r="N142" s="142">
        <v>-1.4042932125990213</v>
      </c>
      <c r="O142" s="142">
        <v>1.5079354929171016</v>
      </c>
      <c r="P142" s="142">
        <v>-1.4430471803737135</v>
      </c>
      <c r="Q142" s="142">
        <v>-1.0628534345413565</v>
      </c>
      <c r="R142" s="142">
        <v>-1.1657930611343492</v>
      </c>
      <c r="S142" s="142">
        <v>0.23857893569149427</v>
      </c>
      <c r="T142" s="142">
        <v>-0.23856364628012833</v>
      </c>
      <c r="U142" s="131">
        <v>-0.70620122088826709</v>
      </c>
      <c r="V142" s="131">
        <v>1.0301493237733068</v>
      </c>
      <c r="W142" s="98">
        <v>0.94703574260604872</v>
      </c>
      <c r="X142" s="60"/>
      <c r="Y142" s="99">
        <v>141</v>
      </c>
      <c r="Z142" s="131">
        <f>(幕後結果!$AB$2+幕後結果!$AB$4*幕後結果_最佳化!$N1143)*12/3</f>
        <v>-0.20413246388921732</v>
      </c>
      <c r="AA142" s="131">
        <f>(幕後結果!$AC$2+幕後結果!$AC$4*幕後結果_最佳化!$O1143)*12/3</f>
        <v>0.15681712482280513</v>
      </c>
      <c r="AB142" s="131">
        <f>(幕後結果!$AD$2+幕後結果!$AD$4*幕後結果_最佳化!$P1143)*12/3</f>
        <v>-0.19486266439361602</v>
      </c>
      <c r="AC142" s="131">
        <f>(幕後結果!$AE$2+幕後結果!$AE$4*幕後結果_最佳化!$Q1143)*12/3</f>
        <v>-0.19054666371635251</v>
      </c>
      <c r="AD142" s="131">
        <f>(幕後結果!$AF$2+幕後結果!$AF$4*幕後結果_最佳化!$R1143)*12/3</f>
        <v>-0.18354234630719402</v>
      </c>
      <c r="AE142" s="131">
        <f>(幕後結果!$AG$2+幕後結果!$AG$4*幕後結果_最佳化!$S1143)*12/3</f>
        <v>3.5088514403891949E-2</v>
      </c>
      <c r="AF142" s="131">
        <f>(幕後結果!$AH$2+幕後結果!$AH$4*幕後結果_最佳化!$T1143)*12/3</f>
        <v>-4.6486678206573408E-2</v>
      </c>
      <c r="AG142" s="131">
        <f>(幕後結果!$AI$2+幕後結果!$AI$4*幕後結果_最佳化!$U1143)*12/3</f>
        <v>-0.17069802239121698</v>
      </c>
      <c r="AH142" s="131">
        <f>(幕後結果!$AJ$2+幕後結果!$AJ$4*幕後結果_最佳化!$V1143)*12/3</f>
        <v>6.8255571099137199E-2</v>
      </c>
      <c r="AI142" s="100">
        <f>(幕後結果!$AK$2+幕後結果!$AK$4*幕後結果_最佳化!$W1143)*12/3</f>
        <v>0.12619247587225643</v>
      </c>
      <c r="AJ142" s="60"/>
      <c r="AK142" s="60"/>
      <c r="AL142" s="60"/>
      <c r="AM142" s="108">
        <v>141</v>
      </c>
      <c r="AN142" s="131">
        <f t="shared" si="27"/>
        <v>9.6287930295713267E-2</v>
      </c>
      <c r="AO142" s="131">
        <f t="shared" si="28"/>
        <v>1.0983077568780638E-2</v>
      </c>
      <c r="AP142" s="131">
        <f t="shared" si="29"/>
        <v>0.11796518276391874</v>
      </c>
      <c r="AQ142" s="131">
        <f t="shared" si="30"/>
        <v>0.14381866217179584</v>
      </c>
      <c r="AR142" s="131">
        <f t="shared" si="31"/>
        <v>0.1007459623957128</v>
      </c>
      <c r="AS142" s="131">
        <f t="shared" si="32"/>
        <v>2.2776611125490914E-4</v>
      </c>
      <c r="AT142" s="131">
        <f t="shared" si="33"/>
        <v>8.9583661303852778E-3</v>
      </c>
      <c r="AU142" s="131">
        <f t="shared" si="34"/>
        <v>0.16020792799236797</v>
      </c>
      <c r="AV142" s="131">
        <f t="shared" si="35"/>
        <v>0.1701716795310258</v>
      </c>
      <c r="AW142" s="131">
        <f t="shared" si="36"/>
        <v>0.19063344503904484</v>
      </c>
      <c r="AX142" s="131">
        <f t="shared" si="37"/>
        <v>1</v>
      </c>
      <c r="AY142" s="131">
        <f>SUMPRODUCT(AN142:AW142,幕後結果_最佳化!$Z$1005:$AI$1005)</f>
        <v>-5.9953619401575779E-4</v>
      </c>
      <c r="AZ142" s="131">
        <f>(SUMPRODUCT(AN142:AW142,MMULT(AN142:AW142,幕後結果!$AB$9:$AK$18)))</f>
        <v>3.5474214434655274E-4</v>
      </c>
      <c r="BA142" s="131">
        <f t="shared" si="38"/>
        <v>1.8834599659842858E-2</v>
      </c>
      <c r="BB142" s="102">
        <f t="shared" si="39"/>
        <v>-2.3095545952463685</v>
      </c>
      <c r="BC142" s="60"/>
      <c r="BD142" s="60"/>
    </row>
    <row r="143" spans="1:56" ht="16.5">
      <c r="A143" s="95">
        <v>142</v>
      </c>
      <c r="B143" s="131">
        <v>0.20105024228478441</v>
      </c>
      <c r="C143" s="131">
        <v>0.32695659076081429</v>
      </c>
      <c r="D143" s="131">
        <v>0.24962036989112413</v>
      </c>
      <c r="E143" s="131">
        <v>0.71410740204722889</v>
      </c>
      <c r="F143" s="131">
        <v>0.29245177033996361</v>
      </c>
      <c r="G143" s="131">
        <v>0.5494328323141775</v>
      </c>
      <c r="H143" s="131">
        <v>4.8452924422068611E-2</v>
      </c>
      <c r="I143" s="131">
        <v>0.75489319832559176</v>
      </c>
      <c r="J143" s="131">
        <v>0.32288257209187043</v>
      </c>
      <c r="K143" s="104">
        <v>0.68858585716304299</v>
      </c>
      <c r="L143" s="105"/>
      <c r="M143" s="106">
        <v>142</v>
      </c>
      <c r="N143" s="142">
        <v>-0.83787575889406352</v>
      </c>
      <c r="O143" s="142">
        <v>-0.44833259304237211</v>
      </c>
      <c r="P143" s="142">
        <v>-0.67568487678030742</v>
      </c>
      <c r="Q143" s="142">
        <v>0.56542430623962958</v>
      </c>
      <c r="R143" s="142">
        <v>-0.54623626520307911</v>
      </c>
      <c r="S143" s="142">
        <v>0.12422852767328806</v>
      </c>
      <c r="T143" s="142">
        <v>-1.6600427691886412</v>
      </c>
      <c r="U143" s="131">
        <v>0.68996912557474011</v>
      </c>
      <c r="V143" s="131">
        <v>-0.45965323130574426</v>
      </c>
      <c r="W143" s="98">
        <v>0.4918458999148379</v>
      </c>
      <c r="X143" s="60"/>
      <c r="Y143" s="99">
        <v>142</v>
      </c>
      <c r="Z143" s="131">
        <f>(幕後結果!$AB$2+幕後結果!$AB$4*幕後結果_最佳化!$N1144)*12/3</f>
        <v>-0.11639571335103856</v>
      </c>
      <c r="AA143" s="131">
        <f>(幕後結果!$AC$2+幕後結果!$AC$4*幕後結果_最佳化!$O1144)*12/3</f>
        <v>-3.4474581481178372E-2</v>
      </c>
      <c r="AB143" s="131">
        <f>(幕後結果!$AD$2+幕後結果!$AD$4*幕後結果_最佳化!$P1144)*12/3</f>
        <v>-0.13661482393627694</v>
      </c>
      <c r="AC143" s="131">
        <f>(幕後結果!$AE$2+幕後結果!$AE$4*幕後結果_最佳化!$Q1144)*12/3</f>
        <v>-1.0139886543807444E-4</v>
      </c>
      <c r="AD143" s="131">
        <f>(幕後結果!$AF$2+幕後結果!$AF$4*幕後結果_最佳化!$R1144)*12/3</f>
        <v>-0.1163618712950607</v>
      </c>
      <c r="AE143" s="131">
        <f>(幕後結果!$AG$2+幕後結果!$AG$4*幕後結果_最佳化!$S1144)*12/3</f>
        <v>1.079318903313161E-2</v>
      </c>
      <c r="AF143" s="131">
        <f>(幕後結果!$AH$2+幕後結果!$AH$4*幕後結果_最佳化!$T1144)*12/3</f>
        <v>-0.19490008504805309</v>
      </c>
      <c r="AG143" s="131">
        <f>(幕後結果!$AI$2+幕後結果!$AI$4*幕後結果_最佳化!$U1144)*12/3</f>
        <v>-2.1228744712060644E-2</v>
      </c>
      <c r="AH143" s="131">
        <f>(幕後結果!$AJ$2+幕後結果!$AJ$4*幕後結果_最佳化!$V1144)*12/3</f>
        <v>-4.544311052781138E-2</v>
      </c>
      <c r="AI143" s="100">
        <f>(幕後結果!$AK$2+幕後結果!$AK$4*幕後結果_最佳化!$W1144)*12/3</f>
        <v>-2.5800406824388677E-2</v>
      </c>
      <c r="AJ143" s="60"/>
      <c r="AK143" s="60"/>
      <c r="AL143" s="60"/>
      <c r="AM143" s="108">
        <v>142</v>
      </c>
      <c r="AN143" s="131">
        <f t="shared" si="27"/>
        <v>1.6275709271592682E-2</v>
      </c>
      <c r="AO143" s="131">
        <f t="shared" si="28"/>
        <v>0.13283813358231869</v>
      </c>
      <c r="AP143" s="131">
        <f t="shared" si="29"/>
        <v>0.18730644198500679</v>
      </c>
      <c r="AQ143" s="131">
        <f t="shared" si="30"/>
        <v>0.11210411123815971</v>
      </c>
      <c r="AR143" s="131">
        <f t="shared" si="31"/>
        <v>1.8489890786586621E-2</v>
      </c>
      <c r="AS143" s="131">
        <f t="shared" si="32"/>
        <v>0.16658065892586069</v>
      </c>
      <c r="AT143" s="131">
        <f t="shared" si="33"/>
        <v>0.108410645368911</v>
      </c>
      <c r="AU143" s="131">
        <f t="shared" si="34"/>
        <v>6.7705362226023524E-2</v>
      </c>
      <c r="AV143" s="131">
        <f t="shared" si="35"/>
        <v>0.16322864005174045</v>
      </c>
      <c r="AW143" s="131">
        <f t="shared" si="36"/>
        <v>2.7060406563799703E-2</v>
      </c>
      <c r="AX143" s="131">
        <f t="shared" si="37"/>
        <v>0.99999999999999989</v>
      </c>
      <c r="AY143" s="131">
        <f>SUMPRODUCT(AN143:AW143,幕後結果_最佳化!$Z$1005:$AI$1005)</f>
        <v>1.1684675226635202E-3</v>
      </c>
      <c r="AZ143" s="131">
        <f>(SUMPRODUCT(AN143:AW143,MMULT(AN143:AW143,幕後結果!$AB$9:$AK$18)))</f>
        <v>2.5834447907287781E-4</v>
      </c>
      <c r="BA143" s="131">
        <f t="shared" si="38"/>
        <v>1.6073097992387087E-2</v>
      </c>
      <c r="BB143" s="102">
        <f t="shared" si="39"/>
        <v>-2.5963589904760322</v>
      </c>
      <c r="BC143" s="60"/>
      <c r="BD143" s="60"/>
    </row>
    <row r="144" spans="1:56" ht="16.5">
      <c r="A144" s="95">
        <v>143</v>
      </c>
      <c r="B144" s="131">
        <v>0.9236940665007547</v>
      </c>
      <c r="C144" s="131">
        <v>0.62083605422698263</v>
      </c>
      <c r="D144" s="131">
        <v>0.65002497301698381</v>
      </c>
      <c r="E144" s="131">
        <v>3.6890944315193019E-2</v>
      </c>
      <c r="F144" s="131">
        <v>0.50838002084365397</v>
      </c>
      <c r="G144" s="131">
        <v>0.77204714538634711</v>
      </c>
      <c r="H144" s="131">
        <v>0.62350875218323232</v>
      </c>
      <c r="I144" s="131">
        <v>0.88090403567174724</v>
      </c>
      <c r="J144" s="131">
        <v>0.59273478218664932</v>
      </c>
      <c r="K144" s="104">
        <v>0.34526360100410414</v>
      </c>
      <c r="L144" s="105"/>
      <c r="M144" s="106">
        <v>143</v>
      </c>
      <c r="N144" s="142">
        <v>1.4303664679335233</v>
      </c>
      <c r="O144" s="142">
        <v>0.30767730365814316</v>
      </c>
      <c r="P144" s="142">
        <v>0.38538788921675288</v>
      </c>
      <c r="Q144" s="142">
        <v>-1.787963550635475</v>
      </c>
      <c r="R144" s="142">
        <v>2.1007142161811623E-2</v>
      </c>
      <c r="S144" s="142">
        <v>0.74560558318421255</v>
      </c>
      <c r="T144" s="142">
        <v>0.31470915091545765</v>
      </c>
      <c r="U144" s="131">
        <v>1.1795181126282654</v>
      </c>
      <c r="V144" s="131">
        <v>0.23458553766800111</v>
      </c>
      <c r="W144" s="98">
        <v>-0.39813971327148573</v>
      </c>
      <c r="X144" s="60"/>
      <c r="Y144" s="99">
        <v>143</v>
      </c>
      <c r="Z144" s="131">
        <f>(幕後結果!$AB$2+幕後結果!$AB$4*幕後結果_最佳化!$N1145)*12/3</f>
        <v>0.23494974945844041</v>
      </c>
      <c r="AA144" s="131">
        <f>(幕後結果!$AC$2+幕後結果!$AC$4*幕後結果_最佳化!$O1145)*12/3</f>
        <v>3.4548209711778542E-2</v>
      </c>
      <c r="AB144" s="131">
        <f>(幕後結果!$AD$2+幕後結果!$AD$4*幕後結果_最佳化!$P1145)*12/3</f>
        <v>5.899019580768778E-2</v>
      </c>
      <c r="AC144" s="131">
        <f>(幕後結果!$AE$2+幕後結果!$AE$4*幕後結果_最佳化!$Q1145)*12/3</f>
        <v>-8.7687000920695049E-2</v>
      </c>
      <c r="AD144" s="131">
        <f>(幕後結果!$AF$2+幕後結果!$AF$4*幕後結果_最佳化!$R1145)*12/3</f>
        <v>1.6162610305620322E-2</v>
      </c>
      <c r="AE144" s="131">
        <f>(幕後結果!$AG$2+幕後結果!$AG$4*幕後結果_最佳化!$S1145)*12/3</f>
        <v>5.6220874366080418E-3</v>
      </c>
      <c r="AF144" s="131">
        <f>(幕後結果!$AH$2+幕後結果!$AH$4*幕後結果_最佳化!$T1145)*12/3</f>
        <v>9.5912856578833708E-2</v>
      </c>
      <c r="AG144" s="131">
        <f>(幕後結果!$AI$2+幕後結果!$AI$4*幕後結果_最佳化!$U1145)*12/3</f>
        <v>0.13302546233967738</v>
      </c>
      <c r="AH144" s="131">
        <f>(幕後結果!$AJ$2+幕後結果!$AJ$4*幕後結果_最佳化!$V1145)*12/3</f>
        <v>2.296619956769037E-2</v>
      </c>
      <c r="AI144" s="100">
        <f>(幕後結果!$AK$2+幕後結果!$AK$4*幕後結果_最佳化!$W1145)*12/3</f>
        <v>-1.5830143917734081E-2</v>
      </c>
      <c r="AJ144" s="60"/>
      <c r="AK144" s="60"/>
      <c r="AL144" s="60"/>
      <c r="AM144" s="108">
        <v>143</v>
      </c>
      <c r="AN144" s="131">
        <f t="shared" si="27"/>
        <v>0.2005447220496166</v>
      </c>
      <c r="AO144" s="131">
        <f t="shared" si="28"/>
        <v>0.11222306868054674</v>
      </c>
      <c r="AP144" s="131">
        <f t="shared" si="29"/>
        <v>8.1856196107878185E-2</v>
      </c>
      <c r="AQ144" s="131">
        <f t="shared" si="30"/>
        <v>0.13077839412770276</v>
      </c>
      <c r="AR144" s="131">
        <f t="shared" si="31"/>
        <v>3.7367498480821534E-2</v>
      </c>
      <c r="AS144" s="131">
        <f t="shared" si="32"/>
        <v>0.15783949059919433</v>
      </c>
      <c r="AT144" s="131">
        <f t="shared" si="33"/>
        <v>1.2453853169227822E-2</v>
      </c>
      <c r="AU144" s="131">
        <f t="shared" si="34"/>
        <v>0.13562226785159445</v>
      </c>
      <c r="AV144" s="131">
        <f t="shared" si="35"/>
        <v>3.4310032288134895E-2</v>
      </c>
      <c r="AW144" s="131">
        <f t="shared" si="36"/>
        <v>9.7004476645282722E-2</v>
      </c>
      <c r="AX144" s="131">
        <f t="shared" si="37"/>
        <v>1.0000000000000002</v>
      </c>
      <c r="AY144" s="131">
        <f>SUMPRODUCT(AN144:AW144,幕後結果_最佳化!$Z$1005:$AI$1005)</f>
        <v>2.5707420570436571E-3</v>
      </c>
      <c r="AZ144" s="131">
        <f>(SUMPRODUCT(AN144:AW144,MMULT(AN144:AW144,幕後結果!$AB$9:$AK$18)))</f>
        <v>2.2879754207392374E-4</v>
      </c>
      <c r="BA144" s="131">
        <f t="shared" si="38"/>
        <v>1.5126055073082463E-2</v>
      </c>
      <c r="BB144" s="102">
        <f t="shared" si="39"/>
        <v>-2.6662112327439682</v>
      </c>
      <c r="BC144" s="60"/>
      <c r="BD144" s="60"/>
    </row>
    <row r="145" spans="1:56" ht="16.5">
      <c r="A145" s="95">
        <v>144</v>
      </c>
      <c r="B145" s="131">
        <v>0.57801910618774999</v>
      </c>
      <c r="C145" s="131">
        <v>4.0103744527888674E-2</v>
      </c>
      <c r="D145" s="131">
        <v>0.68578222079097717</v>
      </c>
      <c r="E145" s="131">
        <v>0.27004832697392556</v>
      </c>
      <c r="F145" s="131">
        <v>0.69758495585429525</v>
      </c>
      <c r="G145" s="131">
        <v>0.28537855078236984</v>
      </c>
      <c r="H145" s="131">
        <v>4.6102437479740743E-2</v>
      </c>
      <c r="I145" s="131">
        <v>0.19846469109703668</v>
      </c>
      <c r="J145" s="131">
        <v>0.7763813512975728</v>
      </c>
      <c r="K145" s="104">
        <v>0.26412370128252705</v>
      </c>
      <c r="L145" s="105"/>
      <c r="M145" s="106">
        <v>144</v>
      </c>
      <c r="N145" s="142">
        <v>0.19682844884234857</v>
      </c>
      <c r="O145" s="142">
        <v>-1.7494834387939808</v>
      </c>
      <c r="P145" s="142">
        <v>0.48392998622820038</v>
      </c>
      <c r="Q145" s="142">
        <v>-0.61266683809143663</v>
      </c>
      <c r="R145" s="142">
        <v>0.51746715932296983</v>
      </c>
      <c r="S145" s="142">
        <v>-0.56693682840990556</v>
      </c>
      <c r="T145" s="142">
        <v>-1.6838799343481738</v>
      </c>
      <c r="U145" s="131">
        <v>-0.84711794778595539</v>
      </c>
      <c r="V145" s="131">
        <v>0.76002892147285184</v>
      </c>
      <c r="W145" s="98">
        <v>-0.6306836333197573</v>
      </c>
      <c r="X145" s="60"/>
      <c r="Y145" s="99">
        <v>144</v>
      </c>
      <c r="Z145" s="131">
        <f>(幕後結果!$AB$2+幕後結果!$AB$4*幕後結果_最佳化!$N1146)*12/3</f>
        <v>4.3877569827591813E-2</v>
      </c>
      <c r="AA145" s="131">
        <f>(幕後結果!$AC$2+幕後結果!$AC$4*幕後結果_最佳化!$O1146)*12/3</f>
        <v>-0.16300335778829217</v>
      </c>
      <c r="AB145" s="131">
        <f>(幕後結果!$AD$2+幕後結果!$AD$4*幕後結果_最佳化!$P1146)*12/3</f>
        <v>6.6183846942487363E-3</v>
      </c>
      <c r="AC145" s="131">
        <f>(幕後結果!$AE$2+幕後結果!$AE$4*幕後結果_最佳化!$Q1146)*12/3</f>
        <v>-3.7270370897910785E-2</v>
      </c>
      <c r="AD145" s="131">
        <f>(幕後結果!$AF$2+幕後結果!$AF$4*幕後結果_最佳化!$R1146)*12/3</f>
        <v>-3.6884762876588989E-6</v>
      </c>
      <c r="AE145" s="131">
        <f>(幕後結果!$AG$2+幕後結果!$AG$4*幕後結果_最佳化!$S1146)*12/3</f>
        <v>-5.4542970120047586E-2</v>
      </c>
      <c r="AF145" s="131">
        <f>(幕後結果!$AH$2+幕後結果!$AH$4*幕後結果_最佳化!$T1146)*12/3</f>
        <v>-0.19791080532814642</v>
      </c>
      <c r="AG145" s="131">
        <f>(幕後結果!$AI$2+幕後結果!$AI$4*幕後結果_最佳化!$U1146)*12/3</f>
        <v>-0.15388088613407402</v>
      </c>
      <c r="AH145" s="131">
        <f>(幕後結果!$AJ$2+幕後結果!$AJ$4*幕後結果_最佳化!$V1146)*12/3</f>
        <v>-3.4316628567814395E-2</v>
      </c>
      <c r="AI145" s="100">
        <f>(幕後結果!$AK$2+幕後結果!$AK$4*幕後結果_最佳化!$W1146)*12/3</f>
        <v>-0.17343602452373216</v>
      </c>
      <c r="AJ145" s="60"/>
      <c r="AK145" s="60"/>
      <c r="AL145" s="60"/>
      <c r="AM145" s="108">
        <v>144</v>
      </c>
      <c r="AN145" s="131">
        <f t="shared" si="27"/>
        <v>6.0436397256376784E-2</v>
      </c>
      <c r="AO145" s="131">
        <f t="shared" si="28"/>
        <v>0.16101842804435987</v>
      </c>
      <c r="AP145" s="131">
        <f t="shared" si="29"/>
        <v>0.10313601915816306</v>
      </c>
      <c r="AQ145" s="131">
        <f t="shared" si="30"/>
        <v>8.6757459035534334E-2</v>
      </c>
      <c r="AR145" s="131">
        <f t="shared" si="31"/>
        <v>9.8868421746781593E-2</v>
      </c>
      <c r="AS145" s="131">
        <f t="shared" si="32"/>
        <v>7.9037881668016077E-2</v>
      </c>
      <c r="AT145" s="131">
        <f t="shared" si="33"/>
        <v>9.6038327816528393E-2</v>
      </c>
      <c r="AU145" s="131">
        <f t="shared" si="34"/>
        <v>6.3684518932908413E-2</v>
      </c>
      <c r="AV145" s="131">
        <f t="shared" si="35"/>
        <v>0.16916383337642957</v>
      </c>
      <c r="AW145" s="131">
        <f t="shared" si="36"/>
        <v>8.1858712964901922E-2</v>
      </c>
      <c r="AX145" s="131">
        <f t="shared" si="37"/>
        <v>1</v>
      </c>
      <c r="AY145" s="131">
        <f>SUMPRODUCT(AN145:AW145,幕後結果_最佳化!$Z$1005:$AI$1005)</f>
        <v>1.207281973467872E-3</v>
      </c>
      <c r="AZ145" s="131">
        <f>(SUMPRODUCT(AN145:AW145,MMULT(AN145:AW145,幕後結果!$AB$9:$AK$18)))</f>
        <v>2.466958270579993E-4</v>
      </c>
      <c r="BA145" s="131">
        <f t="shared" si="38"/>
        <v>1.5706553634008937E-2</v>
      </c>
      <c r="BB145" s="102">
        <f t="shared" si="39"/>
        <v>-2.6544790791186754</v>
      </c>
      <c r="BC145" s="60"/>
      <c r="BD145" s="60"/>
    </row>
    <row r="146" spans="1:56" ht="16.5">
      <c r="A146" s="95">
        <v>145</v>
      </c>
      <c r="B146" s="131">
        <v>0.23810010465471154</v>
      </c>
      <c r="C146" s="131">
        <v>6.3928893212623628E-3</v>
      </c>
      <c r="D146" s="131">
        <v>0.86762807599583236</v>
      </c>
      <c r="E146" s="131">
        <v>0.95475543572086874</v>
      </c>
      <c r="F146" s="131">
        <v>0.13110712498322941</v>
      </c>
      <c r="G146" s="131">
        <v>0.26070750815713462</v>
      </c>
      <c r="H146" s="131">
        <v>0.15186348848578235</v>
      </c>
      <c r="I146" s="131">
        <v>0.91450939921614305</v>
      </c>
      <c r="J146" s="131">
        <v>0.37812073100279542</v>
      </c>
      <c r="K146" s="104">
        <v>0.90198381661326188</v>
      </c>
      <c r="L146" s="105"/>
      <c r="M146" s="106">
        <v>145</v>
      </c>
      <c r="N146" s="142">
        <v>-0.71242730965559886</v>
      </c>
      <c r="O146" s="142">
        <v>-2.4896810284900663</v>
      </c>
      <c r="P146" s="142">
        <v>1.1152487328577028</v>
      </c>
      <c r="Q146" s="142">
        <v>1.6928231827905211</v>
      </c>
      <c r="R146" s="142">
        <v>-1.1211729535211989</v>
      </c>
      <c r="S146" s="142">
        <v>-0.64116572417729223</v>
      </c>
      <c r="T146" s="142">
        <v>-1.0284738681288266</v>
      </c>
      <c r="U146" s="131">
        <v>1.3690578208520783</v>
      </c>
      <c r="V146" s="131">
        <v>-0.31042016441450559</v>
      </c>
      <c r="W146" s="98">
        <v>1.2929383949839734</v>
      </c>
      <c r="X146" s="60"/>
      <c r="Y146" s="99">
        <v>145</v>
      </c>
      <c r="Z146" s="131">
        <f>(幕後結果!$AB$2+幕後結果!$AB$4*幕後結果_最佳化!$N1147)*12/3</f>
        <v>-9.6964039372344921E-2</v>
      </c>
      <c r="AA146" s="131">
        <f>(幕後結果!$AC$2+幕後結果!$AC$4*幕後結果_最佳化!$O1147)*12/3</f>
        <v>-0.2331679439675165</v>
      </c>
      <c r="AB146" s="131">
        <f>(幕後結果!$AD$2+幕後結果!$AD$4*幕後結果_最佳化!$P1147)*12/3</f>
        <v>8.4052588818327001E-2</v>
      </c>
      <c r="AC146" s="131">
        <f>(幕後結果!$AE$2+幕後結果!$AE$4*幕後結果_最佳化!$Q1147)*12/3</f>
        <v>0.20344096133845946</v>
      </c>
      <c r="AD146" s="131">
        <f>(幕後結果!$AF$2+幕後結果!$AF$4*幕後結果_最佳化!$R1147)*12/3</f>
        <v>-8.329599976332315E-2</v>
      </c>
      <c r="AE146" s="131">
        <f>(幕後結果!$AG$2+幕後結果!$AG$4*幕後結果_最佳化!$S1147)*12/3</f>
        <v>-3.2820587860814703E-2</v>
      </c>
      <c r="AF146" s="131">
        <f>(幕後結果!$AH$2+幕後結果!$AH$4*幕後結果_最佳化!$T1147)*12/3</f>
        <v>-0.16604640236514265</v>
      </c>
      <c r="AG146" s="131">
        <f>(幕後結果!$AI$2+幕後結果!$AI$4*幕後結果_最佳化!$U1147)*12/3</f>
        <v>0.12130179061794029</v>
      </c>
      <c r="AH146" s="131">
        <f>(幕後結果!$AJ$2+幕後結果!$AJ$4*幕後結果_最佳化!$V1147)*12/3</f>
        <v>-6.3228020639303995E-2</v>
      </c>
      <c r="AI146" s="100">
        <f>(幕後結果!$AK$2+幕後結果!$AK$4*幕後結果_最佳化!$W1147)*12/3</f>
        <v>0.11341959279509578</v>
      </c>
      <c r="AJ146" s="60"/>
      <c r="AK146" s="60"/>
      <c r="AL146" s="60"/>
      <c r="AM146" s="108">
        <v>145</v>
      </c>
      <c r="AN146" s="131">
        <f t="shared" si="27"/>
        <v>0.13660615157120376</v>
      </c>
      <c r="AO146" s="131">
        <f t="shared" si="28"/>
        <v>0.11436370203807554</v>
      </c>
      <c r="AP146" s="131">
        <f t="shared" si="29"/>
        <v>0.18616301594691781</v>
      </c>
      <c r="AQ146" s="131">
        <f t="shared" si="30"/>
        <v>7.6922571770453002E-2</v>
      </c>
      <c r="AR146" s="131">
        <f t="shared" si="31"/>
        <v>7.4246495477905156E-2</v>
      </c>
      <c r="AS146" s="131">
        <f t="shared" si="32"/>
        <v>1.1348409046150138E-2</v>
      </c>
      <c r="AT146" s="131">
        <f t="shared" si="33"/>
        <v>9.9341153499843404E-2</v>
      </c>
      <c r="AU146" s="131">
        <f t="shared" si="34"/>
        <v>7.7312700384351327E-2</v>
      </c>
      <c r="AV146" s="131">
        <f t="shared" si="35"/>
        <v>4.3060014388039046E-2</v>
      </c>
      <c r="AW146" s="131">
        <f t="shared" si="36"/>
        <v>0.18063578587706067</v>
      </c>
      <c r="AX146" s="131">
        <f t="shared" si="37"/>
        <v>0.99999999999999989</v>
      </c>
      <c r="AY146" s="131">
        <f>SUMPRODUCT(AN146:AW146,幕後結果_最佳化!$Z$1005:$AI$1005)</f>
        <v>5.1502703635523082E-4</v>
      </c>
      <c r="AZ146" s="131">
        <f>(SUMPRODUCT(AN146:AW146,MMULT(AN146:AW146,幕後結果!$AB$9:$AK$18)))</f>
        <v>3.5899427169923262E-4</v>
      </c>
      <c r="BA146" s="131">
        <f t="shared" si="38"/>
        <v>1.8947144156817738E-2</v>
      </c>
      <c r="BB146" s="102">
        <f t="shared" si="39"/>
        <v>-2.2370111618321862</v>
      </c>
      <c r="BC146" s="60"/>
      <c r="BD146" s="60"/>
    </row>
    <row r="147" spans="1:56" ht="16.5">
      <c r="A147" s="95">
        <v>146</v>
      </c>
      <c r="B147" s="131">
        <v>0.75351929654605376</v>
      </c>
      <c r="C147" s="131">
        <v>2.326723428426658E-2</v>
      </c>
      <c r="D147" s="131">
        <v>0.5740347061850275</v>
      </c>
      <c r="E147" s="131">
        <v>0.19115958013305234</v>
      </c>
      <c r="F147" s="131">
        <v>0.34372859314212256</v>
      </c>
      <c r="G147" s="131">
        <v>8.5860625877322683E-2</v>
      </c>
      <c r="H147" s="131">
        <v>0.91567305347520334</v>
      </c>
      <c r="I147" s="131">
        <v>0.17594316685156319</v>
      </c>
      <c r="J147" s="131">
        <v>0.16152664798073668</v>
      </c>
      <c r="K147" s="104">
        <v>0.18635442341667185</v>
      </c>
      <c r="L147" s="105"/>
      <c r="M147" s="106">
        <v>146</v>
      </c>
      <c r="N147" s="142">
        <v>0.68560630125813993</v>
      </c>
      <c r="O147" s="142">
        <v>-1.9905128620195829</v>
      </c>
      <c r="P147" s="142">
        <v>0.18665570536390941</v>
      </c>
      <c r="Q147" s="142">
        <v>-0.87363114338436287</v>
      </c>
      <c r="R147" s="142">
        <v>-0.4023082466291712</v>
      </c>
      <c r="S147" s="142">
        <v>-1.3666939603206367</v>
      </c>
      <c r="T147" s="142">
        <v>1.3765420014824332</v>
      </c>
      <c r="U147" s="131">
        <v>-0.93093665210651022</v>
      </c>
      <c r="V147" s="131">
        <v>-0.98820288413599944</v>
      </c>
      <c r="W147" s="98">
        <v>-0.89141076091915461</v>
      </c>
      <c r="X147" s="60"/>
      <c r="Y147" s="99">
        <v>146</v>
      </c>
      <c r="Z147" s="131">
        <f>(幕後結果!$AB$2+幕後結果!$AB$4*幕後結果_最佳化!$N1148)*12/3</f>
        <v>0.119588126106334</v>
      </c>
      <c r="AA147" s="131">
        <f>(幕後結果!$AC$2+幕後結果!$AC$4*幕後結果_最佳化!$O1148)*12/3</f>
        <v>-0.18739812989163129</v>
      </c>
      <c r="AB147" s="131">
        <f>(幕後結果!$AD$2+幕後結果!$AD$4*幕後結果_最佳化!$P1148)*12/3</f>
        <v>-4.9554330960626745E-2</v>
      </c>
      <c r="AC147" s="131">
        <f>(幕後結果!$AE$2+幕後結果!$AE$4*幕後結果_最佳化!$Q1148)*12/3</f>
        <v>-7.9362570837131968E-2</v>
      </c>
      <c r="AD147" s="131">
        <f>(幕後結果!$AF$2+幕後結果!$AF$4*幕後結果_最佳化!$R1148)*12/3</f>
        <v>-0.12092929318854044</v>
      </c>
      <c r="AE147" s="131">
        <f>(幕後結果!$AG$2+幕後結果!$AG$4*幕後結果_最佳化!$S1148)*12/3</f>
        <v>-8.9942693540229143E-2</v>
      </c>
      <c r="AF147" s="131">
        <f>(幕後結果!$AH$2+幕後結果!$AH$4*幕後結果_最佳化!$T1148)*12/3</f>
        <v>6.0601564806538701E-2</v>
      </c>
      <c r="AG147" s="131">
        <f>(幕後結果!$AI$2+幕後結果!$AI$4*幕後結果_最佳化!$U1148)*12/3</f>
        <v>-0.12137825660792161</v>
      </c>
      <c r="AH147" s="131">
        <f>(幕後結果!$AJ$2+幕後結果!$AJ$4*幕後結果_最佳化!$V1148)*12/3</f>
        <v>-0.14336713102967069</v>
      </c>
      <c r="AI147" s="100">
        <f>(幕後結果!$AK$2+幕後結果!$AK$4*幕後結果_最佳化!$W1148)*12/3</f>
        <v>-0.22799543912644746</v>
      </c>
      <c r="AJ147" s="60"/>
      <c r="AK147" s="60"/>
      <c r="AL147" s="60"/>
      <c r="AM147" s="108">
        <v>146</v>
      </c>
      <c r="AN147" s="131">
        <f t="shared" si="27"/>
        <v>0.15272195659161897</v>
      </c>
      <c r="AO147" s="131">
        <f t="shared" si="28"/>
        <v>0.11061825211435376</v>
      </c>
      <c r="AP147" s="131">
        <f t="shared" si="29"/>
        <v>0.10281002313243685</v>
      </c>
      <c r="AQ147" s="131">
        <f t="shared" si="30"/>
        <v>1.14381221601492E-2</v>
      </c>
      <c r="AR147" s="131">
        <f t="shared" si="31"/>
        <v>1.2176036421943986E-2</v>
      </c>
      <c r="AS147" s="131">
        <f t="shared" si="32"/>
        <v>5.9014104390031095E-2</v>
      </c>
      <c r="AT147" s="131">
        <f t="shared" si="33"/>
        <v>0.11483797853899523</v>
      </c>
      <c r="AU147" s="131">
        <f t="shared" si="34"/>
        <v>0.15420770348967278</v>
      </c>
      <c r="AV147" s="131">
        <f t="shared" si="35"/>
        <v>0.13833320093811854</v>
      </c>
      <c r="AW147" s="131">
        <f t="shared" si="36"/>
        <v>0.14384262222267966</v>
      </c>
      <c r="AX147" s="131">
        <f t="shared" si="37"/>
        <v>1.0000000000000002</v>
      </c>
      <c r="AY147" s="131">
        <f>SUMPRODUCT(AN147:AW147,幕後結果_最佳化!$Z$1005:$AI$1005)</f>
        <v>-3.7874026425336422E-4</v>
      </c>
      <c r="AZ147" s="131">
        <f>(SUMPRODUCT(AN147:AW147,MMULT(AN147:AW147,幕後結果!$AB$9:$AK$18)))</f>
        <v>2.4433889395033642E-4</v>
      </c>
      <c r="BA147" s="131">
        <f t="shared" si="38"/>
        <v>1.5631343318804575E-2</v>
      </c>
      <c r="BB147" s="102">
        <f t="shared" si="39"/>
        <v>-2.7687153548850052</v>
      </c>
      <c r="BC147" s="60"/>
      <c r="BD147" s="60"/>
    </row>
    <row r="148" spans="1:56" ht="16.5">
      <c r="A148" s="95">
        <v>147</v>
      </c>
      <c r="B148" s="131">
        <v>0.5154575656927376</v>
      </c>
      <c r="C148" s="131">
        <v>0.46733701738138533</v>
      </c>
      <c r="D148" s="131">
        <v>0.82436626806811608</v>
      </c>
      <c r="E148" s="131">
        <v>0.95951005218205365</v>
      </c>
      <c r="F148" s="131">
        <v>0.735375503527538</v>
      </c>
      <c r="G148" s="131">
        <v>0.25729345184515351</v>
      </c>
      <c r="H148" s="131">
        <v>0.12440783150694945</v>
      </c>
      <c r="I148" s="131">
        <v>0.77095588146152694</v>
      </c>
      <c r="J148" s="131">
        <v>0.61005347667701892</v>
      </c>
      <c r="K148" s="104">
        <v>0.67989496980377462</v>
      </c>
      <c r="L148" s="105"/>
      <c r="M148" s="106">
        <v>147</v>
      </c>
      <c r="N148" s="142">
        <v>3.8756071186823761E-2</v>
      </c>
      <c r="O148" s="142">
        <v>-8.1965642553899265E-2</v>
      </c>
      <c r="P148" s="142">
        <v>0.93213364192600323</v>
      </c>
      <c r="Q148" s="142">
        <v>1.7450285717349363</v>
      </c>
      <c r="R148" s="142">
        <v>0.629152850848265</v>
      </c>
      <c r="S148" s="142">
        <v>-0.65171211805570595</v>
      </c>
      <c r="T148" s="142">
        <v>-1.1532308042152799</v>
      </c>
      <c r="U148" s="131">
        <v>0.74199851210741985</v>
      </c>
      <c r="V148" s="131">
        <v>0.27945841572460911</v>
      </c>
      <c r="W148" s="98">
        <v>0.46740511967070753</v>
      </c>
      <c r="X148" s="60"/>
      <c r="Y148" s="99">
        <v>147</v>
      </c>
      <c r="Z148" s="131">
        <f>(幕後結果!$AB$2+幕後結果!$AB$4*幕後結果_最佳化!$N1149)*12/3</f>
        <v>1.9392524964260895E-2</v>
      </c>
      <c r="AA148" s="131">
        <f>(幕後結果!$AC$2+幕後結果!$AC$4*幕後結果_最佳化!$O1149)*12/3</f>
        <v>-5.8696640812384241E-4</v>
      </c>
      <c r="AB148" s="131">
        <f>(幕後結果!$AD$2+幕後結果!$AD$4*幕後結果_最佳化!$P1149)*12/3</f>
        <v>0.13465917083132897</v>
      </c>
      <c r="AC148" s="131">
        <f>(幕後結果!$AE$2+幕後結果!$AE$4*幕後結果_最佳化!$Q1149)*12/3</f>
        <v>0.26668110647034965</v>
      </c>
      <c r="AD148" s="131">
        <f>(幕後結果!$AF$2+幕後結果!$AF$4*幕後結果_最佳化!$R1149)*12/3</f>
        <v>0.16239764694405504</v>
      </c>
      <c r="AE148" s="131">
        <f>(幕後結果!$AG$2+幕後結果!$AG$4*幕後結果_最佳化!$S1149)*12/3</f>
        <v>-2.8206939843727782E-2</v>
      </c>
      <c r="AF148" s="131">
        <f>(幕後結果!$AH$2+幕後結果!$AH$4*幕後結果_最佳化!$T1149)*12/3</f>
        <v>-6.2094720010987252E-2</v>
      </c>
      <c r="AG148" s="131">
        <f>(幕後結果!$AI$2+幕後結果!$AI$4*幕後結果_最佳化!$U1149)*12/3</f>
        <v>8.4150131069533243E-2</v>
      </c>
      <c r="AH148" s="131">
        <f>(幕後結果!$AJ$2+幕後結果!$AJ$4*幕後結果_最佳化!$V1149)*12/3</f>
        <v>1.6243919426732117E-2</v>
      </c>
      <c r="AI148" s="100">
        <f>(幕後結果!$AK$2+幕後結果!$AK$4*幕後結果_最佳化!$W1149)*12/3</f>
        <v>3.133502350407974E-2</v>
      </c>
      <c r="AJ148" s="60"/>
      <c r="AK148" s="60"/>
      <c r="AL148" s="60"/>
      <c r="AM148" s="108">
        <v>147</v>
      </c>
      <c r="AN148" s="131">
        <f t="shared" si="27"/>
        <v>8.9609253821974461E-2</v>
      </c>
      <c r="AO148" s="131">
        <f t="shared" si="28"/>
        <v>3.551177761132833E-2</v>
      </c>
      <c r="AP148" s="131">
        <f t="shared" si="29"/>
        <v>5.0567494266835572E-2</v>
      </c>
      <c r="AQ148" s="131">
        <f t="shared" si="30"/>
        <v>0.12048132446318739</v>
      </c>
      <c r="AR148" s="131">
        <f t="shared" si="31"/>
        <v>1.8994419363280272E-2</v>
      </c>
      <c r="AS148" s="131">
        <f t="shared" si="32"/>
        <v>0.1555860619906354</v>
      </c>
      <c r="AT148" s="131">
        <f t="shared" si="33"/>
        <v>0.15096719333440112</v>
      </c>
      <c r="AU148" s="131">
        <f t="shared" si="34"/>
        <v>2.6907899307645904E-2</v>
      </c>
      <c r="AV148" s="131">
        <f t="shared" si="35"/>
        <v>0.18131184263821651</v>
      </c>
      <c r="AW148" s="131">
        <f t="shared" si="36"/>
        <v>0.17006273320249493</v>
      </c>
      <c r="AX148" s="131">
        <f t="shared" si="37"/>
        <v>1</v>
      </c>
      <c r="AY148" s="131">
        <f>SUMPRODUCT(AN148:AW148,幕後結果_最佳化!$Z$1005:$AI$1005)</f>
        <v>1.5378641189870671E-3</v>
      </c>
      <c r="AZ148" s="131">
        <f>(SUMPRODUCT(AN148:AW148,MMULT(AN148:AW148,幕後結果!$AB$9:$AK$18)))</f>
        <v>2.1283491340868258E-4</v>
      </c>
      <c r="BA148" s="131">
        <f t="shared" si="38"/>
        <v>1.4588862649592756E-2</v>
      </c>
      <c r="BB148" s="102">
        <f t="shared" si="39"/>
        <v>-2.8351857766079895</v>
      </c>
      <c r="BC148" s="60"/>
      <c r="BD148" s="60"/>
    </row>
    <row r="149" spans="1:56" ht="16.5">
      <c r="A149" s="95">
        <v>148</v>
      </c>
      <c r="B149" s="131">
        <v>0.12692457486085784</v>
      </c>
      <c r="C149" s="131">
        <v>0.28390596828819348</v>
      </c>
      <c r="D149" s="131">
        <v>0.46426873426840287</v>
      </c>
      <c r="E149" s="131">
        <v>0.51445493020157884</v>
      </c>
      <c r="F149" s="131">
        <v>0.59054485343427432</v>
      </c>
      <c r="G149" s="131">
        <v>0.76887376007993269</v>
      </c>
      <c r="H149" s="131">
        <v>0.29833612707578872</v>
      </c>
      <c r="I149" s="131">
        <v>0.24335034792104815</v>
      </c>
      <c r="J149" s="131">
        <v>0.18444708305597124</v>
      </c>
      <c r="K149" s="104">
        <v>0.61749337658861303</v>
      </c>
      <c r="L149" s="105"/>
      <c r="M149" s="106">
        <v>148</v>
      </c>
      <c r="N149" s="142">
        <v>-1.1410499202923774</v>
      </c>
      <c r="O149" s="142">
        <v>-0.57127693124422518</v>
      </c>
      <c r="P149" s="142">
        <v>-8.9685085104331583E-2</v>
      </c>
      <c r="Q149" s="142">
        <v>3.6241068449131761E-2</v>
      </c>
      <c r="R149" s="142">
        <v>0.22894676420161636</v>
      </c>
      <c r="S149" s="142">
        <v>0.73514288335842637</v>
      </c>
      <c r="T149" s="142">
        <v>-0.52919201670228966</v>
      </c>
      <c r="U149" s="131">
        <v>-0.69556595076400018</v>
      </c>
      <c r="V149" s="131">
        <v>-0.89854668819821393</v>
      </c>
      <c r="W149" s="98">
        <v>0.29890406313966644</v>
      </c>
      <c r="X149" s="60"/>
      <c r="Y149" s="99">
        <v>148</v>
      </c>
      <c r="Z149" s="131">
        <f>(幕後結果!$AB$2+幕後結果!$AB$4*幕後結果_最佳化!$N1150)*12/3</f>
        <v>-0.16335668814840221</v>
      </c>
      <c r="AA149" s="131">
        <f>(幕後結果!$AC$2+幕後結果!$AC$4*幕後結果_最佳化!$O1150)*12/3</f>
        <v>-4.5828752150810281E-2</v>
      </c>
      <c r="AB149" s="131">
        <f>(幕後結果!$AD$2+幕後結果!$AD$4*幕後結果_最佳化!$P1150)*12/3</f>
        <v>-4.6090116206131071E-2</v>
      </c>
      <c r="AC149" s="131">
        <f>(幕後結果!$AE$2+幕後結果!$AE$4*幕後結果_最佳化!$Q1150)*12/3</f>
        <v>-1.9857211578226865E-2</v>
      </c>
      <c r="AD149" s="131">
        <f>(幕後結果!$AF$2+幕後結果!$AF$4*幕後結果_最佳化!$R1150)*12/3</f>
        <v>-1.3956363991693197E-2</v>
      </c>
      <c r="AE149" s="131">
        <f>(幕後結果!$AG$2+幕後結果!$AG$4*幕後結果_最佳化!$S1150)*12/3</f>
        <v>2.9446259136848885E-2</v>
      </c>
      <c r="AF149" s="131">
        <f>(幕後結果!$AH$2+幕後結果!$AH$4*幕後結果_最佳化!$T1150)*12/3</f>
        <v>-9.669333907209271E-2</v>
      </c>
      <c r="AG149" s="131">
        <f>(幕後結果!$AI$2+幕後結果!$AI$4*幕後結果_最佳化!$U1150)*12/3</f>
        <v>-8.7522333000583763E-2</v>
      </c>
      <c r="AH149" s="131">
        <f>(幕後結果!$AJ$2+幕後結果!$AJ$4*幕後結果_最佳化!$V1150)*12/3</f>
        <v>-7.2644703890302198E-2</v>
      </c>
      <c r="AI149" s="100">
        <f>(幕後結果!$AK$2+幕後結果!$AK$4*幕後結果_最佳化!$W1150)*12/3</f>
        <v>6.2348079043577573E-3</v>
      </c>
      <c r="AJ149" s="60"/>
      <c r="AK149" s="60"/>
      <c r="AL149" s="60"/>
      <c r="AM149" s="108">
        <v>148</v>
      </c>
      <c r="AN149" s="131">
        <f t="shared" si="27"/>
        <v>7.002717912836838E-2</v>
      </c>
      <c r="AO149" s="131">
        <f t="shared" si="28"/>
        <v>4.9502362119207416E-3</v>
      </c>
      <c r="AP149" s="131">
        <f t="shared" si="29"/>
        <v>0.14338382228019123</v>
      </c>
      <c r="AQ149" s="131">
        <f t="shared" si="30"/>
        <v>0.16075101621515842</v>
      </c>
      <c r="AR149" s="131">
        <f t="shared" si="31"/>
        <v>3.7983088462478845E-2</v>
      </c>
      <c r="AS149" s="131">
        <f t="shared" si="32"/>
        <v>0.12662587095972536</v>
      </c>
      <c r="AT149" s="131">
        <f t="shared" si="33"/>
        <v>0.16639084890952144</v>
      </c>
      <c r="AU149" s="131">
        <f t="shared" si="34"/>
        <v>0.13551868775377865</v>
      </c>
      <c r="AV149" s="131">
        <f t="shared" si="35"/>
        <v>0.13929429677080291</v>
      </c>
      <c r="AW149" s="131">
        <f t="shared" si="36"/>
        <v>1.5074953308053985E-2</v>
      </c>
      <c r="AX149" s="131">
        <f t="shared" si="37"/>
        <v>0.99999999999999989</v>
      </c>
      <c r="AY149" s="131">
        <f>SUMPRODUCT(AN149:AW149,幕後結果_最佳化!$Z$1005:$AI$1005)</f>
        <v>3.8189507621277144E-3</v>
      </c>
      <c r="AZ149" s="131">
        <f>(SUMPRODUCT(AN149:AW149,MMULT(AN149:AW149,幕後結果!$AB$9:$AK$18)))</f>
        <v>2.8880914156584168E-4</v>
      </c>
      <c r="BA149" s="131">
        <f t="shared" si="38"/>
        <v>1.6994385589536379E-2</v>
      </c>
      <c r="BB149" s="102">
        <f t="shared" si="39"/>
        <v>-2.2996447286646773</v>
      </c>
      <c r="BC149" s="60"/>
      <c r="BD149" s="60"/>
    </row>
    <row r="150" spans="1:56" ht="16.5">
      <c r="A150" s="95">
        <v>149</v>
      </c>
      <c r="B150" s="131">
        <v>0.35346822801121847</v>
      </c>
      <c r="C150" s="131">
        <v>0.21660970014589465</v>
      </c>
      <c r="D150" s="131">
        <v>0.13612691409939126</v>
      </c>
      <c r="E150" s="131">
        <v>0.42442355465699477</v>
      </c>
      <c r="F150" s="131">
        <v>0.73735616915386792</v>
      </c>
      <c r="G150" s="131">
        <v>0.8021648326231039</v>
      </c>
      <c r="H150" s="131">
        <v>0.38526746293184067</v>
      </c>
      <c r="I150" s="131">
        <v>0.13616350715367731</v>
      </c>
      <c r="J150" s="131">
        <v>0.15777899158442232</v>
      </c>
      <c r="K150" s="104">
        <v>0.89282393789683345</v>
      </c>
      <c r="L150" s="105"/>
      <c r="M150" s="106">
        <v>149</v>
      </c>
      <c r="N150" s="142">
        <v>-0.3759736896802347</v>
      </c>
      <c r="O150" s="142">
        <v>-0.78369448339650816</v>
      </c>
      <c r="P150" s="142">
        <v>-1.0978870161726766</v>
      </c>
      <c r="Q150" s="142">
        <v>-0.19058963767533657</v>
      </c>
      <c r="R150" s="142">
        <v>0.6352158278587513</v>
      </c>
      <c r="S150" s="142">
        <v>0.84937917947623176</v>
      </c>
      <c r="T150" s="142">
        <v>-0.2916752611646421</v>
      </c>
      <c r="U150" s="131">
        <v>-1.0977194492264093</v>
      </c>
      <c r="V150" s="131">
        <v>-1.0036279378280442</v>
      </c>
      <c r="W150" s="98">
        <v>1.241686848392461</v>
      </c>
      <c r="X150" s="60"/>
      <c r="Y150" s="99">
        <v>149</v>
      </c>
      <c r="Z150" s="131">
        <f>(幕後結果!$AB$2+幕後結果!$AB$4*幕後結果_最佳化!$N1151)*12/3</f>
        <v>-4.4848153588178889E-2</v>
      </c>
      <c r="AA150" s="131">
        <f>(幕後結果!$AC$2+幕後結果!$AC$4*幕後結果_最佳化!$O1151)*12/3</f>
        <v>-6.798673699264722E-2</v>
      </c>
      <c r="AB150" s="131">
        <f>(幕後結果!$AD$2+幕後結果!$AD$4*幕後結果_最佳化!$P1151)*12/3</f>
        <v>-0.21607973544112027</v>
      </c>
      <c r="AC150" s="131">
        <f>(幕後結果!$AE$2+幕後結果!$AE$4*幕後結果_最佳化!$Q1151)*12/3</f>
        <v>-0.10400937582358716</v>
      </c>
      <c r="AD150" s="131">
        <f>(幕後結果!$AF$2+幕後結果!$AF$4*幕後結果_最佳化!$R1151)*12/3</f>
        <v>-7.4249798743214176E-2</v>
      </c>
      <c r="AE150" s="131">
        <f>(幕後結果!$AG$2+幕後結果!$AG$4*幕後結果_最佳化!$S1151)*12/3</f>
        <v>2.1650952472131935E-2</v>
      </c>
      <c r="AF150" s="131">
        <f>(幕後結果!$AH$2+幕後結果!$AH$4*幕後結果_最佳化!$T1151)*12/3</f>
        <v>-8.4439280888366663E-2</v>
      </c>
      <c r="AG150" s="131">
        <f>(幕後結果!$AI$2+幕後結果!$AI$4*幕後結果_最佳化!$U1151)*12/3</f>
        <v>-0.16269190378868165</v>
      </c>
      <c r="AH150" s="131">
        <f>(幕後結果!$AJ$2+幕後結果!$AJ$4*幕後結果_最佳化!$V1151)*12/3</f>
        <v>-9.2074407830730801E-2</v>
      </c>
      <c r="AI150" s="100">
        <f>(幕後結果!$AK$2+幕後結果!$AK$4*幕後結果_最佳化!$W1151)*12/3</f>
        <v>6.4590650499596988E-2</v>
      </c>
      <c r="AJ150" s="60"/>
      <c r="AK150" s="60"/>
      <c r="AL150" s="60"/>
      <c r="AM150" s="108">
        <v>149</v>
      </c>
      <c r="AN150" s="131">
        <f t="shared" si="27"/>
        <v>4.0657945781470271E-2</v>
      </c>
      <c r="AO150" s="131">
        <f t="shared" si="28"/>
        <v>0.11697424552301537</v>
      </c>
      <c r="AP150" s="131">
        <f t="shared" si="29"/>
        <v>1.5410662597539541E-2</v>
      </c>
      <c r="AQ150" s="131">
        <f t="shared" si="30"/>
        <v>0.16776279156387883</v>
      </c>
      <c r="AR150" s="131">
        <f t="shared" si="31"/>
        <v>0.14800798480505672</v>
      </c>
      <c r="AS150" s="131">
        <f t="shared" si="32"/>
        <v>0.13573750225750128</v>
      </c>
      <c r="AT150" s="131">
        <f t="shared" si="33"/>
        <v>0.10786170897806019</v>
      </c>
      <c r="AU150" s="131">
        <f t="shared" si="34"/>
        <v>1.1706796939429E-2</v>
      </c>
      <c r="AV150" s="131">
        <f t="shared" si="35"/>
        <v>0.12185334090535951</v>
      </c>
      <c r="AW150" s="131">
        <f t="shared" si="36"/>
        <v>0.13402702064868935</v>
      </c>
      <c r="AX150" s="131">
        <f t="shared" si="37"/>
        <v>0.99999999999999989</v>
      </c>
      <c r="AY150" s="131">
        <f>SUMPRODUCT(AN150:AW150,幕後結果_最佳化!$Z$1005:$AI$1005)</f>
        <v>2.7251153169537733E-3</v>
      </c>
      <c r="AZ150" s="131">
        <f>(SUMPRODUCT(AN150:AW150,MMULT(AN150:AW150,幕後結果!$AB$9:$AK$18)))</f>
        <v>2.4354166840222612E-4</v>
      </c>
      <c r="BA150" s="131">
        <f t="shared" si="38"/>
        <v>1.5605821618941635E-2</v>
      </c>
      <c r="BB150" s="102">
        <f t="shared" si="39"/>
        <v>-2.574352422065608</v>
      </c>
      <c r="BC150" s="60"/>
      <c r="BD150" s="60"/>
    </row>
    <row r="151" spans="1:56" ht="16.5">
      <c r="A151" s="95">
        <v>150</v>
      </c>
      <c r="B151" s="131">
        <v>6.9359194189114293E-2</v>
      </c>
      <c r="C151" s="131">
        <v>0.51162137534598062</v>
      </c>
      <c r="D151" s="131">
        <v>0.44276159869576848</v>
      </c>
      <c r="E151" s="131">
        <v>4.5712117875586822E-2</v>
      </c>
      <c r="F151" s="131">
        <v>0.50294543548113113</v>
      </c>
      <c r="G151" s="131">
        <v>7.3044706682767524E-2</v>
      </c>
      <c r="H151" s="131">
        <v>0.94003876551052401</v>
      </c>
      <c r="I151" s="131">
        <v>0.1651692131725544</v>
      </c>
      <c r="J151" s="131">
        <v>0.25237290800765</v>
      </c>
      <c r="K151" s="104">
        <v>0.85298136553564574</v>
      </c>
      <c r="L151" s="105"/>
      <c r="M151" s="106">
        <v>150</v>
      </c>
      <c r="N151" s="142">
        <v>-1.4805805241465924</v>
      </c>
      <c r="O151" s="142">
        <v>2.913458919875335E-2</v>
      </c>
      <c r="P151" s="142">
        <v>-0.14397121817392997</v>
      </c>
      <c r="Q151" s="142">
        <v>-1.6879322462886215</v>
      </c>
      <c r="R151" s="142">
        <v>7.3831789353748858E-3</v>
      </c>
      <c r="S151" s="142">
        <v>-1.4534840199718095</v>
      </c>
      <c r="T151" s="142">
        <v>1.5550991012812818</v>
      </c>
      <c r="U151" s="131">
        <v>-0.97343243249185252</v>
      </c>
      <c r="V151" s="131">
        <v>-0.66704120172644299</v>
      </c>
      <c r="W151" s="98">
        <v>1.0493060793143096</v>
      </c>
      <c r="X151" s="60"/>
      <c r="Y151" s="99">
        <v>150</v>
      </c>
      <c r="Z151" s="131">
        <f>(幕後結果!$AB$2+幕後結果!$AB$4*幕後結果_最佳化!$N1152)*12/3</f>
        <v>-0.21594919160249149</v>
      </c>
      <c r="AA151" s="131">
        <f>(幕後結果!$AC$2+幕後結果!$AC$4*幕後結果_最佳化!$O1152)*12/3</f>
        <v>1.320850295879882E-2</v>
      </c>
      <c r="AB151" s="131">
        <f>(幕後結果!$AD$2+幕後結果!$AD$4*幕後結果_最佳化!$P1152)*12/3</f>
        <v>-3.4675984408263555E-2</v>
      </c>
      <c r="AC151" s="131">
        <f>(幕後結果!$AE$2+幕後結果!$AE$4*幕後結果_最佳化!$Q1152)*12/3</f>
        <v>-0.19201574181831635</v>
      </c>
      <c r="AD151" s="131">
        <f>(幕後結果!$AF$2+幕後結果!$AF$4*幕後結果_最佳化!$R1152)*12/3</f>
        <v>-4.5247506837391739E-2</v>
      </c>
      <c r="AE151" s="131">
        <f>(幕後結果!$AG$2+幕後結果!$AG$4*幕後結果_最佳化!$S1152)*12/3</f>
        <v>-6.1264205961843593E-2</v>
      </c>
      <c r="AF151" s="131">
        <f>(幕後結果!$AH$2+幕後結果!$AH$4*幕後結果_最佳化!$T1152)*12/3</f>
        <v>6.4540715214620889E-2</v>
      </c>
      <c r="AG151" s="131">
        <f>(幕後結果!$AI$2+幕後結果!$AI$4*幕後結果_最佳化!$U1152)*12/3</f>
        <v>-0.12598092587524704</v>
      </c>
      <c r="AH151" s="131">
        <f>(幕後結果!$AJ$2+幕後結果!$AJ$4*幕後結果_最佳化!$V1152)*12/3</f>
        <v>-9.3549651938516665E-2</v>
      </c>
      <c r="AI151" s="100">
        <f>(幕後結果!$AK$2+幕後結果!$AK$4*幕後結果_最佳化!$W1152)*12/3</f>
        <v>0.17683098210263468</v>
      </c>
      <c r="AJ151" s="60"/>
      <c r="AK151" s="60"/>
      <c r="AL151" s="60"/>
      <c r="AM151" s="108">
        <v>150</v>
      </c>
      <c r="AN151" s="131">
        <f t="shared" si="27"/>
        <v>0.11624555976955935</v>
      </c>
      <c r="AO151" s="131">
        <f t="shared" si="28"/>
        <v>9.2865084936050113E-2</v>
      </c>
      <c r="AP151" s="131">
        <f t="shared" si="29"/>
        <v>0.14664965926090104</v>
      </c>
      <c r="AQ151" s="131">
        <f t="shared" si="30"/>
        <v>0.14042670371465152</v>
      </c>
      <c r="AR151" s="131">
        <f t="shared" si="31"/>
        <v>2.7771755038412463E-2</v>
      </c>
      <c r="AS151" s="131">
        <f t="shared" si="32"/>
        <v>0.13939835984588669</v>
      </c>
      <c r="AT151" s="131">
        <f t="shared" si="33"/>
        <v>8.3565604035659685E-2</v>
      </c>
      <c r="AU151" s="131">
        <f t="shared" si="34"/>
        <v>8.4348617549545091E-2</v>
      </c>
      <c r="AV151" s="131">
        <f t="shared" si="35"/>
        <v>2.5904106409519029E-2</v>
      </c>
      <c r="AW151" s="131">
        <f t="shared" si="36"/>
        <v>0.14282454943981501</v>
      </c>
      <c r="AX151" s="131">
        <f t="shared" si="37"/>
        <v>0.99999999999999989</v>
      </c>
      <c r="AY151" s="131">
        <f>SUMPRODUCT(AN151:AW151,幕後結果_最佳化!$Z$1005:$AI$1005)</f>
        <v>1.7004031082536964E-3</v>
      </c>
      <c r="AZ151" s="131">
        <f>(SUMPRODUCT(AN151:AW151,MMULT(AN151:AW151,幕後結果!$AB$9:$AK$18)))</f>
        <v>2.7848702127812022E-4</v>
      </c>
      <c r="BA151" s="131">
        <f t="shared" si="38"/>
        <v>1.6687930407276997E-2</v>
      </c>
      <c r="BB151" s="102">
        <f t="shared" si="39"/>
        <v>-2.4688260249324068</v>
      </c>
      <c r="BC151" s="60"/>
      <c r="BD151" s="60"/>
    </row>
    <row r="152" spans="1:56" ht="16.5">
      <c r="A152" s="95">
        <v>151</v>
      </c>
      <c r="B152" s="131">
        <v>0.40848126093736048</v>
      </c>
      <c r="C152" s="131">
        <v>0.84602295678658934</v>
      </c>
      <c r="D152" s="131">
        <v>0.18984049133790482</v>
      </c>
      <c r="E152" s="131">
        <v>0.38405879718350122</v>
      </c>
      <c r="F152" s="131">
        <v>0.45836852006018081</v>
      </c>
      <c r="G152" s="131">
        <v>0.6153344374170433</v>
      </c>
      <c r="H152" s="131">
        <v>0.49441811980405381</v>
      </c>
      <c r="I152" s="131">
        <v>0.25543847927086571</v>
      </c>
      <c r="J152" s="131">
        <v>0.71505756592294034</v>
      </c>
      <c r="K152" s="104">
        <v>0.30028036431594218</v>
      </c>
      <c r="L152" s="105"/>
      <c r="M152" s="106">
        <v>151</v>
      </c>
      <c r="N152" s="142">
        <v>-0.23145347993185852</v>
      </c>
      <c r="O152" s="142">
        <v>1.019524376696568</v>
      </c>
      <c r="P152" s="142">
        <v>-0.87848424736247011</v>
      </c>
      <c r="Q152" s="142">
        <v>-0.29483805484081399</v>
      </c>
      <c r="R152" s="142">
        <v>-0.10454477184301729</v>
      </c>
      <c r="S152" s="142">
        <v>0.29324992597563465</v>
      </c>
      <c r="T152" s="142">
        <v>-1.3992155276334997E-2</v>
      </c>
      <c r="U152" s="131">
        <v>-0.65747279432970041</v>
      </c>
      <c r="V152" s="131">
        <v>0.56822106713639442</v>
      </c>
      <c r="W152" s="98">
        <v>-0.52359432622324953</v>
      </c>
      <c r="X152" s="60"/>
      <c r="Y152" s="99">
        <v>151</v>
      </c>
      <c r="Z152" s="131">
        <f>(幕後結果!$AB$2+幕後結果!$AB$4*幕後結果_最佳化!$N1153)*12/3</f>
        <v>-2.2462308117704877E-2</v>
      </c>
      <c r="AA152" s="131">
        <f>(幕後結果!$AC$2+幕後結果!$AC$4*幕後結果_最佳化!$O1153)*12/3</f>
        <v>0.10702509396389263</v>
      </c>
      <c r="AB152" s="131">
        <f>(幕後結果!$AD$2+幕後結果!$AD$4*幕後結果_最佳化!$P1153)*12/3</f>
        <v>-0.12051992188395028</v>
      </c>
      <c r="AC152" s="131">
        <f>(幕後結果!$AE$2+幕後結果!$AE$4*幕後結果_最佳化!$Q1153)*12/3</f>
        <v>-5.4554891315854871E-2</v>
      </c>
      <c r="AD152" s="131">
        <f>(幕後結果!$AF$2+幕後結果!$AF$4*幕後結果_最佳化!$R1153)*12/3</f>
        <v>-4.6121373104135367E-2</v>
      </c>
      <c r="AE152" s="131">
        <f>(幕後結果!$AG$2+幕後結果!$AG$4*幕後結果_最佳化!$S1153)*12/3</f>
        <v>1.878614311791249E-2</v>
      </c>
      <c r="AF152" s="131">
        <f>(幕後結果!$AH$2+幕後結果!$AH$4*幕後結果_最佳化!$T1153)*12/3</f>
        <v>1.5245903571880354E-2</v>
      </c>
      <c r="AG152" s="131">
        <f>(幕後結果!$AI$2+幕後結果!$AI$4*幕後結果_最佳化!$U1153)*12/3</f>
        <v>-0.11273568423149631</v>
      </c>
      <c r="AH152" s="131">
        <f>(幕後結果!$AJ$2+幕後結果!$AJ$4*幕後結果_最佳化!$V1153)*12/3</f>
        <v>4.1634339080364673E-2</v>
      </c>
      <c r="AI152" s="100">
        <f>(幕後結果!$AK$2+幕後結果!$AK$4*幕後結果_最佳化!$W1153)*12/3</f>
        <v>-0.10402966381283361</v>
      </c>
      <c r="AJ152" s="60"/>
      <c r="AK152" s="60"/>
      <c r="AL152" s="60"/>
      <c r="AM152" s="108">
        <v>151</v>
      </c>
      <c r="AN152" s="131">
        <f t="shared" si="27"/>
        <v>0.12068180037126082</v>
      </c>
      <c r="AO152" s="131">
        <f t="shared" si="28"/>
        <v>2.6887829959099961E-2</v>
      </c>
      <c r="AP152" s="131">
        <f t="shared" si="29"/>
        <v>6.7664272481468696E-2</v>
      </c>
      <c r="AQ152" s="131">
        <f t="shared" si="30"/>
        <v>0.12556104076626207</v>
      </c>
      <c r="AR152" s="131">
        <f t="shared" si="31"/>
        <v>0.13238334727080101</v>
      </c>
      <c r="AS152" s="131">
        <f t="shared" si="32"/>
        <v>6.0735245326988992E-2</v>
      </c>
      <c r="AT152" s="131">
        <f t="shared" si="33"/>
        <v>7.0903395952836748E-2</v>
      </c>
      <c r="AU152" s="131">
        <f t="shared" si="34"/>
        <v>6.1649168858389281E-2</v>
      </c>
      <c r="AV152" s="131">
        <f t="shared" si="35"/>
        <v>0.25710279553751025</v>
      </c>
      <c r="AW152" s="131">
        <f t="shared" si="36"/>
        <v>7.6431103475382137E-2</v>
      </c>
      <c r="AX152" s="131">
        <f t="shared" si="37"/>
        <v>1</v>
      </c>
      <c r="AY152" s="131">
        <f>SUMPRODUCT(AN152:AW152,幕後結果_最佳化!$Z$1005:$AI$1005)</f>
        <v>2.3940626511977006E-3</v>
      </c>
      <c r="AZ152" s="131">
        <f>(SUMPRODUCT(AN152:AW152,MMULT(AN152:AW152,幕後結果!$AB$9:$AK$18)))</f>
        <v>2.434294452525091E-4</v>
      </c>
      <c r="BA152" s="131">
        <f t="shared" si="38"/>
        <v>1.5602225650608604E-2</v>
      </c>
      <c r="BB152" s="102">
        <f t="shared" si="39"/>
        <v>-2.5961640509424542</v>
      </c>
      <c r="BC152" s="60"/>
      <c r="BD152" s="60"/>
    </row>
    <row r="153" spans="1:56" ht="16.5">
      <c r="A153" s="95">
        <v>152</v>
      </c>
      <c r="B153" s="131">
        <v>0.16083326578176882</v>
      </c>
      <c r="C153" s="131">
        <v>0.59595639993816141</v>
      </c>
      <c r="D153" s="131">
        <v>0.7480248729806056</v>
      </c>
      <c r="E153" s="131">
        <v>0.20348670962399962</v>
      </c>
      <c r="F153" s="131">
        <v>0.96606317862045121</v>
      </c>
      <c r="G153" s="131">
        <v>3.0378366255077172E-2</v>
      </c>
      <c r="H153" s="131">
        <v>0.11585696205158591</v>
      </c>
      <c r="I153" s="131">
        <v>0.82299187644693284</v>
      </c>
      <c r="J153" s="131">
        <v>0.71010367001804275</v>
      </c>
      <c r="K153" s="104">
        <v>0.84200268041520077</v>
      </c>
      <c r="L153" s="105"/>
      <c r="M153" s="106">
        <v>152</v>
      </c>
      <c r="N153" s="142">
        <v>-0.99103901125789318</v>
      </c>
      <c r="O153" s="142">
        <v>0.24289440479771529</v>
      </c>
      <c r="P153" s="142">
        <v>0.66828724434053433</v>
      </c>
      <c r="Q153" s="142">
        <v>-0.82923150775640941</v>
      </c>
      <c r="R153" s="142">
        <v>1.8258448010516735</v>
      </c>
      <c r="S153" s="142">
        <v>-1.8752616790234147</v>
      </c>
      <c r="T153" s="142">
        <v>-1.1959555025755806</v>
      </c>
      <c r="U153" s="131">
        <v>0.92682722511716076</v>
      </c>
      <c r="V153" s="131">
        <v>0.55368760438394404</v>
      </c>
      <c r="W153" s="98">
        <v>1.0027227726442443</v>
      </c>
      <c r="X153" s="60"/>
      <c r="Y153" s="99">
        <v>152</v>
      </c>
      <c r="Z153" s="131">
        <f>(幕後結果!$AB$2+幕後結果!$AB$4*幕後結果_最佳化!$N1154)*12/3</f>
        <v>-0.14012034608677557</v>
      </c>
      <c r="AA153" s="131">
        <f>(幕後結果!$AC$2+幕後結果!$AC$4*幕後結果_最佳化!$O1154)*12/3</f>
        <v>3.3023754524474203E-2</v>
      </c>
      <c r="AB153" s="131">
        <f>(幕後結果!$AD$2+幕後結果!$AD$4*幕後結果_最佳化!$P1154)*12/3</f>
        <v>0.10331088258858739</v>
      </c>
      <c r="AC153" s="131">
        <f>(幕後結果!$AE$2+幕後結果!$AE$4*幕後結果_最佳化!$Q1154)*12/3</f>
        <v>-2.9050955471880437E-2</v>
      </c>
      <c r="AD153" s="131">
        <f>(幕後結果!$AF$2+幕後結果!$AF$4*幕後結果_最佳化!$R1154)*12/3</f>
        <v>0.21066464695662246</v>
      </c>
      <c r="AE153" s="131">
        <f>(幕後結果!$AG$2+幕後結果!$AG$4*幕後結果_最佳化!$S1154)*12/3</f>
        <v>-8.9085562070109689E-2</v>
      </c>
      <c r="AF153" s="131">
        <f>(幕後結果!$AH$2+幕後結果!$AH$4*幕後結果_最佳化!$T1154)*12/3</f>
        <v>-0.12579696547873251</v>
      </c>
      <c r="AG153" s="131">
        <f>(幕後結果!$AI$2+幕後結果!$AI$4*幕後結果_最佳化!$U1154)*12/3</f>
        <v>5.3468042504032282E-2</v>
      </c>
      <c r="AH153" s="131">
        <f>(幕後結果!$AJ$2+幕後結果!$AJ$4*幕後結果_最佳化!$V1154)*12/3</f>
        <v>-1.5618589622189219E-2</v>
      </c>
      <c r="AI153" s="100">
        <f>(幕後結果!$AK$2+幕後結果!$AK$4*幕後結果_最佳化!$W1154)*12/3</f>
        <v>0.19553798214030518</v>
      </c>
      <c r="AJ153" s="60"/>
      <c r="AK153" s="60"/>
      <c r="AL153" s="60"/>
      <c r="AM153" s="108">
        <v>152</v>
      </c>
      <c r="AN153" s="131">
        <f t="shared" si="27"/>
        <v>6.0468526194798068E-2</v>
      </c>
      <c r="AO153" s="131">
        <f t="shared" si="28"/>
        <v>0.13165704232823316</v>
      </c>
      <c r="AP153" s="131">
        <f t="shared" si="29"/>
        <v>8.6738656470975145E-2</v>
      </c>
      <c r="AQ153" s="131">
        <f t="shared" si="30"/>
        <v>0.14767025909299755</v>
      </c>
      <c r="AR153" s="131">
        <f t="shared" si="31"/>
        <v>4.4831692841031928E-3</v>
      </c>
      <c r="AS153" s="131">
        <f t="shared" si="32"/>
        <v>0.15171826408674766</v>
      </c>
      <c r="AT153" s="131">
        <f t="shared" si="33"/>
        <v>0.13563041836960885</v>
      </c>
      <c r="AU153" s="131">
        <f t="shared" si="34"/>
        <v>9.4469578172881971E-2</v>
      </c>
      <c r="AV153" s="131">
        <f t="shared" si="35"/>
        <v>9.5588152716935645E-2</v>
      </c>
      <c r="AW153" s="131">
        <f t="shared" si="36"/>
        <v>9.1575933282718638E-2</v>
      </c>
      <c r="AX153" s="131">
        <f t="shared" si="37"/>
        <v>0.99999999999999989</v>
      </c>
      <c r="AY153" s="131">
        <f>SUMPRODUCT(AN153:AW153,幕後結果_最佳化!$Z$1005:$AI$1005)</f>
        <v>2.7234688268679913E-3</v>
      </c>
      <c r="AZ153" s="131">
        <f>(SUMPRODUCT(AN153:AW153,MMULT(AN153:AW153,幕後結果!$AB$9:$AK$18)))</f>
        <v>2.2529311513793502E-4</v>
      </c>
      <c r="BA153" s="131">
        <f t="shared" si="38"/>
        <v>1.5009767324576853E-2</v>
      </c>
      <c r="BB153" s="102">
        <f t="shared" si="39"/>
        <v>-2.6766924699323842</v>
      </c>
      <c r="BC153" s="60"/>
      <c r="BD153" s="60"/>
    </row>
    <row r="154" spans="1:56" ht="16.5">
      <c r="A154" s="95">
        <v>153</v>
      </c>
      <c r="B154" s="131">
        <v>0.57323828028832158</v>
      </c>
      <c r="C154" s="131">
        <v>0.85984216835748795</v>
      </c>
      <c r="D154" s="131">
        <v>0.61467404639872636</v>
      </c>
      <c r="E154" s="131">
        <v>0.25895319173204889</v>
      </c>
      <c r="F154" s="131">
        <v>0.67107233260759136</v>
      </c>
      <c r="G154" s="131">
        <v>0.77304161219353196</v>
      </c>
      <c r="H154" s="131">
        <v>0.91009175002532383</v>
      </c>
      <c r="I154" s="131">
        <v>0.51686920349976861</v>
      </c>
      <c r="J154" s="131">
        <v>0.74195487878023947</v>
      </c>
      <c r="K154" s="104">
        <v>0.58570906848289561</v>
      </c>
      <c r="L154" s="105"/>
      <c r="M154" s="106">
        <v>153</v>
      </c>
      <c r="N154" s="142">
        <v>0.18462466400108266</v>
      </c>
      <c r="O154" s="142">
        <v>1.0796105010098762</v>
      </c>
      <c r="P154" s="142">
        <v>0.29152227909844686</v>
      </c>
      <c r="Q154" s="142">
        <v>-0.64657601785790386</v>
      </c>
      <c r="R154" s="142">
        <v>0.4428761285150335</v>
      </c>
      <c r="S154" s="142">
        <v>0.74890116912537297</v>
      </c>
      <c r="T154" s="142">
        <v>1.3413202436428389</v>
      </c>
      <c r="U154" s="131">
        <v>4.22974312756677E-2</v>
      </c>
      <c r="V154" s="131">
        <v>0.64938393928342697</v>
      </c>
      <c r="W154" s="98">
        <v>0.21652073660058699</v>
      </c>
      <c r="X154" s="60"/>
      <c r="Y154" s="99">
        <v>153</v>
      </c>
      <c r="Z154" s="131">
        <f>(幕後結果!$AB$2+幕後結果!$AB$4*幕後結果_最佳化!$N1155)*12/3</f>
        <v>4.1987231845885688E-2</v>
      </c>
      <c r="AA154" s="131">
        <f>(幕後結果!$AC$2+幕後結果!$AC$4*幕後結果_最佳化!$O1155)*12/3</f>
        <v>0.11204604806137225</v>
      </c>
      <c r="AB154" s="131">
        <f>(幕後結果!$AD$2+幕後結果!$AD$4*幕後結果_最佳化!$P1155)*12/3</f>
        <v>7.0066792807726236E-2</v>
      </c>
      <c r="AC154" s="131">
        <f>(幕後結果!$AE$2+幕後結果!$AE$4*幕後結果_最佳化!$Q1155)*12/3</f>
        <v>7.9425675435849871E-3</v>
      </c>
      <c r="AD154" s="131">
        <f>(幕後結果!$AF$2+幕後結果!$AF$4*幕後結果_最佳化!$R1155)*12/3</f>
        <v>9.7587907113461839E-2</v>
      </c>
      <c r="AE154" s="131">
        <f>(幕後結果!$AG$2+幕後結果!$AG$4*幕後結果_最佳化!$S1155)*12/3</f>
        <v>2.8331413158329811E-2</v>
      </c>
      <c r="AF154" s="131">
        <f>(幕後結果!$AH$2+幕後結果!$AH$4*幕後結果_最佳化!$T1155)*12/3</f>
        <v>0.17978300908725023</v>
      </c>
      <c r="AG154" s="131">
        <f>(幕後結果!$AI$2+幕後結果!$AI$4*幕後結果_最佳化!$U1155)*12/3</f>
        <v>6.6114182912086969E-2</v>
      </c>
      <c r="AH154" s="131">
        <f>(幕後結果!$AJ$2+幕後結果!$AJ$4*幕後結果_最佳化!$V1155)*12/3</f>
        <v>7.1922092888369371E-2</v>
      </c>
      <c r="AI154" s="100">
        <f>(幕後結果!$AK$2+幕後結果!$AK$4*幕後結果_最佳化!$W1155)*12/3</f>
        <v>0.11999858895451893</v>
      </c>
      <c r="AJ154" s="60"/>
      <c r="AK154" s="60"/>
      <c r="AL154" s="60"/>
      <c r="AM154" s="108">
        <v>153</v>
      </c>
      <c r="AN154" s="131">
        <f t="shared" si="27"/>
        <v>2.5486614934997095E-2</v>
      </c>
      <c r="AO154" s="131">
        <f t="shared" si="28"/>
        <v>1.7275954306440224E-2</v>
      </c>
      <c r="AP154" s="131">
        <f t="shared" si="29"/>
        <v>0.28832778136301396</v>
      </c>
      <c r="AQ154" s="131">
        <f t="shared" si="30"/>
        <v>8.0394305913638678E-3</v>
      </c>
      <c r="AR154" s="131">
        <f t="shared" si="31"/>
        <v>6.4742595716054188E-2</v>
      </c>
      <c r="AS154" s="131">
        <f t="shared" si="32"/>
        <v>7.0073261359334574E-2</v>
      </c>
      <c r="AT154" s="131">
        <f t="shared" si="33"/>
        <v>7.4515076072776382E-2</v>
      </c>
      <c r="AU154" s="131">
        <f t="shared" si="34"/>
        <v>8.7923738409900934E-2</v>
      </c>
      <c r="AV154" s="131">
        <f t="shared" si="35"/>
        <v>0.21831077224333009</v>
      </c>
      <c r="AW154" s="131">
        <f t="shared" si="36"/>
        <v>0.14530477500278871</v>
      </c>
      <c r="AX154" s="131">
        <f t="shared" si="37"/>
        <v>1</v>
      </c>
      <c r="AY154" s="131">
        <f>SUMPRODUCT(AN154:AW154,幕後結果_最佳化!$Z$1005:$AI$1005)</f>
        <v>-4.2558792545732277E-3</v>
      </c>
      <c r="AZ154" s="131">
        <f>(SUMPRODUCT(AN154:AW154,MMULT(AN154:AW154,幕後結果!$AB$9:$AK$18)))</f>
        <v>3.9303936539354921E-4</v>
      </c>
      <c r="BA154" s="131">
        <f t="shared" si="38"/>
        <v>1.9825220437451614E-2</v>
      </c>
      <c r="BB154" s="102">
        <f t="shared" si="39"/>
        <v>-2.3785803241557684</v>
      </c>
      <c r="BC154" s="60"/>
      <c r="BD154" s="60"/>
    </row>
    <row r="155" spans="1:56" ht="16.5">
      <c r="A155" s="95">
        <v>154</v>
      </c>
      <c r="B155" s="131">
        <v>0.13853193588902202</v>
      </c>
      <c r="C155" s="131">
        <v>0.24148808658047027</v>
      </c>
      <c r="D155" s="131">
        <v>0.44288334759731907</v>
      </c>
      <c r="E155" s="131">
        <v>0.55430034735185063</v>
      </c>
      <c r="F155" s="131">
        <v>0.28997545167156935</v>
      </c>
      <c r="G155" s="131">
        <v>0.65218567532516336</v>
      </c>
      <c r="H155" s="131">
        <v>0.79398375121819598</v>
      </c>
      <c r="I155" s="131">
        <v>0.67104675985293616</v>
      </c>
      <c r="J155" s="131">
        <v>0.15598786021314748</v>
      </c>
      <c r="K155" s="104">
        <v>0.52009255872955418</v>
      </c>
      <c r="L155" s="105"/>
      <c r="M155" s="106">
        <v>154</v>
      </c>
      <c r="N155" s="142">
        <v>-1.0869387676157178</v>
      </c>
      <c r="O155" s="142">
        <v>-0.70152382230640509</v>
      </c>
      <c r="P155" s="142">
        <v>-0.14366286649458035</v>
      </c>
      <c r="Q155" s="142">
        <v>0.13653380112948532</v>
      </c>
      <c r="R155" s="142">
        <v>-0.55345643595657512</v>
      </c>
      <c r="S155" s="142">
        <v>0.39122808662087571</v>
      </c>
      <c r="T155" s="142">
        <v>0.82032212357517809</v>
      </c>
      <c r="U155" s="131">
        <v>0.44280542325119943</v>
      </c>
      <c r="V155" s="131">
        <v>-1.0110850596719561</v>
      </c>
      <c r="W155" s="98">
        <v>5.0385887129517921E-2</v>
      </c>
      <c r="X155" s="60"/>
      <c r="Y155" s="99">
        <v>154</v>
      </c>
      <c r="Z155" s="131">
        <f>(幕後結果!$AB$2+幕後結果!$AB$4*幕後結果_最佳化!$N1156)*12/3</f>
        <v>-0.15497499603656567</v>
      </c>
      <c r="AA155" s="131">
        <f>(幕後結果!$AC$2+幕後結果!$AC$4*幕後結果_最佳化!$O1156)*12/3</f>
        <v>-5.8597141541137328E-2</v>
      </c>
      <c r="AB155" s="131">
        <f>(幕後結果!$AD$2+幕後結果!$AD$4*幕後結果_最佳化!$P1156)*12/3</f>
        <v>-5.9165674711781906E-2</v>
      </c>
      <c r="AC155" s="131">
        <f>(幕後結果!$AE$2+幕後結果!$AE$4*幕後結果_最佳化!$Q1156)*12/3</f>
        <v>-1.5391166479572246E-2</v>
      </c>
      <c r="AD155" s="131">
        <f>(幕後結果!$AF$2+幕後結果!$AF$4*幕後結果_最佳化!$R1156)*12/3</f>
        <v>-9.1648507839453053E-2</v>
      </c>
      <c r="AE155" s="131">
        <f>(幕後結果!$AG$2+幕後結果!$AG$4*幕後結果_最佳化!$S1156)*12/3</f>
        <v>1.9150369113788444E-2</v>
      </c>
      <c r="AF155" s="131">
        <f>(幕後結果!$AH$2+幕後結果!$AH$4*幕後結果_最佳化!$T1156)*12/3</f>
        <v>1.4662435729563175E-2</v>
      </c>
      <c r="AG155" s="131">
        <f>(幕後結果!$AI$2+幕後結果!$AI$4*幕後結果_最佳化!$U1156)*12/3</f>
        <v>4.9807218035503233E-2</v>
      </c>
      <c r="AH155" s="131">
        <f>(幕後結果!$AJ$2+幕後結果!$AJ$4*幕後結果_最佳化!$V1156)*12/3</f>
        <v>-6.8243372090938115E-2</v>
      </c>
      <c r="AI155" s="100">
        <f>(幕後結果!$AK$2+幕後結果!$AK$4*幕後結果_最佳化!$W1156)*12/3</f>
        <v>7.6255842399155505E-3</v>
      </c>
      <c r="AJ155" s="60"/>
      <c r="AK155" s="60"/>
      <c r="AL155" s="60"/>
      <c r="AM155" s="108">
        <v>154</v>
      </c>
      <c r="AN155" s="131">
        <f t="shared" si="27"/>
        <v>0.10605287188024494</v>
      </c>
      <c r="AO155" s="131">
        <f t="shared" si="28"/>
        <v>4.0194753085391575E-3</v>
      </c>
      <c r="AP155" s="131">
        <f t="shared" si="29"/>
        <v>0.12962582351416901</v>
      </c>
      <c r="AQ155" s="131">
        <f t="shared" si="30"/>
        <v>0.1396743443555736</v>
      </c>
      <c r="AR155" s="131">
        <f t="shared" si="31"/>
        <v>7.853898442662828E-2</v>
      </c>
      <c r="AS155" s="131">
        <f t="shared" si="32"/>
        <v>9.3590695147884914E-2</v>
      </c>
      <c r="AT155" s="131">
        <f t="shared" si="33"/>
        <v>7.509490538610597E-2</v>
      </c>
      <c r="AU155" s="131">
        <f t="shared" si="34"/>
        <v>0.11498023532509136</v>
      </c>
      <c r="AV155" s="131">
        <f t="shared" si="35"/>
        <v>0.10677709441604302</v>
      </c>
      <c r="AW155" s="131">
        <f t="shared" si="36"/>
        <v>0.15164557023971967</v>
      </c>
      <c r="AX155" s="131">
        <f t="shared" si="37"/>
        <v>1</v>
      </c>
      <c r="AY155" s="131">
        <f>SUMPRODUCT(AN155:AW155,幕後結果_最佳化!$Z$1005:$AI$1005)</f>
        <v>9.1075093160550942E-4</v>
      </c>
      <c r="AZ155" s="131">
        <f>(SUMPRODUCT(AN155:AW155,MMULT(AN155:AW155,幕後結果!$AB$9:$AK$18)))</f>
        <v>3.0570067040720919E-4</v>
      </c>
      <c r="BA155" s="131">
        <f t="shared" si="38"/>
        <v>1.7484297824253887E-2</v>
      </c>
      <c r="BB155" s="102">
        <f t="shared" si="39"/>
        <v>-2.4015404845225068</v>
      </c>
      <c r="BC155" s="60"/>
      <c r="BD155" s="60"/>
    </row>
    <row r="156" spans="1:56" ht="16.5">
      <c r="A156" s="95">
        <v>155</v>
      </c>
      <c r="B156" s="131">
        <v>0.62475728085902915</v>
      </c>
      <c r="C156" s="131">
        <v>0.20380440902462915</v>
      </c>
      <c r="D156" s="131">
        <v>0.42147647024993962</v>
      </c>
      <c r="E156" s="131">
        <v>0.52930309679151977</v>
      </c>
      <c r="F156" s="131">
        <v>0.84740382785071877</v>
      </c>
      <c r="G156" s="131">
        <v>0.62382934294100467</v>
      </c>
      <c r="H156" s="131">
        <v>0.86298368959382521</v>
      </c>
      <c r="I156" s="131">
        <v>0.7201173531158962</v>
      </c>
      <c r="J156" s="131">
        <v>0.65600097149405712</v>
      </c>
      <c r="K156" s="104">
        <v>0.93121766696482089</v>
      </c>
      <c r="L156" s="105"/>
      <c r="M156" s="106">
        <v>155</v>
      </c>
      <c r="N156" s="142">
        <v>0.31799933903372946</v>
      </c>
      <c r="O156" s="142">
        <v>-0.82810892048245344</v>
      </c>
      <c r="P156" s="142">
        <v>-0.19811774628182796</v>
      </c>
      <c r="Q156" s="142">
        <v>7.351814387749965E-2</v>
      </c>
      <c r="R156" s="142">
        <v>1.0253621420813368</v>
      </c>
      <c r="S156" s="142">
        <v>0.31555366200993201</v>
      </c>
      <c r="T156" s="142">
        <v>1.0938229860055506</v>
      </c>
      <c r="U156" s="131">
        <v>0.58319016117209588</v>
      </c>
      <c r="V156" s="131">
        <v>0.4015733352857313</v>
      </c>
      <c r="W156" s="98">
        <v>1.4849213259101348</v>
      </c>
      <c r="X156" s="60"/>
      <c r="Y156" s="99">
        <v>155</v>
      </c>
      <c r="Z156" s="131">
        <f>(幕後結果!$AB$2+幕後結果!$AB$4*幕後結果_最佳化!$N1157)*12/3</f>
        <v>6.2646659825916468E-2</v>
      </c>
      <c r="AA156" s="131">
        <f>(幕後結果!$AC$2+幕後結果!$AC$4*幕後結果_最佳化!$O1157)*12/3</f>
        <v>-7.3672431800402643E-2</v>
      </c>
      <c r="AB156" s="131">
        <f>(幕後結果!$AD$2+幕後結果!$AD$4*幕後結果_最佳化!$P1157)*12/3</f>
        <v>-7.2670902948569885E-2</v>
      </c>
      <c r="AC156" s="131">
        <f>(幕後結果!$AE$2+幕後結果!$AE$4*幕後結果_最佳化!$Q1157)*12/3</f>
        <v>4.6844888176325074E-3</v>
      </c>
      <c r="AD156" s="131">
        <f>(幕後結果!$AF$2+幕後結果!$AF$4*幕後結果_最佳化!$R1157)*12/3</f>
        <v>4.0322100054377252E-2</v>
      </c>
      <c r="AE156" s="131">
        <f>(幕後結果!$AG$2+幕後結果!$AG$4*幕後結果_最佳化!$S1157)*12/3</f>
        <v>-9.0561644937032677E-3</v>
      </c>
      <c r="AF156" s="131">
        <f>(幕後結果!$AH$2+幕後結果!$AH$4*幕後結果_最佳化!$T1157)*12/3</f>
        <v>7.9158008033491045E-2</v>
      </c>
      <c r="AG156" s="131">
        <f>(幕後結果!$AI$2+幕後結果!$AI$4*幕後結果_最佳化!$U1157)*12/3</f>
        <v>8.8640373077437176E-2</v>
      </c>
      <c r="AH156" s="131">
        <f>(幕後結果!$AJ$2+幕後結果!$AJ$4*幕後結果_最佳化!$V1157)*12/3</f>
        <v>1.1522191053992098E-2</v>
      </c>
      <c r="AI156" s="100">
        <f>(幕後結果!$AK$2+幕後結果!$AK$4*幕後結果_最佳化!$W1157)*12/3</f>
        <v>0.21741179999715246</v>
      </c>
      <c r="AJ156" s="60"/>
      <c r="AK156" s="60"/>
      <c r="AL156" s="60"/>
      <c r="AM156" s="108">
        <v>155</v>
      </c>
      <c r="AN156" s="131">
        <f t="shared" si="27"/>
        <v>3.8484306969099304E-2</v>
      </c>
      <c r="AO156" s="131">
        <f t="shared" si="28"/>
        <v>0.2363307050798652</v>
      </c>
      <c r="AP156" s="131">
        <f t="shared" si="29"/>
        <v>0.14464144822084127</v>
      </c>
      <c r="AQ156" s="131">
        <f t="shared" si="30"/>
        <v>9.3734751080003495E-2</v>
      </c>
      <c r="AR156" s="131">
        <f t="shared" si="31"/>
        <v>0.14722118481818405</v>
      </c>
      <c r="AS156" s="131">
        <f t="shared" si="32"/>
        <v>9.7164063576525544E-2</v>
      </c>
      <c r="AT156" s="131">
        <f t="shared" si="33"/>
        <v>7.9710137462383812E-2</v>
      </c>
      <c r="AU156" s="131">
        <f t="shared" si="34"/>
        <v>0.14949836587095117</v>
      </c>
      <c r="AV156" s="131">
        <f t="shared" si="35"/>
        <v>9.8741324195225268E-3</v>
      </c>
      <c r="AW156" s="131">
        <f t="shared" si="36"/>
        <v>3.3409045026236996E-3</v>
      </c>
      <c r="AX156" s="131">
        <f t="shared" si="37"/>
        <v>1</v>
      </c>
      <c r="AY156" s="131">
        <f>SUMPRODUCT(AN156:AW156,幕後結果_最佳化!$Z$1005:$AI$1005)</f>
        <v>1.965510949617214E-3</v>
      </c>
      <c r="AZ156" s="131">
        <f>(SUMPRODUCT(AN156:AW156,MMULT(AN156:AW156,幕後結果!$AB$9:$AK$18)))</f>
        <v>3.2832437354710249E-4</v>
      </c>
      <c r="BA156" s="131">
        <f t="shared" si="38"/>
        <v>1.8119723329761479E-2</v>
      </c>
      <c r="BB156" s="102">
        <f t="shared" si="39"/>
        <v>-2.2591122560435712</v>
      </c>
      <c r="BC156" s="60"/>
      <c r="BD156" s="60"/>
    </row>
    <row r="157" spans="1:56" ht="16.5">
      <c r="A157" s="95">
        <v>156</v>
      </c>
      <c r="B157" s="131">
        <v>7.6757681255024135E-2</v>
      </c>
      <c r="C157" s="131">
        <v>0.56585257937318412</v>
      </c>
      <c r="D157" s="131">
        <v>0.47356862043702463</v>
      </c>
      <c r="E157" s="131">
        <v>0.177067597921164</v>
      </c>
      <c r="F157" s="131">
        <v>9.3576430436967506E-2</v>
      </c>
      <c r="G157" s="131">
        <v>0.33211996229147256</v>
      </c>
      <c r="H157" s="131">
        <v>0.26785765638011294</v>
      </c>
      <c r="I157" s="131">
        <v>0.4032478949593723</v>
      </c>
      <c r="J157" s="131">
        <v>0.59615793969392761</v>
      </c>
      <c r="K157" s="104">
        <v>0.33128708176327648</v>
      </c>
      <c r="L157" s="105"/>
      <c r="M157" s="106">
        <v>156</v>
      </c>
      <c r="N157" s="142">
        <v>-1.4272239177243158</v>
      </c>
      <c r="O157" s="142">
        <v>0.16582478410081969</v>
      </c>
      <c r="P157" s="142">
        <v>-6.6302188519848884E-2</v>
      </c>
      <c r="Q157" s="142">
        <v>-0.92659818843257635</v>
      </c>
      <c r="R157" s="142">
        <v>-1.3190486131928123</v>
      </c>
      <c r="S157" s="142">
        <v>-0.43406681229851857</v>
      </c>
      <c r="T157" s="142">
        <v>-0.61930521019167506</v>
      </c>
      <c r="U157" s="131">
        <v>-0.24494916876096898</v>
      </c>
      <c r="V157" s="131">
        <v>0.24341474731340715</v>
      </c>
      <c r="W157" s="98">
        <v>-0.43636191917694606</v>
      </c>
      <c r="X157" s="60"/>
      <c r="Y157" s="99">
        <v>156</v>
      </c>
      <c r="Z157" s="131">
        <f>(幕後結果!$AB$2+幕後結果!$AB$4*幕後結果_最佳化!$N1158)*12/3</f>
        <v>-0.20768437695630734</v>
      </c>
      <c r="AA157" s="131">
        <f>(幕後結果!$AC$2+幕後結果!$AC$4*幕後結果_最佳化!$O1158)*12/3</f>
        <v>2.6391416272366488E-2</v>
      </c>
      <c r="AB157" s="131">
        <f>(幕後結果!$AD$2+幕後結果!$AD$4*幕後結果_最佳化!$P1158)*12/3</f>
        <v>-1.7601549294654018E-2</v>
      </c>
      <c r="AC157" s="131">
        <f>(幕後結果!$AE$2+幕後結果!$AE$4*幕後結果_最佳化!$Q1158)*12/3</f>
        <v>-0.10533298311090628</v>
      </c>
      <c r="AD157" s="131">
        <f>(幕後結果!$AF$2+幕後結果!$AF$4*幕後結果_最佳化!$R1158)*12/3</f>
        <v>-0.13655190608151735</v>
      </c>
      <c r="AE157" s="131">
        <f>(幕後結果!$AG$2+幕後結果!$AG$4*幕後結果_最佳化!$S1158)*12/3</f>
        <v>-4.7086973917900617E-3</v>
      </c>
      <c r="AF157" s="131">
        <f>(幕後結果!$AH$2+幕後結果!$AH$4*幕後結果_最佳化!$T1158)*12/3</f>
        <v>-0.10179659371695432</v>
      </c>
      <c r="AG157" s="131">
        <f>(幕後結果!$AI$2+幕後結果!$AI$4*幕後結果_最佳化!$U1158)*12/3</f>
        <v>-9.7775014113308259E-2</v>
      </c>
      <c r="AH157" s="131">
        <f>(幕後結果!$AJ$2+幕後結果!$AJ$4*幕後結果_最佳化!$V1158)*12/3</f>
        <v>-1.1107560308532839E-2</v>
      </c>
      <c r="AI157" s="100">
        <f>(幕後結果!$AK$2+幕後結果!$AK$4*幕後結果_最佳化!$W1158)*12/3</f>
        <v>-6.2200692645528237E-2</v>
      </c>
      <c r="AJ157" s="60"/>
      <c r="AK157" s="60"/>
      <c r="AL157" s="60"/>
      <c r="AM157" s="108">
        <v>156</v>
      </c>
      <c r="AN157" s="131">
        <f t="shared" si="27"/>
        <v>0.1640271567614415</v>
      </c>
      <c r="AO157" s="131">
        <f t="shared" si="28"/>
        <v>5.4107973135258759E-2</v>
      </c>
      <c r="AP157" s="131">
        <f t="shared" si="29"/>
        <v>6.9348537107603761E-2</v>
      </c>
      <c r="AQ157" s="131">
        <f t="shared" si="30"/>
        <v>1.1711610290643198E-2</v>
      </c>
      <c r="AR157" s="131">
        <f t="shared" si="31"/>
        <v>8.9685356911972811E-2</v>
      </c>
      <c r="AS157" s="131">
        <f t="shared" si="32"/>
        <v>0.12019218818565802</v>
      </c>
      <c r="AT157" s="131">
        <f t="shared" si="33"/>
        <v>0.13117437922339317</v>
      </c>
      <c r="AU157" s="131">
        <f t="shared" si="34"/>
        <v>0.11074519971286099</v>
      </c>
      <c r="AV157" s="131">
        <f t="shared" si="35"/>
        <v>0.18837124741450756</v>
      </c>
      <c r="AW157" s="131">
        <f t="shared" si="36"/>
        <v>6.0636351256660302E-2</v>
      </c>
      <c r="AX157" s="131">
        <f t="shared" si="37"/>
        <v>1</v>
      </c>
      <c r="AY157" s="131">
        <f>SUMPRODUCT(AN157:AW157,幕後結果_最佳化!$Z$1005:$AI$1005)</f>
        <v>1.2270200684384336E-3</v>
      </c>
      <c r="AZ157" s="131">
        <f>(SUMPRODUCT(AN157:AW157,MMULT(AN157:AW157,幕後結果!$AB$9:$AK$18)))</f>
        <v>2.0660466167829E-4</v>
      </c>
      <c r="BA157" s="131">
        <f t="shared" si="38"/>
        <v>1.4373749047422875E-2</v>
      </c>
      <c r="BB157" s="102">
        <f t="shared" si="39"/>
        <v>-2.8992422084225327</v>
      </c>
      <c r="BC157" s="60"/>
      <c r="BD157" s="60"/>
    </row>
    <row r="158" spans="1:56" ht="16.5">
      <c r="A158" s="95">
        <v>157</v>
      </c>
      <c r="B158" s="131">
        <v>4.1101535043475357E-2</v>
      </c>
      <c r="C158" s="131">
        <v>9.334708515384138E-2</v>
      </c>
      <c r="D158" s="131">
        <v>0.3302904738019834</v>
      </c>
      <c r="E158" s="131">
        <v>0.79830301977697538</v>
      </c>
      <c r="F158" s="131">
        <v>0.76436392268147579</v>
      </c>
      <c r="G158" s="131">
        <v>0.2737058095632845</v>
      </c>
      <c r="H158" s="131">
        <v>0.87586087790042533</v>
      </c>
      <c r="I158" s="131">
        <v>0.64223352671961242</v>
      </c>
      <c r="J158" s="131">
        <v>0.59705322475557687</v>
      </c>
      <c r="K158" s="104">
        <v>0.26589442076381098</v>
      </c>
      <c r="L158" s="105"/>
      <c r="M158" s="106">
        <v>157</v>
      </c>
      <c r="N158" s="142">
        <v>-1.7380439489909687</v>
      </c>
      <c r="O158" s="142">
        <v>-1.3204219761902312</v>
      </c>
      <c r="P158" s="142">
        <v>-0.4391112227566687</v>
      </c>
      <c r="Q158" s="142">
        <v>0.83557513756550061</v>
      </c>
      <c r="R158" s="142">
        <v>0.72041071508758581</v>
      </c>
      <c r="S158" s="142">
        <v>-0.60164327089128034</v>
      </c>
      <c r="T158" s="142">
        <v>1.1545414767212034</v>
      </c>
      <c r="U158" s="131">
        <v>0.3644353442389216</v>
      </c>
      <c r="V158" s="131">
        <v>0.24572702510360656</v>
      </c>
      <c r="W158" s="98">
        <v>-0.62527765700460392</v>
      </c>
      <c r="X158" s="60"/>
      <c r="Y158" s="99">
        <v>157</v>
      </c>
      <c r="Z158" s="131">
        <f>(幕後結果!$AB$2+幕後結果!$AB$4*幕後結果_最佳化!$N1159)*12/3</f>
        <v>-0.25582967927200212</v>
      </c>
      <c r="AA158" s="131">
        <f>(幕後結果!$AC$2+幕後結果!$AC$4*幕後結果_最佳化!$O1159)*12/3</f>
        <v>-0.1174787086470049</v>
      </c>
      <c r="AB158" s="131">
        <f>(幕後結果!$AD$2+幕後結果!$AD$4*幕後結果_最佳化!$P1159)*12/3</f>
        <v>-0.127262310462985</v>
      </c>
      <c r="AC158" s="131">
        <f>(幕後結果!$AE$2+幕後結果!$AE$4*幕後結果_最佳化!$Q1159)*12/3</f>
        <v>3.8179779790031634E-3</v>
      </c>
      <c r="AD158" s="131">
        <f>(幕後結果!$AF$2+幕後結果!$AF$4*幕後結果_最佳化!$R1159)*12/3</f>
        <v>-1.794621566417821E-2</v>
      </c>
      <c r="AE158" s="131">
        <f>(幕後結果!$AG$2+幕後結果!$AG$4*幕後結果_最佳化!$S1159)*12/3</f>
        <v>-2.6781207858386457E-2</v>
      </c>
      <c r="AF158" s="131">
        <f>(幕後結果!$AH$2+幕後結果!$AH$4*幕後結果_最佳化!$T1159)*12/3</f>
        <v>-1.1651667670995583E-2</v>
      </c>
      <c r="AG158" s="131">
        <f>(幕後結果!$AI$2+幕後結果!$AI$4*幕後結果_最佳化!$U1159)*12/3</f>
        <v>3.9286984731935558E-2</v>
      </c>
      <c r="AH158" s="131">
        <f>(幕後結果!$AJ$2+幕後結果!$AJ$4*幕後結果_最佳化!$V1159)*12/3</f>
        <v>-2.2182350631118508E-2</v>
      </c>
      <c r="AI158" s="100">
        <f>(幕後結果!$AK$2+幕後結果!$AK$4*幕後結果_最佳化!$W1159)*12/3</f>
        <v>-6.2030670275306697E-2</v>
      </c>
      <c r="AJ158" s="60"/>
      <c r="AK158" s="60"/>
      <c r="AL158" s="60"/>
      <c r="AM158" s="108">
        <v>157</v>
      </c>
      <c r="AN158" s="131">
        <f t="shared" si="27"/>
        <v>6.8930491461747803E-2</v>
      </c>
      <c r="AO158" s="131">
        <f t="shared" si="28"/>
        <v>0.15115407378930609</v>
      </c>
      <c r="AP158" s="131">
        <f t="shared" si="29"/>
        <v>0.16704989727024278</v>
      </c>
      <c r="AQ158" s="131">
        <f t="shared" si="30"/>
        <v>9.2072807119983724E-2</v>
      </c>
      <c r="AR158" s="131">
        <f t="shared" si="31"/>
        <v>3.8550865030198819E-2</v>
      </c>
      <c r="AS158" s="131">
        <f t="shared" si="32"/>
        <v>0.1109286321917711</v>
      </c>
      <c r="AT158" s="131">
        <f t="shared" si="33"/>
        <v>0.18318627608940083</v>
      </c>
      <c r="AU158" s="131">
        <f t="shared" si="34"/>
        <v>8.6358056558056104E-2</v>
      </c>
      <c r="AV158" s="131">
        <f t="shared" si="35"/>
        <v>9.2566548674278867E-2</v>
      </c>
      <c r="AW158" s="131">
        <f t="shared" si="36"/>
        <v>9.2023518150138508E-3</v>
      </c>
      <c r="AX158" s="131">
        <f t="shared" si="37"/>
        <v>0.99999999999999989</v>
      </c>
      <c r="AY158" s="131">
        <f>SUMPRODUCT(AN158:AW158,幕後結果_最佳化!$Z$1005:$AI$1005)</f>
        <v>3.3136649367694901E-3</v>
      </c>
      <c r="AZ158" s="131">
        <f>(SUMPRODUCT(AN158:AW158,MMULT(AN158:AW158,幕後結果!$AB$9:$AK$18)))</f>
        <v>2.7604126317437518E-4</v>
      </c>
      <c r="BA158" s="131">
        <f t="shared" si="38"/>
        <v>1.6614489555035243E-2</v>
      </c>
      <c r="BB158" s="102">
        <f t="shared" si="39"/>
        <v>-2.3826392578659359</v>
      </c>
      <c r="BC158" s="60"/>
      <c r="BD158" s="60"/>
    </row>
    <row r="159" spans="1:56" ht="16.5">
      <c r="A159" s="95">
        <v>158</v>
      </c>
      <c r="B159" s="131">
        <v>0.57418735652195285</v>
      </c>
      <c r="C159" s="131">
        <v>0.30446303624810933</v>
      </c>
      <c r="D159" s="131">
        <v>0.45662800041373486</v>
      </c>
      <c r="E159" s="131">
        <v>0.3805787237150644</v>
      </c>
      <c r="F159" s="131">
        <v>0.58386236363917998</v>
      </c>
      <c r="G159" s="131">
        <v>0.56426153764750486</v>
      </c>
      <c r="H159" s="131">
        <v>0.71125438413598818</v>
      </c>
      <c r="I159" s="131">
        <v>0.30772868437342238</v>
      </c>
      <c r="J159" s="131">
        <v>0.29277216772615922</v>
      </c>
      <c r="K159" s="104">
        <v>0.14460423860627625</v>
      </c>
      <c r="L159" s="105"/>
      <c r="M159" s="106">
        <v>158</v>
      </c>
      <c r="N159" s="142">
        <v>0.18704508118582139</v>
      </c>
      <c r="O159" s="142">
        <v>-0.51160701844384937</v>
      </c>
      <c r="P159" s="142">
        <v>-0.10893253520429104</v>
      </c>
      <c r="Q159" s="142">
        <v>-0.30396120507371294</v>
      </c>
      <c r="R159" s="142">
        <v>0.21178435737608303</v>
      </c>
      <c r="S159" s="142">
        <v>0.16178276635568889</v>
      </c>
      <c r="T159" s="142">
        <v>0.55705298027220596</v>
      </c>
      <c r="U159" s="131">
        <v>-0.50229877791649735</v>
      </c>
      <c r="V159" s="131">
        <v>-0.54530417165650991</v>
      </c>
      <c r="W159" s="98">
        <v>-1.0598596007495258</v>
      </c>
      <c r="X159" s="60"/>
      <c r="Y159" s="99">
        <v>158</v>
      </c>
      <c r="Z159" s="131">
        <f>(幕後結果!$AB$2+幕後結果!$AB$4*幕後結果_最佳化!$N1160)*12/3</f>
        <v>4.2362148856911204E-2</v>
      </c>
      <c r="AA159" s="131">
        <f>(幕後結果!$AC$2+幕後結果!$AC$4*幕後結果_最佳化!$O1160)*12/3</f>
        <v>-4.2646111663001786E-2</v>
      </c>
      <c r="AB159" s="131">
        <f>(幕後結果!$AD$2+幕後結果!$AD$4*幕後結果_最佳化!$P1160)*12/3</f>
        <v>-4.7669077215215648E-2</v>
      </c>
      <c r="AC159" s="131">
        <f>(幕後結果!$AE$2+幕後結果!$AE$4*幕後結果_最佳化!$Q1160)*12/3</f>
        <v>-2.2726779400550002E-2</v>
      </c>
      <c r="AD159" s="131">
        <f>(幕後結果!$AF$2+幕後結果!$AF$4*幕後結果_最佳化!$R1160)*12/3</f>
        <v>-1.8261420918407812E-2</v>
      </c>
      <c r="AE159" s="131">
        <f>(幕後結果!$AG$2+幕後結果!$AG$4*幕後結果_最佳化!$S1160)*12/3</f>
        <v>-7.9366615085313778E-3</v>
      </c>
      <c r="AF159" s="131">
        <f>(幕後結果!$AH$2+幕後結果!$AH$4*幕後結果_最佳化!$T1160)*12/3</f>
        <v>3.8189018156552172E-2</v>
      </c>
      <c r="AG159" s="131">
        <f>(幕後結果!$AI$2+幕後結果!$AI$4*幕後結果_最佳化!$U1160)*12/3</f>
        <v>-5.409814630030315E-2</v>
      </c>
      <c r="AH159" s="131">
        <f>(幕後結果!$AJ$2+幕後結果!$AJ$4*幕後結果_最佳化!$V1160)*12/3</f>
        <v>-5.4418785540587211E-2</v>
      </c>
      <c r="AI159" s="100">
        <f>(幕後結果!$AK$2+幕後結果!$AK$4*幕後結果_最佳化!$W1160)*12/3</f>
        <v>-0.19089058458101024</v>
      </c>
      <c r="AJ159" s="60"/>
      <c r="AK159" s="60"/>
      <c r="AL159" s="60"/>
      <c r="AM159" s="108">
        <v>158</v>
      </c>
      <c r="AN159" s="131">
        <f t="shared" si="27"/>
        <v>0.14986073650666623</v>
      </c>
      <c r="AO159" s="131">
        <f t="shared" si="28"/>
        <v>3.1018917631319337E-2</v>
      </c>
      <c r="AP159" s="131">
        <f t="shared" si="29"/>
        <v>9.9236822790817497E-2</v>
      </c>
      <c r="AQ159" s="131">
        <f t="shared" si="30"/>
        <v>0.12958429297978702</v>
      </c>
      <c r="AR159" s="131">
        <f t="shared" si="31"/>
        <v>3.8239595942383714E-2</v>
      </c>
      <c r="AS159" s="131">
        <f t="shared" si="32"/>
        <v>0.16916042675006768</v>
      </c>
      <c r="AT159" s="131">
        <f t="shared" si="33"/>
        <v>5.6248485887572398E-2</v>
      </c>
      <c r="AU159" s="131">
        <f t="shared" si="34"/>
        <v>5.4893963534121452E-2</v>
      </c>
      <c r="AV159" s="131">
        <f t="shared" si="35"/>
        <v>0.11259977023317322</v>
      </c>
      <c r="AW159" s="131">
        <f t="shared" si="36"/>
        <v>0.15915698774409154</v>
      </c>
      <c r="AX159" s="131">
        <f t="shared" si="37"/>
        <v>1</v>
      </c>
      <c r="AY159" s="131">
        <f>SUMPRODUCT(AN159:AW159,幕後結果_最佳化!$Z$1005:$AI$1005)</f>
        <v>1.2132788363867345E-3</v>
      </c>
      <c r="AZ159" s="131">
        <f>(SUMPRODUCT(AN159:AW159,MMULT(AN159:AW159,幕後結果!$AB$9:$AK$18)))</f>
        <v>2.3052940363865222E-4</v>
      </c>
      <c r="BA159" s="131">
        <f t="shared" si="38"/>
        <v>1.5183194777076799E-2</v>
      </c>
      <c r="BB159" s="102">
        <f t="shared" si="39"/>
        <v>-2.7455829801084297</v>
      </c>
      <c r="BC159" s="60"/>
      <c r="BD159" s="60"/>
    </row>
    <row r="160" spans="1:56" ht="16.5">
      <c r="A160" s="95">
        <v>159</v>
      </c>
      <c r="B160" s="131">
        <v>0.33231486634053109</v>
      </c>
      <c r="C160" s="131">
        <v>0.80690210761919645</v>
      </c>
      <c r="D160" s="131">
        <v>0.72143913340185839</v>
      </c>
      <c r="E160" s="131">
        <v>0.34509465162619013</v>
      </c>
      <c r="F160" s="131">
        <v>0.96317408768547708</v>
      </c>
      <c r="G160" s="131">
        <v>0.62734348925010819</v>
      </c>
      <c r="H160" s="131">
        <v>0.52225314942403789</v>
      </c>
      <c r="I160" s="131">
        <v>0.75832806410842934</v>
      </c>
      <c r="J160" s="131">
        <v>0.39862223352684589</v>
      </c>
      <c r="K160" s="104">
        <v>0.93967332453515073</v>
      </c>
      <c r="L160" s="105"/>
      <c r="M160" s="106">
        <v>159</v>
      </c>
      <c r="N160" s="142">
        <v>-0.43353006013585288</v>
      </c>
      <c r="O160" s="142">
        <v>0.86653692758322864</v>
      </c>
      <c r="P160" s="142">
        <v>0.58712205941571027</v>
      </c>
      <c r="Q160" s="142">
        <v>-0.398598179476089</v>
      </c>
      <c r="R160" s="142">
        <v>1.7887702459323014</v>
      </c>
      <c r="S160" s="142">
        <v>0.3248256617944037</v>
      </c>
      <c r="T160" s="142">
        <v>5.5809331397140671E-2</v>
      </c>
      <c r="U160" s="131">
        <v>0.70093453362710456</v>
      </c>
      <c r="V160" s="131">
        <v>-0.25691490125964461</v>
      </c>
      <c r="W160" s="98">
        <v>1.5520370826367298</v>
      </c>
      <c r="X160" s="60"/>
      <c r="Y160" s="99">
        <v>159</v>
      </c>
      <c r="Z160" s="131">
        <f>(幕後結果!$AB$2+幕後結果!$AB$4*幕後結果_最佳化!$N1161)*12/3</f>
        <v>-5.3763501947443927E-2</v>
      </c>
      <c r="AA160" s="131">
        <f>(幕後結果!$AC$2+幕後結果!$AC$4*幕後結果_最佳化!$O1161)*12/3</f>
        <v>9.255104261984759E-2</v>
      </c>
      <c r="AB160" s="131">
        <f>(幕後結果!$AD$2+幕後結果!$AD$4*幕後結果_最佳化!$P1161)*12/3</f>
        <v>0.11084971189589982</v>
      </c>
      <c r="AC160" s="131">
        <f>(幕後結果!$AE$2+幕後結果!$AE$4*幕後結果_最佳化!$Q1161)*12/3</f>
        <v>3.5399648470904689E-2</v>
      </c>
      <c r="AD160" s="131">
        <f>(幕後結果!$AF$2+幕後結果!$AF$4*幕後結果_最佳化!$R1161)*12/3</f>
        <v>0.23633643442857299</v>
      </c>
      <c r="AE160" s="131">
        <f>(幕後結果!$AG$2+幕後結果!$AG$4*幕後結果_最佳化!$S1161)*12/3</f>
        <v>6.46435979395281E-3</v>
      </c>
      <c r="AF160" s="131">
        <f>(幕後結果!$AH$2+幕後結果!$AH$4*幕後結果_最佳化!$T1161)*12/3</f>
        <v>4.4556245591032044E-2</v>
      </c>
      <c r="AG160" s="131">
        <f>(幕後結果!$AI$2+幕後結果!$AI$4*幕後結果_最佳化!$U1161)*12/3</f>
        <v>0.12154809128183129</v>
      </c>
      <c r="AH160" s="131">
        <f>(幕後結果!$AJ$2+幕後結果!$AJ$4*幕後結果_最佳化!$V1161)*12/3</f>
        <v>1.0615981618334915E-3</v>
      </c>
      <c r="AI160" s="100">
        <f>(幕後結果!$AK$2+幕後結果!$AK$4*幕後結果_最佳化!$W1161)*12/3</f>
        <v>0.30342350421391517</v>
      </c>
      <c r="AJ160" s="60"/>
      <c r="AK160" s="60"/>
      <c r="AL160" s="60"/>
      <c r="AM160" s="108">
        <v>159</v>
      </c>
      <c r="AN160" s="131">
        <f t="shared" si="27"/>
        <v>0.12157365161936488</v>
      </c>
      <c r="AO160" s="131">
        <f t="shared" si="28"/>
        <v>9.443745842921078E-2</v>
      </c>
      <c r="AP160" s="131">
        <f t="shared" si="29"/>
        <v>0.14798020759836991</v>
      </c>
      <c r="AQ160" s="131">
        <f t="shared" si="30"/>
        <v>0.1592330142770095</v>
      </c>
      <c r="AR160" s="131">
        <f t="shared" si="31"/>
        <v>6.8979062152263113E-2</v>
      </c>
      <c r="AS160" s="131">
        <f t="shared" si="32"/>
        <v>7.3013379915503135E-2</v>
      </c>
      <c r="AT160" s="131">
        <f t="shared" si="33"/>
        <v>0.13994786130057671</v>
      </c>
      <c r="AU160" s="131">
        <f t="shared" si="34"/>
        <v>0.11143499989988438</v>
      </c>
      <c r="AV160" s="131">
        <f t="shared" si="35"/>
        <v>7.2862776274693938E-2</v>
      </c>
      <c r="AW160" s="131">
        <f t="shared" si="36"/>
        <v>1.0537588533123716E-2</v>
      </c>
      <c r="AX160" s="131">
        <f t="shared" si="37"/>
        <v>1.0000000000000002</v>
      </c>
      <c r="AY160" s="131">
        <f>SUMPRODUCT(AN160:AW160,幕後結果_最佳化!$Z$1005:$AI$1005)</f>
        <v>5.0698870489769288E-3</v>
      </c>
      <c r="AZ160" s="131">
        <f>(SUMPRODUCT(AN160:AW160,MMULT(AN160:AW160,幕後結果!$AB$9:$AK$18)))</f>
        <v>3.1434424083065537E-4</v>
      </c>
      <c r="BA160" s="131">
        <f t="shared" si="38"/>
        <v>1.7729755802905336E-2</v>
      </c>
      <c r="BB160" s="102">
        <f t="shared" si="39"/>
        <v>-2.1337075011954725</v>
      </c>
      <c r="BC160" s="60"/>
      <c r="BD160" s="60"/>
    </row>
    <row r="161" spans="1:56" ht="16.5">
      <c r="A161" s="95">
        <v>160</v>
      </c>
      <c r="B161" s="131">
        <v>0.22384789491474</v>
      </c>
      <c r="C161" s="131">
        <v>0.2189668948218364</v>
      </c>
      <c r="D161" s="131">
        <v>0.6188871349206051</v>
      </c>
      <c r="E161" s="131">
        <v>0.70579861217141482</v>
      </c>
      <c r="F161" s="131">
        <v>0.53334744077962704</v>
      </c>
      <c r="G161" s="131">
        <v>0.56427598074392327</v>
      </c>
      <c r="H161" s="131">
        <v>0.44470916617913425</v>
      </c>
      <c r="I161" s="131">
        <v>0.26998533628468957</v>
      </c>
      <c r="J161" s="131">
        <v>0.63347296514832174</v>
      </c>
      <c r="K161" s="104">
        <v>0.43048887071241149</v>
      </c>
      <c r="L161" s="105"/>
      <c r="M161" s="106">
        <v>160</v>
      </c>
      <c r="N161" s="142">
        <v>-0.75926209097746999</v>
      </c>
      <c r="O161" s="142">
        <v>-0.77568704714980219</v>
      </c>
      <c r="P161" s="142">
        <v>0.30255930676757892</v>
      </c>
      <c r="Q161" s="142">
        <v>0.54115206287281892</v>
      </c>
      <c r="R161" s="142">
        <v>8.3687220025488063E-2</v>
      </c>
      <c r="S161" s="142">
        <v>0.16181944684092467</v>
      </c>
      <c r="T161" s="142">
        <v>-0.1390402635115067</v>
      </c>
      <c r="U161" s="131">
        <v>-0.61285734036871509</v>
      </c>
      <c r="V161" s="131">
        <v>0.34106576967256946</v>
      </c>
      <c r="W161" s="98">
        <v>-0.17512967485465525</v>
      </c>
      <c r="X161" s="60"/>
      <c r="Y161" s="99">
        <v>160</v>
      </c>
      <c r="Z161" s="131">
        <f>(幕後結果!$AB$2+幕後結果!$AB$4*幕後結果_最佳化!$N1162)*12/3</f>
        <v>-0.10421863842904626</v>
      </c>
      <c r="AA161" s="131">
        <f>(幕後結果!$AC$2+幕後結果!$AC$4*幕後結果_最佳化!$O1162)*12/3</f>
        <v>-6.6452734583061515E-2</v>
      </c>
      <c r="AB161" s="131">
        <f>(幕後結果!$AD$2+幕後結果!$AD$4*幕後結果_最佳化!$P1162)*12/3</f>
        <v>1.0219644333196439E-2</v>
      </c>
      <c r="AC161" s="131">
        <f>(幕後結果!$AE$2+幕後結果!$AE$4*幕後結果_最佳化!$Q1162)*12/3</f>
        <v>6.4494512638408247E-2</v>
      </c>
      <c r="AD161" s="131">
        <f>(幕後結果!$AF$2+幕後結果!$AF$4*幕後結果_最佳化!$R1162)*12/3</f>
        <v>7.4400660029589833E-3</v>
      </c>
      <c r="AE161" s="131">
        <f>(幕後結果!$AG$2+幕後結果!$AG$4*幕後結果_最佳化!$S1162)*12/3</f>
        <v>3.6140959691781543E-3</v>
      </c>
      <c r="AF161" s="131">
        <f>(幕後結果!$AH$2+幕後結果!$AH$4*幕後結果_最佳化!$T1162)*12/3</f>
        <v>-4.7746614299192636E-2</v>
      </c>
      <c r="AG161" s="131">
        <f>(幕後結果!$AI$2+幕後結果!$AI$4*幕後結果_最佳化!$U1162)*12/3</f>
        <v>-6.1148431601534416E-2</v>
      </c>
      <c r="AH161" s="131">
        <f>(幕後結果!$AJ$2+幕後結果!$AJ$4*幕後結果_最佳化!$V1162)*12/3</f>
        <v>-1.1556327856946302E-3</v>
      </c>
      <c r="AI161" s="100">
        <f>(幕後結果!$AK$2+幕後結果!$AK$4*幕後結果_最佳化!$W1162)*12/3</f>
        <v>-4.0893488604350547E-2</v>
      </c>
      <c r="AJ161" s="60"/>
      <c r="AK161" s="60"/>
      <c r="AL161" s="60"/>
      <c r="AM161" s="108">
        <v>160</v>
      </c>
      <c r="AN161" s="131">
        <f t="shared" si="27"/>
        <v>9.2484773379403182E-2</v>
      </c>
      <c r="AO161" s="131">
        <f t="shared" si="28"/>
        <v>1.5290528487933639E-2</v>
      </c>
      <c r="AP161" s="131">
        <f t="shared" si="29"/>
        <v>7.288820980661681E-2</v>
      </c>
      <c r="AQ161" s="131">
        <f t="shared" si="30"/>
        <v>0.23791495717226796</v>
      </c>
      <c r="AR161" s="131">
        <f t="shared" si="31"/>
        <v>3.2217767125715717E-2</v>
      </c>
      <c r="AS161" s="131">
        <f t="shared" si="32"/>
        <v>0.10470811330404338</v>
      </c>
      <c r="AT161" s="131">
        <f t="shared" si="33"/>
        <v>0.14964364795278998</v>
      </c>
      <c r="AU161" s="131">
        <f t="shared" si="34"/>
        <v>2.7727981604318774E-2</v>
      </c>
      <c r="AV161" s="131">
        <f t="shared" si="35"/>
        <v>0.25924715465595427</v>
      </c>
      <c r="AW161" s="131">
        <f t="shared" si="36"/>
        <v>7.8768665109563308E-3</v>
      </c>
      <c r="AX161" s="131">
        <f t="shared" si="37"/>
        <v>1</v>
      </c>
      <c r="AY161" s="131">
        <f>SUMPRODUCT(AN161:AW161,幕後結果_最佳化!$Z$1005:$AI$1005)</f>
        <v>6.6184591699310269E-3</v>
      </c>
      <c r="AZ161" s="131">
        <f>(SUMPRODUCT(AN161:AW161,MMULT(AN161:AW161,幕後結果!$AB$9:$AK$18)))</f>
        <v>2.5614100713067445E-4</v>
      </c>
      <c r="BA161" s="131">
        <f t="shared" si="38"/>
        <v>1.600440586621929E-2</v>
      </c>
      <c r="BB161" s="102">
        <f t="shared" si="39"/>
        <v>-2.2669720534049249</v>
      </c>
      <c r="BC161" s="60"/>
      <c r="BD161" s="60"/>
    </row>
    <row r="162" spans="1:56" ht="16.5">
      <c r="A162" s="95">
        <v>161</v>
      </c>
      <c r="B162" s="131">
        <v>0.32323546462021313</v>
      </c>
      <c r="C162" s="131">
        <v>0.44825453034101947</v>
      </c>
      <c r="D162" s="131">
        <v>0.57893695135740031</v>
      </c>
      <c r="E162" s="131">
        <v>0.83694283682151838</v>
      </c>
      <c r="F162" s="131">
        <v>0.18040261992922257</v>
      </c>
      <c r="G162" s="131">
        <v>4.6670835176434222E-2</v>
      </c>
      <c r="H162" s="131">
        <v>0.33868063176710583</v>
      </c>
      <c r="I162" s="131">
        <v>0.80847939409688863</v>
      </c>
      <c r="J162" s="131">
        <v>0.7330394605562478</v>
      </c>
      <c r="K162" s="104">
        <v>5.1078507010362539E-2</v>
      </c>
      <c r="L162" s="105"/>
      <c r="M162" s="106">
        <v>161</v>
      </c>
      <c r="N162" s="142">
        <v>-0.45867032196200497</v>
      </c>
      <c r="O162" s="142">
        <v>-0.13007250808072687</v>
      </c>
      <c r="P162" s="142">
        <v>0.19917468990855391</v>
      </c>
      <c r="Q162" s="142">
        <v>0.98197061221208903</v>
      </c>
      <c r="R162" s="142">
        <v>-0.91383178913093877</v>
      </c>
      <c r="S162" s="142">
        <v>-1.6780278087100311</v>
      </c>
      <c r="T162" s="142">
        <v>-0.41606660813524954</v>
      </c>
      <c r="U162" s="131">
        <v>0.87230646476439277</v>
      </c>
      <c r="V162" s="131">
        <v>0.62203161630966464</v>
      </c>
      <c r="W162" s="98">
        <v>-1.6344851873441939</v>
      </c>
      <c r="X162" s="60"/>
      <c r="Y162" s="99">
        <v>161</v>
      </c>
      <c r="Z162" s="131">
        <f>(幕後結果!$AB$2+幕後結果!$AB$4*幕後結果_最佳化!$N1163)*12/3</f>
        <v>-5.7657670225412537E-2</v>
      </c>
      <c r="AA162" s="131">
        <f>(幕後結果!$AC$2+幕後結果!$AC$4*幕後結果_最佳化!$O1163)*12/3</f>
        <v>-4.283016888384737E-3</v>
      </c>
      <c r="AB162" s="131">
        <f>(幕後結果!$AD$2+幕後結果!$AD$4*幕後結果_最佳化!$P1163)*12/3</f>
        <v>1.4998514177189039E-2</v>
      </c>
      <c r="AC162" s="131">
        <f>(幕後結果!$AE$2+幕後結果!$AE$4*幕後結果_最佳化!$Q1163)*12/3</f>
        <v>0.12272872236926731</v>
      </c>
      <c r="AD162" s="131">
        <f>(幕後結果!$AF$2+幕後結果!$AF$4*幕後結果_最佳化!$R1163)*12/3</f>
        <v>-5.3518462864027172E-2</v>
      </c>
      <c r="AE162" s="131">
        <f>(幕後結果!$AG$2+幕後結果!$AG$4*幕後結果_最佳化!$S1163)*12/3</f>
        <v>-6.0565141621664147E-2</v>
      </c>
      <c r="AF162" s="131">
        <f>(幕後結果!$AH$2+幕後結果!$AH$4*幕後結果_最佳化!$T1163)*12/3</f>
        <v>-4.9114941857752815E-2</v>
      </c>
      <c r="AG162" s="131">
        <f>(幕後結果!$AI$2+幕後結果!$AI$4*幕後結果_最佳化!$U1163)*12/3</f>
        <v>3.2917758037037302E-2</v>
      </c>
      <c r="AH162" s="131">
        <f>(幕後結果!$AJ$2+幕後結果!$AJ$4*幕後結果_最佳化!$V1163)*12/3</f>
        <v>1.4205643528665201E-2</v>
      </c>
      <c r="AI162" s="100">
        <f>(幕後結果!$AK$2+幕後結果!$AK$4*幕後結果_最佳化!$W1163)*12/3</f>
        <v>-0.27116607733599962</v>
      </c>
      <c r="AJ162" s="60"/>
      <c r="AK162" s="60"/>
      <c r="AL162" s="60"/>
      <c r="AM162" s="108">
        <v>161</v>
      </c>
      <c r="AN162" s="131">
        <f t="shared" si="27"/>
        <v>4.2423225684050977E-2</v>
      </c>
      <c r="AO162" s="131">
        <f t="shared" si="28"/>
        <v>4.7141547605943773E-2</v>
      </c>
      <c r="AP162" s="131">
        <f t="shared" si="29"/>
        <v>0.10089725756518922</v>
      </c>
      <c r="AQ162" s="131">
        <f t="shared" si="30"/>
        <v>5.7510607278829784E-2</v>
      </c>
      <c r="AR162" s="131">
        <f t="shared" si="31"/>
        <v>8.5603289807077099E-2</v>
      </c>
      <c r="AS162" s="131">
        <f t="shared" si="32"/>
        <v>5.7860694639486107E-2</v>
      </c>
      <c r="AT162" s="131">
        <f t="shared" si="33"/>
        <v>0.12584073882908309</v>
      </c>
      <c r="AU162" s="131">
        <f t="shared" si="34"/>
        <v>0.14789658945692083</v>
      </c>
      <c r="AV162" s="131">
        <f t="shared" si="35"/>
        <v>0.14368050896782317</v>
      </c>
      <c r="AW162" s="131">
        <f t="shared" si="36"/>
        <v>0.19114554016559596</v>
      </c>
      <c r="AX162" s="131">
        <f t="shared" si="37"/>
        <v>1</v>
      </c>
      <c r="AY162" s="131">
        <f>SUMPRODUCT(AN162:AW162,幕後結果_最佳化!$Z$1005:$AI$1005)</f>
        <v>-1.696680836246525E-3</v>
      </c>
      <c r="AZ162" s="131">
        <f>(SUMPRODUCT(AN162:AW162,MMULT(AN162:AW162,幕後結果!$AB$9:$AK$18)))</f>
        <v>3.1255115024802376E-4</v>
      </c>
      <c r="BA162" s="131">
        <f t="shared" si="38"/>
        <v>1.7679116217956817E-2</v>
      </c>
      <c r="BB162" s="102">
        <f t="shared" si="39"/>
        <v>-2.522562795924681</v>
      </c>
      <c r="BC162" s="60"/>
      <c r="BD162" s="60"/>
    </row>
    <row r="163" spans="1:56" ht="16.5">
      <c r="A163" s="95">
        <v>162</v>
      </c>
      <c r="B163" s="131">
        <v>0.82812027239710195</v>
      </c>
      <c r="C163" s="131">
        <v>0.81064615116009353</v>
      </c>
      <c r="D163" s="131">
        <v>0.68885103168932815</v>
      </c>
      <c r="E163" s="131">
        <v>0.27912543596283723</v>
      </c>
      <c r="F163" s="131">
        <v>0.49681501255136995</v>
      </c>
      <c r="G163" s="131">
        <v>0.83162462377344037</v>
      </c>
      <c r="H163" s="131">
        <v>0.89848625877473931</v>
      </c>
      <c r="I163" s="131">
        <v>0.75339460433545957</v>
      </c>
      <c r="J163" s="131">
        <v>0.93870478598488183</v>
      </c>
      <c r="K163" s="104">
        <v>0.76472281832066757</v>
      </c>
      <c r="L163" s="105"/>
      <c r="M163" s="106">
        <v>162</v>
      </c>
      <c r="N163" s="142">
        <v>0.94676320488940446</v>
      </c>
      <c r="O163" s="142">
        <v>0.88027990165575221</v>
      </c>
      <c r="P163" s="142">
        <v>0.49259619571568214</v>
      </c>
      <c r="Q163" s="142">
        <v>-0.58544152851373898</v>
      </c>
      <c r="R163" s="142">
        <v>-7.9836644039310116E-3</v>
      </c>
      <c r="S163" s="142">
        <v>0.96060512177638202</v>
      </c>
      <c r="T163" s="142">
        <v>1.2729733961028498</v>
      </c>
      <c r="U163" s="131">
        <v>0.68521098763710486</v>
      </c>
      <c r="V163" s="131">
        <v>1.5439913505002827</v>
      </c>
      <c r="W163" s="98">
        <v>0.72157735894606101</v>
      </c>
      <c r="X163" s="60"/>
      <c r="Y163" s="99">
        <v>162</v>
      </c>
      <c r="Z163" s="131">
        <f>(幕後結果!$AB$2+幕後結果!$AB$4*幕後結果_最佳化!$N1164)*12/3</f>
        <v>0.1600407250778951</v>
      </c>
      <c r="AA163" s="131">
        <f>(幕後結果!$AC$2+幕後結果!$AC$4*幕後結果_最佳化!$O1164)*12/3</f>
        <v>9.1166079166740091E-2</v>
      </c>
      <c r="AB163" s="131">
        <f>(幕後結果!$AD$2+幕後結果!$AD$4*幕後結果_最佳化!$P1164)*12/3</f>
        <v>9.5575936394685979E-2</v>
      </c>
      <c r="AC163" s="131">
        <f>(幕後結果!$AE$2+幕後結果!$AE$4*幕後結果_最佳化!$Q1164)*12/3</f>
        <v>4.2595228032868963E-2</v>
      </c>
      <c r="AD163" s="131">
        <f>(幕後結果!$AF$2+幕後結果!$AF$4*幕後結果_最佳化!$R1164)*12/3</f>
        <v>6.8484445059785556E-2</v>
      </c>
      <c r="AE163" s="131">
        <f>(幕後結果!$AG$2+幕後結果!$AG$4*幕後結果_最佳化!$S1164)*12/3</f>
        <v>3.1499974092046752E-2</v>
      </c>
      <c r="AF163" s="131">
        <f>(幕後結果!$AH$2+幕後結果!$AH$4*幕後結果_最佳化!$T1164)*12/3</f>
        <v>0.19938521695363823</v>
      </c>
      <c r="AG163" s="131">
        <f>(幕後結果!$AI$2+幕後結果!$AI$4*幕後結果_最佳化!$U1164)*12/3</f>
        <v>0.13692510536560515</v>
      </c>
      <c r="AH163" s="131">
        <f>(幕後結果!$AJ$2+幕後結果!$AJ$4*幕後結果_最佳化!$V1164)*12/3</f>
        <v>0.1343019467053462</v>
      </c>
      <c r="AI163" s="100">
        <f>(幕後結果!$AK$2+幕後結果!$AK$4*幕後結果_最佳化!$W1164)*12/3</f>
        <v>0.19707049986031763</v>
      </c>
      <c r="AJ163" s="60"/>
      <c r="AK163" s="60"/>
      <c r="AL163" s="60"/>
      <c r="AM163" s="108">
        <v>162</v>
      </c>
      <c r="AN163" s="131">
        <f t="shared" si="27"/>
        <v>0.13433823604196971</v>
      </c>
      <c r="AO163" s="131">
        <f t="shared" si="28"/>
        <v>3.476266218089811E-3</v>
      </c>
      <c r="AP163" s="131">
        <f t="shared" si="29"/>
        <v>1.5156648113337116E-2</v>
      </c>
      <c r="AQ163" s="131">
        <f t="shared" si="30"/>
        <v>0.12554269272384511</v>
      </c>
      <c r="AR163" s="131">
        <f t="shared" si="31"/>
        <v>0.13635005770889974</v>
      </c>
      <c r="AS163" s="131">
        <f t="shared" si="32"/>
        <v>6.7917042706870628E-2</v>
      </c>
      <c r="AT163" s="131">
        <f t="shared" si="33"/>
        <v>0.12319151811191473</v>
      </c>
      <c r="AU163" s="131">
        <f t="shared" si="34"/>
        <v>0.17973336130400572</v>
      </c>
      <c r="AV163" s="131">
        <f t="shared" si="35"/>
        <v>3.609698917819442E-2</v>
      </c>
      <c r="AW163" s="131">
        <f t="shared" si="36"/>
        <v>0.17819718789287295</v>
      </c>
      <c r="AX163" s="131">
        <f t="shared" si="37"/>
        <v>0.99999999999999989</v>
      </c>
      <c r="AY163" s="131">
        <f>SUMPRODUCT(AN163:AW163,幕後結果_最佳化!$Z$1005:$AI$1005)</f>
        <v>1.9195055406231016E-3</v>
      </c>
      <c r="AZ163" s="131">
        <f>(SUMPRODUCT(AN163:AW163,MMULT(AN163:AW163,幕後結果!$AB$9:$AK$18)))</f>
        <v>3.0577812314209926E-4</v>
      </c>
      <c r="BA163" s="131">
        <f t="shared" si="38"/>
        <v>1.7486512606637701E-2</v>
      </c>
      <c r="BB163" s="102">
        <f t="shared" si="39"/>
        <v>-2.3435487327428066</v>
      </c>
      <c r="BC163" s="60"/>
      <c r="BD163" s="60"/>
    </row>
    <row r="164" spans="1:56" ht="16.5">
      <c r="A164" s="95">
        <v>163</v>
      </c>
      <c r="B164" s="131">
        <v>0.63191109595910611</v>
      </c>
      <c r="C164" s="131">
        <v>5.7043776764967413E-2</v>
      </c>
      <c r="D164" s="131">
        <v>0.76968963255208811</v>
      </c>
      <c r="E164" s="131">
        <v>0.43680925303801454</v>
      </c>
      <c r="F164" s="131">
        <v>0.92797561256760108</v>
      </c>
      <c r="G164" s="131">
        <v>0.75490936804527031</v>
      </c>
      <c r="H164" s="131">
        <v>0.69332005956545051</v>
      </c>
      <c r="I164" s="131">
        <v>0.67528694171009729</v>
      </c>
      <c r="J164" s="131">
        <v>0.20842409797050632</v>
      </c>
      <c r="K164" s="104">
        <v>0.62673845586323673</v>
      </c>
      <c r="L164" s="105"/>
      <c r="M164" s="106">
        <v>163</v>
      </c>
      <c r="N164" s="142">
        <v>0.33691920408406295</v>
      </c>
      <c r="O164" s="142">
        <v>-1.5800843380903977</v>
      </c>
      <c r="P164" s="142">
        <v>0.73782510597999806</v>
      </c>
      <c r="Q164" s="142">
        <v>-0.15906392996127419</v>
      </c>
      <c r="R164" s="142">
        <v>1.460878547396959</v>
      </c>
      <c r="S164" s="142">
        <v>0.69002055061966372</v>
      </c>
      <c r="T164" s="142">
        <v>0.50528328532609401</v>
      </c>
      <c r="U164" s="131">
        <v>0.45455958400551627</v>
      </c>
      <c r="V164" s="131">
        <v>-0.81190142634952589</v>
      </c>
      <c r="W164" s="98">
        <v>0.32322732501592594</v>
      </c>
      <c r="X164" s="60"/>
      <c r="Y164" s="99">
        <v>163</v>
      </c>
      <c r="Z164" s="131">
        <f>(幕後結果!$AB$2+幕後結果!$AB$4*幕後結果_最佳化!$N1165)*12/3</f>
        <v>6.5577303063124648E-2</v>
      </c>
      <c r="AA164" s="131">
        <f>(幕後結果!$AC$2+幕後結果!$AC$4*幕後結果_最佳化!$O1165)*12/3</f>
        <v>-0.14681168463280778</v>
      </c>
      <c r="AB164" s="131">
        <f>(幕後結果!$AD$2+幕後結果!$AD$4*幕後結果_最佳化!$P1165)*12/3</f>
        <v>5.3180586737060422E-2</v>
      </c>
      <c r="AC164" s="131">
        <f>(幕後結果!$AE$2+幕後結果!$AE$4*幕後結果_最佳化!$Q1165)*12/3</f>
        <v>3.4288761216714196E-2</v>
      </c>
      <c r="AD164" s="131">
        <f>(幕後結果!$AF$2+幕後結果!$AF$4*幕後結果_最佳化!$R1165)*12/3</f>
        <v>0.12113501134984798</v>
      </c>
      <c r="AE164" s="131">
        <f>(幕後結果!$AG$2+幕後結果!$AG$4*幕後結果_最佳化!$S1165)*12/3</f>
        <v>-5.5673209246966367E-3</v>
      </c>
      <c r="AF164" s="131">
        <f>(幕後結果!$AH$2+幕後結果!$AH$4*幕後結果_最佳化!$T1165)*12/3</f>
        <v>2.3697525727812054E-2</v>
      </c>
      <c r="AG164" s="131">
        <f>(幕後結果!$AI$2+幕後結果!$AI$4*幕後結果_最佳化!$U1165)*12/3</f>
        <v>0.10646570501910509</v>
      </c>
      <c r="AH164" s="131">
        <f>(幕後結果!$AJ$2+幕後結果!$AJ$4*幕後結果_最佳化!$V1165)*12/3</f>
        <v>-7.5156775091497069E-2</v>
      </c>
      <c r="AI164" s="100">
        <f>(幕後結果!$AK$2+幕後結果!$AK$4*幕後結果_最佳化!$W1165)*12/3</f>
        <v>5.6257971195664613E-2</v>
      </c>
      <c r="AJ164" s="60"/>
      <c r="AK164" s="60"/>
      <c r="AL164" s="60"/>
      <c r="AM164" s="108">
        <v>163</v>
      </c>
      <c r="AN164" s="131">
        <f t="shared" si="27"/>
        <v>0.13863053894129987</v>
      </c>
      <c r="AO164" s="131">
        <f t="shared" si="28"/>
        <v>0.17330964375891175</v>
      </c>
      <c r="AP164" s="131">
        <f t="shared" si="29"/>
        <v>0.16224459827711496</v>
      </c>
      <c r="AQ164" s="131">
        <f t="shared" si="30"/>
        <v>0.12771990955868201</v>
      </c>
      <c r="AR164" s="131">
        <f t="shared" si="31"/>
        <v>7.5929136169733208E-2</v>
      </c>
      <c r="AS164" s="131">
        <f t="shared" si="32"/>
        <v>7.9600781326280068E-2</v>
      </c>
      <c r="AT164" s="131">
        <f t="shared" si="33"/>
        <v>4.5235865372614495E-2</v>
      </c>
      <c r="AU164" s="131">
        <f t="shared" si="34"/>
        <v>2.4034211918433187E-2</v>
      </c>
      <c r="AV164" s="131">
        <f t="shared" si="35"/>
        <v>0.11874612510213579</v>
      </c>
      <c r="AW164" s="131">
        <f t="shared" si="36"/>
        <v>5.4549189574794578E-2</v>
      </c>
      <c r="AX164" s="131">
        <f t="shared" si="37"/>
        <v>0.99999999999999978</v>
      </c>
      <c r="AY164" s="131">
        <f>SUMPRODUCT(AN164:AW164,幕後結果_最佳化!$Z$1005:$AI$1005)</f>
        <v>3.0891341641002623E-3</v>
      </c>
      <c r="AZ164" s="131">
        <f>(SUMPRODUCT(AN164:AW164,MMULT(AN164:AW164,幕後結果!$AB$9:$AK$18)))</f>
        <v>2.7877876253063952E-4</v>
      </c>
      <c r="BA164" s="131">
        <f t="shared" si="38"/>
        <v>1.6696669204683896E-2</v>
      </c>
      <c r="BB164" s="102">
        <f t="shared" si="39"/>
        <v>-2.3843597395300642</v>
      </c>
      <c r="BC164" s="60"/>
      <c r="BD164" s="60"/>
    </row>
    <row r="165" spans="1:56" ht="16.5">
      <c r="A165" s="95">
        <v>164</v>
      </c>
      <c r="B165" s="131">
        <v>0.80216764066323121</v>
      </c>
      <c r="C165" s="131">
        <v>0.34409844479408447</v>
      </c>
      <c r="D165" s="131">
        <v>0.71574430604607442</v>
      </c>
      <c r="E165" s="131">
        <v>0.7933667096679804</v>
      </c>
      <c r="F165" s="131">
        <v>0.48216525659247167</v>
      </c>
      <c r="G165" s="131">
        <v>0.92264785826685669</v>
      </c>
      <c r="H165" s="131">
        <v>0.89628578981455398</v>
      </c>
      <c r="I165" s="131">
        <v>0.62446899041010084</v>
      </c>
      <c r="J165" s="131">
        <v>0.8738403637068739</v>
      </c>
      <c r="K165" s="104">
        <v>0.63809398180827959</v>
      </c>
      <c r="L165" s="105"/>
      <c r="M165" s="106">
        <v>164</v>
      </c>
      <c r="N165" s="142">
        <v>0.84938927560532596</v>
      </c>
      <c r="O165" s="142">
        <v>-0.40130322486341047</v>
      </c>
      <c r="P165" s="142">
        <v>0.57024522247950493</v>
      </c>
      <c r="Q165" s="142">
        <v>0.81815868886164411</v>
      </c>
      <c r="R165" s="142">
        <v>-4.4719973359423203E-2</v>
      </c>
      <c r="S165" s="142">
        <v>1.4231099532379152</v>
      </c>
      <c r="T165" s="142">
        <v>1.2606681869926508</v>
      </c>
      <c r="U165" s="131">
        <v>0.31723931652568033</v>
      </c>
      <c r="V165" s="131">
        <v>1.1447342173456945</v>
      </c>
      <c r="W165" s="98">
        <v>0.35336871539740156</v>
      </c>
      <c r="X165" s="60"/>
      <c r="Y165" s="99">
        <v>164</v>
      </c>
      <c r="Z165" s="131">
        <f>(幕後結果!$AB$2+幕後結果!$AB$4*幕後結果_最佳化!$N1166)*12/3</f>
        <v>0.14495772915918251</v>
      </c>
      <c r="AA165" s="131">
        <f>(幕後結果!$AC$2+幕後結果!$AC$4*幕後結果_最佳化!$O1166)*12/3</f>
        <v>-3.3228798446710027E-2</v>
      </c>
      <c r="AB165" s="131">
        <f>(幕後結果!$AD$2+幕後結果!$AD$4*幕後結果_最佳化!$P1166)*12/3</f>
        <v>6.5335605717351114E-2</v>
      </c>
      <c r="AC165" s="131">
        <f>(幕後結果!$AE$2+幕後結果!$AE$4*幕後結果_最佳化!$Q1166)*12/3</f>
        <v>0.15866742774877063</v>
      </c>
      <c r="AD165" s="131">
        <f>(幕後結果!$AF$2+幕後結果!$AF$4*幕後結果_最佳化!$R1166)*12/3</f>
        <v>4.2813945916473826E-2</v>
      </c>
      <c r="AE165" s="131">
        <f>(幕後結果!$AG$2+幕後結果!$AG$4*幕後結果_最佳化!$S1166)*12/3</f>
        <v>4.7426452421561155E-2</v>
      </c>
      <c r="AF165" s="131">
        <f>(幕後結果!$AH$2+幕後結果!$AH$4*幕後結果_最佳化!$T1166)*12/3</f>
        <v>0.16233628157691518</v>
      </c>
      <c r="AG165" s="131">
        <f>(幕後結果!$AI$2+幕後結果!$AI$4*幕後結果_最佳化!$U1166)*12/3</f>
        <v>0.11999954793214147</v>
      </c>
      <c r="AH165" s="131">
        <f>(幕後結果!$AJ$2+幕後結果!$AJ$4*幕後結果_最佳化!$V1166)*12/3</f>
        <v>0.10217739207462607</v>
      </c>
      <c r="AI165" s="100">
        <f>(幕後結果!$AK$2+幕後結果!$AK$4*幕後結果_最佳化!$W1166)*12/3</f>
        <v>9.0129034209445555E-2</v>
      </c>
      <c r="AJ165" s="60"/>
      <c r="AK165" s="60"/>
      <c r="AL165" s="60"/>
      <c r="AM165" s="108">
        <v>164</v>
      </c>
      <c r="AN165" s="131">
        <f t="shared" si="27"/>
        <v>2.3089071116342473E-2</v>
      </c>
      <c r="AO165" s="131">
        <f t="shared" si="28"/>
        <v>0.12862591239818319</v>
      </c>
      <c r="AP165" s="131">
        <f t="shared" si="29"/>
        <v>3.3551060014218217E-2</v>
      </c>
      <c r="AQ165" s="131">
        <f t="shared" si="30"/>
        <v>4.6605020020090669E-2</v>
      </c>
      <c r="AR165" s="131">
        <f t="shared" si="31"/>
        <v>0.13491001801229316</v>
      </c>
      <c r="AS165" s="131">
        <f t="shared" si="32"/>
        <v>6.6522835934795049E-2</v>
      </c>
      <c r="AT165" s="131">
        <f t="shared" si="33"/>
        <v>0.16274643937209987</v>
      </c>
      <c r="AU165" s="131">
        <f t="shared" si="34"/>
        <v>0.11367645653033652</v>
      </c>
      <c r="AV165" s="131">
        <f t="shared" si="35"/>
        <v>0.23603256045932899</v>
      </c>
      <c r="AW165" s="131">
        <f t="shared" si="36"/>
        <v>5.4240626142311885E-2</v>
      </c>
      <c r="AX165" s="131">
        <f t="shared" si="37"/>
        <v>1</v>
      </c>
      <c r="AY165" s="131">
        <f>SUMPRODUCT(AN165:AW165,幕後結果_最佳化!$Z$1005:$AI$1005)</f>
        <v>9.8959098355044014E-4</v>
      </c>
      <c r="AZ165" s="131">
        <f>(SUMPRODUCT(AN165:AW165,MMULT(AN165:AW165,幕後結果!$AB$9:$AK$18)))</f>
        <v>2.306843941311022E-4</v>
      </c>
      <c r="BA165" s="131">
        <f t="shared" si="38"/>
        <v>1.5188297933972134E-2</v>
      </c>
      <c r="BB165" s="102">
        <f t="shared" si="39"/>
        <v>-2.7593881288506501</v>
      </c>
      <c r="BC165" s="60"/>
      <c r="BD165" s="60"/>
    </row>
    <row r="166" spans="1:56" ht="16.5">
      <c r="A166" s="95">
        <v>165</v>
      </c>
      <c r="B166" s="131">
        <v>0.73032179106496597</v>
      </c>
      <c r="C166" s="131">
        <v>0.49603393367016624</v>
      </c>
      <c r="D166" s="131">
        <v>2.1898162615510142E-3</v>
      </c>
      <c r="E166" s="131">
        <v>0.13879083022890493</v>
      </c>
      <c r="F166" s="131">
        <v>0.5399887828290082</v>
      </c>
      <c r="G166" s="131">
        <v>0.34555123415758637</v>
      </c>
      <c r="H166" s="131">
        <v>0.6930192504747934</v>
      </c>
      <c r="I166" s="131">
        <v>0.83895961382461759</v>
      </c>
      <c r="J166" s="131">
        <v>0.2878100635262657</v>
      </c>
      <c r="K166" s="104">
        <v>0.74792335056870196</v>
      </c>
      <c r="L166" s="105"/>
      <c r="M166" s="106">
        <v>165</v>
      </c>
      <c r="N166" s="142">
        <v>0.61378650220317788</v>
      </c>
      <c r="O166" s="142">
        <v>-9.941617763559573E-3</v>
      </c>
      <c r="P166" s="142">
        <v>-2.8494395664344387</v>
      </c>
      <c r="Q166" s="142">
        <v>-1.0857679701756735</v>
      </c>
      <c r="R166" s="142">
        <v>0.10040546110685582</v>
      </c>
      <c r="S166" s="142">
        <v>-0.39735937555161593</v>
      </c>
      <c r="T166" s="142">
        <v>0.50442678587860412</v>
      </c>
      <c r="U166" s="131">
        <v>0.99019099669177379</v>
      </c>
      <c r="V166" s="131">
        <v>-0.5597937502301451</v>
      </c>
      <c r="W166" s="98">
        <v>0.66796912844959422</v>
      </c>
      <c r="X166" s="60"/>
      <c r="Y166" s="99">
        <v>165</v>
      </c>
      <c r="Z166" s="131">
        <f>(幕後結果!$AB$2+幕後結果!$AB$4*幕後結果_最佳化!$N1167)*12/3</f>
        <v>0.10846340572180008</v>
      </c>
      <c r="AA166" s="131">
        <f>(幕後結果!$AC$2+幕後結果!$AC$4*幕後結果_最佳化!$O1167)*12/3</f>
        <v>5.2811679934963831E-3</v>
      </c>
      <c r="AB166" s="131">
        <f>(幕後結果!$AD$2+幕後結果!$AD$4*幕後結果_最佳化!$P1167)*12/3</f>
        <v>-0.47311950568746614</v>
      </c>
      <c r="AC166" s="131">
        <f>(幕後結果!$AE$2+幕後結果!$AE$4*幕後結果_最佳化!$Q1167)*12/3</f>
        <v>-0.28315447684778661</v>
      </c>
      <c r="AD166" s="131">
        <f>(幕後結果!$AF$2+幕後結果!$AF$4*幕後結果_最佳化!$R1167)*12/3</f>
        <v>-0.25039369257301081</v>
      </c>
      <c r="AE166" s="131">
        <f>(幕後結果!$AG$2+幕後結果!$AG$4*幕後結果_最佳化!$S1167)*12/3</f>
        <v>-3.2611859818884197E-2</v>
      </c>
      <c r="AF166" s="131">
        <f>(幕後結果!$AH$2+幕後結果!$AH$4*幕後結果_最佳化!$T1167)*12/3</f>
        <v>-1.1888631094747327E-2</v>
      </c>
      <c r="AG166" s="131">
        <f>(幕後結果!$AI$2+幕後結果!$AI$4*幕後結果_最佳化!$U1167)*12/3</f>
        <v>-4.1170450580171852E-2</v>
      </c>
      <c r="AH166" s="131">
        <f>(幕後結果!$AJ$2+幕後結果!$AJ$4*幕後結果_最佳化!$V1167)*12/3</f>
        <v>-6.6269639750161133E-2</v>
      </c>
      <c r="AI166" s="100">
        <f>(幕後結果!$AK$2+幕後結果!$AK$4*幕後結果_最佳化!$W1167)*12/3</f>
        <v>-4.6669241443231646E-2</v>
      </c>
      <c r="AJ166" s="60"/>
      <c r="AK166" s="60"/>
      <c r="AL166" s="60"/>
      <c r="AM166" s="108">
        <v>165</v>
      </c>
      <c r="AN166" s="131">
        <f t="shared" si="27"/>
        <v>0.14677293679764478</v>
      </c>
      <c r="AO166" s="131">
        <f t="shared" si="28"/>
        <v>9.0618604768328281E-2</v>
      </c>
      <c r="AP166" s="131">
        <f t="shared" si="29"/>
        <v>7.8753392676303657E-2</v>
      </c>
      <c r="AQ166" s="131">
        <f t="shared" si="30"/>
        <v>0.17166091796536162</v>
      </c>
      <c r="AR166" s="131">
        <f t="shared" si="31"/>
        <v>0.1398575210176575</v>
      </c>
      <c r="AS166" s="131">
        <f t="shared" si="32"/>
        <v>3.5028263270929283E-2</v>
      </c>
      <c r="AT166" s="131">
        <f t="shared" si="33"/>
        <v>1.639128198422253E-2</v>
      </c>
      <c r="AU166" s="131">
        <f t="shared" si="34"/>
        <v>4.4934887353685365E-2</v>
      </c>
      <c r="AV166" s="131">
        <f t="shared" si="35"/>
        <v>0.10353076727710891</v>
      </c>
      <c r="AW166" s="131">
        <f t="shared" si="36"/>
        <v>0.17245142688875809</v>
      </c>
      <c r="AX166" s="131">
        <f t="shared" si="37"/>
        <v>1</v>
      </c>
      <c r="AY166" s="131">
        <f>SUMPRODUCT(AN166:AW166,幕後結果_最佳化!$Z$1005:$AI$1005)</f>
        <v>2.3648033465055208E-3</v>
      </c>
      <c r="AZ166" s="131">
        <f>(SUMPRODUCT(AN166:AW166,MMULT(AN166:AW166,幕後結果!$AB$9:$AK$18)))</f>
        <v>3.0722738686912796E-4</v>
      </c>
      <c r="BA166" s="131">
        <f t="shared" si="38"/>
        <v>1.7527903093899396E-2</v>
      </c>
      <c r="BB166" s="102">
        <f t="shared" si="39"/>
        <v>-2.3126095823523118</v>
      </c>
      <c r="BC166" s="60"/>
      <c r="BD166" s="60"/>
    </row>
    <row r="167" spans="1:56" ht="16.5">
      <c r="A167" s="95">
        <v>166</v>
      </c>
      <c r="B167" s="131">
        <v>0.93210925098486697</v>
      </c>
      <c r="C167" s="131">
        <v>0.61597235354379287</v>
      </c>
      <c r="D167" s="131">
        <v>0.77894231439557515</v>
      </c>
      <c r="E167" s="131">
        <v>0.5255136312823836</v>
      </c>
      <c r="F167" s="131">
        <v>0.45216870737692694</v>
      </c>
      <c r="G167" s="131">
        <v>0.71043759588459854</v>
      </c>
      <c r="H167" s="131">
        <v>0.1884556221640481</v>
      </c>
      <c r="I167" s="131">
        <v>8.1943077409830201E-2</v>
      </c>
      <c r="J167" s="131">
        <v>0.50951331602406613</v>
      </c>
      <c r="K167" s="104">
        <v>0.80078056941725761</v>
      </c>
      <c r="L167" s="105"/>
      <c r="M167" s="106">
        <v>166</v>
      </c>
      <c r="N167" s="142">
        <v>1.4916859349223148</v>
      </c>
      <c r="O167" s="142">
        <v>0.29491960782234145</v>
      </c>
      <c r="P167" s="142">
        <v>0.76862599142476418</v>
      </c>
      <c r="Q167" s="142">
        <v>6.3996846946610064E-2</v>
      </c>
      <c r="R167" s="142">
        <v>-0.12018397133978297</v>
      </c>
      <c r="S167" s="142">
        <v>0.55466355585160887</v>
      </c>
      <c r="T167" s="142">
        <v>-0.88360173093046712</v>
      </c>
      <c r="U167" s="131">
        <v>-1.392119696175399</v>
      </c>
      <c r="V167" s="131">
        <v>2.3848607411964561E-2</v>
      </c>
      <c r="W167" s="98">
        <v>0.8444126406621536</v>
      </c>
      <c r="X167" s="60"/>
      <c r="Y167" s="99">
        <v>166</v>
      </c>
      <c r="Z167" s="131">
        <f>(幕後結果!$AB$2+幕後結果!$AB$4*幕後結果_最佳化!$N1168)*12/3</f>
        <v>0.24444799274727114</v>
      </c>
      <c r="AA167" s="131">
        <f>(幕後結果!$AC$2+幕後結果!$AC$4*幕後結果_最佳化!$O1168)*12/3</f>
        <v>3.3187114313714725E-2</v>
      </c>
      <c r="AB167" s="131">
        <f>(幕後結果!$AD$2+幕後結果!$AD$4*幕後結果_最佳化!$P1168)*12/3</f>
        <v>0.12036030579979236</v>
      </c>
      <c r="AC167" s="131">
        <f>(幕後結果!$AE$2+幕後結果!$AE$4*幕後結果_最佳化!$Q1168)*12/3</f>
        <v>0.12823705471565749</v>
      </c>
      <c r="AD167" s="131">
        <f>(幕後結果!$AF$2+幕後結果!$AF$4*幕後結果_最佳化!$R1168)*12/3</f>
        <v>6.9777664883717533E-2</v>
      </c>
      <c r="AE167" s="131">
        <f>(幕後結果!$AG$2+幕後結果!$AG$4*幕後結果_最佳化!$S1168)*12/3</f>
        <v>8.1275728301950581E-3</v>
      </c>
      <c r="AF167" s="131">
        <f>(幕後結果!$AH$2+幕後結果!$AH$4*幕後結果_最佳化!$T1168)*12/3</f>
        <v>1.6755407953088906E-2</v>
      </c>
      <c r="AG167" s="131">
        <f>(幕後結果!$AI$2+幕後結果!$AI$4*幕後結果_最佳化!$U1168)*12/3</f>
        <v>-0.1389666677530112</v>
      </c>
      <c r="AH167" s="131">
        <f>(幕後結果!$AJ$2+幕後結果!$AJ$4*幕後結果_最佳化!$V1168)*12/3</f>
        <v>1.5660627321076471E-3</v>
      </c>
      <c r="AI167" s="100">
        <f>(幕後結果!$AK$2+幕後結果!$AK$4*幕後結果_最佳化!$W1168)*12/3</f>
        <v>2.2355887726142637E-2</v>
      </c>
      <c r="AJ167" s="60"/>
      <c r="AK167" s="60"/>
      <c r="AL167" s="60"/>
      <c r="AM167" s="108">
        <v>166</v>
      </c>
      <c r="AN167" s="131">
        <f t="shared" si="27"/>
        <v>0.18817287920894335</v>
      </c>
      <c r="AO167" s="131">
        <f t="shared" si="28"/>
        <v>2.1192268959444947E-2</v>
      </c>
      <c r="AP167" s="131">
        <f t="shared" si="29"/>
        <v>6.1547175652369147E-2</v>
      </c>
      <c r="AQ167" s="131">
        <f t="shared" si="30"/>
        <v>1.7326610433067702E-2</v>
      </c>
      <c r="AR167" s="131">
        <f t="shared" si="31"/>
        <v>0.17080412542641238</v>
      </c>
      <c r="AS167" s="131">
        <f t="shared" si="32"/>
        <v>0.15991017974048286</v>
      </c>
      <c r="AT167" s="131">
        <f t="shared" si="33"/>
        <v>0.14038857797555165</v>
      </c>
      <c r="AU167" s="131">
        <f t="shared" si="34"/>
        <v>0.17880759934596696</v>
      </c>
      <c r="AV167" s="131">
        <f t="shared" si="35"/>
        <v>5.9362558106185487E-2</v>
      </c>
      <c r="AW167" s="131">
        <f t="shared" si="36"/>
        <v>2.4880251515755009E-3</v>
      </c>
      <c r="AX167" s="131">
        <f t="shared" si="37"/>
        <v>1</v>
      </c>
      <c r="AY167" s="131">
        <f>SUMPRODUCT(AN167:AW167,幕後結果_最佳化!$Z$1005:$AI$1005)</f>
        <v>2.5687404517800998E-3</v>
      </c>
      <c r="AZ167" s="131">
        <f>(SUMPRODUCT(AN167:AW167,MMULT(AN167:AW167,幕後結果!$AB$9:$AK$18)))</f>
        <v>2.5652627845884304E-4</v>
      </c>
      <c r="BA167" s="131">
        <f t="shared" si="38"/>
        <v>1.6016437758092247E-2</v>
      </c>
      <c r="BB167" s="102">
        <f t="shared" si="39"/>
        <v>-2.5181167096811325</v>
      </c>
      <c r="BC167" s="60"/>
      <c r="BD167" s="60"/>
    </row>
    <row r="168" spans="1:56" ht="16.5">
      <c r="A168" s="95">
        <v>167</v>
      </c>
      <c r="B168" s="131">
        <v>0.65763465448165248</v>
      </c>
      <c r="C168" s="131">
        <v>0.67116250085279239</v>
      </c>
      <c r="D168" s="131">
        <v>0.38505709908142793</v>
      </c>
      <c r="E168" s="131">
        <v>0.4100299017203024</v>
      </c>
      <c r="F168" s="131">
        <v>4.5405871096357853E-2</v>
      </c>
      <c r="G168" s="131">
        <v>0.99075802127485968</v>
      </c>
      <c r="H168" s="131">
        <v>0.21541115723733628</v>
      </c>
      <c r="I168" s="131">
        <v>0.42764630642373191</v>
      </c>
      <c r="J168" s="131">
        <v>0.95755378648382083</v>
      </c>
      <c r="K168" s="104">
        <v>0.42002069363686068</v>
      </c>
      <c r="L168" s="105"/>
      <c r="M168" s="106">
        <v>167</v>
      </c>
      <c r="N168" s="142">
        <v>0.40601620854696829</v>
      </c>
      <c r="O168" s="142">
        <v>0.44312544938495407</v>
      </c>
      <c r="P168" s="142">
        <v>-0.29222552326618711</v>
      </c>
      <c r="Q168" s="142">
        <v>-0.22746805908451354</v>
      </c>
      <c r="R168" s="142">
        <v>-1.6911312277110067</v>
      </c>
      <c r="S168" s="142">
        <v>2.355778061431069</v>
      </c>
      <c r="T168" s="142">
        <v>-0.78778527687493871</v>
      </c>
      <c r="U168" s="131">
        <v>-0.18236968737031337</v>
      </c>
      <c r="V168" s="131">
        <v>1.7229784230565293</v>
      </c>
      <c r="W168" s="98">
        <v>-0.20184054016166181</v>
      </c>
      <c r="X168" s="60"/>
      <c r="Y168" s="99">
        <v>167</v>
      </c>
      <c r="Z168" s="131">
        <f>(幕後結果!$AB$2+幕後結果!$AB$4*幕後結果_最佳化!$N1169)*12/3</f>
        <v>7.6280268877195745E-2</v>
      </c>
      <c r="AA168" s="131">
        <f>(幕後結果!$AC$2+幕後結果!$AC$4*幕後結果_最佳化!$O1169)*12/3</f>
        <v>4.9734855298972112E-2</v>
      </c>
      <c r="AB168" s="131">
        <f>(幕後結果!$AD$2+幕後結果!$AD$4*幕後結果_最佳化!$P1169)*12/3</f>
        <v>-4.5427745675914823E-2</v>
      </c>
      <c r="AC168" s="131">
        <f>(幕後結果!$AE$2+幕後結果!$AE$4*幕後結果_最佳化!$Q1169)*12/3</f>
        <v>-2.105985762807093E-3</v>
      </c>
      <c r="AD168" s="131">
        <f>(幕後結果!$AF$2+幕後結果!$AF$4*幕後結果_最佳化!$R1169)*12/3</f>
        <v>-0.16013222564806184</v>
      </c>
      <c r="AE168" s="131">
        <f>(幕後結果!$AG$2+幕後結果!$AG$4*幕後結果_最佳化!$S1169)*12/3</f>
        <v>0.10423054709236788</v>
      </c>
      <c r="AF168" s="131">
        <f>(幕後結果!$AH$2+幕後結果!$AH$4*幕後結果_最佳化!$T1169)*12/3</f>
        <v>-2.1899521682436821E-2</v>
      </c>
      <c r="AG168" s="131">
        <f>(幕後結果!$AI$2+幕後結果!$AI$4*幕後結果_最佳化!$U1169)*12/3</f>
        <v>-3.9804831657919912E-2</v>
      </c>
      <c r="AH168" s="131">
        <f>(幕後結果!$AJ$2+幕後結果!$AJ$4*幕後結果_最佳化!$V1169)*12/3</f>
        <v>0.14551503684547054</v>
      </c>
      <c r="AI168" s="100">
        <f>(幕後結果!$AK$2+幕後結果!$AK$4*幕後結果_最佳化!$W1169)*12/3</f>
        <v>-3.7019231054557393E-2</v>
      </c>
      <c r="AJ168" s="60"/>
      <c r="AK168" s="60"/>
      <c r="AL168" s="60"/>
      <c r="AM168" s="108">
        <v>167</v>
      </c>
      <c r="AN168" s="131">
        <f t="shared" si="27"/>
        <v>8.4176634628437108E-2</v>
      </c>
      <c r="AO168" s="131">
        <f t="shared" si="28"/>
        <v>0.10897192664302137</v>
      </c>
      <c r="AP168" s="131">
        <f t="shared" si="29"/>
        <v>5.6568775838908986E-2</v>
      </c>
      <c r="AQ168" s="131">
        <f t="shared" si="30"/>
        <v>8.2284972476759796E-2</v>
      </c>
      <c r="AR168" s="131">
        <f t="shared" si="31"/>
        <v>6.8035590342385821E-2</v>
      </c>
      <c r="AS168" s="131">
        <f t="shared" si="32"/>
        <v>0.13017624814865592</v>
      </c>
      <c r="AT168" s="131">
        <f t="shared" si="33"/>
        <v>8.2774069785658155E-2</v>
      </c>
      <c r="AU168" s="131">
        <f t="shared" si="34"/>
        <v>0.1501681181421155</v>
      </c>
      <c r="AV168" s="131">
        <f t="shared" si="35"/>
        <v>8.253575172735815E-2</v>
      </c>
      <c r="AW168" s="131">
        <f t="shared" si="36"/>
        <v>0.15430791226669918</v>
      </c>
      <c r="AX168" s="131">
        <f t="shared" si="37"/>
        <v>1</v>
      </c>
      <c r="AY168" s="131">
        <f>SUMPRODUCT(AN168:AW168,幕後結果_最佳化!$Z$1005:$AI$1005)</f>
        <v>-1.8399304791421808E-4</v>
      </c>
      <c r="AZ168" s="131">
        <f>(SUMPRODUCT(AN168:AW168,MMULT(AN168:AW168,幕後結果!$AB$9:$AK$18)))</f>
        <v>2.3660567300421304E-4</v>
      </c>
      <c r="BA168" s="131">
        <f t="shared" si="38"/>
        <v>1.5381991841247772E-2</v>
      </c>
      <c r="BB168" s="102">
        <f t="shared" si="39"/>
        <v>-2.8009371928271212</v>
      </c>
      <c r="BC168" s="60"/>
      <c r="BD168" s="60"/>
    </row>
    <row r="169" spans="1:56" ht="16.5">
      <c r="A169" s="95">
        <v>168</v>
      </c>
      <c r="B169" s="131">
        <v>0.55032229673685018</v>
      </c>
      <c r="C169" s="131">
        <v>1.6013270595622853E-2</v>
      </c>
      <c r="D169" s="131">
        <v>0.57191080247771842</v>
      </c>
      <c r="E169" s="131">
        <v>0.85138000192278884</v>
      </c>
      <c r="F169" s="131">
        <v>0.3929962318441711</v>
      </c>
      <c r="G169" s="131">
        <v>0.21091741183998347</v>
      </c>
      <c r="H169" s="131">
        <v>0.29609722906700853</v>
      </c>
      <c r="I169" s="131">
        <v>0.56394258670976294</v>
      </c>
      <c r="J169" s="131">
        <v>0.77435452776943836</v>
      </c>
      <c r="K169" s="104">
        <v>0.83306762328201533</v>
      </c>
      <c r="L169" s="105"/>
      <c r="M169" s="106">
        <v>168</v>
      </c>
      <c r="N169" s="142">
        <v>0.12647567047871461</v>
      </c>
      <c r="O169" s="142">
        <v>-2.144079202265281</v>
      </c>
      <c r="P169" s="142">
        <v>0.18124102429637712</v>
      </c>
      <c r="Q169" s="142">
        <v>1.0423703745835549</v>
      </c>
      <c r="R169" s="142">
        <v>-0.27151825203361102</v>
      </c>
      <c r="S169" s="142">
        <v>-0.80324208738075198</v>
      </c>
      <c r="T169" s="142">
        <v>-0.53565869091827745</v>
      </c>
      <c r="U169" s="131">
        <v>0.16097279632749034</v>
      </c>
      <c r="V169" s="131">
        <v>0.75326457061916818</v>
      </c>
      <c r="W169" s="98">
        <v>0.96635863830413837</v>
      </c>
      <c r="X169" s="60"/>
      <c r="Y169" s="99">
        <v>168</v>
      </c>
      <c r="Z169" s="131">
        <f>(幕後結果!$AB$2+幕後結果!$AB$4*幕後結果_最佳化!$N1170)*12/3</f>
        <v>3.2980087547370369E-2</v>
      </c>
      <c r="AA169" s="131">
        <f>(幕後結果!$AC$2+幕後結果!$AC$4*幕後結果_最佳化!$O1170)*12/3</f>
        <v>-0.20122459899933556</v>
      </c>
      <c r="AB169" s="131">
        <f>(幕後結果!$AD$2+幕後結果!$AD$4*幕後結果_最佳化!$P1170)*12/3</f>
        <v>-5.5359617140785078E-2</v>
      </c>
      <c r="AC169" s="131">
        <f>(幕後結果!$AE$2+幕後結果!$AE$4*幕後結果_最佳化!$Q1170)*12/3</f>
        <v>9.6366929689251535E-2</v>
      </c>
      <c r="AD169" s="131">
        <f>(幕後結果!$AF$2+幕後結果!$AF$4*幕後結果_最佳化!$R1170)*12/3</f>
        <v>-8.1801979264671712E-2</v>
      </c>
      <c r="AE169" s="131">
        <f>(幕後結果!$AG$2+幕後結果!$AG$4*幕後結果_最佳化!$S1170)*12/3</f>
        <v>-5.2832997061030264E-2</v>
      </c>
      <c r="AF169" s="131">
        <f>(幕後結果!$AH$2+幕後結果!$AH$4*幕後結果_最佳化!$T1170)*12/3</f>
        <v>-0.11111575234912204</v>
      </c>
      <c r="AG169" s="131">
        <f>(幕後結果!$AI$2+幕後結果!$AI$4*幕後結果_最佳化!$U1170)*12/3</f>
        <v>-2.834345874851078E-2</v>
      </c>
      <c r="AH169" s="131">
        <f>(幕後結果!$AJ$2+幕後結果!$AJ$4*幕後結果_最佳化!$V1170)*12/3</f>
        <v>-1.4571429754630244E-2</v>
      </c>
      <c r="AI169" s="100">
        <f>(幕後結果!$AK$2+幕後結果!$AK$4*幕後結果_最佳化!$W1170)*12/3</f>
        <v>3.3634135864355277E-2</v>
      </c>
      <c r="AJ169" s="60"/>
      <c r="AK169" s="60"/>
      <c r="AL169" s="60"/>
      <c r="AM169" s="108">
        <v>168</v>
      </c>
      <c r="AN169" s="131">
        <f t="shared" si="27"/>
        <v>1.2798167769796103E-2</v>
      </c>
      <c r="AO169" s="131">
        <f t="shared" si="28"/>
        <v>0.16664607056437095</v>
      </c>
      <c r="AP169" s="131">
        <f t="shared" si="29"/>
        <v>1.1679611751573917E-2</v>
      </c>
      <c r="AQ169" s="131">
        <f t="shared" si="30"/>
        <v>8.8252868079574789E-2</v>
      </c>
      <c r="AR169" s="131">
        <f t="shared" si="31"/>
        <v>0.17741996270321089</v>
      </c>
      <c r="AS169" s="131">
        <f t="shared" si="32"/>
        <v>0.11794412850803476</v>
      </c>
      <c r="AT169" s="131">
        <f t="shared" si="33"/>
        <v>0.15519127696317653</v>
      </c>
      <c r="AU169" s="131">
        <f t="shared" si="34"/>
        <v>8.6875626760593669E-2</v>
      </c>
      <c r="AV169" s="131">
        <f t="shared" si="35"/>
        <v>0.13136824447357293</v>
      </c>
      <c r="AW169" s="131">
        <f t="shared" si="36"/>
        <v>5.1824042426095639E-2</v>
      </c>
      <c r="AX169" s="131">
        <f t="shared" si="37"/>
        <v>1</v>
      </c>
      <c r="AY169" s="131">
        <f>SUMPRODUCT(AN169:AW169,幕後結果_最佳化!$Z$1005:$AI$1005)</f>
        <v>2.2343769490398182E-3</v>
      </c>
      <c r="AZ169" s="131">
        <f>(SUMPRODUCT(AN169:AW169,MMULT(AN169:AW169,幕後結果!$AB$9:$AK$18)))</f>
        <v>2.3912559739620797E-4</v>
      </c>
      <c r="BA169" s="131">
        <f t="shared" si="38"/>
        <v>1.5463686410303591E-2</v>
      </c>
      <c r="BB169" s="102">
        <f t="shared" si="39"/>
        <v>-2.6297495934646169</v>
      </c>
      <c r="BC169" s="60"/>
      <c r="BD169" s="60"/>
    </row>
    <row r="170" spans="1:56" ht="16.5">
      <c r="A170" s="95">
        <v>169</v>
      </c>
      <c r="B170" s="131">
        <v>0.2255208967201896</v>
      </c>
      <c r="C170" s="131">
        <v>0.53502206027904076</v>
      </c>
      <c r="D170" s="131">
        <v>0.96774445898437533</v>
      </c>
      <c r="E170" s="131">
        <v>0.34077578138686215</v>
      </c>
      <c r="F170" s="131">
        <v>0.31599548409343914</v>
      </c>
      <c r="G170" s="131">
        <v>0.87503097477054292</v>
      </c>
      <c r="H170" s="131">
        <v>5.1557805434579551E-2</v>
      </c>
      <c r="I170" s="131">
        <v>0.26971445976861719</v>
      </c>
      <c r="J170" s="131">
        <v>0.1592902139662189</v>
      </c>
      <c r="K170" s="104">
        <v>0.60984843719398629</v>
      </c>
      <c r="L170" s="105"/>
      <c r="M170" s="106">
        <v>169</v>
      </c>
      <c r="N170" s="142">
        <v>-0.75367933498640982</v>
      </c>
      <c r="O170" s="142">
        <v>8.7900348717863008E-2</v>
      </c>
      <c r="P170" s="142">
        <v>1.8486312159133083</v>
      </c>
      <c r="Q170" s="142">
        <v>-0.41034680422708408</v>
      </c>
      <c r="R170" s="142">
        <v>-0.47892642934706187</v>
      </c>
      <c r="S170" s="142">
        <v>1.1504998633514598</v>
      </c>
      <c r="T170" s="142">
        <v>-1.6299332238302289</v>
      </c>
      <c r="U170" s="131">
        <v>-0.61367680386910906</v>
      </c>
      <c r="V170" s="131">
        <v>-0.99737931474738939</v>
      </c>
      <c r="W170" s="98">
        <v>0.27892403156805889</v>
      </c>
      <c r="X170" s="60"/>
      <c r="Y170" s="99">
        <v>169</v>
      </c>
      <c r="Z170" s="131">
        <f>(幕後結果!$AB$2+幕後結果!$AB$4*幕後結果_最佳化!$N1171)*12/3</f>
        <v>-0.10335388246769779</v>
      </c>
      <c r="AA170" s="131">
        <f>(幕後結果!$AC$2+幕後結果!$AC$4*幕後結果_最佳化!$O1171)*12/3</f>
        <v>1.7488376876357729E-2</v>
      </c>
      <c r="AB170" s="131">
        <f>(幕後結果!$AD$2+幕後結果!$AD$4*幕後結果_最佳化!$P1171)*12/3</f>
        <v>0.28844510917037169</v>
      </c>
      <c r="AC170" s="131">
        <f>(幕後結果!$AE$2+幕後結果!$AE$4*幕後結果_最佳化!$Q1171)*12/3</f>
        <v>0.10272301019289853</v>
      </c>
      <c r="AD170" s="131">
        <f>(幕後結果!$AF$2+幕後結果!$AF$4*幕後結果_最佳化!$R1171)*12/3</f>
        <v>0.10643652388608064</v>
      </c>
      <c r="AE170" s="131">
        <f>(幕後結果!$AG$2+幕後結果!$AG$4*幕後結果_最佳化!$S1171)*12/3</f>
        <v>5.0845341898679598E-2</v>
      </c>
      <c r="AF170" s="131">
        <f>(幕後結果!$AH$2+幕後結果!$AH$4*幕後結果_最佳化!$T1171)*12/3</f>
        <v>-0.10558260418859305</v>
      </c>
      <c r="AG170" s="131">
        <f>(幕後結果!$AI$2+幕後結果!$AI$4*幕後結果_最佳化!$U1171)*12/3</f>
        <v>-2.8860095994064621E-2</v>
      </c>
      <c r="AH170" s="131">
        <f>(幕後結果!$AJ$2+幕後結果!$AJ$4*幕後結果_最佳化!$V1171)*12/3</f>
        <v>-5.2893537055006469E-2</v>
      </c>
      <c r="AI170" s="100">
        <f>(幕後結果!$AK$2+幕後結果!$AK$4*幕後結果_最佳化!$W1171)*12/3</f>
        <v>6.4447095805875043E-2</v>
      </c>
      <c r="AJ170" s="60"/>
      <c r="AK170" s="60"/>
      <c r="AL170" s="60"/>
      <c r="AM170" s="108">
        <v>169</v>
      </c>
      <c r="AN170" s="131">
        <f t="shared" si="27"/>
        <v>3.4223351155341086E-2</v>
      </c>
      <c r="AO170" s="131">
        <f t="shared" si="28"/>
        <v>0.16297889649199654</v>
      </c>
      <c r="AP170" s="131">
        <f t="shared" si="29"/>
        <v>1.6795209328609579E-2</v>
      </c>
      <c r="AQ170" s="131">
        <f t="shared" si="30"/>
        <v>0.1632065134264018</v>
      </c>
      <c r="AR170" s="131">
        <f t="shared" si="31"/>
        <v>3.0132647450832821E-2</v>
      </c>
      <c r="AS170" s="131">
        <f t="shared" si="32"/>
        <v>5.5245992189698105E-2</v>
      </c>
      <c r="AT170" s="131">
        <f t="shared" si="33"/>
        <v>0.17711589103169839</v>
      </c>
      <c r="AU170" s="131">
        <f t="shared" si="34"/>
        <v>0.17017520331920008</v>
      </c>
      <c r="AV170" s="131">
        <f t="shared" si="35"/>
        <v>4.7247320481087422E-2</v>
      </c>
      <c r="AW170" s="131">
        <f t="shared" si="36"/>
        <v>0.1428789751251342</v>
      </c>
      <c r="AX170" s="131">
        <f t="shared" si="37"/>
        <v>1</v>
      </c>
      <c r="AY170" s="131">
        <f>SUMPRODUCT(AN170:AW170,幕後結果_最佳化!$Z$1005:$AI$1005)</f>
        <v>3.1052043114747929E-3</v>
      </c>
      <c r="AZ170" s="131">
        <f>(SUMPRODUCT(AN170:AW170,MMULT(AN170:AW170,幕後結果!$AB$9:$AK$18)))</f>
        <v>2.7854661623427825E-4</v>
      </c>
      <c r="BA170" s="131">
        <f t="shared" si="38"/>
        <v>1.6689715882371343E-2</v>
      </c>
      <c r="BB170" s="102">
        <f t="shared" si="39"/>
        <v>-2.384390241811055</v>
      </c>
      <c r="BC170" s="60"/>
      <c r="BD170" s="60"/>
    </row>
    <row r="171" spans="1:56" ht="16.5">
      <c r="A171" s="95">
        <v>170</v>
      </c>
      <c r="B171" s="131">
        <v>0.26032397310637356</v>
      </c>
      <c r="C171" s="131">
        <v>0.64403482597749284</v>
      </c>
      <c r="D171" s="131">
        <v>0.29327788472017735</v>
      </c>
      <c r="E171" s="131">
        <v>0.92010160957846154</v>
      </c>
      <c r="F171" s="131">
        <v>0.3956148821689589</v>
      </c>
      <c r="G171" s="131">
        <v>0.78455844521677887</v>
      </c>
      <c r="H171" s="131">
        <v>0.21489146103126511</v>
      </c>
      <c r="I171" s="131">
        <v>0.29715240506621932</v>
      </c>
      <c r="J171" s="131">
        <v>4.0753422831212749E-2</v>
      </c>
      <c r="K171" s="104">
        <v>0.37666704705308218</v>
      </c>
      <c r="L171" s="105"/>
      <c r="M171" s="106">
        <v>170</v>
      </c>
      <c r="N171" s="142">
        <v>-0.6423469348369848</v>
      </c>
      <c r="O171" s="142">
        <v>0.369264815922142</v>
      </c>
      <c r="P171" s="142">
        <v>-0.54383391313395735</v>
      </c>
      <c r="Q171" s="142">
        <v>1.405755363279515</v>
      </c>
      <c r="R171" s="142">
        <v>-0.26471403549859257</v>
      </c>
      <c r="S171" s="142">
        <v>0.78768136301327374</v>
      </c>
      <c r="T171" s="142">
        <v>-0.78956317394164854</v>
      </c>
      <c r="U171" s="131">
        <v>-0.5326082209655828</v>
      </c>
      <c r="V171" s="131">
        <v>-1.7420091358728937</v>
      </c>
      <c r="W171" s="98">
        <v>-0.31424614988544314</v>
      </c>
      <c r="X171" s="60"/>
      <c r="Y171" s="99">
        <v>170</v>
      </c>
      <c r="Z171" s="131">
        <f>(幕後結果!$AB$2+幕後結果!$AB$4*幕後結果_最佳化!$N1172)*12/3</f>
        <v>-8.6108751769774686E-2</v>
      </c>
      <c r="AA171" s="131">
        <f>(幕後結果!$AC$2+幕後結果!$AC$4*幕後結果_最佳化!$O1172)*12/3</f>
        <v>4.4621255653306185E-2</v>
      </c>
      <c r="AB171" s="131">
        <f>(幕後結果!$AD$2+幕後結果!$AD$4*幕後結果_最佳化!$P1172)*12/3</f>
        <v>-8.8111112436658645E-2</v>
      </c>
      <c r="AC171" s="131">
        <f>(幕後結果!$AE$2+幕後結果!$AE$4*幕後結果_最佳化!$Q1172)*12/3</f>
        <v>0.11711710798232776</v>
      </c>
      <c r="AD171" s="131">
        <f>(幕後結果!$AF$2+幕後結果!$AF$4*幕後結果_最佳化!$R1172)*12/3</f>
        <v>-2.928437483508468E-2</v>
      </c>
      <c r="AE171" s="131">
        <f>(幕後結果!$AG$2+幕後結果!$AG$4*幕後結果_最佳化!$S1172)*12/3</f>
        <v>4.7403845014476122E-2</v>
      </c>
      <c r="AF171" s="131">
        <f>(幕後結果!$AH$2+幕後結果!$AH$4*幕後結果_最佳化!$T1172)*12/3</f>
        <v>-6.5367739777329958E-2</v>
      </c>
      <c r="AG171" s="131">
        <f>(幕後結果!$AI$2+幕後結果!$AI$4*幕後結果_最佳化!$U1172)*12/3</f>
        <v>-8.3219113780037379E-2</v>
      </c>
      <c r="AH171" s="131">
        <f>(幕後結果!$AJ$2+幕後結果!$AJ$4*幕後結果_最佳化!$V1172)*12/3</f>
        <v>-8.7299744874930932E-2</v>
      </c>
      <c r="AI171" s="100">
        <f>(幕後結果!$AK$2+幕後結果!$AK$4*幕後結果_最佳化!$W1172)*12/3</f>
        <v>-0.15792270398116334</v>
      </c>
      <c r="AJ171" s="60"/>
      <c r="AK171" s="60"/>
      <c r="AL171" s="60"/>
      <c r="AM171" s="108">
        <v>170</v>
      </c>
      <c r="AN171" s="131">
        <f t="shared" si="27"/>
        <v>0.20693774861318001</v>
      </c>
      <c r="AO171" s="131">
        <f t="shared" si="28"/>
        <v>0.22197308407985866</v>
      </c>
      <c r="AP171" s="131">
        <f t="shared" si="29"/>
        <v>4.8975347983693076E-3</v>
      </c>
      <c r="AQ171" s="131">
        <f t="shared" si="30"/>
        <v>0.11649838964792948</v>
      </c>
      <c r="AR171" s="131">
        <f t="shared" si="31"/>
        <v>3.0551852797036604E-2</v>
      </c>
      <c r="AS171" s="131">
        <f t="shared" si="32"/>
        <v>0.17393602691262225</v>
      </c>
      <c r="AT171" s="131">
        <f t="shared" si="33"/>
        <v>9.1616993927278401E-2</v>
      </c>
      <c r="AU171" s="131">
        <f t="shared" si="34"/>
        <v>1.1607813380663627E-2</v>
      </c>
      <c r="AV171" s="131">
        <f t="shared" si="35"/>
        <v>0.10197948965919501</v>
      </c>
      <c r="AW171" s="131">
        <f t="shared" si="36"/>
        <v>4.0001066183866653E-2</v>
      </c>
      <c r="AX171" s="131">
        <f t="shared" si="37"/>
        <v>1</v>
      </c>
      <c r="AY171" s="131">
        <f>SUMPRODUCT(AN171:AW171,幕後結果_最佳化!$Z$1005:$AI$1005)</f>
        <v>5.5395152782967512E-3</v>
      </c>
      <c r="AZ171" s="131">
        <f>(SUMPRODUCT(AN171:AW171,MMULT(AN171:AW171,幕後結果!$AB$9:$AK$18)))</f>
        <v>1.9506939166753976E-4</v>
      </c>
      <c r="BA171" s="131">
        <f t="shared" si="38"/>
        <v>1.3966724443030289E-2</v>
      </c>
      <c r="BB171" s="102">
        <f t="shared" si="39"/>
        <v>-2.6749639741297377</v>
      </c>
      <c r="BC171" s="60"/>
      <c r="BD171" s="60"/>
    </row>
    <row r="172" spans="1:56" ht="16.5">
      <c r="A172" s="95">
        <v>171</v>
      </c>
      <c r="B172" s="131">
        <v>0.72283496977314088</v>
      </c>
      <c r="C172" s="131">
        <v>0.68641330304912862</v>
      </c>
      <c r="D172" s="131">
        <v>0.75173605586122405</v>
      </c>
      <c r="E172" s="131">
        <v>0.63068167675477893</v>
      </c>
      <c r="F172" s="131">
        <v>0.64176583283670841</v>
      </c>
      <c r="G172" s="131">
        <v>0.86672468616124809</v>
      </c>
      <c r="H172" s="131">
        <v>0.33186926727394184</v>
      </c>
      <c r="I172" s="131">
        <v>0.84274768925686017</v>
      </c>
      <c r="J172" s="131">
        <v>0.55520366723394243</v>
      </c>
      <c r="K172" s="104">
        <v>0.87323699161456059</v>
      </c>
      <c r="L172" s="105"/>
      <c r="M172" s="106">
        <v>171</v>
      </c>
      <c r="N172" s="142">
        <v>0.59128413102384092</v>
      </c>
      <c r="O172" s="142">
        <v>0.48570915198417891</v>
      </c>
      <c r="P172" s="142">
        <v>0.67996300126259857</v>
      </c>
      <c r="Q172" s="142">
        <v>0.33365932456334907</v>
      </c>
      <c r="R172" s="142">
        <v>0.36318280132349556</v>
      </c>
      <c r="S172" s="142">
        <v>1.1110411720835462</v>
      </c>
      <c r="T172" s="142">
        <v>-0.43475739284634307</v>
      </c>
      <c r="U172" s="131">
        <v>1.0058148937016262</v>
      </c>
      <c r="V172" s="131">
        <v>0.13881965043508832</v>
      </c>
      <c r="W172" s="98">
        <v>1.1418268081135867</v>
      </c>
      <c r="X172" s="60"/>
      <c r="Y172" s="99">
        <v>171</v>
      </c>
      <c r="Z172" s="131">
        <f>(幕後結果!$AB$2+幕後結果!$AB$4*幕後結果_最佳化!$N1173)*12/3</f>
        <v>0.10497784058999644</v>
      </c>
      <c r="AA172" s="131">
        <f>(幕後結果!$AC$2+幕後結果!$AC$4*幕後結果_最佳化!$O1173)*12/3</f>
        <v>5.3509337066610409E-2</v>
      </c>
      <c r="AB172" s="131">
        <f>(幕後結果!$AD$2+幕後結果!$AD$4*幕後結果_最佳化!$P1173)*12/3</f>
        <v>0.1127468436484671</v>
      </c>
      <c r="AC172" s="131">
        <f>(幕後結果!$AE$2+幕後結果!$AE$4*幕後結果_最佳化!$Q1173)*12/3</f>
        <v>0.13173557753189394</v>
      </c>
      <c r="AD172" s="131">
        <f>(幕後結果!$AF$2+幕後結果!$AF$4*幕後結果_最佳化!$R1173)*12/3</f>
        <v>0.11671822602042832</v>
      </c>
      <c r="AE172" s="131">
        <f>(幕後結果!$AG$2+幕後結果!$AG$4*幕後結果_最佳化!$S1173)*12/3</f>
        <v>3.9827608905267375E-2</v>
      </c>
      <c r="AF172" s="131">
        <f>(幕後結果!$AH$2+幕後結果!$AH$4*幕後結果_最佳化!$T1173)*12/3</f>
        <v>3.6551241622023577E-2</v>
      </c>
      <c r="AG172" s="131">
        <f>(幕後結果!$AI$2+幕後結果!$AI$4*幕後結果_最佳化!$U1173)*12/3</f>
        <v>0.14512123267561916</v>
      </c>
      <c r="AH172" s="131">
        <f>(幕後結果!$AJ$2+幕後結果!$AJ$4*幕後結果_最佳化!$V1173)*12/3</f>
        <v>4.453036853281514E-2</v>
      </c>
      <c r="AI172" s="100">
        <f>(幕後結果!$AK$2+幕後結果!$AK$4*幕後結果_最佳化!$W1173)*12/3</f>
        <v>0.18586683543872509</v>
      </c>
      <c r="AJ172" s="60"/>
      <c r="AK172" s="60"/>
      <c r="AL172" s="60"/>
      <c r="AM172" s="108">
        <v>171</v>
      </c>
      <c r="AN172" s="131">
        <f t="shared" si="27"/>
        <v>0.11238679410729853</v>
      </c>
      <c r="AO172" s="131">
        <f t="shared" si="28"/>
        <v>0.11813338800938887</v>
      </c>
      <c r="AP172" s="131">
        <f t="shared" si="29"/>
        <v>1.3599857166067304E-2</v>
      </c>
      <c r="AQ172" s="131">
        <f t="shared" si="30"/>
        <v>0.10457093748179863</v>
      </c>
      <c r="AR172" s="131">
        <f t="shared" si="31"/>
        <v>0.11306164894809842</v>
      </c>
      <c r="AS172" s="131">
        <f t="shared" si="32"/>
        <v>8.8519372916295538E-2</v>
      </c>
      <c r="AT172" s="131">
        <f t="shared" si="33"/>
        <v>0.11650638829635339</v>
      </c>
      <c r="AU172" s="131">
        <f t="shared" si="34"/>
        <v>0.15888788760319217</v>
      </c>
      <c r="AV172" s="131">
        <f t="shared" si="35"/>
        <v>9.0129564271480209E-2</v>
      </c>
      <c r="AW172" s="131">
        <f t="shared" si="36"/>
        <v>8.4204161200026897E-2</v>
      </c>
      <c r="AX172" s="131">
        <f t="shared" si="37"/>
        <v>1</v>
      </c>
      <c r="AY172" s="131">
        <f>SUMPRODUCT(AN172:AW172,幕後結果_最佳化!$Z$1005:$AI$1005)</f>
        <v>2.7269962056157828E-3</v>
      </c>
      <c r="AZ172" s="131">
        <f>(SUMPRODUCT(AN172:AW172,MMULT(AN172:AW172,幕後結果!$AB$9:$AK$18)))</f>
        <v>2.3281273984168967E-4</v>
      </c>
      <c r="BA172" s="131">
        <f t="shared" si="38"/>
        <v>1.5258202379103827E-2</v>
      </c>
      <c r="BB172" s="102">
        <f t="shared" si="39"/>
        <v>-2.6328792079335188</v>
      </c>
      <c r="BC172" s="60"/>
      <c r="BD172" s="60"/>
    </row>
    <row r="173" spans="1:56" ht="16.5">
      <c r="A173" s="95">
        <v>172</v>
      </c>
      <c r="B173" s="131">
        <v>0.55219638072372357</v>
      </c>
      <c r="C173" s="131">
        <v>0.5192939287529339</v>
      </c>
      <c r="D173" s="131">
        <v>0.13624428244092535</v>
      </c>
      <c r="E173" s="131">
        <v>0.96680493101252685</v>
      </c>
      <c r="F173" s="131">
        <v>0.63894649013235871</v>
      </c>
      <c r="G173" s="131">
        <v>0.87193877298254252</v>
      </c>
      <c r="H173" s="131">
        <v>0.10401007501088744</v>
      </c>
      <c r="I173" s="131">
        <v>0.54563883932501667</v>
      </c>
      <c r="J173" s="131">
        <v>0.63226357574654801</v>
      </c>
      <c r="K173" s="104">
        <v>0.22303602207658546</v>
      </c>
      <c r="L173" s="105"/>
      <c r="M173" s="106">
        <v>172</v>
      </c>
      <c r="N173" s="142">
        <v>0.13121246122632302</v>
      </c>
      <c r="O173" s="142">
        <v>4.8381575794290962E-2</v>
      </c>
      <c r="P173" s="142">
        <v>-1.0973496720287474</v>
      </c>
      <c r="Q173" s="142">
        <v>1.8357804229904828</v>
      </c>
      <c r="R173" s="142">
        <v>0.35564422455957401</v>
      </c>
      <c r="S173" s="142">
        <v>1.1356037134412791</v>
      </c>
      <c r="T173" s="142">
        <v>-1.2590281896910624</v>
      </c>
      <c r="U173" s="131">
        <v>0.11465028430425324</v>
      </c>
      <c r="V173" s="131">
        <v>0.33785448486711311</v>
      </c>
      <c r="W173" s="98">
        <v>-0.7619798271119097</v>
      </c>
      <c r="X173" s="60"/>
      <c r="Y173" s="99">
        <v>172</v>
      </c>
      <c r="Z173" s="131">
        <f>(幕後結果!$AB$2+幕後結果!$AB$4*幕後結果_最佳化!$N1174)*12/3</f>
        <v>3.3713805453582615E-2</v>
      </c>
      <c r="AA173" s="131">
        <f>(幕後結果!$AC$2+幕後結果!$AC$4*幕後結果_最佳化!$O1174)*12/3</f>
        <v>1.1902248566642E-2</v>
      </c>
      <c r="AB173" s="131">
        <f>(幕後結果!$AD$2+幕後結果!$AD$4*幕後結果_最佳化!$P1174)*12/3</f>
        <v>-0.18838346021623786</v>
      </c>
      <c r="AC173" s="131">
        <f>(幕後結果!$AE$2+幕後結果!$AE$4*幕後結果_最佳化!$Q1174)*12/3</f>
        <v>0.13053339710089865</v>
      </c>
      <c r="AD173" s="131">
        <f>(幕後結果!$AF$2+幕後結果!$AF$4*幕後結果_最佳化!$R1174)*12/3</f>
        <v>-2.4796298544094524E-2</v>
      </c>
      <c r="AE173" s="131">
        <f>(幕後結果!$AG$2+幕後結果!$AG$4*幕後結果_最佳化!$S1174)*12/3</f>
        <v>5.0274174696469644E-2</v>
      </c>
      <c r="AF173" s="131">
        <f>(幕後結果!$AH$2+幕後結果!$AH$4*幕後結果_最佳化!$T1174)*12/3</f>
        <v>-0.10000114156474403</v>
      </c>
      <c r="AG173" s="131">
        <f>(幕後結果!$AI$2+幕後結果!$AI$4*幕後結果_最佳化!$U1174)*12/3</f>
        <v>-3.4793976706735716E-2</v>
      </c>
      <c r="AH173" s="131">
        <f>(幕後結果!$AJ$2+幕後結果!$AJ$4*幕後結果_最佳化!$V1174)*12/3</f>
        <v>4.038700110883562E-2</v>
      </c>
      <c r="AI173" s="100">
        <f>(幕後結果!$AK$2+幕後結果!$AK$4*幕後結果_最佳化!$W1174)*12/3</f>
        <v>-0.21962736744924408</v>
      </c>
      <c r="AJ173" s="60"/>
      <c r="AK173" s="60"/>
      <c r="AL173" s="60"/>
      <c r="AM173" s="108">
        <v>172</v>
      </c>
      <c r="AN173" s="131">
        <f t="shared" si="27"/>
        <v>0.22749678429591474</v>
      </c>
      <c r="AO173" s="131">
        <f t="shared" si="28"/>
        <v>0.15488648538694152</v>
      </c>
      <c r="AP173" s="131">
        <f t="shared" si="29"/>
        <v>8.9087913700008591E-3</v>
      </c>
      <c r="AQ173" s="131">
        <f t="shared" si="30"/>
        <v>0.26277541156468803</v>
      </c>
      <c r="AR173" s="131">
        <f t="shared" si="31"/>
        <v>7.4603560298155902E-2</v>
      </c>
      <c r="AS173" s="131">
        <f t="shared" si="32"/>
        <v>8.0835896858540042E-3</v>
      </c>
      <c r="AT173" s="131">
        <f t="shared" si="33"/>
        <v>2.2431495784897972E-2</v>
      </c>
      <c r="AU173" s="131">
        <f t="shared" si="34"/>
        <v>1.5119841010823788E-2</v>
      </c>
      <c r="AV173" s="131">
        <f t="shared" si="35"/>
        <v>0.18745156868367896</v>
      </c>
      <c r="AW173" s="131">
        <f t="shared" si="36"/>
        <v>3.8242471919044119E-2</v>
      </c>
      <c r="AX173" s="131">
        <f t="shared" si="37"/>
        <v>1</v>
      </c>
      <c r="AY173" s="131">
        <f>SUMPRODUCT(AN173:AW173,幕後結果_最佳化!$Z$1005:$AI$1005)</f>
        <v>8.5129183030638895E-3</v>
      </c>
      <c r="AZ173" s="131">
        <f>(SUMPRODUCT(AN173:AW173,MMULT(AN173:AW173,幕後結果!$AB$9:$AK$18)))</f>
        <v>2.903650976075638E-4</v>
      </c>
      <c r="BA173" s="131">
        <f t="shared" si="38"/>
        <v>1.7040102629020865E-2</v>
      </c>
      <c r="BB173" s="102">
        <f t="shared" si="39"/>
        <v>-2.0180090722207122</v>
      </c>
      <c r="BC173" s="60"/>
      <c r="BD173" s="60"/>
    </row>
    <row r="174" spans="1:56" ht="16.5">
      <c r="A174" s="95">
        <v>173</v>
      </c>
      <c r="B174" s="131">
        <v>0.70503430094751907</v>
      </c>
      <c r="C174" s="131">
        <v>0.14371126343555596</v>
      </c>
      <c r="D174" s="131">
        <v>0.52003567198669232</v>
      </c>
      <c r="E174" s="131">
        <v>0.37313936280176296</v>
      </c>
      <c r="F174" s="131">
        <v>8.8629710749793755E-2</v>
      </c>
      <c r="G174" s="131">
        <v>0.57179815111561272</v>
      </c>
      <c r="H174" s="131">
        <v>0.80520615039792531</v>
      </c>
      <c r="I174" s="131">
        <v>0.43694914073700297</v>
      </c>
      <c r="J174" s="131">
        <v>0.86271521362229109</v>
      </c>
      <c r="K174" s="104">
        <v>0.77677966036949631</v>
      </c>
      <c r="L174" s="105"/>
      <c r="M174" s="106">
        <v>173</v>
      </c>
      <c r="N174" s="142">
        <v>0.53893544601645327</v>
      </c>
      <c r="O174" s="142">
        <v>-1.0637929034037319</v>
      </c>
      <c r="P174" s="142">
        <v>5.0243112605270583E-2</v>
      </c>
      <c r="Q174" s="142">
        <v>-0.32355002883990519</v>
      </c>
      <c r="R174" s="142">
        <v>-1.3492414609751457</v>
      </c>
      <c r="S174" s="142">
        <v>0.1809539806025387</v>
      </c>
      <c r="T174" s="142">
        <v>0.86036531495244051</v>
      </c>
      <c r="U174" s="131">
        <v>-0.15870882943223316</v>
      </c>
      <c r="V174" s="131">
        <v>1.0925997495142878</v>
      </c>
      <c r="W174" s="98">
        <v>0.76136233267252018</v>
      </c>
      <c r="X174" s="60"/>
      <c r="Y174" s="99">
        <v>173</v>
      </c>
      <c r="Z174" s="131">
        <f>(幕後結果!$AB$2+幕後結果!$AB$4*幕後結果_最佳化!$N1175)*12/3</f>
        <v>9.6869150634465398E-2</v>
      </c>
      <c r="AA174" s="131">
        <f>(幕後結果!$AC$2+幕後結果!$AC$4*幕後結果_最佳化!$O1175)*12/3</f>
        <v>-9.7019561879126373E-2</v>
      </c>
      <c r="AB174" s="131">
        <f>(幕後結果!$AD$2+幕後結果!$AD$4*幕後結果_最佳化!$P1175)*12/3</f>
        <v>-4.0557947997674842E-2</v>
      </c>
      <c r="AC174" s="131">
        <f>(幕後結果!$AE$2+幕後結果!$AE$4*幕後結果_最佳化!$Q1175)*12/3</f>
        <v>-1.6898104253977361E-2</v>
      </c>
      <c r="AD174" s="131">
        <f>(幕後結果!$AF$2+幕後結果!$AF$4*幕後結果_最佳化!$R1175)*12/3</f>
        <v>-0.16698393962215138</v>
      </c>
      <c r="AE174" s="131">
        <f>(幕後結果!$AG$2+幕後結果!$AG$4*幕後結果_最佳化!$S1175)*12/3</f>
        <v>-5.4522351213928755E-3</v>
      </c>
      <c r="AF174" s="131">
        <f>(幕後結果!$AH$2+幕後結果!$AH$4*幕後結果_最佳化!$T1175)*12/3</f>
        <v>5.933602661358215E-2</v>
      </c>
      <c r="AG174" s="131">
        <f>(幕後結果!$AI$2+幕後結果!$AI$4*幕後結果_最佳化!$U1175)*12/3</f>
        <v>-2.855409294851537E-2</v>
      </c>
      <c r="AH174" s="131">
        <f>(幕後結果!$AJ$2+幕後結果!$AJ$4*幕後結果_最佳化!$V1175)*12/3</f>
        <v>4.3170214858482013E-2</v>
      </c>
      <c r="AI174" s="100">
        <f>(幕後結果!$AK$2+幕後結果!$AK$4*幕後結果_最佳化!$W1175)*12/3</f>
        <v>7.4070736910583843E-2</v>
      </c>
      <c r="AJ174" s="60"/>
      <c r="AK174" s="60"/>
      <c r="AL174" s="60"/>
      <c r="AM174" s="108">
        <v>173</v>
      </c>
      <c r="AN174" s="131">
        <f t="shared" si="27"/>
        <v>0.16880784612161881</v>
      </c>
      <c r="AO174" s="131">
        <f t="shared" si="28"/>
        <v>7.7515974206210161E-2</v>
      </c>
      <c r="AP174" s="131">
        <f t="shared" si="29"/>
        <v>0.11972530747018949</v>
      </c>
      <c r="AQ174" s="131">
        <f t="shared" si="30"/>
        <v>4.6085429639197983E-2</v>
      </c>
      <c r="AR174" s="131">
        <f t="shared" si="31"/>
        <v>0.18431371016520473</v>
      </c>
      <c r="AS174" s="131">
        <f t="shared" si="32"/>
        <v>6.8219012327944445E-2</v>
      </c>
      <c r="AT174" s="131">
        <f t="shared" si="33"/>
        <v>0.10632614518050751</v>
      </c>
      <c r="AU174" s="131">
        <f t="shared" si="34"/>
        <v>9.3862351204180156E-2</v>
      </c>
      <c r="AV174" s="131">
        <f t="shared" si="35"/>
        <v>4.9452646180288613E-2</v>
      </c>
      <c r="AW174" s="131">
        <f t="shared" si="36"/>
        <v>8.5691577504657987E-2</v>
      </c>
      <c r="AX174" s="131">
        <f t="shared" si="37"/>
        <v>1</v>
      </c>
      <c r="AY174" s="131">
        <f>SUMPRODUCT(AN174:AW174,幕後結果_最佳化!$Z$1005:$AI$1005)</f>
        <v>1.8616148722996849E-3</v>
      </c>
      <c r="AZ174" s="131">
        <f>(SUMPRODUCT(AN174:AW174,MMULT(AN174:AW174,幕後結果!$AB$9:$AK$18)))</f>
        <v>3.0776809850282161E-4</v>
      </c>
      <c r="BA174" s="131">
        <f t="shared" si="38"/>
        <v>1.7543320623611188E-2</v>
      </c>
      <c r="BB174" s="102">
        <f t="shared" si="39"/>
        <v>-2.3392598247601777</v>
      </c>
      <c r="BC174" s="60"/>
      <c r="BD174" s="60"/>
    </row>
    <row r="175" spans="1:56" ht="16.5">
      <c r="A175" s="95">
        <v>174</v>
      </c>
      <c r="B175" s="131">
        <v>0.31545939861063732</v>
      </c>
      <c r="C175" s="131">
        <v>0.23658551821658991</v>
      </c>
      <c r="D175" s="131">
        <v>0.33798671983564677</v>
      </c>
      <c r="E175" s="131">
        <v>0.54372854563499406</v>
      </c>
      <c r="F175" s="131">
        <v>0.21952971895070883</v>
      </c>
      <c r="G175" s="131">
        <v>2.4380467800650951E-2</v>
      </c>
      <c r="H175" s="131">
        <v>0.94481436715974487</v>
      </c>
      <c r="I175" s="131">
        <v>0.69123178332920365</v>
      </c>
      <c r="J175" s="131">
        <v>0.2877643005588304</v>
      </c>
      <c r="K175" s="104">
        <v>0.92023176973280951</v>
      </c>
      <c r="L175" s="105"/>
      <c r="M175" s="106">
        <v>174</v>
      </c>
      <c r="N175" s="142">
        <v>-0.48043403618973141</v>
      </c>
      <c r="O175" s="142">
        <v>-0.71732913120740749</v>
      </c>
      <c r="P175" s="142">
        <v>-0.4179639982389099</v>
      </c>
      <c r="Q175" s="142">
        <v>0.10983162614476863</v>
      </c>
      <c r="R175" s="142">
        <v>-0.77378247481575257</v>
      </c>
      <c r="S175" s="142">
        <v>-1.9706761031570843</v>
      </c>
      <c r="T175" s="142">
        <v>1.596526627422979</v>
      </c>
      <c r="U175" s="131">
        <v>0.49934489378476654</v>
      </c>
      <c r="V175" s="131">
        <v>-0.55992792400739966</v>
      </c>
      <c r="W175" s="98">
        <v>1.4066322647800282</v>
      </c>
      <c r="X175" s="60"/>
      <c r="Y175" s="99">
        <v>174</v>
      </c>
      <c r="Z175" s="131">
        <f>(幕後結果!$AB$2+幕後結果!$AB$4*幕後結果_最佳化!$N1176)*12/3</f>
        <v>-6.1028819107729428E-2</v>
      </c>
      <c r="AA175" s="131">
        <f>(幕後結果!$AC$2+幕後結果!$AC$4*幕後結果_最佳化!$O1176)*12/3</f>
        <v>-6.1329225071835365E-2</v>
      </c>
      <c r="AB175" s="131">
        <f>(幕後結果!$AD$2+幕後結果!$AD$4*幕後結果_最佳化!$P1176)*12/3</f>
        <v>-0.10415256696100339</v>
      </c>
      <c r="AC175" s="131">
        <f>(幕後結果!$AE$2+幕後結果!$AE$4*幕後結果_最佳化!$Q1176)*12/3</f>
        <v>-2.4390121346334479E-2</v>
      </c>
      <c r="AD175" s="131">
        <f>(幕後結果!$AF$2+幕後結果!$AF$4*幕後結果_最佳化!$R1176)*12/3</f>
        <v>-0.13423884999387328</v>
      </c>
      <c r="AE175" s="131">
        <f>(幕後結果!$AG$2+幕後結果!$AG$4*幕後結果_最佳化!$S1176)*12/3</f>
        <v>-8.3803453621092594E-2</v>
      </c>
      <c r="AF175" s="131">
        <f>(幕後結果!$AH$2+幕後結果!$AH$4*幕後結果_最佳化!$T1176)*12/3</f>
        <v>7.7736585828197202E-2</v>
      </c>
      <c r="AG175" s="131">
        <f>(幕後結果!$AI$2+幕後結果!$AI$4*幕後結果_最佳化!$U1176)*12/3</f>
        <v>8.5308789778840259E-3</v>
      </c>
      <c r="AH175" s="131">
        <f>(幕後結果!$AJ$2+幕後結果!$AJ$4*幕後結果_最佳化!$V1176)*12/3</f>
        <v>-8.0205544443105597E-2</v>
      </c>
      <c r="AI175" s="100">
        <f>(幕後結果!$AK$2+幕後結果!$AK$4*幕後結果_最佳化!$W1176)*12/3</f>
        <v>0.1423767345322107</v>
      </c>
      <c r="AJ175" s="60"/>
      <c r="AK175" s="60"/>
      <c r="AL175" s="60"/>
      <c r="AM175" s="108">
        <v>174</v>
      </c>
      <c r="AN175" s="131">
        <f t="shared" si="27"/>
        <v>2.2856155935212386E-2</v>
      </c>
      <c r="AO175" s="131">
        <f t="shared" si="28"/>
        <v>8.208972135525075E-2</v>
      </c>
      <c r="AP175" s="131">
        <f t="shared" si="29"/>
        <v>9.4318264587228376E-2</v>
      </c>
      <c r="AQ175" s="131">
        <f t="shared" si="30"/>
        <v>0.15207405307992733</v>
      </c>
      <c r="AR175" s="131">
        <f t="shared" si="31"/>
        <v>0.1557933730659215</v>
      </c>
      <c r="AS175" s="131">
        <f t="shared" si="32"/>
        <v>0.12229922744524405</v>
      </c>
      <c r="AT175" s="131">
        <f t="shared" si="33"/>
        <v>5.2995085345200199E-2</v>
      </c>
      <c r="AU175" s="131">
        <f t="shared" si="34"/>
        <v>0.1322635339308606</v>
      </c>
      <c r="AV175" s="131">
        <f t="shared" si="35"/>
        <v>3.8777225075278074E-2</v>
      </c>
      <c r="AW175" s="131">
        <f t="shared" si="36"/>
        <v>0.1465333601798767</v>
      </c>
      <c r="AX175" s="131">
        <f t="shared" si="37"/>
        <v>1</v>
      </c>
      <c r="AY175" s="131">
        <f>SUMPRODUCT(AN175:AW175,幕後結果_最佳化!$Z$1005:$AI$1005)</f>
        <v>1.9856469213816973E-4</v>
      </c>
      <c r="AZ175" s="131">
        <f>(SUMPRODUCT(AN175:AW175,MMULT(AN175:AW175,幕後結果!$AB$9:$AK$18)))</f>
        <v>3.3281380020397079E-4</v>
      </c>
      <c r="BA175" s="131">
        <f t="shared" si="38"/>
        <v>1.8243185034526477E-2</v>
      </c>
      <c r="BB175" s="102">
        <f t="shared" si="39"/>
        <v>-2.3406787371309581</v>
      </c>
      <c r="BC175" s="60"/>
      <c r="BD175" s="60"/>
    </row>
    <row r="176" spans="1:56" ht="16.5">
      <c r="A176" s="95">
        <v>175</v>
      </c>
      <c r="B176" s="131">
        <v>0.73929631285082253</v>
      </c>
      <c r="C176" s="131">
        <v>0.54945123480020008</v>
      </c>
      <c r="D176" s="131">
        <v>0.74403890232706327</v>
      </c>
      <c r="E176" s="131">
        <v>0.51017796483851896</v>
      </c>
      <c r="F176" s="131">
        <v>0.58881824809540562</v>
      </c>
      <c r="G176" s="131">
        <v>0.71331299447090091</v>
      </c>
      <c r="H176" s="131">
        <v>0.36791310947022726</v>
      </c>
      <c r="I176" s="131">
        <v>0.10495090252413708</v>
      </c>
      <c r="J176" s="131">
        <v>0.66879958161263642</v>
      </c>
      <c r="K176" s="104">
        <v>0.13206561058200128</v>
      </c>
      <c r="L176" s="105"/>
      <c r="M176" s="106">
        <v>175</v>
      </c>
      <c r="N176" s="142">
        <v>0.64117748769824334</v>
      </c>
      <c r="O176" s="142">
        <v>0.124275013318041</v>
      </c>
      <c r="P176" s="142">
        <v>0.65584758571729984</v>
      </c>
      <c r="Q176" s="142">
        <v>2.5515142660782208E-2</v>
      </c>
      <c r="R176" s="142">
        <v>0.22450612201970307</v>
      </c>
      <c r="S176" s="142">
        <v>0.56308939715077144</v>
      </c>
      <c r="T176" s="142">
        <v>-0.33738562595074745</v>
      </c>
      <c r="U176" s="131">
        <v>-1.2538354942656524</v>
      </c>
      <c r="V176" s="131">
        <v>0.43660086286489058</v>
      </c>
      <c r="W176" s="98">
        <v>-1.1166798856045734</v>
      </c>
      <c r="X176" s="60"/>
      <c r="Y176" s="99">
        <v>175</v>
      </c>
      <c r="Z176" s="131">
        <f>(幕後結果!$AB$2+幕後結果!$AB$4*幕後結果_最佳化!$N1177)*12/3</f>
        <v>0.1127062058785679</v>
      </c>
      <c r="AA176" s="131">
        <f>(幕後結果!$AC$2+幕後結果!$AC$4*幕後結果_最佳化!$O1177)*12/3</f>
        <v>1.827480403218687E-2</v>
      </c>
      <c r="AB176" s="131">
        <f>(幕後結果!$AD$2+幕後結果!$AD$4*幕後結果_最佳化!$P1177)*12/3</f>
        <v>9.6768967920058888E-2</v>
      </c>
      <c r="AC176" s="131">
        <f>(幕後結果!$AE$2+幕後結果!$AE$4*幕後結果_最佳化!$Q1177)*12/3</f>
        <v>9.2051995247332832E-2</v>
      </c>
      <c r="AD176" s="131">
        <f>(幕後結果!$AF$2+幕後結果!$AF$4*幕後結果_最佳化!$R1177)*12/3</f>
        <v>8.127248311195269E-2</v>
      </c>
      <c r="AE176" s="131">
        <f>(幕後結果!$AG$2+幕後結果!$AG$4*幕後結果_最佳化!$S1177)*12/3</f>
        <v>1.2182880414344399E-2</v>
      </c>
      <c r="AF176" s="131">
        <f>(幕後結果!$AH$2+幕後結果!$AH$4*幕後結果_最佳化!$T1177)*12/3</f>
        <v>2.546364209632342E-2</v>
      </c>
      <c r="AG176" s="131">
        <f>(幕後結果!$AI$2+幕後結果!$AI$4*幕後結果_最佳化!$U1177)*12/3</f>
        <v>-0.10877116371620536</v>
      </c>
      <c r="AH176" s="131">
        <f>(幕後結果!$AJ$2+幕後結果!$AJ$4*幕後結果_最佳化!$V1177)*12/3</f>
        <v>2.4034991636207481E-2</v>
      </c>
      <c r="AI176" s="100">
        <f>(幕後結果!$AK$2+幕後結果!$AK$4*幕後結果_最佳化!$W1177)*12/3</f>
        <v>-0.18826129860841903</v>
      </c>
      <c r="AJ176" s="60"/>
      <c r="AK176" s="60"/>
      <c r="AL176" s="60"/>
      <c r="AM176" s="108">
        <v>175</v>
      </c>
      <c r="AN176" s="131">
        <f t="shared" si="27"/>
        <v>0.21080615731237726</v>
      </c>
      <c r="AO176" s="131">
        <f t="shared" si="28"/>
        <v>7.5845115276971978E-2</v>
      </c>
      <c r="AP176" s="131">
        <f t="shared" si="29"/>
        <v>5.4868337198014969E-2</v>
      </c>
      <c r="AQ176" s="131">
        <f t="shared" si="30"/>
        <v>8.7932532285249377E-3</v>
      </c>
      <c r="AR176" s="131">
        <f t="shared" si="31"/>
        <v>1.8497485263878866E-3</v>
      </c>
      <c r="AS176" s="131">
        <f t="shared" si="32"/>
        <v>7.1441758328845487E-2</v>
      </c>
      <c r="AT176" s="131">
        <f t="shared" si="33"/>
        <v>0.19958230450904921</v>
      </c>
      <c r="AU176" s="131">
        <f t="shared" si="34"/>
        <v>0.18014403278645386</v>
      </c>
      <c r="AV176" s="131">
        <f t="shared" si="35"/>
        <v>0.15496773675953743</v>
      </c>
      <c r="AW176" s="131">
        <f t="shared" si="36"/>
        <v>4.1701556073836944E-2</v>
      </c>
      <c r="AX176" s="131">
        <f t="shared" si="37"/>
        <v>1</v>
      </c>
      <c r="AY176" s="131">
        <f>SUMPRODUCT(AN176:AW176,幕後結果_最佳化!$Z$1005:$AI$1005)</f>
        <v>3.1361183551069497E-3</v>
      </c>
      <c r="AZ176" s="131">
        <f>(SUMPRODUCT(AN176:AW176,MMULT(AN176:AW176,幕後結果!$AB$9:$AK$18)))</f>
        <v>2.4442083991823589E-4</v>
      </c>
      <c r="BA176" s="131">
        <f t="shared" si="38"/>
        <v>1.5633964305902578E-2</v>
      </c>
      <c r="BB176" s="102">
        <f t="shared" si="39"/>
        <v>-2.5434292203085214</v>
      </c>
      <c r="BC176" s="60"/>
      <c r="BD176" s="60"/>
    </row>
    <row r="177" spans="1:56" ht="16.5">
      <c r="A177" s="95">
        <v>176</v>
      </c>
      <c r="B177" s="131">
        <v>0.55700475942530558</v>
      </c>
      <c r="C177" s="131">
        <v>0.71901962225015548</v>
      </c>
      <c r="D177" s="131">
        <v>0.11910550700423483</v>
      </c>
      <c r="E177" s="131">
        <v>0.64495802904360788</v>
      </c>
      <c r="F177" s="131">
        <v>0.43064000592630602</v>
      </c>
      <c r="G177" s="131">
        <v>0.21501513115021065</v>
      </c>
      <c r="H177" s="131">
        <v>5.6760854500526925E-2</v>
      </c>
      <c r="I177" s="131">
        <v>5.4847922295085061E-2</v>
      </c>
      <c r="J177" s="131">
        <v>0.9070792615642147</v>
      </c>
      <c r="K177" s="104">
        <v>6.0271683795993347E-2</v>
      </c>
      <c r="L177" s="105"/>
      <c r="M177" s="106">
        <v>176</v>
      </c>
      <c r="N177" s="142">
        <v>0.14337948881747287</v>
      </c>
      <c r="O177" s="142">
        <v>0.5799315843245566</v>
      </c>
      <c r="P177" s="142">
        <v>-1.1794701551050331</v>
      </c>
      <c r="Q177" s="142">
        <v>0.37174335506338235</v>
      </c>
      <c r="R177" s="142">
        <v>-0.17474499364399496</v>
      </c>
      <c r="S177" s="142">
        <v>-0.78913986844292616</v>
      </c>
      <c r="T177" s="142">
        <v>-1.5825603402252184</v>
      </c>
      <c r="U177" s="131">
        <v>-1.5995617275288638</v>
      </c>
      <c r="V177" s="131">
        <v>1.3229816601708502</v>
      </c>
      <c r="W177" s="98">
        <v>-1.5524969263351986</v>
      </c>
      <c r="X177" s="60"/>
      <c r="Y177" s="99">
        <v>176</v>
      </c>
      <c r="Z177" s="131">
        <f>(幕後結果!$AB$2+幕後結果!$AB$4*幕後結果_最佳化!$N1178)*12/3</f>
        <v>3.5598449822454595E-2</v>
      </c>
      <c r="AA177" s="131">
        <f>(幕後結果!$AC$2+幕後結果!$AC$4*幕後結果_最佳化!$O1178)*12/3</f>
        <v>6.3551954914381176E-2</v>
      </c>
      <c r="AB177" s="131">
        <f>(幕後結果!$AD$2+幕後結果!$AD$4*幕後結果_最佳化!$P1178)*12/3</f>
        <v>-0.18388247576248359</v>
      </c>
      <c r="AC177" s="131">
        <f>(幕後結果!$AE$2+幕後結果!$AE$4*幕後結果_最佳化!$Q1178)*12/3</f>
        <v>-1.0717638212353756E-2</v>
      </c>
      <c r="AD177" s="131">
        <f>(幕後結果!$AF$2+幕後結果!$AF$4*幕後結果_最佳化!$R1178)*12/3</f>
        <v>-8.3298987116614598E-2</v>
      </c>
      <c r="AE177" s="131">
        <f>(幕後結果!$AG$2+幕後結果!$AG$4*幕後結果_最佳化!$S1178)*12/3</f>
        <v>-2.9763923179885205E-2</v>
      </c>
      <c r="AF177" s="131">
        <f>(幕後結果!$AH$2+幕後結果!$AH$4*幕後結果_最佳化!$T1178)*12/3</f>
        <v>-0.1357358914902238</v>
      </c>
      <c r="AG177" s="131">
        <f>(幕後結果!$AI$2+幕後結果!$AI$4*幕後結果_最佳化!$U1178)*12/3</f>
        <v>-0.29184182197506575</v>
      </c>
      <c r="AH177" s="131">
        <f>(幕後結果!$AJ$2+幕後結果!$AJ$4*幕後結果_最佳化!$V1178)*12/3</f>
        <v>4.6432207919837661E-2</v>
      </c>
      <c r="AI177" s="100">
        <f>(幕後結果!$AK$2+幕後結果!$AK$4*幕後結果_最佳化!$W1178)*12/3</f>
        <v>-0.36844389164921137</v>
      </c>
      <c r="AJ177" s="60"/>
      <c r="AK177" s="60"/>
      <c r="AL177" s="60"/>
      <c r="AM177" s="108">
        <v>176</v>
      </c>
      <c r="AN177" s="131">
        <f t="shared" si="27"/>
        <v>3.1059612464750166E-2</v>
      </c>
      <c r="AO177" s="131">
        <f t="shared" si="28"/>
        <v>2.3649014739920576E-2</v>
      </c>
      <c r="AP177" s="131">
        <f t="shared" si="29"/>
        <v>8.8651662223144218E-2</v>
      </c>
      <c r="AQ177" s="131">
        <f t="shared" si="30"/>
        <v>0.11621637480685866</v>
      </c>
      <c r="AR177" s="131">
        <f t="shared" si="31"/>
        <v>3.1360790438700124E-2</v>
      </c>
      <c r="AS177" s="131">
        <f t="shared" si="32"/>
        <v>0.18242296294140306</v>
      </c>
      <c r="AT177" s="131">
        <f t="shared" si="33"/>
        <v>0.19094117046460254</v>
      </c>
      <c r="AU177" s="131">
        <f t="shared" si="34"/>
        <v>0.11710586427052914</v>
      </c>
      <c r="AV177" s="131">
        <f t="shared" si="35"/>
        <v>0.19372433972848169</v>
      </c>
      <c r="AW177" s="131">
        <f t="shared" si="36"/>
        <v>2.4868207921609837E-2</v>
      </c>
      <c r="AX177" s="131">
        <f t="shared" si="37"/>
        <v>1</v>
      </c>
      <c r="AY177" s="131">
        <f>SUMPRODUCT(AN177:AW177,幕後結果_最佳化!$Z$1005:$AI$1005)</f>
        <v>2.4916725181543232E-3</v>
      </c>
      <c r="AZ177" s="131">
        <f>(SUMPRODUCT(AN177:AW177,MMULT(AN177:AW177,幕後結果!$AB$9:$AK$18)))</f>
        <v>2.187504118520403E-4</v>
      </c>
      <c r="BA177" s="131">
        <f t="shared" si="38"/>
        <v>1.4790213380882654E-2</v>
      </c>
      <c r="BB177" s="102">
        <f t="shared" si="39"/>
        <v>-2.7320990198881212</v>
      </c>
      <c r="BC177" s="60"/>
      <c r="BD177" s="60"/>
    </row>
    <row r="178" spans="1:56" ht="16.5">
      <c r="A178" s="95">
        <v>177</v>
      </c>
      <c r="B178" s="131">
        <v>0.92520072594913794</v>
      </c>
      <c r="C178" s="131">
        <v>0.72821029483834865</v>
      </c>
      <c r="D178" s="131">
        <v>0.87609164287978891</v>
      </c>
      <c r="E178" s="131">
        <v>0.17105001686122812</v>
      </c>
      <c r="F178" s="131">
        <v>5.7758310863281759E-2</v>
      </c>
      <c r="G178" s="131">
        <v>0.18807951671388778</v>
      </c>
      <c r="H178" s="131">
        <v>0.17333158479219413</v>
      </c>
      <c r="I178" s="131">
        <v>0.70498340853557795</v>
      </c>
      <c r="J178" s="131">
        <v>0.60826872725874148</v>
      </c>
      <c r="K178" s="104">
        <v>4.3819672844741087E-2</v>
      </c>
      <c r="L178" s="105"/>
      <c r="M178" s="106">
        <v>177</v>
      </c>
      <c r="N178" s="142">
        <v>1.4409509231880884</v>
      </c>
      <c r="O178" s="142">
        <v>0.6074091610691722</v>
      </c>
      <c r="P178" s="142">
        <v>1.1556686544010932</v>
      </c>
      <c r="Q178" s="142">
        <v>-0.95002404762548254</v>
      </c>
      <c r="R178" s="142">
        <v>-1.5738738275940052</v>
      </c>
      <c r="S178" s="142">
        <v>-0.88499554631755684</v>
      </c>
      <c r="T178" s="142">
        <v>-0.94108135495607836</v>
      </c>
      <c r="U178" s="131">
        <v>0.53878794451842871</v>
      </c>
      <c r="V178" s="131">
        <v>0.27480956974226717</v>
      </c>
      <c r="W178" s="98">
        <v>-1.7079838148810369</v>
      </c>
      <c r="X178" s="60"/>
      <c r="Y178" s="99">
        <v>177</v>
      </c>
      <c r="Z178" s="131">
        <f>(幕後結果!$AB$2+幕後結果!$AB$4*幕後結果_最佳化!$N1179)*12/3</f>
        <v>0.23658925704101577</v>
      </c>
      <c r="AA178" s="131">
        <f>(幕後結果!$AC$2+幕後結果!$AC$4*幕後結果_最佳化!$O1179)*12/3</f>
        <v>6.3665245451717992E-2</v>
      </c>
      <c r="AB178" s="131">
        <f>(幕後結果!$AD$2+幕後結果!$AD$4*幕後結果_最佳化!$P1179)*12/3</f>
        <v>0.19324543902616412</v>
      </c>
      <c r="AC178" s="131">
        <f>(幕後結果!$AE$2+幕後結果!$AE$4*幕後結果_最佳化!$Q1179)*12/3</f>
        <v>6.065293702477207E-2</v>
      </c>
      <c r="AD178" s="131">
        <f>(幕後結果!$AF$2+幕後結果!$AF$4*幕後結果_最佳化!$R1179)*12/3</f>
        <v>-3.2567275895669101E-2</v>
      </c>
      <c r="AE178" s="131">
        <f>(幕後結果!$AG$2+幕後結果!$AG$4*幕後結果_最佳化!$S1179)*12/3</f>
        <v>-4.4708416405361391E-2</v>
      </c>
      <c r="AF178" s="131">
        <f>(幕後結果!$AH$2+幕後結果!$AH$4*幕後結果_最佳化!$T1179)*12/3</f>
        <v>1.2776094917338596E-2</v>
      </c>
      <c r="AG178" s="131">
        <f>(幕後結果!$AI$2+幕後結果!$AI$4*幕後結果_最佳化!$U1179)*12/3</f>
        <v>1.3699147406234548E-2</v>
      </c>
      <c r="AH178" s="131">
        <f>(幕後結果!$AJ$2+幕後結果!$AJ$4*幕後結果_最佳化!$V1179)*12/3</f>
        <v>7.9207282372179017E-3</v>
      </c>
      <c r="AI178" s="100">
        <f>(幕後結果!$AK$2+幕後結果!$AK$4*幕後結果_最佳化!$W1179)*12/3</f>
        <v>-0.28189181952786924</v>
      </c>
      <c r="AJ178" s="60"/>
      <c r="AK178" s="60"/>
      <c r="AL178" s="60"/>
      <c r="AM178" s="108">
        <v>177</v>
      </c>
      <c r="AN178" s="131">
        <f t="shared" si="27"/>
        <v>9.8057048269689945E-2</v>
      </c>
      <c r="AO178" s="131">
        <f t="shared" si="28"/>
        <v>8.72766283495717E-2</v>
      </c>
      <c r="AP178" s="131">
        <f t="shared" si="29"/>
        <v>9.5509436369028602E-2</v>
      </c>
      <c r="AQ178" s="131">
        <f t="shared" si="30"/>
        <v>9.3225875105603692E-2</v>
      </c>
      <c r="AR178" s="131">
        <f t="shared" si="31"/>
        <v>8.8298103339091383E-2</v>
      </c>
      <c r="AS178" s="131">
        <f t="shared" si="32"/>
        <v>5.7890516447399919E-2</v>
      </c>
      <c r="AT178" s="131">
        <f t="shared" si="33"/>
        <v>0.13699620758653841</v>
      </c>
      <c r="AU178" s="131">
        <f t="shared" si="34"/>
        <v>0.13167380400458453</v>
      </c>
      <c r="AV178" s="131">
        <f t="shared" si="35"/>
        <v>0.11342104274473906</v>
      </c>
      <c r="AW178" s="131">
        <f t="shared" si="36"/>
        <v>9.765133778375272E-2</v>
      </c>
      <c r="AX178" s="131">
        <f t="shared" si="37"/>
        <v>0.99999999999999989</v>
      </c>
      <c r="AY178" s="131">
        <f>SUMPRODUCT(AN178:AW178,幕後結果_最佳化!$Z$1005:$AI$1005)</f>
        <v>1.9204565599807029E-3</v>
      </c>
      <c r="AZ178" s="131">
        <f>(SUMPRODUCT(AN178:AW178,MMULT(AN178:AW178,幕後結果!$AB$9:$AK$18)))</f>
        <v>2.7101195144328281E-4</v>
      </c>
      <c r="BA178" s="131">
        <f t="shared" si="38"/>
        <v>1.6462440628390518E-2</v>
      </c>
      <c r="BB178" s="102">
        <f t="shared" si="39"/>
        <v>-2.4892750938367842</v>
      </c>
      <c r="BC178" s="60"/>
      <c r="BD178" s="60"/>
    </row>
    <row r="179" spans="1:56" ht="16.5">
      <c r="A179" s="95">
        <v>178</v>
      </c>
      <c r="B179" s="131">
        <v>0.1995230069267071</v>
      </c>
      <c r="C179" s="131">
        <v>3.1107487939896483E-2</v>
      </c>
      <c r="D179" s="131">
        <v>0.73462970701953689</v>
      </c>
      <c r="E179" s="131">
        <v>3.4268806218077374E-2</v>
      </c>
      <c r="F179" s="131">
        <v>0.62490770899115256</v>
      </c>
      <c r="G179" s="131">
        <v>0.75901824528304762</v>
      </c>
      <c r="H179" s="131">
        <v>0.96847964216896743</v>
      </c>
      <c r="I179" s="131">
        <v>0.76043373042995333</v>
      </c>
      <c r="J179" s="131">
        <v>0.45682605988570057</v>
      </c>
      <c r="K179" s="104">
        <v>0.50303336570871426</v>
      </c>
      <c r="L179" s="105"/>
      <c r="M179" s="106">
        <v>178</v>
      </c>
      <c r="N179" s="142">
        <v>-0.84332623552467856</v>
      </c>
      <c r="O179" s="142">
        <v>-1.8647605455640945</v>
      </c>
      <c r="P179" s="142">
        <v>0.62687590000509275</v>
      </c>
      <c r="Q179" s="142">
        <v>-1.8214557158598099</v>
      </c>
      <c r="R179" s="142">
        <v>0.3183959868832662</v>
      </c>
      <c r="S179" s="142">
        <v>0.70314801923166337</v>
      </c>
      <c r="T179" s="142">
        <v>1.8589042212806195</v>
      </c>
      <c r="U179" s="131">
        <v>0.70769845166860623</v>
      </c>
      <c r="V179" s="131">
        <v>-0.10843313296003346</v>
      </c>
      <c r="W179" s="98">
        <v>7.6035935186204639E-3</v>
      </c>
      <c r="X179" s="60"/>
      <c r="Y179" s="99">
        <v>178</v>
      </c>
      <c r="Z179" s="131">
        <f>(幕後結果!$AB$2+幕後結果!$AB$4*幕後結果_最佳化!$N1180)*12/3</f>
        <v>-0.11723997954609749</v>
      </c>
      <c r="AA179" s="131">
        <f>(幕後結果!$AC$2+幕後結果!$AC$4*幕後結果_最佳化!$O1180)*12/3</f>
        <v>-0.1721593676916171</v>
      </c>
      <c r="AB179" s="131">
        <f>(幕後結果!$AD$2+幕後結果!$AD$4*幕後結果_最佳化!$P1180)*12/3</f>
        <v>2.6192062762049485E-2</v>
      </c>
      <c r="AC179" s="131">
        <f>(幕後結果!$AE$2+幕後結果!$AE$4*幕後結果_最佳化!$Q1180)*12/3</f>
        <v>-0.17552841881839842</v>
      </c>
      <c r="AD179" s="131">
        <f>(幕後結果!$AF$2+幕後結果!$AF$4*幕後結果_最佳化!$R1180)*12/3</f>
        <v>-3.515323643783709E-2</v>
      </c>
      <c r="AE179" s="131">
        <f>(幕後結果!$AG$2+幕後結果!$AG$4*幕後結果_最佳化!$S1180)*12/3</f>
        <v>1.4324968255909239E-3</v>
      </c>
      <c r="AF179" s="131">
        <f>(幕後結果!$AH$2+幕後結果!$AH$4*幕後結果_最佳化!$T1180)*12/3</f>
        <v>7.3687460601593882E-2</v>
      </c>
      <c r="AG179" s="131">
        <f>(幕後結果!$AI$2+幕後結果!$AI$4*幕後結果_最佳化!$U1180)*12/3</f>
        <v>0.13212210320966811</v>
      </c>
      <c r="AH179" s="131">
        <f>(幕後結果!$AJ$2+幕後結果!$AJ$4*幕後結果_最佳化!$V1180)*12/3</f>
        <v>-4.4993838331418158E-2</v>
      </c>
      <c r="AI179" s="100">
        <f>(幕後結果!$AK$2+幕後結果!$AK$4*幕後結果_最佳化!$W1180)*12/3</f>
        <v>0.12369881821493872</v>
      </c>
      <c r="AJ179" s="60"/>
      <c r="AK179" s="60"/>
      <c r="AL179" s="60"/>
      <c r="AM179" s="108">
        <v>178</v>
      </c>
      <c r="AN179" s="131">
        <f t="shared" si="27"/>
        <v>0.14391149093669811</v>
      </c>
      <c r="AO179" s="131">
        <f t="shared" si="28"/>
        <v>0.12843868266276121</v>
      </c>
      <c r="AP179" s="131">
        <f t="shared" si="29"/>
        <v>0.1305028783010615</v>
      </c>
      <c r="AQ179" s="131">
        <f t="shared" si="30"/>
        <v>2.7578138964494268E-2</v>
      </c>
      <c r="AR179" s="131">
        <f t="shared" si="31"/>
        <v>0.10754711583858598</v>
      </c>
      <c r="AS179" s="131">
        <f t="shared" si="32"/>
        <v>0.13478702449788479</v>
      </c>
      <c r="AT179" s="131">
        <f t="shared" si="33"/>
        <v>6.1413306324197635E-2</v>
      </c>
      <c r="AU179" s="131">
        <f t="shared" si="34"/>
        <v>2.8785000200167682E-3</v>
      </c>
      <c r="AV179" s="131">
        <f t="shared" si="35"/>
        <v>0.13515417091039317</v>
      </c>
      <c r="AW179" s="131">
        <f t="shared" si="36"/>
        <v>0.12778869154390662</v>
      </c>
      <c r="AX179" s="131">
        <f t="shared" si="37"/>
        <v>1.0000000000000002</v>
      </c>
      <c r="AY179" s="131">
        <f>SUMPRODUCT(AN179:AW179,幕後結果_最佳化!$Z$1005:$AI$1005)</f>
        <v>-1.7310455268495736E-4</v>
      </c>
      <c r="AZ179" s="131">
        <f>(SUMPRODUCT(AN179:AW179,MMULT(AN179:AW179,幕後結果!$AB$9:$AK$18)))</f>
        <v>2.3249294190471205E-4</v>
      </c>
      <c r="BA179" s="131">
        <f t="shared" si="38"/>
        <v>1.5247719236158306E-2</v>
      </c>
      <c r="BB179" s="102">
        <f t="shared" si="39"/>
        <v>-2.8248883577644701</v>
      </c>
      <c r="BC179" s="60"/>
      <c r="BD179" s="60"/>
    </row>
    <row r="180" spans="1:56" ht="16.5">
      <c r="A180" s="95">
        <v>179</v>
      </c>
      <c r="B180" s="131">
        <v>0.51076835614030802</v>
      </c>
      <c r="C180" s="131">
        <v>0.7392339838466504</v>
      </c>
      <c r="D180" s="131">
        <v>0.39569550644566509</v>
      </c>
      <c r="E180" s="131">
        <v>0.68378891920442197</v>
      </c>
      <c r="F180" s="131">
        <v>0.7390120487760139</v>
      </c>
      <c r="G180" s="131">
        <v>0.33691594556387949</v>
      </c>
      <c r="H180" s="131">
        <v>0.22719005886613619</v>
      </c>
      <c r="I180" s="131">
        <v>0.4876499599009303</v>
      </c>
      <c r="J180" s="131">
        <v>0.92370472159975781</v>
      </c>
      <c r="K180" s="104">
        <v>0.56063432289403137</v>
      </c>
      <c r="L180" s="105"/>
      <c r="M180" s="106">
        <v>179</v>
      </c>
      <c r="N180" s="142">
        <v>2.6995544490431483E-2</v>
      </c>
      <c r="O180" s="142">
        <v>0.6409856099993313</v>
      </c>
      <c r="P180" s="142">
        <v>-0.26450473994125728</v>
      </c>
      <c r="Q180" s="142">
        <v>0.47832042432087413</v>
      </c>
      <c r="R180" s="142">
        <v>0.64030258201047596</v>
      </c>
      <c r="S180" s="142">
        <v>-0.42089481560043052</v>
      </c>
      <c r="T180" s="142">
        <v>-0.74813270347477023</v>
      </c>
      <c r="U180" s="131">
        <v>-3.0961905878819196E-2</v>
      </c>
      <c r="V180" s="131">
        <v>1.4304407600126674</v>
      </c>
      <c r="W180" s="98">
        <v>0.15257764633336157</v>
      </c>
      <c r="X180" s="60"/>
      <c r="Y180" s="99">
        <v>179</v>
      </c>
      <c r="Z180" s="131">
        <f>(幕後結果!$AB$2+幕後結果!$AB$4*幕後結果_最佳化!$N1181)*12/3</f>
        <v>1.7570846641656746E-2</v>
      </c>
      <c r="AA180" s="131">
        <f>(幕後結果!$AC$2+幕後結果!$AC$4*幕後結果_最佳化!$O1181)*12/3</f>
        <v>6.9716640553851877E-2</v>
      </c>
      <c r="AB180" s="131">
        <f>(幕後結果!$AD$2+幕後結果!$AD$4*幕後結果_最佳化!$P1181)*12/3</f>
        <v>-3.421528077484795E-2</v>
      </c>
      <c r="AC180" s="131">
        <f>(幕後結果!$AE$2+幕後結果!$AE$4*幕後結果_最佳化!$Q1181)*12/3</f>
        <v>6.6410552223762992E-2</v>
      </c>
      <c r="AD180" s="131">
        <f>(幕後結果!$AF$2+幕後結果!$AF$4*幕後結果_最佳化!$R1181)*12/3</f>
        <v>7.0316539009193685E-2</v>
      </c>
      <c r="AE180" s="131">
        <f>(幕後結果!$AG$2+幕後結果!$AG$4*幕後結果_最佳化!$S1181)*12/3</f>
        <v>-1.8046390088603179E-2</v>
      </c>
      <c r="AF180" s="131">
        <f>(幕後結果!$AH$2+幕後結果!$AH$4*幕後結果_最佳化!$T1181)*12/3</f>
        <v>-3.8060623790165504E-2</v>
      </c>
      <c r="AG180" s="131">
        <f>(幕後結果!$AI$2+幕後結果!$AI$4*幕後結果_最佳化!$U1181)*12/3</f>
        <v>-4.1498487986124294E-2</v>
      </c>
      <c r="AH180" s="131">
        <f>(幕後結果!$AJ$2+幕後結果!$AJ$4*幕後結果_最佳化!$V1181)*12/3</f>
        <v>8.2332675935805927E-2</v>
      </c>
      <c r="AI180" s="100">
        <f>(幕後結果!$AK$2+幕後結果!$AK$4*幕後結果_最佳化!$W1181)*12/3</f>
        <v>-2.5007011084463467E-3</v>
      </c>
      <c r="AJ180" s="60"/>
      <c r="AK180" s="60"/>
      <c r="AL180" s="60"/>
      <c r="AM180" s="108">
        <v>179</v>
      </c>
      <c r="AN180" s="131">
        <f t="shared" si="27"/>
        <v>1.2228678685845417E-2</v>
      </c>
      <c r="AO180" s="131">
        <f t="shared" si="28"/>
        <v>8.3434457678206148E-2</v>
      </c>
      <c r="AP180" s="131">
        <f t="shared" si="29"/>
        <v>0.13502526638596776</v>
      </c>
      <c r="AQ180" s="131">
        <f t="shared" si="30"/>
        <v>0.12601441182682191</v>
      </c>
      <c r="AR180" s="131">
        <f t="shared" si="31"/>
        <v>6.7056191307702004E-2</v>
      </c>
      <c r="AS180" s="131">
        <f t="shared" si="32"/>
        <v>0.1695192266370599</v>
      </c>
      <c r="AT180" s="131">
        <f t="shared" si="33"/>
        <v>0.11737402219719567</v>
      </c>
      <c r="AU180" s="131">
        <f t="shared" si="34"/>
        <v>5.9517502673156197E-2</v>
      </c>
      <c r="AV180" s="131">
        <f t="shared" si="35"/>
        <v>0.16692359106715951</v>
      </c>
      <c r="AW180" s="131">
        <f t="shared" si="36"/>
        <v>6.2906651540885428E-2</v>
      </c>
      <c r="AX180" s="131">
        <f t="shared" si="37"/>
        <v>1</v>
      </c>
      <c r="AY180" s="131">
        <f>SUMPRODUCT(AN180:AW180,幕後結果_最佳化!$Z$1005:$AI$1005)</f>
        <v>1.1917870715371286E-3</v>
      </c>
      <c r="AZ180" s="131">
        <f>(SUMPRODUCT(AN180:AW180,MMULT(AN180:AW180,幕後結果!$AB$9:$AK$18)))</f>
        <v>2.5005072240211012E-4</v>
      </c>
      <c r="BA180" s="131">
        <f t="shared" si="38"/>
        <v>1.5812992202682896E-2</v>
      </c>
      <c r="BB180" s="102">
        <f t="shared" si="39"/>
        <v>-2.6375914434073069</v>
      </c>
      <c r="BC180" s="60"/>
      <c r="BD180" s="60"/>
    </row>
    <row r="181" spans="1:56" ht="16.5">
      <c r="A181" s="95">
        <v>180</v>
      </c>
      <c r="B181" s="131">
        <v>0.65725069401855474</v>
      </c>
      <c r="C181" s="131">
        <v>4.584133703041493E-2</v>
      </c>
      <c r="D181" s="131">
        <v>0.87481817641292148</v>
      </c>
      <c r="E181" s="131">
        <v>0.56611971823758633</v>
      </c>
      <c r="F181" s="131">
        <v>0.41469085584709209</v>
      </c>
      <c r="G181" s="131">
        <v>0.64157177170423862</v>
      </c>
      <c r="H181" s="131">
        <v>0.53388028160177803</v>
      </c>
      <c r="I181" s="131">
        <v>0.98786945257450309</v>
      </c>
      <c r="J181" s="131">
        <v>0.71110460307174606</v>
      </c>
      <c r="K181" s="104">
        <v>2.9626078455484928E-2</v>
      </c>
      <c r="L181" s="105"/>
      <c r="M181" s="106">
        <v>180</v>
      </c>
      <c r="N181" s="142">
        <v>0.40497129362269479</v>
      </c>
      <c r="O181" s="142">
        <v>-1.6865876201725722</v>
      </c>
      <c r="P181" s="142">
        <v>1.1494665618947235</v>
      </c>
      <c r="Q181" s="142">
        <v>0.16650371030937133</v>
      </c>
      <c r="R181" s="142">
        <v>-0.215494612897282</v>
      </c>
      <c r="S181" s="142">
        <v>0.36266324858185373</v>
      </c>
      <c r="T181" s="142">
        <v>8.5027614761810102E-2</v>
      </c>
      <c r="U181" s="131">
        <v>2.2529691394959306</v>
      </c>
      <c r="V181" s="131">
        <v>0.55661457440328266</v>
      </c>
      <c r="W181" s="98">
        <v>-1.8863176894745595</v>
      </c>
      <c r="X181" s="60"/>
      <c r="Y181" s="99">
        <v>180</v>
      </c>
      <c r="Z181" s="131">
        <f>(幕後結果!$AB$2+幕後結果!$AB$4*幕後結果_最佳化!$N1182)*12/3</f>
        <v>7.6118413977695476E-2</v>
      </c>
      <c r="AA181" s="131">
        <f>(幕後結果!$AC$2+幕後結果!$AC$4*幕後結果_最佳化!$O1182)*12/3</f>
        <v>-0.1572993628664183</v>
      </c>
      <c r="AB181" s="131">
        <f>(幕後結果!$AD$2+幕後結果!$AD$4*幕後結果_最佳化!$P1182)*12/3</f>
        <v>0.11599917552563754</v>
      </c>
      <c r="AC181" s="131">
        <f>(幕後結果!$AE$2+幕後結果!$AE$4*幕後結果_最佳化!$Q1182)*12/3</f>
        <v>9.6785592667957429E-2</v>
      </c>
      <c r="AD181" s="131">
        <f>(幕後結果!$AF$2+幕後結果!$AF$4*幕後結果_最佳化!$R1182)*12/3</f>
        <v>8.2704382116466826E-3</v>
      </c>
      <c r="AE181" s="131">
        <f>(幕後結果!$AG$2+幕後結果!$AG$4*幕後結果_最佳化!$S1182)*12/3</f>
        <v>-8.0549710607168232E-3</v>
      </c>
      <c r="AF181" s="131">
        <f>(幕後結果!$AH$2+幕後結果!$AH$4*幕後結果_最佳化!$T1182)*12/3</f>
        <v>-3.9869448469296393E-3</v>
      </c>
      <c r="AG181" s="131">
        <f>(幕後結果!$AI$2+幕後結果!$AI$4*幕後結果_最佳化!$U1182)*12/3</f>
        <v>0.27049337464365747</v>
      </c>
      <c r="AH181" s="131">
        <f>(幕後結果!$AJ$2+幕後結果!$AJ$4*幕後結果_最佳化!$V1182)*12/3</f>
        <v>2.2089816116818557E-2</v>
      </c>
      <c r="AI181" s="100">
        <f>(幕後結果!$AK$2+幕後結果!$AK$4*幕後結果_最佳化!$W1182)*12/3</f>
        <v>-0.20830127152385094</v>
      </c>
      <c r="AJ181" s="60"/>
      <c r="AK181" s="60"/>
      <c r="AL181" s="60"/>
      <c r="AM181" s="108">
        <v>180</v>
      </c>
      <c r="AN181" s="131">
        <f t="shared" si="27"/>
        <v>9.7986412328566683E-2</v>
      </c>
      <c r="AO181" s="131">
        <f t="shared" si="28"/>
        <v>5.2915957381175251E-2</v>
      </c>
      <c r="AP181" s="131">
        <f t="shared" si="29"/>
        <v>1.4754719367165341E-2</v>
      </c>
      <c r="AQ181" s="131">
        <f t="shared" si="30"/>
        <v>0.22772674663404974</v>
      </c>
      <c r="AR181" s="131">
        <f t="shared" si="31"/>
        <v>7.4545932232754825E-2</v>
      </c>
      <c r="AS181" s="131">
        <f t="shared" si="32"/>
        <v>5.6800354997532637E-2</v>
      </c>
      <c r="AT181" s="131">
        <f t="shared" si="33"/>
        <v>0.13952114145222894</v>
      </c>
      <c r="AU181" s="131">
        <f t="shared" si="34"/>
        <v>0.16268282151290375</v>
      </c>
      <c r="AV181" s="131">
        <f t="shared" si="35"/>
        <v>0.1438400796482793</v>
      </c>
      <c r="AW181" s="131">
        <f t="shared" si="36"/>
        <v>2.9225834445343653E-2</v>
      </c>
      <c r="AX181" s="131">
        <f t="shared" si="37"/>
        <v>1</v>
      </c>
      <c r="AY181" s="131">
        <f>SUMPRODUCT(AN181:AW181,幕後結果_最佳化!$Z$1005:$AI$1005)</f>
        <v>6.2709019739273543E-3</v>
      </c>
      <c r="AZ181" s="131">
        <f>(SUMPRODUCT(AN181:AW181,MMULT(AN181:AW181,幕後結果!$AB$9:$AK$18)))</f>
        <v>2.7376200230074644E-4</v>
      </c>
      <c r="BA181" s="131">
        <f t="shared" si="38"/>
        <v>1.654575481205818E-2</v>
      </c>
      <c r="BB181" s="102">
        <f t="shared" si="39"/>
        <v>-2.2138064078755817</v>
      </c>
      <c r="BC181" s="60"/>
      <c r="BD181" s="60"/>
    </row>
    <row r="182" spans="1:56" ht="16.5">
      <c r="A182" s="95">
        <v>181</v>
      </c>
      <c r="B182" s="131">
        <v>0.30088616974084559</v>
      </c>
      <c r="C182" s="131">
        <v>0.35120725149616749</v>
      </c>
      <c r="D182" s="131">
        <v>0.42553204025488278</v>
      </c>
      <c r="E182" s="131">
        <v>0.39003751319620661</v>
      </c>
      <c r="F182" s="131">
        <v>0.36777906319003772</v>
      </c>
      <c r="G182" s="131">
        <v>0.13614899178453754</v>
      </c>
      <c r="H182" s="131">
        <v>0.81569941580650562</v>
      </c>
      <c r="I182" s="131">
        <v>0.15712765974581977</v>
      </c>
      <c r="J182" s="131">
        <v>0.54667521468879943</v>
      </c>
      <c r="K182" s="104">
        <v>0.50635793071632995</v>
      </c>
      <c r="L182" s="105"/>
      <c r="M182" s="106">
        <v>181</v>
      </c>
      <c r="N182" s="142">
        <v>-0.52185349564524286</v>
      </c>
      <c r="O182" s="142">
        <v>-0.38206317855318522</v>
      </c>
      <c r="P182" s="142">
        <v>-0.18776090935387924</v>
      </c>
      <c r="Q182" s="142">
        <v>-0.27922126352547588</v>
      </c>
      <c r="R182" s="142">
        <v>-0.33774132969435766</v>
      </c>
      <c r="S182" s="142">
        <v>-1.0977859143290165</v>
      </c>
      <c r="T182" s="142">
        <v>0.89909667616948552</v>
      </c>
      <c r="U182" s="131">
        <v>-1.0063331909069981</v>
      </c>
      <c r="V182" s="131">
        <v>0.11726561705406247</v>
      </c>
      <c r="W182" s="98">
        <v>1.5937643592103441E-2</v>
      </c>
      <c r="X182" s="60"/>
      <c r="Y182" s="99">
        <v>181</v>
      </c>
      <c r="Z182" s="131">
        <f>(幕後結果!$AB$2+幕後結果!$AB$4*幕後結果_最佳化!$N1183)*12/3</f>
        <v>-6.7444597360860975E-2</v>
      </c>
      <c r="AA182" s="131">
        <f>(幕後結果!$AC$2+幕後結果!$AC$4*幕後結果_最佳化!$O1183)*12/3</f>
        <v>-2.8655290352174217E-2</v>
      </c>
      <c r="AB182" s="131">
        <f>(幕後結果!$AD$2+幕後結果!$AD$4*幕後結果_最佳化!$P1183)*12/3</f>
        <v>-5.5808875589371421E-2</v>
      </c>
      <c r="AC182" s="131">
        <f>(幕後結果!$AE$2+幕後結果!$AE$4*幕後結果_最佳化!$Q1183)*12/3</f>
        <v>-3.9977118661922426E-2</v>
      </c>
      <c r="AD182" s="131">
        <f>(幕後結果!$AF$2+幕後結果!$AF$4*幕後結果_最佳化!$R1183)*12/3</f>
        <v>-6.9124288302897394E-2</v>
      </c>
      <c r="AE182" s="131">
        <f>(幕後結果!$AG$2+幕後結果!$AG$4*幕後結果_最佳化!$S1183)*12/3</f>
        <v>-4.8934217906015882E-2</v>
      </c>
      <c r="AF182" s="131">
        <f>(幕後結果!$AH$2+幕後結果!$AH$4*幕後結果_最佳化!$T1183)*12/3</f>
        <v>3.7589698956865279E-2</v>
      </c>
      <c r="AG182" s="131">
        <f>(幕後結果!$AI$2+幕後結果!$AI$4*幕後結果_最佳化!$U1183)*12/3</f>
        <v>-0.13497707909915302</v>
      </c>
      <c r="AH182" s="131">
        <f>(幕後結果!$AJ$2+幕後結果!$AJ$4*幕後結果_最佳化!$V1183)*12/3</f>
        <v>-3.587006219376572E-2</v>
      </c>
      <c r="AI182" s="100">
        <f>(幕後結果!$AK$2+幕後結果!$AK$4*幕後結果_最佳化!$W1183)*12/3</f>
        <v>-3.9405414466707686E-2</v>
      </c>
      <c r="AJ182" s="60"/>
      <c r="AK182" s="60"/>
      <c r="AL182" s="60"/>
      <c r="AM182" s="108">
        <v>181</v>
      </c>
      <c r="AN182" s="131">
        <f t="shared" si="27"/>
        <v>0.12446154212628349</v>
      </c>
      <c r="AO182" s="131">
        <f t="shared" si="28"/>
        <v>8.4727543267078168E-2</v>
      </c>
      <c r="AP182" s="131">
        <f t="shared" si="29"/>
        <v>0.10708858752478341</v>
      </c>
      <c r="AQ182" s="131">
        <f t="shared" si="30"/>
        <v>0.15514384848512436</v>
      </c>
      <c r="AR182" s="131">
        <f t="shared" si="31"/>
        <v>8.8250610203768703E-2</v>
      </c>
      <c r="AS182" s="131">
        <f t="shared" si="32"/>
        <v>0.10392380520209291</v>
      </c>
      <c r="AT182" s="131">
        <f t="shared" si="33"/>
        <v>3.74012427754589E-2</v>
      </c>
      <c r="AU182" s="131">
        <f t="shared" si="34"/>
        <v>0.10057483837609729</v>
      </c>
      <c r="AV182" s="131">
        <f t="shared" si="35"/>
        <v>0.17343522485828189</v>
      </c>
      <c r="AW182" s="131">
        <f t="shared" si="36"/>
        <v>2.4992757181030997E-2</v>
      </c>
      <c r="AX182" s="131">
        <f t="shared" si="37"/>
        <v>1</v>
      </c>
      <c r="AY182" s="131">
        <f>SUMPRODUCT(AN182:AW182,幕後結果_最佳化!$Z$1005:$AI$1005)</f>
        <v>3.26108165635009E-3</v>
      </c>
      <c r="AZ182" s="131">
        <f>(SUMPRODUCT(AN182:AW182,MMULT(AN182:AW182,幕後結果!$AB$9:$AK$18)))</f>
        <v>2.5074170727016173E-4</v>
      </c>
      <c r="BA182" s="131">
        <f t="shared" si="38"/>
        <v>1.5834825773280922E-2</v>
      </c>
      <c r="BB182" s="102">
        <f t="shared" si="39"/>
        <v>-2.5032746751489428</v>
      </c>
      <c r="BC182" s="60"/>
      <c r="BD182" s="60"/>
    </row>
    <row r="183" spans="1:56" ht="16.5">
      <c r="A183" s="95">
        <v>182</v>
      </c>
      <c r="B183" s="131">
        <v>0.49375470527904719</v>
      </c>
      <c r="C183" s="131">
        <v>0.57175789023858292</v>
      </c>
      <c r="D183" s="131">
        <v>0.70177638804480003</v>
      </c>
      <c r="E183" s="131">
        <v>0.70437242047331017</v>
      </c>
      <c r="F183" s="131">
        <v>0.9833130740549576</v>
      </c>
      <c r="G183" s="131">
        <v>5.0661801284759944E-2</v>
      </c>
      <c r="H183" s="131">
        <v>0.78384067568536775</v>
      </c>
      <c r="I183" s="131">
        <v>5.368261023512888E-2</v>
      </c>
      <c r="J183" s="131">
        <v>0.91193941532066103</v>
      </c>
      <c r="K183" s="104">
        <v>0.34287409431453453</v>
      </c>
      <c r="L183" s="105"/>
      <c r="M183" s="106">
        <v>182</v>
      </c>
      <c r="N183" s="142">
        <v>-1.5655271792763905E-2</v>
      </c>
      <c r="O183" s="142">
        <v>0.18085139663803587</v>
      </c>
      <c r="P183" s="142">
        <v>0.52951646756856396</v>
      </c>
      <c r="Q183" s="142">
        <v>0.53701803118697033</v>
      </c>
      <c r="R183" s="142">
        <v>2.1275567437443588</v>
      </c>
      <c r="S183" s="142">
        <v>-1.6384704061259521</v>
      </c>
      <c r="T183" s="142">
        <v>0.78523013726755131</v>
      </c>
      <c r="U183" s="131">
        <v>-1.6101495113563349</v>
      </c>
      <c r="V183" s="131">
        <v>1.3527948785662338</v>
      </c>
      <c r="W183" s="98">
        <v>-0.40463178829226321</v>
      </c>
      <c r="X183" s="60"/>
      <c r="Y183" s="99">
        <v>182</v>
      </c>
      <c r="Z183" s="131">
        <f>(幕後結果!$AB$2+幕後結果!$AB$4*幕後結果_最佳化!$N1184)*12/3</f>
        <v>1.0964334070386994E-2</v>
      </c>
      <c r="AA183" s="131">
        <f>(幕後結果!$AC$2+幕後結果!$AC$4*幕後結果_最佳化!$O1184)*12/3</f>
        <v>2.5069586519484557E-2</v>
      </c>
      <c r="AB183" s="131">
        <f>(幕後結果!$AD$2+幕後結果!$AD$4*幕後結果_最佳化!$P1184)*12/3</f>
        <v>7.8511677185554685E-2</v>
      </c>
      <c r="AC183" s="131">
        <f>(幕後結果!$AE$2+幕後結果!$AE$4*幕後結果_最佳化!$Q1184)*12/3</f>
        <v>0.11986782068974784</v>
      </c>
      <c r="AD183" s="131">
        <f>(幕後結果!$AF$2+幕後結果!$AF$4*幕後結果_最佳化!$R1184)*12/3</f>
        <v>0.25050473619076791</v>
      </c>
      <c r="AE183" s="131">
        <f>(幕後結果!$AG$2+幕後結果!$AG$4*幕後結果_最佳化!$S1184)*12/3</f>
        <v>-8.3020843177535358E-2</v>
      </c>
      <c r="AF183" s="131">
        <f>(幕後結果!$AH$2+幕後結果!$AH$4*幕後結果_最佳化!$T1184)*12/3</f>
        <v>8.7492806485997276E-2</v>
      </c>
      <c r="AG183" s="131">
        <f>(幕後結果!$AI$2+幕後結果!$AI$4*幕後結果_最佳化!$U1184)*12/3</f>
        <v>-0.133880008114931</v>
      </c>
      <c r="AH183" s="131">
        <f>(幕後結果!$AJ$2+幕後結果!$AJ$4*幕後結果_最佳化!$V1184)*12/3</f>
        <v>4.2083798532162653E-2</v>
      </c>
      <c r="AI183" s="100">
        <f>(幕後結果!$AK$2+幕後結果!$AK$4*幕後結果_最佳化!$W1184)*12/3</f>
        <v>-4.8897502948580272E-2</v>
      </c>
      <c r="AJ183" s="60"/>
      <c r="AK183" s="60"/>
      <c r="AL183" s="60"/>
      <c r="AM183" s="108">
        <v>182</v>
      </c>
      <c r="AN183" s="131">
        <f t="shared" si="27"/>
        <v>0.27327882199451681</v>
      </c>
      <c r="AO183" s="131">
        <f t="shared" si="28"/>
        <v>0.13388351640688659</v>
      </c>
      <c r="AP183" s="131">
        <f t="shared" si="29"/>
        <v>9.1013980917040341E-2</v>
      </c>
      <c r="AQ183" s="131">
        <f t="shared" si="30"/>
        <v>0.25519066345566882</v>
      </c>
      <c r="AR183" s="131">
        <f t="shared" si="31"/>
        <v>1.7686746438335353E-4</v>
      </c>
      <c r="AS183" s="131">
        <f t="shared" si="32"/>
        <v>3.7711434242785134E-2</v>
      </c>
      <c r="AT183" s="131">
        <f t="shared" si="33"/>
        <v>8.202187189492656E-2</v>
      </c>
      <c r="AU183" s="131">
        <f t="shared" si="34"/>
        <v>3.4814782213131314E-2</v>
      </c>
      <c r="AV183" s="131">
        <f t="shared" si="35"/>
        <v>1.284011191248725E-2</v>
      </c>
      <c r="AW183" s="131">
        <f t="shared" si="36"/>
        <v>7.9067949498173584E-2</v>
      </c>
      <c r="AX183" s="131">
        <f t="shared" si="37"/>
        <v>0.99999999999999978</v>
      </c>
      <c r="AY183" s="131">
        <f>SUMPRODUCT(AN183:AW183,幕後結果_最佳化!$Z$1005:$AI$1005)</f>
        <v>8.872111889731818E-3</v>
      </c>
      <c r="AZ183" s="131">
        <f>(SUMPRODUCT(AN183:AW183,MMULT(AN183:AW183,幕後結果!$AB$9:$AK$18)))</f>
        <v>3.4569842351023732E-4</v>
      </c>
      <c r="BA183" s="131">
        <f t="shared" si="38"/>
        <v>1.8592967044294931E-2</v>
      </c>
      <c r="BB183" s="102">
        <f t="shared" si="39"/>
        <v>-1.8301483582045774</v>
      </c>
      <c r="BC183" s="60"/>
      <c r="BD183" s="60"/>
    </row>
    <row r="184" spans="1:56" ht="16.5">
      <c r="A184" s="95">
        <v>183</v>
      </c>
      <c r="B184" s="131">
        <v>0.2065757732043676</v>
      </c>
      <c r="C184" s="131">
        <v>0.43663507215446162</v>
      </c>
      <c r="D184" s="131">
        <v>5.1329433659389467E-2</v>
      </c>
      <c r="E184" s="131">
        <v>0.27963803973637313</v>
      </c>
      <c r="F184" s="131">
        <v>0.25375707176574069</v>
      </c>
      <c r="G184" s="131">
        <v>0.4257420729334398</v>
      </c>
      <c r="H184" s="131">
        <v>0.81524139133225715</v>
      </c>
      <c r="I184" s="131">
        <v>0.21044510523611315</v>
      </c>
      <c r="J184" s="131">
        <v>0.91843201311986777</v>
      </c>
      <c r="K184" s="104">
        <v>0.23423947533793532</v>
      </c>
      <c r="L184" s="105"/>
      <c r="M184" s="106">
        <v>183</v>
      </c>
      <c r="N184" s="142">
        <v>-0.81836019010755945</v>
      </c>
      <c r="O184" s="142">
        <v>-0.1595061107045323</v>
      </c>
      <c r="P184" s="142">
        <v>-1.6320978846698231</v>
      </c>
      <c r="Q184" s="142">
        <v>-0.58391711242012756</v>
      </c>
      <c r="R184" s="142">
        <v>-0.6627133726655744</v>
      </c>
      <c r="S184" s="142">
        <v>-0.18722509996024728</v>
      </c>
      <c r="T184" s="142">
        <v>0.89737805713513918</v>
      </c>
      <c r="U184" s="131">
        <v>-0.80487778246546338</v>
      </c>
      <c r="V184" s="131">
        <v>1.3946017278758371</v>
      </c>
      <c r="W184" s="98">
        <v>-0.72495611964368201</v>
      </c>
      <c r="X184" s="60"/>
      <c r="Y184" s="99">
        <v>183</v>
      </c>
      <c r="Z184" s="131">
        <f>(幕後結果!$AB$2+幕後結果!$AB$4*幕後結果_最佳化!$N1185)*12/3</f>
        <v>-0.11337279698602827</v>
      </c>
      <c r="AA184" s="131">
        <f>(幕後結果!$AC$2+幕後結果!$AC$4*幕後結果_最佳化!$O1185)*12/3</f>
        <v>-6.4352982737085193E-3</v>
      </c>
      <c r="AB184" s="131">
        <f>(幕後結果!$AD$2+幕後結果!$AD$4*幕後結果_最佳化!$P1185)*12/3</f>
        <v>-0.28124902553720871</v>
      </c>
      <c r="AC184" s="131">
        <f>(幕後結果!$AE$2+幕後結果!$AE$4*幕後結果_最佳化!$Q1185)*12/3</f>
        <v>-0.1797141690810736</v>
      </c>
      <c r="AD184" s="131">
        <f>(幕後結果!$AF$2+幕後結果!$AF$4*幕後結果_最佳化!$R1185)*12/3</f>
        <v>-0.21595718021394653</v>
      </c>
      <c r="AE184" s="131">
        <f>(幕後結果!$AG$2+幕後結果!$AG$4*幕後結果_最佳化!$S1185)*12/3</f>
        <v>-4.8011587120409798E-3</v>
      </c>
      <c r="AF184" s="131">
        <f>(幕後結果!$AH$2+幕後結果!$AH$4*幕後結果_最佳化!$T1185)*12/3</f>
        <v>3.8799753869918963E-3</v>
      </c>
      <c r="AG184" s="131">
        <f>(幕後結果!$AI$2+幕後結果!$AI$4*幕後結果_最佳化!$U1185)*12/3</f>
        <v>-0.16321074123797857</v>
      </c>
      <c r="AH184" s="131">
        <f>(幕後結果!$AJ$2+幕後結果!$AJ$4*幕後結果_最佳化!$V1185)*12/3</f>
        <v>5.39047095209449E-2</v>
      </c>
      <c r="AI184" s="100">
        <f>(幕後結果!$AK$2+幕後結果!$AK$4*幕後結果_最佳化!$W1185)*12/3</f>
        <v>-0.13771517783939541</v>
      </c>
      <c r="AJ184" s="60"/>
      <c r="AK184" s="60"/>
      <c r="AL184" s="60"/>
      <c r="AM184" s="108">
        <v>183</v>
      </c>
      <c r="AN184" s="131">
        <f t="shared" si="27"/>
        <v>9.1230850484087966E-2</v>
      </c>
      <c r="AO184" s="131">
        <f t="shared" si="28"/>
        <v>6.9895805530165278E-2</v>
      </c>
      <c r="AP184" s="131">
        <f t="shared" si="29"/>
        <v>8.2813210275124421E-2</v>
      </c>
      <c r="AQ184" s="131">
        <f t="shared" si="30"/>
        <v>0.13216926730607773</v>
      </c>
      <c r="AR184" s="131">
        <f t="shared" si="31"/>
        <v>3.8607292073493824E-2</v>
      </c>
      <c r="AS184" s="131">
        <f t="shared" si="32"/>
        <v>7.1759439018380611E-2</v>
      </c>
      <c r="AT184" s="131">
        <f t="shared" si="33"/>
        <v>0.10688569160739329</v>
      </c>
      <c r="AU184" s="131">
        <f t="shared" si="34"/>
        <v>0.14307657201453688</v>
      </c>
      <c r="AV184" s="131">
        <f t="shared" si="35"/>
        <v>0.14254567265196078</v>
      </c>
      <c r="AW184" s="131">
        <f t="shared" si="36"/>
        <v>0.12101619903877932</v>
      </c>
      <c r="AX184" s="131">
        <f t="shared" si="37"/>
        <v>1</v>
      </c>
      <c r="AY184" s="131">
        <f>SUMPRODUCT(AN184:AW184,幕後結果_最佳化!$Z$1005:$AI$1005)</f>
        <v>1.7431221610014749E-3</v>
      </c>
      <c r="AZ184" s="131">
        <f>(SUMPRODUCT(AN184:AW184,MMULT(AN184:AW184,幕後結果!$AB$9:$AK$18)))</f>
        <v>2.5631754873830387E-4</v>
      </c>
      <c r="BA184" s="131">
        <f t="shared" si="38"/>
        <v>1.6009920322671935E-2</v>
      </c>
      <c r="BB184" s="102">
        <f t="shared" si="39"/>
        <v>-2.5707109722910695</v>
      </c>
      <c r="BC184" s="60"/>
      <c r="BD184" s="60"/>
    </row>
    <row r="185" spans="1:56" ht="16.5">
      <c r="A185" s="95">
        <v>184</v>
      </c>
      <c r="B185" s="131">
        <v>0.27517739569374955</v>
      </c>
      <c r="C185" s="131">
        <v>0.58000819861092934</v>
      </c>
      <c r="D185" s="131">
        <v>0.10203553593471582</v>
      </c>
      <c r="E185" s="131">
        <v>0.61367741441149248</v>
      </c>
      <c r="F185" s="131">
        <v>0.78011681513720399</v>
      </c>
      <c r="G185" s="131">
        <v>0.92711741007140791</v>
      </c>
      <c r="H185" s="131">
        <v>0.21701346731219284</v>
      </c>
      <c r="I185" s="131">
        <v>0.15297924328607637</v>
      </c>
      <c r="J185" s="131">
        <v>0.68570578101011526</v>
      </c>
      <c r="K185" s="104">
        <v>0.40676878811878492</v>
      </c>
      <c r="L185" s="105"/>
      <c r="M185" s="106">
        <v>184</v>
      </c>
      <c r="N185" s="142">
        <v>-0.59722856338327235</v>
      </c>
      <c r="O185" s="142">
        <v>0.20191445319018858</v>
      </c>
      <c r="P185" s="142">
        <v>-1.2700380637722177</v>
      </c>
      <c r="Q185" s="142">
        <v>0.28891663796337291</v>
      </c>
      <c r="R185" s="142">
        <v>0.77258779530732624</v>
      </c>
      <c r="S185" s="142">
        <v>1.4546536155560261</v>
      </c>
      <c r="T185" s="142">
        <v>-0.78231932134465232</v>
      </c>
      <c r="U185" s="131">
        <v>-1.0237391750377978</v>
      </c>
      <c r="V185" s="131">
        <v>0.48371458902288222</v>
      </c>
      <c r="W185" s="98">
        <v>-0.23586480898354639</v>
      </c>
      <c r="X185" s="60"/>
      <c r="Y185" s="99">
        <v>184</v>
      </c>
      <c r="Z185" s="131">
        <f>(幕後結果!$AB$2+幕後結果!$AB$4*幕後結果_最佳化!$N1186)*12/3</f>
        <v>-7.9120020622755305E-2</v>
      </c>
      <c r="AA185" s="131">
        <f>(幕後結果!$AC$2+幕後結果!$AC$4*幕後結果_最佳化!$O1186)*12/3</f>
        <v>2.8263645490918473E-2</v>
      </c>
      <c r="AB185" s="131">
        <f>(幕後結果!$AD$2+幕後結果!$AD$4*幕後結果_最佳化!$P1186)*12/3</f>
        <v>-0.21085521970466967</v>
      </c>
      <c r="AC185" s="131">
        <f>(幕後結果!$AE$2+幕後結果!$AE$4*幕後結果_最佳化!$Q1186)*12/3</f>
        <v>-5.1746576529501015E-2</v>
      </c>
      <c r="AD185" s="131">
        <f>(幕後結果!$AF$2+幕後結果!$AF$4*幕後結果_最佳化!$R1186)*12/3</f>
        <v>-2.5840729958892677E-2</v>
      </c>
      <c r="AE185" s="131">
        <f>(幕後結果!$AG$2+幕後結果!$AG$4*幕後結果_最佳化!$S1186)*12/3</f>
        <v>6.038029378799805E-2</v>
      </c>
      <c r="AF185" s="131">
        <f>(幕後結果!$AH$2+幕後結果!$AH$4*幕後結果_最佳化!$T1186)*12/3</f>
        <v>-9.2345403117537736E-2</v>
      </c>
      <c r="AG185" s="131">
        <f>(幕後結果!$AI$2+幕後結果!$AI$4*幕後結果_最佳化!$U1186)*12/3</f>
        <v>-0.1495378993121903</v>
      </c>
      <c r="AH185" s="131">
        <f>(幕後結果!$AJ$2+幕後結果!$AJ$4*幕後結果_最佳化!$V1186)*12/3</f>
        <v>3.2617226765852263E-2</v>
      </c>
      <c r="AI185" s="100">
        <f>(幕後結果!$AK$2+幕後結果!$AK$4*幕後結果_最佳化!$W1186)*12/3</f>
        <v>-9.1675102556225699E-2</v>
      </c>
      <c r="AJ185" s="60"/>
      <c r="AK185" s="60"/>
      <c r="AL185" s="60"/>
      <c r="AM185" s="108">
        <v>184</v>
      </c>
      <c r="AN185" s="131">
        <f t="shared" si="27"/>
        <v>6.3351301676587826E-2</v>
      </c>
      <c r="AO185" s="131">
        <f t="shared" si="28"/>
        <v>2.3893113379425613E-2</v>
      </c>
      <c r="AP185" s="131">
        <f t="shared" si="29"/>
        <v>0.17255106643490237</v>
      </c>
      <c r="AQ185" s="131">
        <f t="shared" si="30"/>
        <v>0.13957308544716321</v>
      </c>
      <c r="AR185" s="131">
        <f t="shared" si="31"/>
        <v>8.6555873167100145E-2</v>
      </c>
      <c r="AS185" s="131">
        <f t="shared" si="32"/>
        <v>9.0752950506189506E-2</v>
      </c>
      <c r="AT185" s="131">
        <f t="shared" si="33"/>
        <v>0.13510907873396394</v>
      </c>
      <c r="AU185" s="131">
        <f t="shared" si="34"/>
        <v>5.5438127848062596E-2</v>
      </c>
      <c r="AV185" s="131">
        <f t="shared" si="35"/>
        <v>9.9794961486275924E-2</v>
      </c>
      <c r="AW185" s="131">
        <f t="shared" si="36"/>
        <v>0.13298044132032905</v>
      </c>
      <c r="AX185" s="131">
        <f t="shared" si="37"/>
        <v>1</v>
      </c>
      <c r="AY185" s="131">
        <f>SUMPRODUCT(AN185:AW185,幕後結果_最佳化!$Z$1005:$AI$1005)</f>
        <v>1.5405014457225662E-3</v>
      </c>
      <c r="AZ185" s="131">
        <f>(SUMPRODUCT(AN185:AW185,MMULT(AN185:AW185,幕後結果!$AB$9:$AK$18)))</f>
        <v>3.373930332674789E-4</v>
      </c>
      <c r="BA185" s="131">
        <f t="shared" si="38"/>
        <v>1.8368261574451702E-2</v>
      </c>
      <c r="BB185" s="102">
        <f t="shared" si="39"/>
        <v>-2.2516827946202649</v>
      </c>
      <c r="BC185" s="60"/>
      <c r="BD185" s="60"/>
    </row>
    <row r="186" spans="1:56" ht="16.5">
      <c r="A186" s="95">
        <v>185</v>
      </c>
      <c r="B186" s="131">
        <v>0.53885578627555653</v>
      </c>
      <c r="C186" s="131">
        <v>4.6228115986149065E-2</v>
      </c>
      <c r="D186" s="131">
        <v>0.82562333036178304</v>
      </c>
      <c r="E186" s="131">
        <v>0.21792070082748349</v>
      </c>
      <c r="F186" s="131">
        <v>0.16686560545813389</v>
      </c>
      <c r="G186" s="131">
        <v>0.90184444212272075</v>
      </c>
      <c r="H186" s="131">
        <v>0.94412295714196759</v>
      </c>
      <c r="I186" s="131">
        <v>0.81655374088709243</v>
      </c>
      <c r="J186" s="131">
        <v>0.57080724813976391</v>
      </c>
      <c r="K186" s="104">
        <v>0.8428970056613414</v>
      </c>
      <c r="L186" s="105"/>
      <c r="M186" s="106">
        <v>185</v>
      </c>
      <c r="N186" s="142">
        <v>9.7551513446603358E-2</v>
      </c>
      <c r="O186" s="142">
        <v>-1.682581002021766</v>
      </c>
      <c r="P186" s="142">
        <v>0.93701014537458838</v>
      </c>
      <c r="Q186" s="142">
        <v>-0.77923482093541352</v>
      </c>
      <c r="R186" s="142">
        <v>-0.96662564261621997</v>
      </c>
      <c r="S186" s="142">
        <v>1.2921329239694774</v>
      </c>
      <c r="T186" s="142">
        <v>1.590358204524422</v>
      </c>
      <c r="U186" s="131">
        <v>0.90230942886619481</v>
      </c>
      <c r="V186" s="131">
        <v>0.17842972876539082</v>
      </c>
      <c r="W186" s="98">
        <v>1.0064357813871478</v>
      </c>
      <c r="X186" s="60"/>
      <c r="Y186" s="99">
        <v>185</v>
      </c>
      <c r="Z186" s="131">
        <f>(幕後結果!$AB$2+幕後結果!$AB$4*幕後結果_最佳化!$N1187)*12/3</f>
        <v>2.8499802673636013E-2</v>
      </c>
      <c r="AA186" s="131">
        <f>(幕後結果!$AC$2+幕後結果!$AC$4*幕後結果_最佳化!$O1187)*12/3</f>
        <v>-0.15630385216397616</v>
      </c>
      <c r="AB186" s="131">
        <f>(幕後結果!$AD$2+幕後結果!$AD$4*幕後結果_最佳化!$P1187)*12/3</f>
        <v>8.1971072527439542E-2</v>
      </c>
      <c r="AC186" s="131">
        <f>(幕後結果!$AE$2+幕後結果!$AE$4*幕後結果_最佳化!$Q1187)*12/3</f>
        <v>-2.131718310393985E-2</v>
      </c>
      <c r="AD186" s="131">
        <f>(幕後結果!$AF$2+幕後結果!$AF$4*幕後結果_最佳化!$R1187)*12/3</f>
        <v>-9.4355499169748405E-2</v>
      </c>
      <c r="AE186" s="131">
        <f>(幕後結果!$AG$2+幕後結果!$AG$4*幕後結果_最佳化!$S1187)*12/3</f>
        <v>3.3465047874155093E-2</v>
      </c>
      <c r="AF186" s="131">
        <f>(幕後結果!$AH$2+幕後結果!$AH$4*幕後結果_最佳化!$T1187)*12/3</f>
        <v>0.11056829123378016</v>
      </c>
      <c r="AG186" s="131">
        <f>(幕後結果!$AI$2+幕後結果!$AI$4*幕後結果_最佳化!$U1187)*12/3</f>
        <v>0.16495623815429106</v>
      </c>
      <c r="AH186" s="131">
        <f>(幕後結果!$AJ$2+幕後結果!$AJ$4*幕後結果_最佳化!$V1187)*12/3</f>
        <v>5.5954025057171316E-3</v>
      </c>
      <c r="AI186" s="100">
        <f>(幕後結果!$AK$2+幕後結果!$AK$4*幕後結果_最佳化!$W1187)*12/3</f>
        <v>0.21665579996693393</v>
      </c>
      <c r="AJ186" s="60"/>
      <c r="AK186" s="60"/>
      <c r="AL186" s="60"/>
      <c r="AM186" s="108">
        <v>185</v>
      </c>
      <c r="AN186" s="131">
        <f t="shared" si="27"/>
        <v>0.10556375217250831</v>
      </c>
      <c r="AO186" s="131">
        <f t="shared" si="28"/>
        <v>8.2574927377102494E-2</v>
      </c>
      <c r="AP186" s="131">
        <f t="shared" si="29"/>
        <v>5.3085046201932773E-2</v>
      </c>
      <c r="AQ186" s="131">
        <f t="shared" si="30"/>
        <v>9.1580976636802175E-2</v>
      </c>
      <c r="AR186" s="131">
        <f t="shared" si="31"/>
        <v>0.11739627427871094</v>
      </c>
      <c r="AS186" s="131">
        <f t="shared" si="32"/>
        <v>0.14894974665599442</v>
      </c>
      <c r="AT186" s="131">
        <f t="shared" si="33"/>
        <v>0.10197054717833676</v>
      </c>
      <c r="AU186" s="131">
        <f t="shared" si="34"/>
        <v>8.9710904455837667E-2</v>
      </c>
      <c r="AV186" s="131">
        <f t="shared" si="35"/>
        <v>6.6094153217865062E-2</v>
      </c>
      <c r="AW186" s="131">
        <f t="shared" si="36"/>
        <v>0.14307367182490949</v>
      </c>
      <c r="AX186" s="131">
        <f t="shared" si="37"/>
        <v>1</v>
      </c>
      <c r="AY186" s="131">
        <f>SUMPRODUCT(AN186:AW186,幕後結果_最佳化!$Z$1005:$AI$1005)</f>
        <v>1.0455823288765711E-3</v>
      </c>
      <c r="AZ186" s="131">
        <f>(SUMPRODUCT(AN186:AW186,MMULT(AN186:AW186,幕後結果!$AB$9:$AK$18)))</f>
        <v>2.3435595924608724E-4</v>
      </c>
      <c r="BA186" s="131">
        <f t="shared" si="38"/>
        <v>1.5308689011345395E-2</v>
      </c>
      <c r="BB186" s="102">
        <f t="shared" si="39"/>
        <v>-2.7340301733286747</v>
      </c>
      <c r="BC186" s="60"/>
      <c r="BD186" s="60"/>
    </row>
    <row r="187" spans="1:56" ht="16.5">
      <c r="A187" s="95">
        <v>186</v>
      </c>
      <c r="B187" s="131">
        <v>0.77991242911927872</v>
      </c>
      <c r="C187" s="131">
        <v>0.96327851177352208</v>
      </c>
      <c r="D187" s="131">
        <v>0.18190478358962814</v>
      </c>
      <c r="E187" s="131">
        <v>0.47880625349165018</v>
      </c>
      <c r="F187" s="131">
        <v>0.72091501511192591</v>
      </c>
      <c r="G187" s="131">
        <v>0.62760260907284016</v>
      </c>
      <c r="H187" s="131">
        <v>0.61728175370519378</v>
      </c>
      <c r="I187" s="131">
        <v>0.63234125038171252</v>
      </c>
      <c r="J187" s="131">
        <v>0.89479233495426325</v>
      </c>
      <c r="K187" s="104">
        <v>0.26907095920479129</v>
      </c>
      <c r="L187" s="105"/>
      <c r="M187" s="106">
        <v>186</v>
      </c>
      <c r="N187" s="142">
        <v>0.77189749388729956</v>
      </c>
      <c r="O187" s="142">
        <v>1.7900680243556901</v>
      </c>
      <c r="P187" s="142">
        <v>-0.9081299524584403</v>
      </c>
      <c r="Q187" s="142">
        <v>-5.3149857547162387E-2</v>
      </c>
      <c r="R187" s="142">
        <v>0.58556188257035868</v>
      </c>
      <c r="S187" s="142">
        <v>0.32551044087230346</v>
      </c>
      <c r="T187" s="142">
        <v>0.29834941532263842</v>
      </c>
      <c r="U187" s="131">
        <v>0.33806062886598037</v>
      </c>
      <c r="V187" s="131">
        <v>1.2524242072916822</v>
      </c>
      <c r="W187" s="98">
        <v>-0.61562519541032701</v>
      </c>
      <c r="X187" s="60"/>
      <c r="Y187" s="99">
        <v>186</v>
      </c>
      <c r="Z187" s="131">
        <f>(幕後結果!$AB$2+幕後結果!$AB$4*幕後結果_最佳化!$N1188)*12/3</f>
        <v>0.13295443180864755</v>
      </c>
      <c r="AA187" s="131">
        <f>(幕後結果!$AC$2+幕後結果!$AC$4*幕後結果_最佳化!$O1188)*12/3</f>
        <v>0.17995422910600009</v>
      </c>
      <c r="AB187" s="131">
        <f>(幕後結果!$AD$2+幕後結果!$AD$4*幕後結果_最佳化!$P1188)*12/3</f>
        <v>-9.9921685883937308E-2</v>
      </c>
      <c r="AC187" s="131">
        <f>(幕後結果!$AE$2+幕後結果!$AE$4*幕後結果_最佳化!$Q1188)*12/3</f>
        <v>8.5406962710897934E-3</v>
      </c>
      <c r="AD187" s="131">
        <f>(幕後結果!$AF$2+幕後結果!$AF$4*幕後結果_最佳化!$R1188)*12/3</f>
        <v>5.2172795433074508E-2</v>
      </c>
      <c r="AE187" s="131">
        <f>(幕後結果!$AG$2+幕後結果!$AG$4*幕後結果_最佳化!$S1188)*12/3</f>
        <v>1.5116687401391389E-2</v>
      </c>
      <c r="AF187" s="131">
        <f>(幕後結果!$AH$2+幕後結果!$AH$4*幕後結果_最佳化!$T1188)*12/3</f>
        <v>0.10821374562939991</v>
      </c>
      <c r="AG187" s="131">
        <f>(幕後結果!$AI$2+幕後結果!$AI$4*幕後結果_最佳化!$U1188)*12/3</f>
        <v>1.6294648163964316E-2</v>
      </c>
      <c r="AH187" s="131">
        <f>(幕後結果!$AJ$2+幕後結果!$AJ$4*幕後結果_最佳化!$V1188)*12/3</f>
        <v>0.11242810390661867</v>
      </c>
      <c r="AI187" s="100">
        <f>(幕後結果!$AK$2+幕後結果!$AK$4*幕後結果_最佳化!$W1188)*12/3</f>
        <v>-8.4002915712250117E-2</v>
      </c>
      <c r="AJ187" s="60"/>
      <c r="AK187" s="60"/>
      <c r="AL187" s="60"/>
      <c r="AM187" s="108">
        <v>186</v>
      </c>
      <c r="AN187" s="131">
        <f t="shared" si="27"/>
        <v>0.13516674993110131</v>
      </c>
      <c r="AO187" s="131">
        <f t="shared" si="28"/>
        <v>0.13006018922691417</v>
      </c>
      <c r="AP187" s="131">
        <f t="shared" si="29"/>
        <v>6.7283614600060382E-2</v>
      </c>
      <c r="AQ187" s="131">
        <f t="shared" si="30"/>
        <v>0.15655644953184802</v>
      </c>
      <c r="AR187" s="131">
        <f t="shared" si="31"/>
        <v>9.7254421570788147E-2</v>
      </c>
      <c r="AS187" s="131">
        <f t="shared" si="32"/>
        <v>9.6532177517545791E-3</v>
      </c>
      <c r="AT187" s="131">
        <f t="shared" si="33"/>
        <v>1.1553199022637286E-2</v>
      </c>
      <c r="AU187" s="131">
        <f t="shared" si="34"/>
        <v>8.3888101480261656E-2</v>
      </c>
      <c r="AV187" s="131">
        <f t="shared" si="35"/>
        <v>0.15321623288898362</v>
      </c>
      <c r="AW187" s="131">
        <f t="shared" si="36"/>
        <v>0.15536782399565088</v>
      </c>
      <c r="AX187" s="131">
        <f t="shared" si="37"/>
        <v>1</v>
      </c>
      <c r="AY187" s="131">
        <f>SUMPRODUCT(AN187:AW187,幕後結果_最佳化!$Z$1005:$AI$1005)</f>
        <v>1.9726863901245667E-3</v>
      </c>
      <c r="AZ187" s="131">
        <f>(SUMPRODUCT(AN187:AW187,MMULT(AN187:AW187,幕後結果!$AB$9:$AK$18)))</f>
        <v>2.7553334457264728E-4</v>
      </c>
      <c r="BA187" s="131">
        <f t="shared" si="38"/>
        <v>1.6599197106265329E-2</v>
      </c>
      <c r="BB187" s="102">
        <f t="shared" si="39"/>
        <v>-2.4656200747461159</v>
      </c>
      <c r="BC187" s="60"/>
      <c r="BD187" s="60"/>
    </row>
    <row r="188" spans="1:56" ht="16.5">
      <c r="A188" s="95">
        <v>187</v>
      </c>
      <c r="B188" s="131">
        <v>0.67070213805522627</v>
      </c>
      <c r="C188" s="131">
        <v>0.9362788554119823</v>
      </c>
      <c r="D188" s="131">
        <v>0.24103056500341502</v>
      </c>
      <c r="E188" s="131">
        <v>0.11218349611706402</v>
      </c>
      <c r="F188" s="131">
        <v>0.84331557199428908</v>
      </c>
      <c r="G188" s="131">
        <v>0.84605237420790647</v>
      </c>
      <c r="H188" s="131">
        <v>0.7366839566064165</v>
      </c>
      <c r="I188" s="131">
        <v>0.72438067009377116</v>
      </c>
      <c r="J188" s="131">
        <v>0.90763141342399845</v>
      </c>
      <c r="K188" s="104">
        <v>0.81854095775484326</v>
      </c>
      <c r="L188" s="105"/>
      <c r="M188" s="106">
        <v>187</v>
      </c>
      <c r="N188" s="142">
        <v>0.44185280555632211</v>
      </c>
      <c r="O188" s="142">
        <v>1.5242659505995082</v>
      </c>
      <c r="P188" s="142">
        <v>-0.7029913662409415</v>
      </c>
      <c r="Q188" s="142">
        <v>-1.2149976380479688</v>
      </c>
      <c r="R188" s="142">
        <v>1.0081783363171148</v>
      </c>
      <c r="S188" s="142">
        <v>1.0196483794518016</v>
      </c>
      <c r="T188" s="142">
        <v>0.63315552358630312</v>
      </c>
      <c r="U188" s="131">
        <v>0.59590504939876909</v>
      </c>
      <c r="V188" s="131">
        <v>1.3263095853339206</v>
      </c>
      <c r="W188" s="98">
        <v>0.90981878809061334</v>
      </c>
      <c r="X188" s="60"/>
      <c r="Y188" s="99">
        <v>187</v>
      </c>
      <c r="Z188" s="131">
        <f>(幕後結果!$AB$2+幕後結果!$AB$4*幕後結果_最佳化!$N1189)*12/3</f>
        <v>8.1831274679331018E-2</v>
      </c>
      <c r="AA188" s="131">
        <f>(幕後結果!$AC$2+幕後結果!$AC$4*幕後結果_最佳化!$O1189)*12/3</f>
        <v>0.15476536677920397</v>
      </c>
      <c r="AB188" s="131">
        <f>(幕後結果!$AD$2+幕後結果!$AD$4*幕後結果_最佳化!$P1189)*12/3</f>
        <v>-7.5592719835437056E-2</v>
      </c>
      <c r="AC188" s="131">
        <f>(幕後結果!$AE$2+幕後結果!$AE$4*幕後結果_最佳化!$Q1189)*12/3</f>
        <v>-0.10692634890889652</v>
      </c>
      <c r="AD188" s="131">
        <f>(幕後結果!$AF$2+幕後結果!$AF$4*幕後結果_最佳化!$R1189)*12/3</f>
        <v>7.3343169215334625E-2</v>
      </c>
      <c r="AE188" s="131">
        <f>(幕後結果!$AG$2+幕後結果!$AG$4*幕後結果_最佳化!$S1189)*12/3</f>
        <v>3.5108810713029036E-2</v>
      </c>
      <c r="AF188" s="131">
        <f>(幕後結果!$AH$2+幕後結果!$AH$4*幕後結果_最佳化!$T1189)*12/3</f>
        <v>0.11638895226935016</v>
      </c>
      <c r="AG188" s="131">
        <f>(幕後結果!$AI$2+幕後結果!$AI$4*幕後結果_最佳化!$U1189)*12/3</f>
        <v>6.949799137933374E-2</v>
      </c>
      <c r="AH188" s="131">
        <f>(幕後結果!$AJ$2+幕後結果!$AJ$4*幕後結果_最佳化!$V1189)*12/3</f>
        <v>0.11465828188000111</v>
      </c>
      <c r="AI188" s="100">
        <f>(幕後結果!$AK$2+幕後結果!$AK$4*幕後結果_最佳化!$W1189)*12/3</f>
        <v>0.20463947303241414</v>
      </c>
      <c r="AJ188" s="60"/>
      <c r="AK188" s="60"/>
      <c r="AL188" s="60"/>
      <c r="AM188" s="108">
        <v>187</v>
      </c>
      <c r="AN188" s="131">
        <f t="shared" si="27"/>
        <v>0.14784952214194391</v>
      </c>
      <c r="AO188" s="131">
        <f t="shared" si="28"/>
        <v>3.0649967734671765E-2</v>
      </c>
      <c r="AP188" s="131">
        <f t="shared" si="29"/>
        <v>0.16326986263801893</v>
      </c>
      <c r="AQ188" s="131">
        <f t="shared" si="30"/>
        <v>7.6022955031244413E-2</v>
      </c>
      <c r="AR188" s="131">
        <f t="shared" si="31"/>
        <v>7.6922535904063741E-2</v>
      </c>
      <c r="AS188" s="131">
        <f t="shared" si="32"/>
        <v>0.10761540351967114</v>
      </c>
      <c r="AT188" s="131">
        <f t="shared" si="33"/>
        <v>0.13416882671164607</v>
      </c>
      <c r="AU188" s="131">
        <f t="shared" si="34"/>
        <v>8.995395377286744E-2</v>
      </c>
      <c r="AV188" s="131">
        <f t="shared" si="35"/>
        <v>0.14987201366069086</v>
      </c>
      <c r="AW188" s="131">
        <f t="shared" si="36"/>
        <v>2.3674958885181556E-2</v>
      </c>
      <c r="AX188" s="131">
        <f t="shared" si="37"/>
        <v>0.99999999999999989</v>
      </c>
      <c r="AY188" s="131">
        <f>SUMPRODUCT(AN188:AW188,幕後結果_最佳化!$Z$1005:$AI$1005)</f>
        <v>2.7184589189320242E-3</v>
      </c>
      <c r="AZ188" s="131">
        <f>(SUMPRODUCT(AN188:AW188,MMULT(AN188:AW188,幕後結果!$AB$9:$AK$18)))</f>
        <v>2.7240461520177609E-4</v>
      </c>
      <c r="BA188" s="131">
        <f t="shared" si="38"/>
        <v>1.6504684644117744E-2</v>
      </c>
      <c r="BB188" s="102">
        <f t="shared" si="39"/>
        <v>-2.4345537008117657</v>
      </c>
      <c r="BC188" s="60"/>
      <c r="BD188" s="60"/>
    </row>
    <row r="189" spans="1:56" ht="16.5">
      <c r="A189" s="95">
        <v>188</v>
      </c>
      <c r="B189" s="131">
        <v>0.38906187192070507</v>
      </c>
      <c r="C189" s="131">
        <v>0.16337983426859748</v>
      </c>
      <c r="D189" s="131">
        <v>0.50662173017672463</v>
      </c>
      <c r="E189" s="131">
        <v>2.3212076072329779E-2</v>
      </c>
      <c r="F189" s="131">
        <v>0.71327842680502918</v>
      </c>
      <c r="G189" s="131">
        <v>0.8796367273672514</v>
      </c>
      <c r="H189" s="131">
        <v>0.5412990552903103</v>
      </c>
      <c r="I189" s="131">
        <v>0.60144816038930138</v>
      </c>
      <c r="J189" s="131">
        <v>0.23003836489722418</v>
      </c>
      <c r="K189" s="104">
        <v>0.16660287234224991</v>
      </c>
      <c r="L189" s="105"/>
      <c r="M189" s="106">
        <v>188</v>
      </c>
      <c r="N189" s="142">
        <v>-0.28176495577776994</v>
      </c>
      <c r="O189" s="142">
        <v>-0.98066155473874883</v>
      </c>
      <c r="P189" s="142">
        <v>1.659897829835897E-2</v>
      </c>
      <c r="Q189" s="142">
        <v>-1.9915163263299109</v>
      </c>
      <c r="R189" s="142">
        <v>0.56298786621716568</v>
      </c>
      <c r="S189" s="142">
        <v>1.1731727302073456</v>
      </c>
      <c r="T189" s="142">
        <v>0.10370697731475947</v>
      </c>
      <c r="U189" s="131">
        <v>0.2570972774329951</v>
      </c>
      <c r="V189" s="131">
        <v>-0.73872050850084992</v>
      </c>
      <c r="W189" s="98">
        <v>-0.96767692717903131</v>
      </c>
      <c r="X189" s="60"/>
      <c r="Y189" s="99">
        <v>188</v>
      </c>
      <c r="Z189" s="131">
        <f>(幕後結果!$AB$2+幕後結果!$AB$4*幕後結果_最佳化!$N1190)*12/3</f>
        <v>-3.0255439096680048E-2</v>
      </c>
      <c r="AA189" s="131">
        <f>(幕後結果!$AC$2+幕後結果!$AC$4*幕後結果_最佳化!$O1190)*12/3</f>
        <v>-8.7320254425682101E-2</v>
      </c>
      <c r="AB189" s="131">
        <f>(幕後結果!$AD$2+幕後結果!$AD$4*幕後結果_最佳化!$P1190)*12/3</f>
        <v>-4.2920035060767338E-2</v>
      </c>
      <c r="AC189" s="131">
        <f>(幕後結果!$AE$2+幕後結果!$AE$4*幕後結果_最佳化!$Q1190)*12/3</f>
        <v>-0.20481883760638606</v>
      </c>
      <c r="AD189" s="131">
        <f>(幕後結果!$AF$2+幕後結果!$AF$4*幕後結果_最佳化!$R1190)*12/3</f>
        <v>-2.8862134241293882E-2</v>
      </c>
      <c r="AE189" s="131">
        <f>(幕後結果!$AG$2+幕後結果!$AG$4*幕後結果_最佳化!$S1190)*12/3</f>
        <v>2.2181588114544338E-2</v>
      </c>
      <c r="AF189" s="131">
        <f>(幕後結果!$AH$2+幕後結果!$AH$4*幕後結果_最佳化!$T1190)*12/3</f>
        <v>-3.8965163089027574E-2</v>
      </c>
      <c r="AG189" s="131">
        <f>(幕後結果!$AI$2+幕後結果!$AI$4*幕後結果_最佳化!$U1190)*12/3</f>
        <v>2.3523717119767015E-2</v>
      </c>
      <c r="AH189" s="131">
        <f>(幕後結果!$AJ$2+幕後結果!$AJ$4*幕後結果_最佳化!$V1190)*12/3</f>
        <v>-7.4087969229548703E-2</v>
      </c>
      <c r="AI189" s="100">
        <f>(幕後結果!$AK$2+幕後結果!$AK$4*幕後結果_最佳化!$W1190)*12/3</f>
        <v>-0.10176599598856234</v>
      </c>
      <c r="AJ189" s="60"/>
      <c r="AK189" s="60"/>
      <c r="AL189" s="60"/>
      <c r="AM189" s="108">
        <v>188</v>
      </c>
      <c r="AN189" s="131">
        <f t="shared" si="27"/>
        <v>8.3020822720946255E-2</v>
      </c>
      <c r="AO189" s="131">
        <f t="shared" si="28"/>
        <v>2.1692706269929973E-2</v>
      </c>
      <c r="AP189" s="131">
        <f t="shared" si="29"/>
        <v>0.16547804939217553</v>
      </c>
      <c r="AQ189" s="131">
        <f t="shared" si="30"/>
        <v>6.1905167738650256E-2</v>
      </c>
      <c r="AR189" s="131">
        <f t="shared" si="31"/>
        <v>5.3219101815891436E-2</v>
      </c>
      <c r="AS189" s="131">
        <f t="shared" si="32"/>
        <v>0.18995633765021941</v>
      </c>
      <c r="AT189" s="131">
        <f t="shared" si="33"/>
        <v>0.12773103267879526</v>
      </c>
      <c r="AU189" s="131">
        <f t="shared" si="34"/>
        <v>0.13940368235599682</v>
      </c>
      <c r="AV189" s="131">
        <f t="shared" si="35"/>
        <v>0.11179067456014069</v>
      </c>
      <c r="AW189" s="131">
        <f t="shared" si="36"/>
        <v>4.5802424817254134E-2</v>
      </c>
      <c r="AX189" s="131">
        <f t="shared" si="37"/>
        <v>0.99999999999999978</v>
      </c>
      <c r="AY189" s="131">
        <f>SUMPRODUCT(AN189:AW189,幕後結果_最佳化!$Z$1005:$AI$1005)</f>
        <v>4.3612916400515445E-4</v>
      </c>
      <c r="AZ189" s="131">
        <f>(SUMPRODUCT(AN189:AW189,MMULT(AN189:AW189,幕後結果!$AB$9:$AK$18)))</f>
        <v>2.5028381415837371E-4</v>
      </c>
      <c r="BA189" s="131">
        <f t="shared" si="38"/>
        <v>1.5820360746783675E-2</v>
      </c>
      <c r="BB189" s="102">
        <f t="shared" si="39"/>
        <v>-2.6841278473771761</v>
      </c>
      <c r="BC189" s="60"/>
      <c r="BD189" s="60"/>
    </row>
    <row r="190" spans="1:56" ht="16.5">
      <c r="A190" s="95">
        <v>189</v>
      </c>
      <c r="B190" s="131">
        <v>0.22679406917926759</v>
      </c>
      <c r="C190" s="131">
        <v>0.4648807179007195</v>
      </c>
      <c r="D190" s="131">
        <v>0.65356764460833627</v>
      </c>
      <c r="E190" s="131">
        <v>0.89717646374169058</v>
      </c>
      <c r="F190" s="131">
        <v>0.6621334386671951</v>
      </c>
      <c r="G190" s="131">
        <v>0.94823461615036075</v>
      </c>
      <c r="H190" s="131">
        <v>0.35333301490988234</v>
      </c>
      <c r="I190" s="131">
        <v>0.85324772088218315</v>
      </c>
      <c r="J190" s="131">
        <v>0.4746017252633723</v>
      </c>
      <c r="K190" s="104">
        <v>0.99308186332435922</v>
      </c>
      <c r="L190" s="105"/>
      <c r="M190" s="106">
        <v>189</v>
      </c>
      <c r="N190" s="142">
        <v>-0.74944649123355844</v>
      </c>
      <c r="O190" s="142">
        <v>-8.8144993601697599E-2</v>
      </c>
      <c r="P190" s="142">
        <v>0.39497043019320899</v>
      </c>
      <c r="Q190" s="142">
        <v>1.2656258339631026</v>
      </c>
      <c r="R190" s="142">
        <v>0.4182927049588186</v>
      </c>
      <c r="S190" s="142">
        <v>1.6279722608287794</v>
      </c>
      <c r="T190" s="142">
        <v>-0.37633746524947337</v>
      </c>
      <c r="U190" s="131">
        <v>1.0504646002873963</v>
      </c>
      <c r="V190" s="131">
        <v>-6.3707100909877898E-2</v>
      </c>
      <c r="W190" s="98">
        <v>2.4614861662135112</v>
      </c>
      <c r="X190" s="60"/>
      <c r="Y190" s="99">
        <v>189</v>
      </c>
      <c r="Z190" s="131">
        <f>(幕後結果!$AB$2+幕後結果!$AB$4*幕後結果_最佳化!$N1191)*12/3</f>
        <v>-0.10269822478274859</v>
      </c>
      <c r="AA190" s="131">
        <f>(幕後結果!$AC$2+幕後結果!$AC$4*幕後結果_最佳化!$O1191)*12/3</f>
        <v>3.6609704805300094E-4</v>
      </c>
      <c r="AB190" s="131">
        <f>(幕後結果!$AD$2+幕後結果!$AD$4*幕後結果_最佳化!$P1191)*12/3</f>
        <v>4.8083548821548951E-2</v>
      </c>
      <c r="AC190" s="131">
        <f>(幕後結果!$AE$2+幕後結果!$AE$4*幕後結果_最佳化!$Q1191)*12/3</f>
        <v>0.15982915188582905</v>
      </c>
      <c r="AD190" s="131">
        <f>(幕後結果!$AF$2+幕後結果!$AF$4*幕後結果_最佳化!$R1191)*12/3</f>
        <v>8.7844805043538601E-2</v>
      </c>
      <c r="AE190" s="131">
        <f>(幕後結果!$AG$2+幕後結果!$AG$4*幕後結果_最佳化!$S1191)*12/3</f>
        <v>7.3227105403382398E-2</v>
      </c>
      <c r="AF190" s="131">
        <f>(幕後結果!$AH$2+幕後結果!$AH$4*幕後結果_最佳化!$T1191)*12/3</f>
        <v>-2.2122930155447865E-2</v>
      </c>
      <c r="AG190" s="131">
        <f>(幕後結果!$AI$2+幕後結果!$AI$4*幕後結果_最佳化!$U1191)*12/3</f>
        <v>0.16002738283962481</v>
      </c>
      <c r="AH190" s="131">
        <f>(幕後結果!$AJ$2+幕後結果!$AJ$4*幕後結果_最佳化!$V1191)*12/3</f>
        <v>3.6058737546501157E-2</v>
      </c>
      <c r="AI190" s="100">
        <f>(幕後結果!$AK$2+幕後結果!$AK$4*幕後結果_最佳化!$W1191)*12/3</f>
        <v>0.38382453658077487</v>
      </c>
      <c r="AJ190" s="60"/>
      <c r="AK190" s="60"/>
      <c r="AL190" s="60"/>
      <c r="AM190" s="108">
        <v>189</v>
      </c>
      <c r="AN190" s="131">
        <f t="shared" si="27"/>
        <v>0.12420304701028445</v>
      </c>
      <c r="AO190" s="131">
        <f t="shared" si="28"/>
        <v>0.14665062355762604</v>
      </c>
      <c r="AP190" s="131">
        <f t="shared" si="29"/>
        <v>0.16161797360567526</v>
      </c>
      <c r="AQ190" s="131">
        <f t="shared" si="30"/>
        <v>0.10275766428998598</v>
      </c>
      <c r="AR190" s="131">
        <f t="shared" si="31"/>
        <v>1.6812502595037547E-2</v>
      </c>
      <c r="AS190" s="131">
        <f t="shared" si="32"/>
        <v>0.14778210553203502</v>
      </c>
      <c r="AT190" s="131">
        <f t="shared" si="33"/>
        <v>0.13137720755759366</v>
      </c>
      <c r="AU190" s="131">
        <f t="shared" si="34"/>
        <v>9.8285278176217225E-2</v>
      </c>
      <c r="AV190" s="131">
        <f t="shared" si="35"/>
        <v>4.2317104757344463E-3</v>
      </c>
      <c r="AW190" s="131">
        <f t="shared" si="36"/>
        <v>6.6281887199810444E-2</v>
      </c>
      <c r="AX190" s="131">
        <f t="shared" si="37"/>
        <v>1.0000000000000002</v>
      </c>
      <c r="AY190" s="131">
        <f>SUMPRODUCT(AN190:AW190,幕後結果_最佳化!$Z$1005:$AI$1005)</f>
        <v>2.8305359165606333E-3</v>
      </c>
      <c r="AZ190" s="131">
        <f>(SUMPRODUCT(AN190:AW190,MMULT(AN190:AW190,幕後結果!$AB$9:$AK$18)))</f>
        <v>2.6518888811533195E-4</v>
      </c>
      <c r="BA190" s="131">
        <f t="shared" si="38"/>
        <v>1.6284621214978628E-2</v>
      </c>
      <c r="BB190" s="102">
        <f t="shared" si="39"/>
        <v>-2.4605708388588976</v>
      </c>
      <c r="BC190" s="60"/>
      <c r="BD190" s="60"/>
    </row>
    <row r="191" spans="1:56" ht="16.5">
      <c r="A191" s="95">
        <v>190</v>
      </c>
      <c r="B191" s="131">
        <v>0.57312684757547161</v>
      </c>
      <c r="C191" s="131">
        <v>0.31816725416383185</v>
      </c>
      <c r="D191" s="131">
        <v>9.2606130391251318E-2</v>
      </c>
      <c r="E191" s="131">
        <v>0.24907298125184285</v>
      </c>
      <c r="F191" s="131">
        <v>0.65048768406390911</v>
      </c>
      <c r="G191" s="131">
        <v>0.14238463932380863</v>
      </c>
      <c r="H191" s="131">
        <v>0.26166631006125352</v>
      </c>
      <c r="I191" s="131">
        <v>0.34259139232245905</v>
      </c>
      <c r="J191" s="131">
        <v>4.6330577125141659E-2</v>
      </c>
      <c r="K191" s="104">
        <v>0.44627367332034606</v>
      </c>
      <c r="L191" s="105"/>
      <c r="M191" s="106">
        <v>190</v>
      </c>
      <c r="N191" s="142">
        <v>0.18434054976724373</v>
      </c>
      <c r="O191" s="142">
        <v>-0.47282994486089636</v>
      </c>
      <c r="P191" s="142">
        <v>-1.3248760646288862</v>
      </c>
      <c r="Q191" s="142">
        <v>-0.67740983102431584</v>
      </c>
      <c r="R191" s="142">
        <v>0.3866374460685863</v>
      </c>
      <c r="S191" s="142">
        <v>-1.0696668815964159</v>
      </c>
      <c r="T191" s="142">
        <v>-0.6382167116319224</v>
      </c>
      <c r="U191" s="131">
        <v>-0.40540098828362525</v>
      </c>
      <c r="V191" s="131">
        <v>-1.68152412624224</v>
      </c>
      <c r="W191" s="98">
        <v>-0.13508161424396681</v>
      </c>
      <c r="X191" s="60"/>
      <c r="Y191" s="99">
        <v>190</v>
      </c>
      <c r="Z191" s="131">
        <f>(幕後結果!$AB$2+幕後結果!$AB$4*幕後結果_最佳化!$N1192)*12/3</f>
        <v>4.1943223209683501E-2</v>
      </c>
      <c r="AA191" s="131">
        <f>(幕後結果!$AC$2+幕後結果!$AC$4*幕後結果_最佳化!$O1192)*12/3</f>
        <v>-3.8871135820650882E-2</v>
      </c>
      <c r="AB191" s="131">
        <f>(幕後結果!$AD$2+幕後結果!$AD$4*幕後結果_最佳化!$P1192)*12/3</f>
        <v>-0.2425093309639412</v>
      </c>
      <c r="AC191" s="131">
        <f>(幕後結果!$AE$2+幕後結果!$AE$4*幕後結果_最佳化!$Q1192)*12/3</f>
        <v>-0.14960327065287526</v>
      </c>
      <c r="AD191" s="131">
        <f>(幕後結果!$AF$2+幕後結果!$AF$4*幕後結果_最佳化!$R1192)*12/3</f>
        <v>-0.11005175759416325</v>
      </c>
      <c r="AE191" s="131">
        <f>(幕後結果!$AG$2+幕後結果!$AG$4*幕後結果_最佳化!$S1192)*12/3</f>
        <v>-6.1637736308423008E-2</v>
      </c>
      <c r="AF191" s="131">
        <f>(幕後結果!$AH$2+幕後結果!$AH$4*幕後結果_最佳化!$T1192)*12/3</f>
        <v>-0.10743721400067086</v>
      </c>
      <c r="AG191" s="131">
        <f>(幕後結果!$AI$2+幕後結果!$AI$4*幕後結果_最佳化!$U1192)*12/3</f>
        <v>-0.16252183013889576</v>
      </c>
      <c r="AH191" s="131">
        <f>(幕後結果!$AJ$2+幕後結果!$AJ$4*幕後結果_最佳化!$V1192)*12/3</f>
        <v>-0.16328777463395677</v>
      </c>
      <c r="AI191" s="100">
        <f>(幕後結果!$AK$2+幕後結果!$AK$4*幕後結果_最佳化!$W1192)*12/3</f>
        <v>-0.19101400661472026</v>
      </c>
      <c r="AJ191" s="60"/>
      <c r="AK191" s="60"/>
      <c r="AL191" s="60"/>
      <c r="AM191" s="108">
        <v>190</v>
      </c>
      <c r="AN191" s="131">
        <f t="shared" si="27"/>
        <v>0.15804756901792399</v>
      </c>
      <c r="AO191" s="131">
        <f t="shared" si="28"/>
        <v>0.17349507318345855</v>
      </c>
      <c r="AP191" s="131">
        <f t="shared" si="29"/>
        <v>3.1713363722972954E-2</v>
      </c>
      <c r="AQ191" s="131">
        <f t="shared" si="30"/>
        <v>0.15218777868158156</v>
      </c>
      <c r="AR191" s="131">
        <f t="shared" si="31"/>
        <v>8.6283577167574343E-3</v>
      </c>
      <c r="AS191" s="131">
        <f t="shared" si="32"/>
        <v>0.15552255543323612</v>
      </c>
      <c r="AT191" s="131">
        <f t="shared" si="33"/>
        <v>0.15693602515968824</v>
      </c>
      <c r="AU191" s="131">
        <f t="shared" si="34"/>
        <v>9.3238883511648468E-2</v>
      </c>
      <c r="AV191" s="131">
        <f t="shared" si="35"/>
        <v>2.999313667415171E-2</v>
      </c>
      <c r="AW191" s="131">
        <f t="shared" si="36"/>
        <v>4.0237256898580862E-2</v>
      </c>
      <c r="AX191" s="131">
        <f t="shared" si="37"/>
        <v>0.99999999999999967</v>
      </c>
      <c r="AY191" s="131">
        <f>SUMPRODUCT(AN191:AW191,幕後結果_最佳化!$Z$1005:$AI$1005)</f>
        <v>6.0354600462937938E-3</v>
      </c>
      <c r="AZ191" s="131">
        <f>(SUMPRODUCT(AN191:AW191,MMULT(AN191:AW191,幕後結果!$AB$9:$AK$18)))</f>
        <v>2.186573888841422E-4</v>
      </c>
      <c r="BA191" s="131">
        <f t="shared" si="38"/>
        <v>1.4787068299164043E-2</v>
      </c>
      <c r="BB191" s="102">
        <f t="shared" si="39"/>
        <v>-2.4930256091256622</v>
      </c>
      <c r="BC191" s="60"/>
      <c r="BD191" s="60"/>
    </row>
    <row r="192" spans="1:56" ht="16.5">
      <c r="A192" s="95">
        <v>191</v>
      </c>
      <c r="B192" s="131">
        <v>0.32781602417892675</v>
      </c>
      <c r="C192" s="131">
        <v>5.0666319077874444E-3</v>
      </c>
      <c r="D192" s="131">
        <v>0.30590098356442796</v>
      </c>
      <c r="E192" s="131">
        <v>9.0431804336323918E-2</v>
      </c>
      <c r="F192" s="131">
        <v>0.59838835615323682</v>
      </c>
      <c r="G192" s="131">
        <v>0.65924889413156484</v>
      </c>
      <c r="H192" s="131">
        <v>0.70424561888163684</v>
      </c>
      <c r="I192" s="131">
        <v>0.44806514168195744</v>
      </c>
      <c r="J192" s="131">
        <v>0.91872884940226696</v>
      </c>
      <c r="K192" s="104">
        <v>0.17391829174722129</v>
      </c>
      <c r="L192" s="105"/>
      <c r="M192" s="106">
        <v>191</v>
      </c>
      <c r="N192" s="142">
        <v>-0.44595182087346857</v>
      </c>
      <c r="O192" s="142">
        <v>-2.5712483237330952</v>
      </c>
      <c r="P192" s="142">
        <v>-0.50750294987480948</v>
      </c>
      <c r="Q192" s="142">
        <v>-1.3381007121146768</v>
      </c>
      <c r="R192" s="142">
        <v>0.24917775251795438</v>
      </c>
      <c r="S192" s="142">
        <v>0.41041409049577277</v>
      </c>
      <c r="T192" s="142">
        <v>0.53665092257138636</v>
      </c>
      <c r="U192" s="131">
        <v>-0.13055128292747997</v>
      </c>
      <c r="V192" s="131">
        <v>1.3965720464251314</v>
      </c>
      <c r="W192" s="98">
        <v>-0.93879387647557488</v>
      </c>
      <c r="X192" s="60"/>
      <c r="Y192" s="99">
        <v>191</v>
      </c>
      <c r="Z192" s="131">
        <f>(幕後結果!$AB$2+幕後結果!$AB$4*幕後結果_最佳化!$N1193)*12/3</f>
        <v>-5.5687603890193775E-2</v>
      </c>
      <c r="AA192" s="131">
        <f>(幕後結果!$AC$2+幕後結果!$AC$4*幕後結果_最佳化!$O1193)*12/3</f>
        <v>-0.24162266511229327</v>
      </c>
      <c r="AB192" s="131">
        <f>(幕後結果!$AD$2+幕後結果!$AD$4*幕後結果_最佳化!$P1193)*12/3</f>
        <v>-0.18052099331312355</v>
      </c>
      <c r="AC192" s="131">
        <f>(幕後結果!$AE$2+幕後結果!$AE$4*幕後結果_最佳化!$Q1193)*12/3</f>
        <v>-0.21730715780961499</v>
      </c>
      <c r="AD192" s="131">
        <f>(幕後結果!$AF$2+幕後結果!$AF$4*幕後結果_最佳化!$R1193)*12/3</f>
        <v>-0.1569646625200509</v>
      </c>
      <c r="AE192" s="131">
        <f>(幕後結果!$AG$2+幕後結果!$AG$4*幕後結果_最佳化!$S1193)*12/3</f>
        <v>-1.7520310010695438E-2</v>
      </c>
      <c r="AF192" s="131">
        <f>(幕後結果!$AH$2+幕後結果!$AH$4*幕後結果_最佳化!$T1193)*12/3</f>
        <v>-8.2006251003500036E-2</v>
      </c>
      <c r="AG192" s="131">
        <f>(幕後結果!$AI$2+幕後結果!$AI$4*幕後結果_最佳化!$U1193)*12/3</f>
        <v>-5.111890692546258E-2</v>
      </c>
      <c r="AH192" s="131">
        <f>(幕後結果!$AJ$2+幕後結果!$AJ$4*幕後結果_最佳化!$V1193)*12/3</f>
        <v>9.2800449103662124E-3</v>
      </c>
      <c r="AI192" s="100">
        <f>(幕後結果!$AK$2+幕後結果!$AK$4*幕後結果_最佳化!$W1193)*12/3</f>
        <v>-0.12662816765576396</v>
      </c>
      <c r="AJ192" s="60"/>
      <c r="AK192" s="60"/>
      <c r="AL192" s="60"/>
      <c r="AM192" s="108">
        <v>191</v>
      </c>
      <c r="AN192" s="131">
        <f t="shared" si="27"/>
        <v>6.583429283387629E-2</v>
      </c>
      <c r="AO192" s="131">
        <f t="shared" si="28"/>
        <v>0.1586416192328538</v>
      </c>
      <c r="AP192" s="131">
        <f t="shared" si="29"/>
        <v>0.15745163368960785</v>
      </c>
      <c r="AQ192" s="131">
        <f t="shared" si="30"/>
        <v>8.9504013599856158E-2</v>
      </c>
      <c r="AR192" s="131">
        <f t="shared" si="31"/>
        <v>5.6676422961944427E-3</v>
      </c>
      <c r="AS192" s="131">
        <f t="shared" si="32"/>
        <v>8.5653064278377919E-2</v>
      </c>
      <c r="AT192" s="131">
        <f t="shared" si="33"/>
        <v>0.12756914703230945</v>
      </c>
      <c r="AU192" s="131">
        <f t="shared" si="34"/>
        <v>7.9755094348082062E-2</v>
      </c>
      <c r="AV192" s="131">
        <f t="shared" si="35"/>
        <v>0.12765779708616734</v>
      </c>
      <c r="AW192" s="131">
        <f t="shared" si="36"/>
        <v>0.10226569560267477</v>
      </c>
      <c r="AX192" s="131">
        <f t="shared" si="37"/>
        <v>1</v>
      </c>
      <c r="AY192" s="131">
        <f>SUMPRODUCT(AN192:AW192,幕後結果_最佳化!$Z$1005:$AI$1005)</f>
        <v>1.093237693797149E-3</v>
      </c>
      <c r="AZ192" s="131">
        <f>(SUMPRODUCT(AN192:AW192,MMULT(AN192:AW192,幕後結果!$AB$9:$AK$18)))</f>
        <v>2.6207029050426636E-4</v>
      </c>
      <c r="BA192" s="131">
        <f t="shared" si="38"/>
        <v>1.6188585191556006E-2</v>
      </c>
      <c r="BB192" s="102">
        <f t="shared" si="39"/>
        <v>-2.5824840040999586</v>
      </c>
      <c r="BC192" s="60"/>
      <c r="BD192" s="60"/>
    </row>
    <row r="193" spans="1:56" ht="16.5">
      <c r="A193" s="95">
        <v>192</v>
      </c>
      <c r="B193" s="131">
        <v>0.15932084333861951</v>
      </c>
      <c r="C193" s="131">
        <v>0.31553178478056676</v>
      </c>
      <c r="D193" s="131">
        <v>0.51878778340286957</v>
      </c>
      <c r="E193" s="131">
        <v>0.94609041062193211</v>
      </c>
      <c r="F193" s="131">
        <v>0.84960738004475367</v>
      </c>
      <c r="G193" s="131">
        <v>0.76150152628859868</v>
      </c>
      <c r="H193" s="131">
        <v>1.8743999313992399E-2</v>
      </c>
      <c r="I193" s="131">
        <v>0.46532297067516337</v>
      </c>
      <c r="J193" s="131">
        <v>0.78109033695196595</v>
      </c>
      <c r="K193" s="104">
        <v>0.69424055710865495</v>
      </c>
      <c r="L193" s="105"/>
      <c r="M193" s="106">
        <v>192</v>
      </c>
      <c r="N193" s="142">
        <v>-0.99725307059388246</v>
      </c>
      <c r="O193" s="142">
        <v>-0.48023040441977705</v>
      </c>
      <c r="P193" s="142">
        <v>4.7111410473024695E-2</v>
      </c>
      <c r="Q193" s="142">
        <v>1.6080730593626047</v>
      </c>
      <c r="R193" s="142">
        <v>1.0347509397361234</v>
      </c>
      <c r="S193" s="142">
        <v>0.71114086743924909</v>
      </c>
      <c r="T193" s="142">
        <v>-2.0804093910249124</v>
      </c>
      <c r="U193" s="131">
        <v>-8.7032169754012331E-2</v>
      </c>
      <c r="V193" s="131">
        <v>0.77588087456311228</v>
      </c>
      <c r="W193" s="98">
        <v>0.507906543184246</v>
      </c>
      <c r="X193" s="60"/>
      <c r="Y193" s="99">
        <v>192</v>
      </c>
      <c r="Z193" s="131">
        <f>(幕後結果!$AB$2+幕後結果!$AB$4*幕後結果_最佳化!$N1194)*12/3</f>
        <v>-0.14108288947279757</v>
      </c>
      <c r="AA193" s="131">
        <f>(幕後結果!$AC$2+幕後結果!$AC$4*幕後結果_最佳化!$O1194)*12/3</f>
        <v>-3.7261291267106839E-2</v>
      </c>
      <c r="AB193" s="131">
        <f>(幕後結果!$AD$2+幕後結果!$AD$4*幕後結果_最佳化!$P1194)*12/3</f>
        <v>-2.1034315971372453E-2</v>
      </c>
      <c r="AC193" s="131">
        <f>(幕後結果!$AE$2+幕後結果!$AE$4*幕後結果_最佳化!$Q1194)*12/3</f>
        <v>0.1538887152081512</v>
      </c>
      <c r="AD193" s="131">
        <f>(幕後結果!$AF$2+幕後結果!$AF$4*幕後結果_最佳化!$R1194)*12/3</f>
        <v>0.10256557267407812</v>
      </c>
      <c r="AE193" s="131">
        <f>(幕後結果!$AG$2+幕後結果!$AG$4*幕後結果_最佳化!$S1194)*12/3</f>
        <v>3.1381415831671637E-2</v>
      </c>
      <c r="AF193" s="131">
        <f>(幕後結果!$AH$2+幕後結果!$AH$4*幕後結果_最佳化!$T1194)*12/3</f>
        <v>-0.20709663689451333</v>
      </c>
      <c r="AG193" s="131">
        <f>(幕後結果!$AI$2+幕後結果!$AI$4*幕後結果_最佳化!$U1194)*12/3</f>
        <v>-3.4569435904828194E-2</v>
      </c>
      <c r="AH193" s="131">
        <f>(幕後結果!$AJ$2+幕後結果!$AJ$4*幕後結果_最佳化!$V1194)*12/3</f>
        <v>4.1042437041764294E-2</v>
      </c>
      <c r="AI193" s="100">
        <f>(幕後結果!$AK$2+幕後結果!$AK$4*幕後結果_最佳化!$W1194)*12/3</f>
        <v>2.8930239271082635E-2</v>
      </c>
      <c r="AJ193" s="60"/>
      <c r="AK193" s="60"/>
      <c r="AL193" s="60"/>
      <c r="AM193" s="108">
        <v>192</v>
      </c>
      <c r="AN193" s="131">
        <f t="shared" si="27"/>
        <v>0.12451547390160823</v>
      </c>
      <c r="AO193" s="131">
        <f t="shared" si="28"/>
        <v>0.11449500293143901</v>
      </c>
      <c r="AP193" s="131">
        <f t="shared" si="29"/>
        <v>0.14930786669053175</v>
      </c>
      <c r="AQ193" s="131">
        <f t="shared" si="30"/>
        <v>0.14961134531600637</v>
      </c>
      <c r="AR193" s="131">
        <f t="shared" si="31"/>
        <v>2.2821866550811507E-2</v>
      </c>
      <c r="AS193" s="131">
        <f t="shared" si="32"/>
        <v>2.2145062080060923E-2</v>
      </c>
      <c r="AT193" s="131">
        <f t="shared" si="33"/>
        <v>4.226204467363253E-2</v>
      </c>
      <c r="AU193" s="131">
        <f t="shared" si="34"/>
        <v>0.13918307568406826</v>
      </c>
      <c r="AV193" s="131">
        <f t="shared" si="35"/>
        <v>0.17057196593741597</v>
      </c>
      <c r="AW193" s="131">
        <f t="shared" si="36"/>
        <v>6.5086296234425481E-2</v>
      </c>
      <c r="AX193" s="131">
        <f t="shared" si="37"/>
        <v>1</v>
      </c>
      <c r="AY193" s="131">
        <f>SUMPRODUCT(AN193:AW193,幕後結果_最佳化!$Z$1005:$AI$1005)</f>
        <v>2.5155174481712554E-3</v>
      </c>
      <c r="AZ193" s="131">
        <f>(SUMPRODUCT(AN193:AW193,MMULT(AN193:AW193,幕後結果!$AB$9:$AK$18)))</f>
        <v>2.8595485080780246E-4</v>
      </c>
      <c r="BA193" s="131">
        <f t="shared" si="38"/>
        <v>1.6910199608750998E-2</v>
      </c>
      <c r="BB193" s="102">
        <f t="shared" si="39"/>
        <v>-2.3881730249316426</v>
      </c>
      <c r="BC193" s="60"/>
      <c r="BD193" s="60"/>
    </row>
    <row r="194" spans="1:56" ht="16.5">
      <c r="A194" s="95">
        <v>193</v>
      </c>
      <c r="B194" s="131">
        <v>0.43038843144071692</v>
      </c>
      <c r="C194" s="131">
        <v>0.55412612946312589</v>
      </c>
      <c r="D194" s="131">
        <v>0.42286262919908713</v>
      </c>
      <c r="E194" s="131">
        <v>0.3814373768417687</v>
      </c>
      <c r="F194" s="131">
        <v>0.23243192449054062</v>
      </c>
      <c r="G194" s="131">
        <v>0.50472820724486289</v>
      </c>
      <c r="H194" s="131">
        <v>1.1562790976464621E-2</v>
      </c>
      <c r="I194" s="131">
        <v>4.8363823240566983E-2</v>
      </c>
      <c r="J194" s="131">
        <v>0.56639579997162093</v>
      </c>
      <c r="K194" s="104">
        <v>0.54436619938921349</v>
      </c>
      <c r="L194" s="105"/>
      <c r="M194" s="106">
        <v>193</v>
      </c>
      <c r="N194" s="142">
        <v>-0.17538533510488111</v>
      </c>
      <c r="O194" s="142">
        <v>0.13609302550218222</v>
      </c>
      <c r="P194" s="142">
        <v>-0.19457553349295237</v>
      </c>
      <c r="Q194" s="142">
        <v>-0.30170788918944075</v>
      </c>
      <c r="R194" s="142">
        <v>-0.73086134482866827</v>
      </c>
      <c r="S194" s="142">
        <v>1.1852135446838614E-2</v>
      </c>
      <c r="T194" s="142">
        <v>-2.271353582596003</v>
      </c>
      <c r="U194" s="131">
        <v>-1.6609293018851741</v>
      </c>
      <c r="V194" s="131">
        <v>0.16720544523780631</v>
      </c>
      <c r="W194" s="98">
        <v>0.11143979941838583</v>
      </c>
      <c r="X194" s="60"/>
      <c r="Y194" s="99">
        <v>193</v>
      </c>
      <c r="Z194" s="131">
        <f>(幕後結果!$AB$2+幕後結果!$AB$4*幕後結果_最佳化!$N1195)*12/3</f>
        <v>-1.3777482458385802E-2</v>
      </c>
      <c r="AA194" s="131">
        <f>(幕後結果!$AC$2+幕後結果!$AC$4*幕後結果_最佳化!$O1195)*12/3</f>
        <v>2.1033355607698128E-2</v>
      </c>
      <c r="AB194" s="131">
        <f>(幕後結果!$AD$2+幕後結果!$AD$4*幕後結果_最佳化!$P1195)*12/3</f>
        <v>-3.9725627918512876E-2</v>
      </c>
      <c r="AC194" s="131">
        <f>(幕後結果!$AE$2+幕後結果!$AE$4*幕後結果_最佳化!$Q1195)*12/3</f>
        <v>-2.2968190624337869E-2</v>
      </c>
      <c r="AD194" s="131">
        <f>(幕後結果!$AF$2+幕後結果!$AF$4*幕後結果_最佳化!$R1195)*12/3</f>
        <v>-8.2218846710910704E-2</v>
      </c>
      <c r="AE194" s="131">
        <f>(幕後結果!$AG$2+幕後結果!$AG$4*幕後結果_最佳化!$S1195)*12/3</f>
        <v>1.7681662816027722E-3</v>
      </c>
      <c r="AF194" s="131">
        <f>(幕後結果!$AH$2+幕後結果!$AH$4*幕後結果_最佳化!$T1195)*12/3</f>
        <v>-0.19873494314328069</v>
      </c>
      <c r="AG194" s="131">
        <f>(幕後結果!$AI$2+幕後結果!$AI$4*幕後結果_最佳化!$U1195)*12/3</f>
        <v>-0.2753882194001368</v>
      </c>
      <c r="AH194" s="131">
        <f>(幕後結果!$AJ$2+幕後結果!$AJ$4*幕後結果_最佳化!$V1195)*12/3</f>
        <v>-2.3704220792877859E-2</v>
      </c>
      <c r="AI194" s="100">
        <f>(幕後結果!$AK$2+幕後結果!$AK$4*幕後結果_最佳化!$W1195)*12/3</f>
        <v>-0.11896699533290005</v>
      </c>
      <c r="AJ194" s="60"/>
      <c r="AK194" s="60"/>
      <c r="AL194" s="60"/>
      <c r="AM194" s="108">
        <v>193</v>
      </c>
      <c r="AN194" s="131">
        <f t="shared" si="27"/>
        <v>0.14115676417299286</v>
      </c>
      <c r="AO194" s="131">
        <f t="shared" si="28"/>
        <v>0.18677946327468176</v>
      </c>
      <c r="AP194" s="131">
        <f t="shared" si="29"/>
        <v>0.16527260125231918</v>
      </c>
      <c r="AQ194" s="131">
        <f t="shared" si="30"/>
        <v>1.3981681007322797E-3</v>
      </c>
      <c r="AR194" s="131">
        <f t="shared" si="31"/>
        <v>0.17901436443293794</v>
      </c>
      <c r="AS194" s="131">
        <f t="shared" si="32"/>
        <v>6.7317513239615226E-2</v>
      </c>
      <c r="AT194" s="131">
        <f t="shared" si="33"/>
        <v>2.3827759550104594E-2</v>
      </c>
      <c r="AU194" s="131">
        <f t="shared" si="34"/>
        <v>0.12687716863718085</v>
      </c>
      <c r="AV194" s="131">
        <f t="shared" si="35"/>
        <v>5.1107302071078387E-2</v>
      </c>
      <c r="AW194" s="131">
        <f t="shared" si="36"/>
        <v>5.7248895268356734E-2</v>
      </c>
      <c r="AX194" s="131">
        <f t="shared" si="37"/>
        <v>0.99999999999999978</v>
      </c>
      <c r="AY194" s="131">
        <f>SUMPRODUCT(AN194:AW194,幕後結果_最佳化!$Z$1005:$AI$1005)</f>
        <v>-3.847436305426874E-4</v>
      </c>
      <c r="AZ194" s="131">
        <f>(SUMPRODUCT(AN194:AW194,MMULT(AN194:AW194,幕後結果!$AB$9:$AK$18)))</f>
        <v>3.1082738068664666E-4</v>
      </c>
      <c r="BA194" s="131">
        <f t="shared" si="38"/>
        <v>1.7630297237614761E-2</v>
      </c>
      <c r="BB194" s="102">
        <f t="shared" si="39"/>
        <v>-2.4551340823791334</v>
      </c>
      <c r="BC194" s="60"/>
      <c r="BD194" s="60"/>
    </row>
    <row r="195" spans="1:56" ht="16.5">
      <c r="A195" s="95">
        <v>194</v>
      </c>
      <c r="B195" s="131">
        <v>0.52679041187907205</v>
      </c>
      <c r="C195" s="131">
        <v>4.014556868424668E-3</v>
      </c>
      <c r="D195" s="131">
        <v>9.6839191499094035E-2</v>
      </c>
      <c r="E195" s="131">
        <v>0.88021116838723557</v>
      </c>
      <c r="F195" s="131">
        <v>0.65024236665075041</v>
      </c>
      <c r="G195" s="131">
        <v>0.12729171920374394</v>
      </c>
      <c r="H195" s="131">
        <v>0.46323127154477572</v>
      </c>
      <c r="I195" s="131">
        <v>0.27617150512055311</v>
      </c>
      <c r="J195" s="131">
        <v>0.57829828570857078</v>
      </c>
      <c r="K195" s="104">
        <v>0.30927727024263096</v>
      </c>
      <c r="L195" s="105"/>
      <c r="M195" s="106">
        <v>194</v>
      </c>
      <c r="N195" s="142">
        <v>6.7204156446495592E-2</v>
      </c>
      <c r="O195" s="142">
        <v>-2.6508430725663561</v>
      </c>
      <c r="P195" s="142">
        <v>-1.2997741637968565</v>
      </c>
      <c r="Q195" s="142">
        <v>1.1760430757353064</v>
      </c>
      <c r="R195" s="142">
        <v>0.38597488832637816</v>
      </c>
      <c r="S195" s="142">
        <v>-1.139287072806749</v>
      </c>
      <c r="T195" s="142">
        <v>-9.2296406868890013E-2</v>
      </c>
      <c r="U195" s="131">
        <v>-0.5942528485966686</v>
      </c>
      <c r="V195" s="131">
        <v>0.1975419860454713</v>
      </c>
      <c r="W195" s="98">
        <v>-0.49789998131179103</v>
      </c>
      <c r="X195" s="60"/>
      <c r="Y195" s="99">
        <v>194</v>
      </c>
      <c r="Z195" s="131">
        <f>(幕後結果!$AB$2+幕後結果!$AB$4*幕後結果_最佳化!$N1196)*12/3</f>
        <v>2.3799067424050246E-2</v>
      </c>
      <c r="AA195" s="131">
        <f>(幕後結果!$AC$2+幕後結果!$AC$4*幕後結果_最佳化!$O1196)*12/3</f>
        <v>-0.25037190814996563</v>
      </c>
      <c r="AB195" s="131">
        <f>(幕後結果!$AD$2+幕後結果!$AD$4*幕後結果_最佳化!$P1196)*12/3</f>
        <v>-0.31115586289467539</v>
      </c>
      <c r="AC195" s="131">
        <f>(幕後結果!$AE$2+幕後結果!$AE$4*幕後結果_最佳化!$Q1196)*12/3</f>
        <v>-1.2641477620031158E-2</v>
      </c>
      <c r="AD195" s="131">
        <f>(幕後結果!$AF$2+幕後結果!$AF$4*幕後結果_最佳化!$R1196)*12/3</f>
        <v>-0.16694863710779675</v>
      </c>
      <c r="AE195" s="131">
        <f>(幕後結果!$AG$2+幕後結果!$AG$4*幕後結果_最佳化!$S1196)*12/3</f>
        <v>-7.4120046856491581E-2</v>
      </c>
      <c r="AF195" s="131">
        <f>(幕後結果!$AH$2+幕後結果!$AH$4*幕後結果_最佳化!$T1196)*12/3</f>
        <v>-0.13286178887339326</v>
      </c>
      <c r="AG195" s="131">
        <f>(幕後結果!$AI$2+幕後結果!$AI$4*幕後結果_最佳化!$U1196)*12/3</f>
        <v>-0.15847425218808991</v>
      </c>
      <c r="AH195" s="131">
        <f>(幕後結果!$AJ$2+幕後結果!$AJ$4*幕後結果_最佳化!$V1196)*12/3</f>
        <v>-7.8492305270465107E-2</v>
      </c>
      <c r="AI195" s="100">
        <f>(幕後結果!$AK$2+幕後結果!$AK$4*幕後結果_最佳化!$W1196)*12/3</f>
        <v>-0.26098466578581697</v>
      </c>
      <c r="AJ195" s="60"/>
      <c r="AK195" s="60"/>
      <c r="AL195" s="60"/>
      <c r="AM195" s="108">
        <v>194</v>
      </c>
      <c r="AN195" s="131">
        <f t="shared" si="27"/>
        <v>8.0397040222306787E-2</v>
      </c>
      <c r="AO195" s="131">
        <f t="shared" si="28"/>
        <v>0.15438165517886573</v>
      </c>
      <c r="AP195" s="131">
        <f t="shared" si="29"/>
        <v>0.12194251804964711</v>
      </c>
      <c r="AQ195" s="131">
        <f t="shared" si="30"/>
        <v>0.19454853363885008</v>
      </c>
      <c r="AR195" s="131">
        <f t="shared" si="31"/>
        <v>1.4456764672813843E-2</v>
      </c>
      <c r="AS195" s="131">
        <f t="shared" si="32"/>
        <v>5.0415944744392371E-2</v>
      </c>
      <c r="AT195" s="131">
        <f t="shared" si="33"/>
        <v>8.1820527195872253E-2</v>
      </c>
      <c r="AU195" s="131">
        <f t="shared" si="34"/>
        <v>2.4409212099686359E-2</v>
      </c>
      <c r="AV195" s="131">
        <f t="shared" si="35"/>
        <v>5.920758356273171E-2</v>
      </c>
      <c r="AW195" s="131">
        <f t="shared" si="36"/>
        <v>0.21842022063483371</v>
      </c>
      <c r="AX195" s="131">
        <f t="shared" si="37"/>
        <v>1</v>
      </c>
      <c r="AY195" s="131">
        <f>SUMPRODUCT(AN195:AW195,幕後結果_最佳化!$Z$1005:$AI$1005)</f>
        <v>2.1358338249166178E-3</v>
      </c>
      <c r="AZ195" s="131">
        <f>(SUMPRODUCT(AN195:AW195,MMULT(AN195:AW195,幕後結果!$AB$9:$AK$18)))</f>
        <v>3.2361175584546853E-4</v>
      </c>
      <c r="BA195" s="131">
        <f t="shared" si="38"/>
        <v>1.7989212207472249E-2</v>
      </c>
      <c r="BB195" s="102">
        <f t="shared" si="39"/>
        <v>-2.2660339821968978</v>
      </c>
      <c r="BC195" s="60"/>
      <c r="BD195" s="60"/>
    </row>
    <row r="196" spans="1:56" ht="16.5">
      <c r="A196" s="95">
        <v>195</v>
      </c>
      <c r="B196" s="131">
        <v>9.295765906002762E-2</v>
      </c>
      <c r="C196" s="131">
        <v>0.8959635137654498</v>
      </c>
      <c r="D196" s="131">
        <v>0.69507207573828844</v>
      </c>
      <c r="E196" s="131">
        <v>0.33991628844426502</v>
      </c>
      <c r="F196" s="131">
        <v>0.27684516057385933</v>
      </c>
      <c r="G196" s="131">
        <v>0.52649491635657997</v>
      </c>
      <c r="H196" s="131">
        <v>0.91504738987045653</v>
      </c>
      <c r="I196" s="131">
        <v>0.68955562507055679</v>
      </c>
      <c r="J196" s="131">
        <v>0.92868618468516351</v>
      </c>
      <c r="K196" s="104">
        <v>0.97698442131925023</v>
      </c>
      <c r="L196" s="105"/>
      <c r="M196" s="106">
        <v>195</v>
      </c>
      <c r="N196" s="142">
        <v>-1.3227596546528886</v>
      </c>
      <c r="O196" s="142">
        <v>1.2588819551865518</v>
      </c>
      <c r="P196" s="142">
        <v>0.51027923456844471</v>
      </c>
      <c r="Q196" s="142">
        <v>-0.41269160416974071</v>
      </c>
      <c r="R196" s="142">
        <v>-0.59223935239494352</v>
      </c>
      <c r="S196" s="142">
        <v>6.6461802932198277E-2</v>
      </c>
      <c r="T196" s="142">
        <v>1.3725084176015443</v>
      </c>
      <c r="U196" s="131">
        <v>0.49459115094576628</v>
      </c>
      <c r="V196" s="131">
        <v>1.4660758260474109</v>
      </c>
      <c r="W196" s="98">
        <v>1.9951074925332539</v>
      </c>
      <c r="X196" s="60"/>
      <c r="Y196" s="99">
        <v>195</v>
      </c>
      <c r="Z196" s="131">
        <f>(幕後結果!$AB$2+幕後結果!$AB$4*幕後結果_最佳化!$N1197)*12/3</f>
        <v>-0.19150310477039292</v>
      </c>
      <c r="AA196" s="131">
        <f>(幕後結果!$AC$2+幕後結果!$AC$4*幕後結果_最佳化!$O1197)*12/3</f>
        <v>0.13244510044416088</v>
      </c>
      <c r="AB196" s="131">
        <f>(幕後結果!$AD$2+幕後結果!$AD$4*幕後結果_最佳化!$P1197)*12/3</f>
        <v>0.11187008838747363</v>
      </c>
      <c r="AC196" s="131">
        <f>(幕後結果!$AE$2+幕後結果!$AE$4*幕後結果_最佳化!$Q1197)*12/3</f>
        <v>1.5985383937683825E-2</v>
      </c>
      <c r="AD196" s="131">
        <f>(幕後結果!$AF$2+幕後結果!$AF$4*幕後結果_最佳化!$R1197)*12/3</f>
        <v>3.2974540629762628E-2</v>
      </c>
      <c r="AE196" s="131">
        <f>(幕後結果!$AG$2+幕後結果!$AG$4*幕後結果_最佳化!$S1197)*12/3</f>
        <v>2.3548402343770938E-2</v>
      </c>
      <c r="AF196" s="131">
        <f>(幕後結果!$AH$2+幕後結果!$AH$4*幕後結果_最佳化!$T1197)*12/3</f>
        <v>0.14023004477712664</v>
      </c>
      <c r="AG196" s="131">
        <f>(幕後結果!$AI$2+幕後結果!$AI$4*幕後結果_最佳化!$U1197)*12/3</f>
        <v>9.8246114300330256E-2</v>
      </c>
      <c r="AH196" s="131">
        <f>(幕後結果!$AJ$2+幕後結果!$AJ$4*幕後結果_最佳化!$V1197)*12/3</f>
        <v>0.1217612301225104</v>
      </c>
      <c r="AI196" s="100">
        <f>(幕後結果!$AK$2+幕後結果!$AK$4*幕後結果_最佳化!$W1197)*12/3</f>
        <v>0.43075734781266051</v>
      </c>
      <c r="AJ196" s="60"/>
      <c r="AK196" s="60"/>
      <c r="AL196" s="60"/>
      <c r="AM196" s="108">
        <v>195</v>
      </c>
      <c r="AN196" s="131">
        <f t="shared" ref="AN196:AN259" si="40">B1197/SUM($B1197:$K1197)</f>
        <v>0.14216452961740278</v>
      </c>
      <c r="AO196" s="131">
        <f t="shared" ref="AO196:AO259" si="41">C1197/SUM($B1197:$K1197)</f>
        <v>0.15672843521289159</v>
      </c>
      <c r="AP196" s="131">
        <f t="shared" ref="AP196:AP259" si="42">D1197/SUM($B1197:$K1197)</f>
        <v>0.13210301922308534</v>
      </c>
      <c r="AQ196" s="131">
        <f t="shared" ref="AQ196:AQ259" si="43">E1197/SUM($B1197:$K1197)</f>
        <v>2.8852972045728464E-2</v>
      </c>
      <c r="AR196" s="131">
        <f t="shared" ref="AR196:AR259" si="44">F1197/SUM($B1197:$K1197)</f>
        <v>5.7645358339803866E-2</v>
      </c>
      <c r="AS196" s="131">
        <f t="shared" ref="AS196:AS259" si="45">G1197/SUM($B1197:$K1197)</f>
        <v>9.0708185446568876E-2</v>
      </c>
      <c r="AT196" s="131">
        <f t="shared" ref="AT196:AT259" si="46">H1197/SUM($B1197:$K1197)</f>
        <v>9.1264944244083324E-2</v>
      </c>
      <c r="AU196" s="131">
        <f t="shared" ref="AU196:AU259" si="47">I1197/SUM($B1197:$K1197)</f>
        <v>2.6067945072806117E-2</v>
      </c>
      <c r="AV196" s="131">
        <f t="shared" ref="AV196:AV259" si="48">J1197/SUM($B1197:$K1197)</f>
        <v>0.14217100839971958</v>
      </c>
      <c r="AW196" s="131">
        <f t="shared" ref="AW196:AW259" si="49">K1197/SUM($B1197:$K1197)</f>
        <v>0.13229360239790988</v>
      </c>
      <c r="AX196" s="131">
        <f t="shared" ref="AX196:AX259" si="50">SUM(AN196:AW196)</f>
        <v>0.99999999999999989</v>
      </c>
      <c r="AY196" s="131">
        <f>SUMPRODUCT(AN196:AW196,幕後結果_最佳化!$Z$1005:$AI$1005)</f>
        <v>2.6275702112557413E-4</v>
      </c>
      <c r="AZ196" s="131">
        <f>(SUMPRODUCT(AN196:AW196,MMULT(AN196:AW196,幕後結果!$AB$9:$AK$18)))</f>
        <v>2.3654475992547464E-4</v>
      </c>
      <c r="BA196" s="131">
        <f t="shared" ref="BA196:BA259" si="51">AZ196^0.5</f>
        <v>1.5380011701083801E-2</v>
      </c>
      <c r="BB196" s="102">
        <f t="shared" ref="BB196:BB259" si="52">(AY196-$BC$2)/$BA196</f>
        <v>-2.7722503602432145</v>
      </c>
      <c r="BC196" s="60"/>
      <c r="BD196" s="60"/>
    </row>
    <row r="197" spans="1:56" ht="16.5">
      <c r="A197" s="95">
        <v>196</v>
      </c>
      <c r="B197" s="131">
        <v>0.29065009832263411</v>
      </c>
      <c r="C197" s="131">
        <v>0.52701797692983532</v>
      </c>
      <c r="D197" s="131">
        <v>0.96682970067778684</v>
      </c>
      <c r="E197" s="131">
        <v>0.75710762898572148</v>
      </c>
      <c r="F197" s="131">
        <v>0.38907706260246488</v>
      </c>
      <c r="G197" s="131">
        <v>5.2948441429217175E-2</v>
      </c>
      <c r="H197" s="131">
        <v>0.60953652131635261</v>
      </c>
      <c r="I197" s="131">
        <v>0.67427530423250293</v>
      </c>
      <c r="J197" s="131">
        <v>0.22562836686471099</v>
      </c>
      <c r="K197" s="104">
        <v>0.67656220961536762</v>
      </c>
      <c r="L197" s="105"/>
      <c r="M197" s="106">
        <v>196</v>
      </c>
      <c r="N197" s="142">
        <v>-0.55148653195626163</v>
      </c>
      <c r="O197" s="142">
        <v>6.7775878031233708E-2</v>
      </c>
      <c r="P197" s="142">
        <v>1.8361153493120244</v>
      </c>
      <c r="Q197" s="142">
        <v>0.69702884539134202</v>
      </c>
      <c r="R197" s="142">
        <v>-0.28172533669482541</v>
      </c>
      <c r="S197" s="142">
        <v>-1.6169138290996397</v>
      </c>
      <c r="T197" s="142">
        <v>0.27811125347365517</v>
      </c>
      <c r="U197" s="131">
        <v>0.45174958644087698</v>
      </c>
      <c r="V197" s="131">
        <v>-0.75332151391392022</v>
      </c>
      <c r="W197" s="98">
        <v>0.45810698513779591</v>
      </c>
      <c r="X197" s="60"/>
      <c r="Y197" s="99">
        <v>196</v>
      </c>
      <c r="Z197" s="131">
        <f>(幕後結果!$AB$2+幕後結果!$AB$4*幕後結果_最佳化!$N1198)*12/3</f>
        <v>-7.2034685991609504E-2</v>
      </c>
      <c r="AA197" s="131">
        <f>(幕後結果!$AC$2+幕後結果!$AC$4*幕後結果_最佳化!$O1198)*12/3</f>
        <v>1.5133430924080074E-2</v>
      </c>
      <c r="AB197" s="131">
        <f>(幕後結果!$AD$2+幕後結果!$AD$4*幕後結果_最佳化!$P1198)*12/3</f>
        <v>0.28568307976763824</v>
      </c>
      <c r="AC197" s="131">
        <f>(幕後結果!$AE$2+幕後結果!$AE$4*幕後結果_最佳化!$Q1198)*12/3</f>
        <v>0.21756868164884188</v>
      </c>
      <c r="AD197" s="131">
        <f>(幕後結果!$AF$2+幕後結果!$AF$4*幕後結果_最佳化!$R1198)*12/3</f>
        <v>0.14304253667280048</v>
      </c>
      <c r="AE197" s="131">
        <f>(幕後結果!$AG$2+幕後結果!$AG$4*幕後結果_最佳化!$S1198)*12/3</f>
        <v>-6.1924516903257627E-2</v>
      </c>
      <c r="AF197" s="131">
        <f>(幕後結果!$AH$2+幕後結果!$AH$4*幕後結果_最佳化!$T1198)*12/3</f>
        <v>5.5068301238302385E-2</v>
      </c>
      <c r="AG197" s="131">
        <f>(幕後結果!$AI$2+幕後結果!$AI$4*幕後結果_最佳化!$U1198)*12/3</f>
        <v>9.0219160436500523E-2</v>
      </c>
      <c r="AH197" s="131">
        <f>(幕後結果!$AJ$2+幕後結果!$AJ$4*幕後結果_最佳化!$V1198)*12/3</f>
        <v>-5.8168686638333765E-2</v>
      </c>
      <c r="AI197" s="100">
        <f>(幕後結果!$AK$2+幕後結果!$AK$4*幕後結果_最佳化!$W1198)*12/3</f>
        <v>9.2713722301490151E-2</v>
      </c>
      <c r="AJ197" s="60"/>
      <c r="AK197" s="60"/>
      <c r="AL197" s="60"/>
      <c r="AM197" s="108">
        <v>196</v>
      </c>
      <c r="AN197" s="131">
        <f t="shared" si="40"/>
        <v>0.16543601890120124</v>
      </c>
      <c r="AO197" s="131">
        <f t="shared" si="41"/>
        <v>5.5087818405522987E-2</v>
      </c>
      <c r="AP197" s="131">
        <f t="shared" si="42"/>
        <v>8.4881973525025675E-2</v>
      </c>
      <c r="AQ197" s="131">
        <f t="shared" si="43"/>
        <v>0.11587087204772907</v>
      </c>
      <c r="AR197" s="131">
        <f t="shared" si="44"/>
        <v>4.6303683112271697E-2</v>
      </c>
      <c r="AS197" s="131">
        <f t="shared" si="45"/>
        <v>0.17462032771976288</v>
      </c>
      <c r="AT197" s="131">
        <f t="shared" si="46"/>
        <v>9.5431791821256329E-2</v>
      </c>
      <c r="AU197" s="131">
        <f t="shared" si="47"/>
        <v>1.6810772653775161E-2</v>
      </c>
      <c r="AV197" s="131">
        <f t="shared" si="48"/>
        <v>8.4746353819250234E-2</v>
      </c>
      <c r="AW197" s="131">
        <f t="shared" si="49"/>
        <v>0.16081038799420469</v>
      </c>
      <c r="AX197" s="131">
        <f t="shared" si="50"/>
        <v>0.99999999999999989</v>
      </c>
      <c r="AY197" s="131">
        <f>SUMPRODUCT(AN197:AW197,幕後結果_最佳化!$Z$1005:$AI$1005)</f>
        <v>2.0686178353095455E-3</v>
      </c>
      <c r="AZ197" s="131">
        <f>(SUMPRODUCT(AN197:AW197,MMULT(AN197:AW197,幕後結果!$AB$9:$AK$18)))</f>
        <v>2.2419751086307069E-4</v>
      </c>
      <c r="BA197" s="131">
        <f t="shared" si="51"/>
        <v>1.4973226468035228E-2</v>
      </c>
      <c r="BB197" s="102">
        <f t="shared" si="52"/>
        <v>-2.7269595001355982</v>
      </c>
      <c r="BC197" s="60"/>
      <c r="BD197" s="60"/>
    </row>
    <row r="198" spans="1:56" ht="16.5">
      <c r="A198" s="95">
        <v>197</v>
      </c>
      <c r="B198" s="131">
        <v>0.36851574279164012</v>
      </c>
      <c r="C198" s="131">
        <v>0.68510184493730808</v>
      </c>
      <c r="D198" s="131">
        <v>0.3973914391275073</v>
      </c>
      <c r="E198" s="131">
        <v>0.23806975143751918</v>
      </c>
      <c r="F198" s="131">
        <v>0.33400616073015166</v>
      </c>
      <c r="G198" s="131">
        <v>6.446918024779813E-2</v>
      </c>
      <c r="H198" s="131">
        <v>0.8884434337460112</v>
      </c>
      <c r="I198" s="131">
        <v>4.8815385196712135E-2</v>
      </c>
      <c r="J198" s="131">
        <v>0.30516175730700246</v>
      </c>
      <c r="K198" s="104">
        <v>0.22681877792134642</v>
      </c>
      <c r="L198" s="105"/>
      <c r="M198" s="106">
        <v>197</v>
      </c>
      <c r="N198" s="142">
        <v>-0.3357870112457908</v>
      </c>
      <c r="O198" s="142">
        <v>0.48201356479323193</v>
      </c>
      <c r="P198" s="142">
        <v>-0.2601048741674879</v>
      </c>
      <c r="Q198" s="142">
        <v>-0.71252537679285533</v>
      </c>
      <c r="R198" s="142">
        <v>-0.42887757376512653</v>
      </c>
      <c r="S198" s="142">
        <v>-1.5183016953666644</v>
      </c>
      <c r="T198" s="142">
        <v>1.2182917277144683</v>
      </c>
      <c r="U198" s="131">
        <v>-1.6564497641372764</v>
      </c>
      <c r="V198" s="131">
        <v>-0.50961171539126793</v>
      </c>
      <c r="W198" s="98">
        <v>-0.74936447641588688</v>
      </c>
      <c r="X198" s="60"/>
      <c r="Y198" s="99">
        <v>197</v>
      </c>
      <c r="Z198" s="131">
        <f>(幕後結果!$AB$2+幕後結果!$AB$4*幕後結果_最佳化!$N1199)*12/3</f>
        <v>-3.8623330257439158E-2</v>
      </c>
      <c r="AA198" s="131">
        <f>(幕後結果!$AC$2+幕後結果!$AC$4*幕後結果_最佳化!$O1199)*12/3</f>
        <v>5.4977605863936969E-2</v>
      </c>
      <c r="AB198" s="131">
        <f>(幕後結果!$AD$2+幕後結果!$AD$4*幕後結果_最佳化!$P1199)*12/3</f>
        <v>-3.8687015914879427E-2</v>
      </c>
      <c r="AC198" s="131">
        <f>(幕後結果!$AE$2+幕後結果!$AE$4*幕後結果_最佳化!$Q1199)*12/3</f>
        <v>-6.5238854293832901E-2</v>
      </c>
      <c r="AD198" s="131">
        <f>(幕後結果!$AF$2+幕後結果!$AF$4*幕後結果_最佳化!$R1199)*12/3</f>
        <v>-5.4024445620895666E-2</v>
      </c>
      <c r="AE198" s="131">
        <f>(幕後結果!$AG$2+幕後結果!$AG$4*幕後結果_最佳化!$S1199)*12/3</f>
        <v>-6.1646805945040357E-2</v>
      </c>
      <c r="AF198" s="131">
        <f>(幕後結果!$AH$2+幕後結果!$AH$4*幕後結果_最佳化!$T1199)*12/3</f>
        <v>9.6754842569266183E-2</v>
      </c>
      <c r="AG198" s="131">
        <f>(幕後結果!$AI$2+幕後結果!$AI$4*幕後結果_最佳化!$U1199)*12/3</f>
        <v>-0.20718342653488486</v>
      </c>
      <c r="AH198" s="131">
        <f>(幕後結果!$AJ$2+幕後結果!$AJ$4*幕後結果_最佳化!$V1199)*12/3</f>
        <v>-6.9685319464869167E-2</v>
      </c>
      <c r="AI198" s="100">
        <f>(幕後結果!$AK$2+幕後結果!$AK$4*幕後結果_最佳化!$W1199)*12/3</f>
        <v>-0.16150311914769336</v>
      </c>
      <c r="AJ198" s="60"/>
      <c r="AK198" s="60"/>
      <c r="AL198" s="60"/>
      <c r="AM198" s="108">
        <v>197</v>
      </c>
      <c r="AN198" s="131">
        <f t="shared" si="40"/>
        <v>0.13674614688271128</v>
      </c>
      <c r="AO198" s="131">
        <f t="shared" si="41"/>
        <v>6.3686647348371719E-2</v>
      </c>
      <c r="AP198" s="131">
        <f t="shared" si="42"/>
        <v>0.1064120034355877</v>
      </c>
      <c r="AQ198" s="131">
        <f t="shared" si="43"/>
        <v>0.11973297728618583</v>
      </c>
      <c r="AR198" s="131">
        <f t="shared" si="44"/>
        <v>3.4831079917789831E-2</v>
      </c>
      <c r="AS198" s="131">
        <f t="shared" si="45"/>
        <v>9.0642432976669428E-3</v>
      </c>
      <c r="AT198" s="131">
        <f t="shared" si="46"/>
        <v>0.18740890698239182</v>
      </c>
      <c r="AU198" s="131">
        <f t="shared" si="47"/>
        <v>0.12861404863189849</v>
      </c>
      <c r="AV198" s="131">
        <f t="shared" si="48"/>
        <v>5.9677965329643839E-2</v>
      </c>
      <c r="AW198" s="131">
        <f t="shared" si="49"/>
        <v>0.15382598088775251</v>
      </c>
      <c r="AX198" s="131">
        <f t="shared" si="50"/>
        <v>1</v>
      </c>
      <c r="AY198" s="131">
        <f>SUMPRODUCT(AN198:AW198,幕後結果_最佳化!$Z$1005:$AI$1005)</f>
        <v>3.1293681888000312E-3</v>
      </c>
      <c r="AZ198" s="131">
        <f>(SUMPRODUCT(AN198:AW198,MMULT(AN198:AW198,幕後結果!$AB$9:$AK$18)))</f>
        <v>3.2055871055981696E-4</v>
      </c>
      <c r="BA198" s="131">
        <f t="shared" si="51"/>
        <v>1.7904153444377562E-2</v>
      </c>
      <c r="BB198" s="102">
        <f t="shared" si="52"/>
        <v>-2.2213075828887701</v>
      </c>
      <c r="BC198" s="60"/>
      <c r="BD198" s="60"/>
    </row>
    <row r="199" spans="1:56" ht="16.5">
      <c r="A199" s="95">
        <v>198</v>
      </c>
      <c r="B199" s="131">
        <v>0.92291123197386726</v>
      </c>
      <c r="C199" s="131">
        <v>0.17354692111900527</v>
      </c>
      <c r="D199" s="131">
        <v>0.15971471921968017</v>
      </c>
      <c r="E199" s="131">
        <v>0.96043184531392312</v>
      </c>
      <c r="F199" s="131">
        <v>0.71028856256871453</v>
      </c>
      <c r="G199" s="131">
        <v>0.92332075718259898</v>
      </c>
      <c r="H199" s="131">
        <v>0.81344412253700238</v>
      </c>
      <c r="I199" s="131">
        <v>0.61345505111951848</v>
      </c>
      <c r="J199" s="131">
        <v>0.36331949803900598</v>
      </c>
      <c r="K199" s="104">
        <v>0.93207154149909455</v>
      </c>
      <c r="L199" s="105"/>
      <c r="M199" s="106">
        <v>198</v>
      </c>
      <c r="N199" s="142">
        <v>1.4249296561949099</v>
      </c>
      <c r="O199" s="142">
        <v>-0.94024122088921691</v>
      </c>
      <c r="P199" s="142">
        <v>-0.99563105837980848</v>
      </c>
      <c r="Q199" s="142">
        <v>1.7557195359558035</v>
      </c>
      <c r="R199" s="142">
        <v>0.55422791705427954</v>
      </c>
      <c r="S199" s="142">
        <v>1.4277685579051036</v>
      </c>
      <c r="T199" s="142">
        <v>0.89065971129164756</v>
      </c>
      <c r="U199" s="131">
        <v>0.28833554918276788</v>
      </c>
      <c r="V199" s="131">
        <v>-0.34959988656154822</v>
      </c>
      <c r="W199" s="98">
        <v>1.4913984417091559</v>
      </c>
      <c r="X199" s="60"/>
      <c r="Y199" s="99">
        <v>198</v>
      </c>
      <c r="Z199" s="131">
        <f>(幕後結果!$AB$2+幕後結果!$AB$4*幕後結果_最佳化!$N1200)*12/3</f>
        <v>0.2341075999234753</v>
      </c>
      <c r="AA199" s="131">
        <f>(幕後結果!$AC$2+幕後結果!$AC$4*幕後結果_最佳化!$O1200)*12/3</f>
        <v>-8.6755258327192386E-2</v>
      </c>
      <c r="AB199" s="131">
        <f>(幕後結果!$AD$2+幕後結果!$AD$4*幕後結果_最佳化!$P1200)*12/3</f>
        <v>-0.20544675697329076</v>
      </c>
      <c r="AC199" s="131">
        <f>(幕後結果!$AE$2+幕後結果!$AE$4*幕後結果_最佳化!$Q1200)*12/3</f>
        <v>0.13858293496700066</v>
      </c>
      <c r="AD199" s="131">
        <f>(幕後結果!$AF$2+幕後結果!$AF$4*幕後結果_最佳化!$R1200)*12/3</f>
        <v>-3.9843907129794555E-2</v>
      </c>
      <c r="AE199" s="131">
        <f>(幕後結果!$AG$2+幕後結果!$AG$4*幕後結果_最佳化!$S1200)*12/3</f>
        <v>3.9186694961292595E-2</v>
      </c>
      <c r="AF199" s="131">
        <f>(幕後結果!$AH$2+幕後結果!$AH$4*幕後結果_最佳化!$T1200)*12/3</f>
        <v>9.7333528321002102E-2</v>
      </c>
      <c r="AG199" s="131">
        <f>(幕後結果!$AI$2+幕後結果!$AI$4*幕後結果_最佳化!$U1200)*12/3</f>
        <v>5.3009210713904818E-2</v>
      </c>
      <c r="AH199" s="131">
        <f>(幕後結果!$AJ$2+幕後結果!$AJ$4*幕後結果_最佳化!$V1200)*12/3</f>
        <v>-3.0771072011631651E-3</v>
      </c>
      <c r="AI199" s="100">
        <f>(幕後結果!$AK$2+幕後結果!$AK$4*幕後結果_最佳化!$W1200)*12/3</f>
        <v>8.7151849394035308E-2</v>
      </c>
      <c r="AJ199" s="60"/>
      <c r="AK199" s="60"/>
      <c r="AL199" s="60"/>
      <c r="AM199" s="108">
        <v>198</v>
      </c>
      <c r="AN199" s="131">
        <f t="shared" si="40"/>
        <v>0.1169154426202321</v>
      </c>
      <c r="AO199" s="131">
        <f t="shared" si="41"/>
        <v>9.6903809720975731E-2</v>
      </c>
      <c r="AP199" s="131">
        <f t="shared" si="42"/>
        <v>0.16769060593510371</v>
      </c>
      <c r="AQ199" s="131">
        <f t="shared" si="43"/>
        <v>4.6158256672016021E-2</v>
      </c>
      <c r="AR199" s="131">
        <f t="shared" si="44"/>
        <v>9.8134649489813902E-2</v>
      </c>
      <c r="AS199" s="131">
        <f t="shared" si="45"/>
        <v>5.2294104345652183E-3</v>
      </c>
      <c r="AT199" s="131">
        <f t="shared" si="46"/>
        <v>0.12687895978842928</v>
      </c>
      <c r="AU199" s="131">
        <f t="shared" si="47"/>
        <v>0.15201753015841299</v>
      </c>
      <c r="AV199" s="131">
        <f t="shared" si="48"/>
        <v>0.15247893841335464</v>
      </c>
      <c r="AW199" s="131">
        <f t="shared" si="49"/>
        <v>3.7592396767096456E-2</v>
      </c>
      <c r="AX199" s="131">
        <f t="shared" si="50"/>
        <v>1</v>
      </c>
      <c r="AY199" s="131">
        <f>SUMPRODUCT(AN199:AW199,幕後結果_最佳化!$Z$1005:$AI$1005)</f>
        <v>1.5086515681950164E-3</v>
      </c>
      <c r="AZ199" s="131">
        <f>(SUMPRODUCT(AN199:AW199,MMULT(AN199:AW199,幕後結果!$AB$9:$AK$18)))</f>
        <v>3.1240352253196279E-4</v>
      </c>
      <c r="BA199" s="131">
        <f t="shared" si="51"/>
        <v>1.767494052414216E-2</v>
      </c>
      <c r="BB199" s="102">
        <f t="shared" si="52"/>
        <v>-2.3418097715954764</v>
      </c>
      <c r="BC199" s="60"/>
      <c r="BD199" s="60"/>
    </row>
    <row r="200" spans="1:56" ht="16.5">
      <c r="A200" s="95">
        <v>199</v>
      </c>
      <c r="B200" s="131">
        <v>0.34257760556487726</v>
      </c>
      <c r="C200" s="131">
        <v>0.2709053523494851</v>
      </c>
      <c r="D200" s="131">
        <v>0.28067981964137978</v>
      </c>
      <c r="E200" s="131">
        <v>4.2844778283295248E-3</v>
      </c>
      <c r="F200" s="131">
        <v>0.82444056949294819</v>
      </c>
      <c r="G200" s="131">
        <v>0.22083455804644969</v>
      </c>
      <c r="H200" s="131">
        <v>0.46914508721299852</v>
      </c>
      <c r="I200" s="131">
        <v>3.93450857672617E-3</v>
      </c>
      <c r="J200" s="131">
        <v>0.10966280759612257</v>
      </c>
      <c r="K200" s="104">
        <v>0.53499486185765344</v>
      </c>
      <c r="L200" s="105"/>
      <c r="M200" s="106">
        <v>199</v>
      </c>
      <c r="N200" s="142">
        <v>-0.40543850661518033</v>
      </c>
      <c r="O200" s="142">
        <v>-0.61007714644397004</v>
      </c>
      <c r="P200" s="142">
        <v>-0.58082316739389184</v>
      </c>
      <c r="Q200" s="142">
        <v>-2.6287888168861477</v>
      </c>
      <c r="R200" s="142">
        <v>0.93242126167319861</v>
      </c>
      <c r="S200" s="142">
        <v>-0.76937771155196799</v>
      </c>
      <c r="T200" s="142">
        <v>-7.7419065247299995E-2</v>
      </c>
      <c r="U200" s="131">
        <v>-2.6576388349646605</v>
      </c>
      <c r="V200" s="131">
        <v>-1.2283233333317953</v>
      </c>
      <c r="W200" s="98">
        <v>8.7831908700955016E-2</v>
      </c>
      <c r="X200" s="60"/>
      <c r="Y200" s="99">
        <v>199</v>
      </c>
      <c r="Z200" s="131">
        <f>(幕後結果!$AB$2+幕後結果!$AB$4*幕後結果_最佳化!$N1201)*12/3</f>
        <v>-4.9412185427531445E-2</v>
      </c>
      <c r="AA200" s="131">
        <f>(幕後結果!$AC$2+幕後結果!$AC$4*幕後結果_最佳化!$O1201)*12/3</f>
        <v>-5.1050751789570657E-2</v>
      </c>
      <c r="AB200" s="131">
        <f>(幕後結果!$AD$2+幕後結果!$AD$4*幕後結果_最佳化!$P1201)*12/3</f>
        <v>-0.12686694749327904</v>
      </c>
      <c r="AC200" s="131">
        <f>(幕後結果!$AE$2+幕後結果!$AE$4*幕後結果_最佳化!$Q1201)*12/3</f>
        <v>-0.30786869025851465</v>
      </c>
      <c r="AD200" s="131">
        <f>(幕後結果!$AF$2+幕後結果!$AF$4*幕後結果_最佳化!$R1201)*12/3</f>
        <v>-4.2392340938908611E-2</v>
      </c>
      <c r="AE200" s="131">
        <f>(幕後結果!$AG$2+幕後結果!$AG$4*幕後結果_最佳化!$S1201)*12/3</f>
        <v>-6.0016204684836615E-2</v>
      </c>
      <c r="AF200" s="131">
        <f>(幕後結果!$AH$2+幕後結果!$AH$4*幕後結果_最佳化!$T1201)*12/3</f>
        <v>-7.9457326968494141E-2</v>
      </c>
      <c r="AG200" s="131">
        <f>(幕後結果!$AI$2+幕後結果!$AI$4*幕後結果_最佳化!$U1201)*12/3</f>
        <v>-0.355652951042704</v>
      </c>
      <c r="AH200" s="131">
        <f>(幕後結果!$AJ$2+幕後結果!$AJ$4*幕後結果_最佳化!$V1201)*12/3</f>
        <v>-0.1669549106206476</v>
      </c>
      <c r="AI200" s="100">
        <f>(幕後結果!$AK$2+幕後結果!$AK$4*幕後結果_最佳化!$W1201)*12/3</f>
        <v>-8.1846931304710158E-2</v>
      </c>
      <c r="AJ200" s="60"/>
      <c r="AK200" s="60"/>
      <c r="AL200" s="60"/>
      <c r="AM200" s="108">
        <v>199</v>
      </c>
      <c r="AN200" s="131">
        <f t="shared" si="40"/>
        <v>2.8654639038474723E-2</v>
      </c>
      <c r="AO200" s="131">
        <f t="shared" si="41"/>
        <v>3.4944685395608639E-2</v>
      </c>
      <c r="AP200" s="131">
        <f t="shared" si="42"/>
        <v>9.6458043096489213E-2</v>
      </c>
      <c r="AQ200" s="131">
        <f t="shared" si="43"/>
        <v>0.14540296103897712</v>
      </c>
      <c r="AR200" s="131">
        <f t="shared" si="44"/>
        <v>3.8484157212544813E-2</v>
      </c>
      <c r="AS200" s="131">
        <f t="shared" si="45"/>
        <v>0.17815178477275895</v>
      </c>
      <c r="AT200" s="131">
        <f t="shared" si="46"/>
        <v>0.17643884427034015</v>
      </c>
      <c r="AU200" s="131">
        <f t="shared" si="47"/>
        <v>6.122248984809836E-2</v>
      </c>
      <c r="AV200" s="131">
        <f t="shared" si="48"/>
        <v>9.8930742059101448E-2</v>
      </c>
      <c r="AW200" s="131">
        <f t="shared" si="49"/>
        <v>0.14131165326760653</v>
      </c>
      <c r="AX200" s="131">
        <f t="shared" si="50"/>
        <v>1</v>
      </c>
      <c r="AY200" s="131">
        <f>SUMPRODUCT(AN200:AW200,幕後結果_最佳化!$Z$1005:$AI$1005)</f>
        <v>1.6825506588059912E-3</v>
      </c>
      <c r="AZ200" s="131">
        <f>(SUMPRODUCT(AN200:AW200,MMULT(AN200:AW200,幕後結果!$AB$9:$AK$18)))</f>
        <v>2.5689628690086965E-4</v>
      </c>
      <c r="BA200" s="131">
        <f t="shared" si="51"/>
        <v>1.6027984492782293E-2</v>
      </c>
      <c r="BB200" s="102">
        <f t="shared" si="52"/>
        <v>-2.5715927888347414</v>
      </c>
      <c r="BC200" s="60"/>
      <c r="BD200" s="60"/>
    </row>
    <row r="201" spans="1:56" ht="16.5">
      <c r="A201" s="95">
        <v>200</v>
      </c>
      <c r="B201" s="131">
        <v>0.33795686207815812</v>
      </c>
      <c r="C201" s="131">
        <v>0.36046573776271362</v>
      </c>
      <c r="D201" s="131">
        <v>0.55719224629207242</v>
      </c>
      <c r="E201" s="131">
        <v>0.76380599111838854</v>
      </c>
      <c r="F201" s="131">
        <v>0.50818003915223398</v>
      </c>
      <c r="G201" s="131">
        <v>0.75352338807178643</v>
      </c>
      <c r="H201" s="131">
        <v>0.87490750128429196</v>
      </c>
      <c r="I201" s="131">
        <v>0.52774749351607109</v>
      </c>
      <c r="J201" s="131">
        <v>0.77050300335021826</v>
      </c>
      <c r="K201" s="104">
        <v>0.12493431186815807</v>
      </c>
      <c r="L201" s="105"/>
      <c r="M201" s="106">
        <v>200</v>
      </c>
      <c r="N201" s="142">
        <v>-0.41804567318057162</v>
      </c>
      <c r="O201" s="142">
        <v>-0.35721417417548967</v>
      </c>
      <c r="P201" s="142">
        <v>0.14385432043373109</v>
      </c>
      <c r="Q201" s="142">
        <v>0.71859901939175075</v>
      </c>
      <c r="R201" s="142">
        <v>2.0505754399592378E-2</v>
      </c>
      <c r="S201" s="142">
        <v>0.68561927450004101</v>
      </c>
      <c r="T201" s="142">
        <v>1.1499001540710287</v>
      </c>
      <c r="U201" s="131">
        <v>6.9608824597137728E-2</v>
      </c>
      <c r="V201" s="131">
        <v>0.74050439842656879</v>
      </c>
      <c r="W201" s="98">
        <v>-1.1506685402766805</v>
      </c>
      <c r="X201" s="60"/>
      <c r="Y201" s="99">
        <v>200</v>
      </c>
      <c r="Z201" s="131">
        <f>(幕後結果!$AB$2+幕後結果!$AB$4*幕後結果_最佳化!$N1202)*12/3</f>
        <v>-5.1365006303205181E-2</v>
      </c>
      <c r="AA201" s="131">
        <f>(幕後結果!$AC$2+幕後結果!$AC$4*幕後結果_最佳化!$O1202)*12/3</f>
        <v>-2.6444274095347036E-2</v>
      </c>
      <c r="AB201" s="131">
        <f>(幕後結果!$AD$2+幕後結果!$AD$4*幕後結果_最佳化!$P1202)*12/3</f>
        <v>-1.5247565192819564E-3</v>
      </c>
      <c r="AC201" s="131">
        <f>(幕後結果!$AE$2+幕後結果!$AE$4*幕後結果_最佳化!$Q1202)*12/3</f>
        <v>8.8017391511995793E-2</v>
      </c>
      <c r="AD201" s="131">
        <f>(幕後結果!$AF$2+幕後結果!$AF$4*幕後結果_最佳化!$R1202)*12/3</f>
        <v>1.0374546246389066E-2</v>
      </c>
      <c r="AE201" s="131">
        <f>(幕後結果!$AG$2+幕後結果!$AG$4*幕後結果_最佳化!$S1202)*12/3</f>
        <v>2.7915448608428883E-2</v>
      </c>
      <c r="AF201" s="131">
        <f>(幕後結果!$AH$2+幕後結果!$AH$4*幕後結果_最佳化!$T1202)*12/3</f>
        <v>9.3902669697524435E-2</v>
      </c>
      <c r="AG201" s="131">
        <f>(幕後結果!$AI$2+幕後結果!$AI$4*幕後結果_最佳化!$U1202)*12/3</f>
        <v>5.6592001315799077E-2</v>
      </c>
      <c r="AH201" s="131">
        <f>(幕後結果!$AJ$2+幕後結果!$AJ$4*幕後結果_最佳化!$V1202)*12/3</f>
        <v>5.7109744869609069E-2</v>
      </c>
      <c r="AI201" s="100">
        <f>(幕後結果!$AK$2+幕後結果!$AK$4*幕後結果_最佳化!$W1202)*12/3</f>
        <v>-0.11811195377474509</v>
      </c>
      <c r="AJ201" s="60"/>
      <c r="AK201" s="60"/>
      <c r="AL201" s="60"/>
      <c r="AM201" s="108">
        <v>200</v>
      </c>
      <c r="AN201" s="131">
        <f t="shared" si="40"/>
        <v>8.2100623090616512E-2</v>
      </c>
      <c r="AO201" s="131">
        <f t="shared" si="41"/>
        <v>3.0478614101491375E-2</v>
      </c>
      <c r="AP201" s="131">
        <f t="shared" si="42"/>
        <v>0.18486708340373531</v>
      </c>
      <c r="AQ201" s="131">
        <f t="shared" si="43"/>
        <v>0.17801366895161425</v>
      </c>
      <c r="AR201" s="131">
        <f t="shared" si="44"/>
        <v>0.1503385944932088</v>
      </c>
      <c r="AS201" s="131">
        <f t="shared" si="45"/>
        <v>4.6102780101025025E-2</v>
      </c>
      <c r="AT201" s="131">
        <f t="shared" si="46"/>
        <v>5.0839776303228029E-2</v>
      </c>
      <c r="AU201" s="131">
        <f t="shared" si="47"/>
        <v>7.5819239638697425E-2</v>
      </c>
      <c r="AV201" s="131">
        <f t="shared" si="48"/>
        <v>0.15163783232586797</v>
      </c>
      <c r="AW201" s="131">
        <f t="shared" si="49"/>
        <v>4.9801787590515352E-2</v>
      </c>
      <c r="AX201" s="131">
        <f t="shared" si="50"/>
        <v>0.99999999999999989</v>
      </c>
      <c r="AY201" s="131">
        <f>SUMPRODUCT(AN201:AW201,幕後結果_最佳化!$Z$1005:$AI$1005)</f>
        <v>2.76097353770954E-3</v>
      </c>
      <c r="AZ201" s="131">
        <f>(SUMPRODUCT(AN201:AW201,MMULT(AN201:AW201,幕後結果!$AB$9:$AK$18)))</f>
        <v>3.7821788322299168E-4</v>
      </c>
      <c r="BA201" s="131">
        <f t="shared" si="51"/>
        <v>1.9447824639866322E-2</v>
      </c>
      <c r="BB201" s="102">
        <f t="shared" si="52"/>
        <v>-2.0639339980477307</v>
      </c>
      <c r="BC201" s="60"/>
      <c r="BD201" s="60"/>
    </row>
    <row r="202" spans="1:56" ht="16.5">
      <c r="A202" s="95">
        <v>201</v>
      </c>
      <c r="B202" s="131">
        <v>0.21037628885568682</v>
      </c>
      <c r="C202" s="131">
        <v>1.441506464178155E-2</v>
      </c>
      <c r="D202" s="131">
        <v>0.17685827998122461</v>
      </c>
      <c r="E202" s="131">
        <v>0.17413927413099772</v>
      </c>
      <c r="F202" s="131">
        <v>0.63424783472935164</v>
      </c>
      <c r="G202" s="131">
        <v>0.58064834830105205</v>
      </c>
      <c r="H202" s="131">
        <v>0.37762802827951836</v>
      </c>
      <c r="I202" s="131">
        <v>0.63069619281192812</v>
      </c>
      <c r="J202" s="131">
        <v>0.62396234341566448</v>
      </c>
      <c r="K202" s="104">
        <v>6.7419397269912418E-2</v>
      </c>
      <c r="L202" s="105"/>
      <c r="M202" s="106">
        <v>201</v>
      </c>
      <c r="N202" s="142">
        <v>-0.80511628750766195</v>
      </c>
      <c r="O202" s="142">
        <v>-2.1858015232822541</v>
      </c>
      <c r="P202" s="142">
        <v>-0.92740449063930086</v>
      </c>
      <c r="Q202" s="142">
        <v>-0.93793357337994054</v>
      </c>
      <c r="R202" s="142">
        <v>0.34312512459719069</v>
      </c>
      <c r="S202" s="142">
        <v>0.20355238740231513</v>
      </c>
      <c r="T202" s="142">
        <v>-0.31171640867618894</v>
      </c>
      <c r="U202" s="131">
        <v>0.33369779402220634</v>
      </c>
      <c r="V202" s="131">
        <v>0.31590408241649398</v>
      </c>
      <c r="W202" s="98">
        <v>-1.4952899203765442</v>
      </c>
      <c r="X202" s="60"/>
      <c r="Y202" s="99">
        <v>201</v>
      </c>
      <c r="Z202" s="131">
        <f>(幕後結果!$AB$2+幕後結果!$AB$4*幕後結果_最佳化!$N1203)*12/3</f>
        <v>-0.11132134717465929</v>
      </c>
      <c r="AA202" s="131">
        <f>(幕後結果!$AC$2+幕後結果!$AC$4*幕後結果_最佳化!$O1203)*12/3</f>
        <v>-0.20344411982054708</v>
      </c>
      <c r="AB202" s="131">
        <f>(幕後結果!$AD$2+幕後結果!$AD$4*幕後結果_最佳化!$P1203)*12/3</f>
        <v>-0.23525402320580882</v>
      </c>
      <c r="AC202" s="131">
        <f>(幕後結果!$AE$2+幕後結果!$AE$4*幕後結果_最佳化!$Q1203)*12/3</f>
        <v>-0.20805362123663343</v>
      </c>
      <c r="AD202" s="131">
        <f>(幕後結果!$AF$2+幕後結果!$AF$4*幕後結果_最佳化!$R1203)*12/3</f>
        <v>-0.16062860070267218</v>
      </c>
      <c r="AE202" s="131">
        <f>(幕後結果!$AG$2+幕後結果!$AG$4*幕後結果_最佳化!$S1203)*12/3</f>
        <v>-1.7292109468340228E-2</v>
      </c>
      <c r="AF202" s="131">
        <f>(幕後結果!$AH$2+幕後結果!$AH$4*幕後結果_最佳化!$T1203)*12/3</f>
        <v>-0.16205131621760704</v>
      </c>
      <c r="AG202" s="131">
        <f>(幕後結果!$AI$2+幕後結果!$AI$4*幕後結果_最佳化!$U1203)*12/3</f>
        <v>-4.2467344213583141E-2</v>
      </c>
      <c r="AH202" s="131">
        <f>(幕後結果!$AJ$2+幕後結果!$AJ$4*幕後結果_最佳化!$V1203)*12/3</f>
        <v>-5.1585333552469727E-2</v>
      </c>
      <c r="AI202" s="100">
        <f>(幕後結果!$AK$2+幕後結果!$AK$4*幕後結果_最佳化!$W1203)*12/3</f>
        <v>-0.25022141680869814</v>
      </c>
      <c r="AJ202" s="60"/>
      <c r="AK202" s="60"/>
      <c r="AL202" s="60"/>
      <c r="AM202" s="108">
        <v>201</v>
      </c>
      <c r="AN202" s="131">
        <f t="shared" si="40"/>
        <v>0.13230518364902744</v>
      </c>
      <c r="AO202" s="131">
        <f t="shared" si="41"/>
        <v>0.15477003469286507</v>
      </c>
      <c r="AP202" s="131">
        <f t="shared" si="42"/>
        <v>0.10499847309041919</v>
      </c>
      <c r="AQ202" s="131">
        <f t="shared" si="43"/>
        <v>0.10618958069293401</v>
      </c>
      <c r="AR202" s="131">
        <f t="shared" si="44"/>
        <v>9.1814021417208416E-2</v>
      </c>
      <c r="AS202" s="131">
        <f t="shared" si="45"/>
        <v>5.3460045818268222E-2</v>
      </c>
      <c r="AT202" s="131">
        <f t="shared" si="46"/>
        <v>6.7683695806986049E-2</v>
      </c>
      <c r="AU202" s="131">
        <f t="shared" si="47"/>
        <v>0.14187869133269815</v>
      </c>
      <c r="AV202" s="131">
        <f t="shared" si="48"/>
        <v>0.13230736484020977</v>
      </c>
      <c r="AW202" s="131">
        <f t="shared" si="49"/>
        <v>1.4592908659383865E-2</v>
      </c>
      <c r="AX202" s="131">
        <f t="shared" si="50"/>
        <v>1.0000000000000002</v>
      </c>
      <c r="AY202" s="131">
        <f>SUMPRODUCT(AN202:AW202,幕後結果_最佳化!$Z$1005:$AI$1005)</f>
        <v>3.1566351620078334E-3</v>
      </c>
      <c r="AZ202" s="131">
        <f>(SUMPRODUCT(AN202:AW202,MMULT(AN202:AW202,幕後結果!$AB$9:$AK$18)))</f>
        <v>2.6192077191634357E-4</v>
      </c>
      <c r="BA202" s="131">
        <f t="shared" si="51"/>
        <v>1.6183966507514268E-2</v>
      </c>
      <c r="BB202" s="102">
        <f t="shared" si="52"/>
        <v>-2.4557246098809702</v>
      </c>
      <c r="BC202" s="60"/>
      <c r="BD202" s="60"/>
    </row>
    <row r="203" spans="1:56" ht="16.5">
      <c r="A203" s="95">
        <v>202</v>
      </c>
      <c r="B203" s="131">
        <v>0.16872260818786278</v>
      </c>
      <c r="C203" s="131">
        <v>0.17843717278406768</v>
      </c>
      <c r="D203" s="131">
        <v>0.61576774863452233</v>
      </c>
      <c r="E203" s="131">
        <v>0.3529572301530437</v>
      </c>
      <c r="F203" s="131">
        <v>0.83855553300296881</v>
      </c>
      <c r="G203" s="131">
        <v>0.75134364922252406</v>
      </c>
      <c r="H203" s="131">
        <v>0.51691949874522214</v>
      </c>
      <c r="I203" s="131">
        <v>0.86610416354082576</v>
      </c>
      <c r="J203" s="131">
        <v>0.27082511538502452</v>
      </c>
      <c r="K203" s="104">
        <v>0.26441239149235729</v>
      </c>
      <c r="L203" s="105"/>
      <c r="M203" s="106">
        <v>202</v>
      </c>
      <c r="N203" s="142">
        <v>-0.95922538196510854</v>
      </c>
      <c r="O203" s="142">
        <v>-0.9213373138829235</v>
      </c>
      <c r="P203" s="142">
        <v>0.29438398553092571</v>
      </c>
      <c r="Q203" s="142">
        <v>-0.37734873343839587</v>
      </c>
      <c r="R203" s="142">
        <v>0.98853861197697268</v>
      </c>
      <c r="S203" s="142">
        <v>0.67872408655603533</v>
      </c>
      <c r="T203" s="142">
        <v>4.2423615923057989E-2</v>
      </c>
      <c r="U203" s="131">
        <v>1.1081624303168232</v>
      </c>
      <c r="V203" s="131">
        <v>-0.61031942638077952</v>
      </c>
      <c r="W203" s="98">
        <v>-0.62980101273404188</v>
      </c>
      <c r="X203" s="60"/>
      <c r="Y203" s="99">
        <v>202</v>
      </c>
      <c r="Z203" s="131">
        <f>(幕後結果!$AB$2+幕後結果!$AB$4*幕後結果_最佳化!$N1204)*12/3</f>
        <v>-0.13519248865809352</v>
      </c>
      <c r="AA203" s="131">
        <f>(幕後結果!$AC$2+幕後結果!$AC$4*幕後結果_最佳化!$O1204)*12/3</f>
        <v>-8.0217680669997904E-2</v>
      </c>
      <c r="AB203" s="131">
        <f>(幕後結果!$AD$2+幕後結果!$AD$4*幕後結果_最佳化!$P1204)*12/3</f>
        <v>4.1071246322734872E-3</v>
      </c>
      <c r="AC203" s="131">
        <f>(幕後結果!$AE$2+幕後結果!$AE$4*幕後結果_最佳化!$Q1204)*12/3</f>
        <v>-3.6527003624062665E-2</v>
      </c>
      <c r="AD203" s="131">
        <f>(幕後結果!$AF$2+幕後結果!$AF$4*幕後結果_最佳化!$R1204)*12/3</f>
        <v>6.3501992080387898E-2</v>
      </c>
      <c r="AE203" s="131">
        <f>(幕後結果!$AG$2+幕後結果!$AG$4*幕後結果_最佳化!$S1204)*12/3</f>
        <v>1.4416980988501952E-2</v>
      </c>
      <c r="AF203" s="131">
        <f>(幕後結果!$AH$2+幕後結果!$AH$4*幕後結果_最佳化!$T1204)*12/3</f>
        <v>-4.8504001512437452E-2</v>
      </c>
      <c r="AG203" s="131">
        <f>(幕後結果!$AI$2+幕後結果!$AI$4*幕後結果_最佳化!$U1204)*12/3</f>
        <v>0.13693410498059438</v>
      </c>
      <c r="AH203" s="131">
        <f>(幕後結果!$AJ$2+幕後結果!$AJ$4*幕後結果_最佳化!$V1204)*12/3</f>
        <v>-5.091937975761824E-2</v>
      </c>
      <c r="AI203" s="100">
        <f>(幕後結果!$AK$2+幕後結果!$AK$4*幕後結果_最佳化!$W1204)*12/3</f>
        <v>-2.9206230704719848E-2</v>
      </c>
      <c r="AJ203" s="60"/>
      <c r="AK203" s="60"/>
      <c r="AL203" s="60"/>
      <c r="AM203" s="108">
        <v>202</v>
      </c>
      <c r="AN203" s="131">
        <f t="shared" si="40"/>
        <v>3.5849316327919982E-2</v>
      </c>
      <c r="AO203" s="131">
        <f t="shared" si="41"/>
        <v>3.0837666867510761E-2</v>
      </c>
      <c r="AP203" s="131">
        <f t="shared" si="42"/>
        <v>4.3045718100781422E-2</v>
      </c>
      <c r="AQ203" s="131">
        <f t="shared" si="43"/>
        <v>6.8997610940969775E-2</v>
      </c>
      <c r="AR203" s="131">
        <f t="shared" si="44"/>
        <v>0.20734012133533328</v>
      </c>
      <c r="AS203" s="131">
        <f t="shared" si="45"/>
        <v>9.975133714310265E-2</v>
      </c>
      <c r="AT203" s="131">
        <f t="shared" si="46"/>
        <v>0.11813406084521527</v>
      </c>
      <c r="AU203" s="131">
        <f t="shared" si="47"/>
        <v>0.19109412671266765</v>
      </c>
      <c r="AV203" s="131">
        <f t="shared" si="48"/>
        <v>7.82279681651743E-2</v>
      </c>
      <c r="AW203" s="131">
        <f t="shared" si="49"/>
        <v>0.12672207356132484</v>
      </c>
      <c r="AX203" s="131">
        <f t="shared" si="50"/>
        <v>0.99999999999999989</v>
      </c>
      <c r="AY203" s="131">
        <f>SUMPRODUCT(AN203:AW203,幕後結果_最佳化!$Z$1005:$AI$1005)</f>
        <v>-4.9544102302775191E-4</v>
      </c>
      <c r="AZ203" s="131">
        <f>(SUMPRODUCT(AN203:AW203,MMULT(AN203:AW203,幕後結果!$AB$9:$AK$18)))</f>
        <v>3.1228556743251513E-4</v>
      </c>
      <c r="BA203" s="131">
        <f t="shared" si="51"/>
        <v>1.7671603419964901E-2</v>
      </c>
      <c r="BB203" s="102">
        <f t="shared" si="52"/>
        <v>-2.4556595115755457</v>
      </c>
      <c r="BC203" s="60"/>
      <c r="BD203" s="60"/>
    </row>
    <row r="204" spans="1:56" ht="16.5">
      <c r="A204" s="95">
        <v>203</v>
      </c>
      <c r="B204" s="131">
        <v>0.47075630686680436</v>
      </c>
      <c r="C204" s="131">
        <v>0.38919731660898726</v>
      </c>
      <c r="D204" s="131">
        <v>0.28951057769461075</v>
      </c>
      <c r="E204" s="131">
        <v>0.80502234540053452</v>
      </c>
      <c r="F204" s="131">
        <v>0.58812456196416085</v>
      </c>
      <c r="G204" s="131">
        <v>0.54280993419963575</v>
      </c>
      <c r="H204" s="131">
        <v>0.40380786884579956</v>
      </c>
      <c r="I204" s="131">
        <v>0.71153378054361105</v>
      </c>
      <c r="J204" s="131">
        <v>0.96939139135941077</v>
      </c>
      <c r="K204" s="104">
        <v>0.66815419160058021</v>
      </c>
      <c r="L204" s="105"/>
      <c r="M204" s="106">
        <v>203</v>
      </c>
      <c r="N204" s="142">
        <v>-7.3368838858663535E-2</v>
      </c>
      <c r="O204" s="142">
        <v>-0.28141171571657903</v>
      </c>
      <c r="P204" s="142">
        <v>-0.55481507415934339</v>
      </c>
      <c r="Q204" s="142">
        <v>0.85969841413132364</v>
      </c>
      <c r="R204" s="142">
        <v>0.22272328710545575</v>
      </c>
      <c r="S204" s="142">
        <v>0.10751537113782542</v>
      </c>
      <c r="T204" s="142">
        <v>-0.24350303057812273</v>
      </c>
      <c r="U204" s="131">
        <v>0.5578710536953212</v>
      </c>
      <c r="V204" s="131">
        <v>1.8719232875730414</v>
      </c>
      <c r="W204" s="98">
        <v>0.43482202476893644</v>
      </c>
      <c r="X204" s="60"/>
      <c r="Y204" s="99">
        <v>203</v>
      </c>
      <c r="Z204" s="131">
        <f>(幕後結果!$AB$2+幕後結果!$AB$4*幕後結果_最佳化!$N1205)*12/3</f>
        <v>2.024636320594712E-3</v>
      </c>
      <c r="AA204" s="131">
        <f>(幕後結果!$AC$2+幕後結果!$AC$4*幕後結果_最佳化!$O1205)*12/3</f>
        <v>-1.9754731560399707E-2</v>
      </c>
      <c r="AB204" s="131">
        <f>(幕後結果!$AD$2+幕後結果!$AD$4*幕後結果_最佳化!$P1205)*12/3</f>
        <v>-0.11181242935423515</v>
      </c>
      <c r="AC204" s="131">
        <f>(幕後結果!$AE$2+幕後結果!$AE$4*幕後結果_最佳化!$Q1205)*12/3</f>
        <v>6.0302891709845687E-2</v>
      </c>
      <c r="AD204" s="131">
        <f>(幕後結果!$AF$2+幕後結果!$AF$4*幕後結果_最佳化!$R1205)*12/3</f>
        <v>-2.3738983633212432E-2</v>
      </c>
      <c r="AE204" s="131">
        <f>(幕後結果!$AG$2+幕後結果!$AG$4*幕後結果_最佳化!$S1205)*12/3</f>
        <v>1.12369234860664E-3</v>
      </c>
      <c r="AF204" s="131">
        <f>(幕後結果!$AH$2+幕後結果!$AH$4*幕後結果_最佳化!$T1205)*12/3</f>
        <v>-3.3478730375530577E-2</v>
      </c>
      <c r="AG204" s="131">
        <f>(幕後結果!$AI$2+幕後結果!$AI$4*幕後結果_最佳化!$U1205)*12/3</f>
        <v>2.6894114190955151E-2</v>
      </c>
      <c r="AH204" s="131">
        <f>(幕後結果!$AJ$2+幕後結果!$AJ$4*幕後結果_最佳化!$V1205)*12/3</f>
        <v>0.10920349253564167</v>
      </c>
      <c r="AI204" s="100">
        <f>(幕後結果!$AK$2+幕後結果!$AK$4*幕後結果_最佳化!$W1205)*12/3</f>
        <v>4.4625544426782869E-2</v>
      </c>
      <c r="AJ204" s="60"/>
      <c r="AK204" s="60"/>
      <c r="AL204" s="60"/>
      <c r="AM204" s="108">
        <v>203</v>
      </c>
      <c r="AN204" s="131">
        <f t="shared" si="40"/>
        <v>0.20961359550850839</v>
      </c>
      <c r="AO204" s="131">
        <f t="shared" si="41"/>
        <v>1.9133737003387712E-2</v>
      </c>
      <c r="AP204" s="131">
        <f t="shared" si="42"/>
        <v>0.10451247073589852</v>
      </c>
      <c r="AQ204" s="131">
        <f t="shared" si="43"/>
        <v>8.0884168336069581E-2</v>
      </c>
      <c r="AR204" s="131">
        <f t="shared" si="44"/>
        <v>3.6847842273554546E-2</v>
      </c>
      <c r="AS204" s="131">
        <f t="shared" si="45"/>
        <v>8.5050600729900977E-2</v>
      </c>
      <c r="AT204" s="131">
        <f t="shared" si="46"/>
        <v>0.23143273774267448</v>
      </c>
      <c r="AU204" s="131">
        <f t="shared" si="47"/>
        <v>0.10584478329756757</v>
      </c>
      <c r="AV204" s="131">
        <f t="shared" si="48"/>
        <v>8.4516583195121453E-2</v>
      </c>
      <c r="AW204" s="131">
        <f t="shared" si="49"/>
        <v>4.2163481177316692E-2</v>
      </c>
      <c r="AX204" s="131">
        <f t="shared" si="50"/>
        <v>0.99999999999999989</v>
      </c>
      <c r="AY204" s="131">
        <f>SUMPRODUCT(AN204:AW204,幕後結果_最佳化!$Z$1005:$AI$1005)</f>
        <v>5.2953361691969215E-3</v>
      </c>
      <c r="AZ204" s="131">
        <f>(SUMPRODUCT(AN204:AW204,MMULT(AN204:AW204,幕後結果!$AB$9:$AK$18)))</f>
        <v>2.9026687484132993E-4</v>
      </c>
      <c r="BA204" s="131">
        <f t="shared" si="51"/>
        <v>1.7037220279180813E-2</v>
      </c>
      <c r="BB204" s="102">
        <f t="shared" si="52"/>
        <v>-2.2072065286821068</v>
      </c>
      <c r="BC204" s="60"/>
      <c r="BD204" s="60"/>
    </row>
    <row r="205" spans="1:56" ht="16.5">
      <c r="A205" s="95">
        <v>204</v>
      </c>
      <c r="B205" s="131">
        <v>0.47149071186379832</v>
      </c>
      <c r="C205" s="131">
        <v>0.6896530788217714</v>
      </c>
      <c r="D205" s="131">
        <v>6.6059542351117884E-2</v>
      </c>
      <c r="E205" s="131">
        <v>1.171970503790809E-2</v>
      </c>
      <c r="F205" s="131">
        <v>0.10901329739592858</v>
      </c>
      <c r="G205" s="131">
        <v>0.17684703617887831</v>
      </c>
      <c r="H205" s="131">
        <v>0.58435205558300329</v>
      </c>
      <c r="I205" s="131">
        <v>0.72853260566994371</v>
      </c>
      <c r="J205" s="131">
        <v>0.95533658632737195</v>
      </c>
      <c r="K205" s="104">
        <v>0.77989498067920127</v>
      </c>
      <c r="L205" s="105"/>
      <c r="M205" s="106">
        <v>204</v>
      </c>
      <c r="N205" s="142">
        <v>-7.1523121066830148E-2</v>
      </c>
      <c r="O205" s="142">
        <v>0.49486723212248834</v>
      </c>
      <c r="P205" s="142">
        <v>-1.5057978139143873</v>
      </c>
      <c r="Q205" s="142">
        <v>-2.266195597576047</v>
      </c>
      <c r="R205" s="142">
        <v>-1.2317925290815228</v>
      </c>
      <c r="S205" s="142">
        <v>-0.92744781933977927</v>
      </c>
      <c r="T205" s="142">
        <v>0.21303983901374368</v>
      </c>
      <c r="U205" s="131">
        <v>0.60838103216451123</v>
      </c>
      <c r="V205" s="131">
        <v>1.6989594334761169</v>
      </c>
      <c r="W205" s="98">
        <v>0.77183857987764737</v>
      </c>
      <c r="X205" s="60"/>
      <c r="Y205" s="99">
        <v>204</v>
      </c>
      <c r="Z205" s="131">
        <f>(幕後結果!$AB$2+幕後結果!$AB$4*幕後結果_最佳化!$N1206)*12/3</f>
        <v>2.3105337278986823E-3</v>
      </c>
      <c r="AA205" s="131">
        <f>(幕後結果!$AC$2+幕後結果!$AC$4*幕後結果_最佳化!$O1206)*12/3</f>
        <v>5.5706210803773214E-2</v>
      </c>
      <c r="AB205" s="131">
        <f>(幕後結果!$AD$2+幕後結果!$AD$4*幕後結果_最佳化!$P1206)*12/3</f>
        <v>-0.23928557188049929</v>
      </c>
      <c r="AC205" s="131">
        <f>(幕後結果!$AE$2+幕後結果!$AE$4*幕後結果_最佳化!$Q1206)*12/3</f>
        <v>-0.30733847043958995</v>
      </c>
      <c r="AD205" s="131">
        <f>(幕後結果!$AF$2+幕後結果!$AF$4*幕後結果_最佳化!$R1206)*12/3</f>
        <v>-0.25776853100913821</v>
      </c>
      <c r="AE205" s="131">
        <f>(幕後結果!$AG$2+幕後結果!$AG$4*幕後結果_最佳化!$S1206)*12/3</f>
        <v>-4.1989234775424905E-2</v>
      </c>
      <c r="AF205" s="131">
        <f>(幕後結果!$AH$2+幕後結果!$AH$4*幕後結果_最佳化!$T1206)*12/3</f>
        <v>-2.1085189831296921E-2</v>
      </c>
      <c r="AG205" s="131">
        <f>(幕後結果!$AI$2+幕後結果!$AI$4*幕後結果_最佳化!$U1206)*12/3</f>
        <v>-7.1949996914410314E-2</v>
      </c>
      <c r="AH205" s="131">
        <f>(幕後結果!$AJ$2+幕後結果!$AJ$4*幕後結果_最佳化!$V1206)*12/3</f>
        <v>6.574966025839675E-2</v>
      </c>
      <c r="AI205" s="100">
        <f>(幕後結果!$AK$2+幕後結果!$AK$4*幕後結果_最佳化!$W1206)*12/3</f>
        <v>9.1726393986745133E-2</v>
      </c>
      <c r="AJ205" s="60"/>
      <c r="AK205" s="60"/>
      <c r="AL205" s="60"/>
      <c r="AM205" s="108">
        <v>204</v>
      </c>
      <c r="AN205" s="131">
        <f t="shared" si="40"/>
        <v>7.9964233933616458E-2</v>
      </c>
      <c r="AO205" s="131">
        <f t="shared" si="41"/>
        <v>0.15092912987933835</v>
      </c>
      <c r="AP205" s="131">
        <f t="shared" si="42"/>
        <v>1.7473431978773343E-3</v>
      </c>
      <c r="AQ205" s="131">
        <f t="shared" si="43"/>
        <v>4.3155864576815535E-2</v>
      </c>
      <c r="AR205" s="131">
        <f t="shared" si="44"/>
        <v>0.11584064325605906</v>
      </c>
      <c r="AS205" s="131">
        <f t="shared" si="45"/>
        <v>0.11881176384539616</v>
      </c>
      <c r="AT205" s="131">
        <f t="shared" si="46"/>
        <v>0.15832085117210554</v>
      </c>
      <c r="AU205" s="131">
        <f t="shared" si="47"/>
        <v>9.6807134355132635E-2</v>
      </c>
      <c r="AV205" s="131">
        <f t="shared" si="48"/>
        <v>0.11374220807053975</v>
      </c>
      <c r="AW205" s="131">
        <f t="shared" si="49"/>
        <v>0.12068082771311904</v>
      </c>
      <c r="AX205" s="131">
        <f t="shared" si="50"/>
        <v>0.99999999999999978</v>
      </c>
      <c r="AY205" s="131">
        <f>SUMPRODUCT(AN205:AW205,幕後結果_最佳化!$Z$1005:$AI$1005)</f>
        <v>1.1393252204874612E-3</v>
      </c>
      <c r="AZ205" s="131">
        <f>(SUMPRODUCT(AN205:AW205,MMULT(AN205:AW205,幕後結果!$AB$9:$AK$18)))</f>
        <v>2.1161005661651171E-4</v>
      </c>
      <c r="BA205" s="131">
        <f t="shared" si="51"/>
        <v>1.4546822904555884E-2</v>
      </c>
      <c r="BB205" s="102">
        <f t="shared" si="52"/>
        <v>-2.8707763237038941</v>
      </c>
      <c r="BC205" s="60"/>
      <c r="BD205" s="60"/>
    </row>
    <row r="206" spans="1:56" ht="16.5">
      <c r="A206" s="95">
        <v>205</v>
      </c>
      <c r="B206" s="131">
        <v>0.87798716666657906</v>
      </c>
      <c r="C206" s="131">
        <v>0.60661793700565525</v>
      </c>
      <c r="D206" s="131">
        <v>0.24909662498770868</v>
      </c>
      <c r="E206" s="131">
        <v>0.78317147332031456</v>
      </c>
      <c r="F206" s="131">
        <v>0.88295895852365414</v>
      </c>
      <c r="G206" s="131">
        <v>0.20252444070083597</v>
      </c>
      <c r="H206" s="131">
        <v>0.28475017454925888</v>
      </c>
      <c r="I206" s="131">
        <v>0.15565249065844688</v>
      </c>
      <c r="J206" s="131">
        <v>0.25555286039806235</v>
      </c>
      <c r="K206" s="104">
        <v>0.86000307776932039</v>
      </c>
      <c r="L206" s="105"/>
      <c r="M206" s="106">
        <v>205</v>
      </c>
      <c r="N206" s="142">
        <v>1.1649835127403767</v>
      </c>
      <c r="O206" s="142">
        <v>0.27051493842620256</v>
      </c>
      <c r="P206" s="142">
        <v>-0.67733528225483097</v>
      </c>
      <c r="Q206" s="142">
        <v>0.78294901379613702</v>
      </c>
      <c r="R206" s="142">
        <v>1.1899091978229202</v>
      </c>
      <c r="S206" s="142">
        <v>-0.83263807010240509</v>
      </c>
      <c r="T206" s="142">
        <v>-0.56878751399697847</v>
      </c>
      <c r="U206" s="131">
        <v>-1.0124875817550807</v>
      </c>
      <c r="V206" s="131">
        <v>-0.65711695016193628</v>
      </c>
      <c r="W206" s="98">
        <v>1.0803331688219744</v>
      </c>
      <c r="X206" s="60"/>
      <c r="Y206" s="99">
        <v>205</v>
      </c>
      <c r="Z206" s="131">
        <f>(幕後結果!$AB$2+幕後結果!$AB$4*幕後結果_最佳化!$N1207)*12/3</f>
        <v>0.19384254489656597</v>
      </c>
      <c r="AA206" s="131">
        <f>(幕後結果!$AC$2+幕後結果!$AC$4*幕後結果_最佳化!$O1207)*12/3</f>
        <v>3.1458683833266034E-2</v>
      </c>
      <c r="AB206" s="131">
        <f>(幕後結果!$AD$2+幕後結果!$AD$4*幕後結果_最佳化!$P1207)*12/3</f>
        <v>-0.11357874586119428</v>
      </c>
      <c r="AC206" s="131">
        <f>(幕後結果!$AE$2+幕後結果!$AE$4*幕後結果_最佳化!$Q1207)*12/3</f>
        <v>8.5157766336763849E-2</v>
      </c>
      <c r="AD206" s="131">
        <f>(幕後結果!$AF$2+幕後結果!$AF$4*幕後結果_最佳化!$R1207)*12/3</f>
        <v>7.6584279006759903E-2</v>
      </c>
      <c r="AE206" s="131">
        <f>(幕後結果!$AG$2+幕後結果!$AG$4*幕後結果_最佳化!$S1207)*12/3</f>
        <v>-5.1053533536163397E-2</v>
      </c>
      <c r="AF206" s="131">
        <f>(幕後結果!$AH$2+幕後結果!$AH$4*幕後結果_最佳化!$T1207)*12/3</f>
        <v>-8.7677182928274748E-3</v>
      </c>
      <c r="AG206" s="131">
        <f>(幕後結果!$AI$2+幕後結果!$AI$4*幕後結果_最佳化!$U1207)*12/3</f>
        <v>-0.15777689593091859</v>
      </c>
      <c r="AH206" s="131">
        <f>(幕後結果!$AJ$2+幕後結果!$AJ$4*幕後結果_最佳化!$V1207)*12/3</f>
        <v>-6.6125683248441647E-2</v>
      </c>
      <c r="AI206" s="100">
        <f>(幕後結果!$AK$2+幕後結果!$AK$4*幕後結果_最佳化!$W1207)*12/3</f>
        <v>-1.803920835963194E-2</v>
      </c>
      <c r="AJ206" s="60"/>
      <c r="AK206" s="60"/>
      <c r="AL206" s="60"/>
      <c r="AM206" s="108">
        <v>205</v>
      </c>
      <c r="AN206" s="131">
        <f t="shared" si="40"/>
        <v>0.11005696057661414</v>
      </c>
      <c r="AO206" s="131">
        <f t="shared" si="41"/>
        <v>0.12437096007050301</v>
      </c>
      <c r="AP206" s="131">
        <f t="shared" si="42"/>
        <v>6.9559387844610687E-2</v>
      </c>
      <c r="AQ206" s="131">
        <f t="shared" si="43"/>
        <v>6.5291500198279478E-2</v>
      </c>
      <c r="AR206" s="131">
        <f t="shared" si="44"/>
        <v>7.1462579988964256E-2</v>
      </c>
      <c r="AS206" s="131">
        <f t="shared" si="45"/>
        <v>6.2100652692580194E-2</v>
      </c>
      <c r="AT206" s="131">
        <f t="shared" si="46"/>
        <v>0.13256680572731019</v>
      </c>
      <c r="AU206" s="131">
        <f t="shared" si="47"/>
        <v>0.13121046707407094</v>
      </c>
      <c r="AV206" s="131">
        <f t="shared" si="48"/>
        <v>0.10215031078065177</v>
      </c>
      <c r="AW206" s="131">
        <f t="shared" si="49"/>
        <v>0.13123037504641535</v>
      </c>
      <c r="AX206" s="131">
        <f t="shared" si="50"/>
        <v>0.99999999999999989</v>
      </c>
      <c r="AY206" s="131">
        <f>SUMPRODUCT(AN206:AW206,幕後結果_最佳化!$Z$1005:$AI$1005)</f>
        <v>1.1508492254360368E-3</v>
      </c>
      <c r="AZ206" s="131">
        <f>(SUMPRODUCT(AN206:AW206,MMULT(AN206:AW206,幕後結果!$AB$9:$AK$18)))</f>
        <v>2.5022535830888026E-4</v>
      </c>
      <c r="BA206" s="131">
        <f t="shared" si="51"/>
        <v>1.5818513151016445E-2</v>
      </c>
      <c r="BB206" s="102">
        <f t="shared" si="52"/>
        <v>-2.6392588466433273</v>
      </c>
      <c r="BC206" s="60"/>
      <c r="BD206" s="60"/>
    </row>
    <row r="207" spans="1:56" ht="16.5">
      <c r="A207" s="95">
        <v>206</v>
      </c>
      <c r="B207" s="131">
        <v>0.4337638720640562</v>
      </c>
      <c r="C207" s="131">
        <v>0.72256253624973565</v>
      </c>
      <c r="D207" s="131">
        <v>0.96018585567593084</v>
      </c>
      <c r="E207" s="131">
        <v>0.6871260756469979</v>
      </c>
      <c r="F207" s="131">
        <v>0.51558521870594043</v>
      </c>
      <c r="G207" s="131">
        <v>0.77051685680096438</v>
      </c>
      <c r="H207" s="131">
        <v>0.50652644094966037</v>
      </c>
      <c r="I207" s="131">
        <v>0.53490907934705012</v>
      </c>
      <c r="J207" s="131">
        <v>0.32777111335928311</v>
      </c>
      <c r="K207" s="104">
        <v>0.17972959766206698</v>
      </c>
      <c r="L207" s="105"/>
      <c r="M207" s="106">
        <v>206</v>
      </c>
      <c r="N207" s="142">
        <v>-0.16679958640586118</v>
      </c>
      <c r="O207" s="142">
        <v>0.59047099262185498</v>
      </c>
      <c r="P207" s="142">
        <v>1.7528469094625707</v>
      </c>
      <c r="Q207" s="142">
        <v>0.48772047248017558</v>
      </c>
      <c r="R207" s="142">
        <v>3.9076292231094184E-2</v>
      </c>
      <c r="S207" s="142">
        <v>0.74055007854608212</v>
      </c>
      <c r="T207" s="142">
        <v>1.6360091191275544E-2</v>
      </c>
      <c r="U207" s="131">
        <v>8.7616054878603203E-2</v>
      </c>
      <c r="V207" s="131">
        <v>-0.44607616855348614</v>
      </c>
      <c r="W207" s="98">
        <v>-0.91639607100109244</v>
      </c>
      <c r="X207" s="60"/>
      <c r="Y207" s="99">
        <v>206</v>
      </c>
      <c r="Z207" s="131">
        <f>(幕後結果!$AB$2+幕後結果!$AB$4*幕後結果_最佳化!$N1208)*12/3</f>
        <v>-1.2447569887962464E-2</v>
      </c>
      <c r="AA207" s="131">
        <f>(幕後結果!$AC$2+幕後結果!$AC$4*幕後結果_最佳化!$O1208)*12/3</f>
        <v>6.5187978600611374E-2</v>
      </c>
      <c r="AB207" s="131">
        <f>(幕後結果!$AD$2+幕後結果!$AD$4*幕後結果_最佳化!$P1208)*12/3</f>
        <v>0.28957218537143808</v>
      </c>
      <c r="AC207" s="131">
        <f>(幕後結果!$AE$2+幕後結果!$AE$4*幕後結果_最佳化!$Q1208)*12/3</f>
        <v>0.21111964443639761</v>
      </c>
      <c r="AD207" s="131">
        <f>(幕後結果!$AF$2+幕後結果!$AF$4*幕後結果_最佳化!$R1208)*12/3</f>
        <v>0.1838003159235547</v>
      </c>
      <c r="AE207" s="131">
        <f>(幕後結果!$AG$2+幕後結果!$AG$4*幕後結果_最佳化!$S1208)*12/3</f>
        <v>3.4816437721492614E-2</v>
      </c>
      <c r="AF207" s="131">
        <f>(幕後結果!$AH$2+幕後結果!$AH$4*幕後結果_最佳化!$T1208)*12/3</f>
        <v>7.9464753904062949E-2</v>
      </c>
      <c r="AG207" s="131">
        <f>(幕後結果!$AI$2+幕後結果!$AI$4*幕後結果_最佳化!$U1208)*12/3</f>
        <v>9.9880238774048793E-2</v>
      </c>
      <c r="AH207" s="131">
        <f>(幕後結果!$AJ$2+幕後結果!$AJ$4*幕後結果_最佳化!$V1208)*12/3</f>
        <v>8.1635305321733093E-3</v>
      </c>
      <c r="AI207" s="100">
        <f>(幕後結果!$AK$2+幕後結果!$AK$4*幕後結果_最佳化!$W1208)*12/3</f>
        <v>-5.7318748861563108E-2</v>
      </c>
      <c r="AJ207" s="60"/>
      <c r="AK207" s="60"/>
      <c r="AL207" s="60"/>
      <c r="AM207" s="108">
        <v>206</v>
      </c>
      <c r="AN207" s="131">
        <f t="shared" si="40"/>
        <v>0.22450063096236145</v>
      </c>
      <c r="AO207" s="131">
        <f t="shared" si="41"/>
        <v>6.7564640207573398E-2</v>
      </c>
      <c r="AP207" s="131">
        <f t="shared" si="42"/>
        <v>1.1605078326614766E-2</v>
      </c>
      <c r="AQ207" s="131">
        <f t="shared" si="43"/>
        <v>5.7075939800623851E-2</v>
      </c>
      <c r="AR207" s="131">
        <f t="shared" si="44"/>
        <v>0.11991291678246394</v>
      </c>
      <c r="AS207" s="131">
        <f t="shared" si="45"/>
        <v>0.11412101065330459</v>
      </c>
      <c r="AT207" s="131">
        <f t="shared" si="46"/>
        <v>0.10146444238054268</v>
      </c>
      <c r="AU207" s="131">
        <f t="shared" si="47"/>
        <v>5.5628235550888305E-2</v>
      </c>
      <c r="AV207" s="131">
        <f t="shared" si="48"/>
        <v>2.1538581182688938E-2</v>
      </c>
      <c r="AW207" s="131">
        <f t="shared" si="49"/>
        <v>0.22658852415293798</v>
      </c>
      <c r="AX207" s="131">
        <f t="shared" si="50"/>
        <v>0.99999999999999978</v>
      </c>
      <c r="AY207" s="131">
        <f>SUMPRODUCT(AN207:AW207,幕後結果_最佳化!$Z$1005:$AI$1005)</f>
        <v>1.3713965321147611E-3</v>
      </c>
      <c r="AZ207" s="131">
        <f>(SUMPRODUCT(AN207:AW207,MMULT(AN207:AW207,幕後結果!$AB$9:$AK$18)))</f>
        <v>2.6295455513450458E-4</v>
      </c>
      <c r="BA207" s="131">
        <f t="shared" si="51"/>
        <v>1.6215873554468307E-2</v>
      </c>
      <c r="BB207" s="102">
        <f t="shared" si="52"/>
        <v>-2.560984662860915</v>
      </c>
      <c r="BC207" s="60"/>
      <c r="BD207" s="60"/>
    </row>
    <row r="208" spans="1:56" ht="16.5">
      <c r="A208" s="95">
        <v>207</v>
      </c>
      <c r="B208" s="131">
        <v>0.6848454531937076</v>
      </c>
      <c r="C208" s="131">
        <v>0.39377908155780905</v>
      </c>
      <c r="D208" s="131">
        <v>0.97144479944656204</v>
      </c>
      <c r="E208" s="131">
        <v>0.42116500978956495</v>
      </c>
      <c r="F208" s="131">
        <v>0.45042669978458361</v>
      </c>
      <c r="G208" s="131">
        <v>0.32142442489194267</v>
      </c>
      <c r="H208" s="131">
        <v>0.87420832177905261</v>
      </c>
      <c r="I208" s="131">
        <v>0.48161244586093677</v>
      </c>
      <c r="J208" s="131">
        <v>0.97452797262639179</v>
      </c>
      <c r="K208" s="104">
        <v>0.40372984059098815</v>
      </c>
      <c r="L208" s="105"/>
      <c r="M208" s="106">
        <v>207</v>
      </c>
      <c r="N208" s="142">
        <v>0.48129184299997169</v>
      </c>
      <c r="O208" s="142">
        <v>-0.26948281729915019</v>
      </c>
      <c r="P208" s="142">
        <v>1.9024649175210615</v>
      </c>
      <c r="Q208" s="142">
        <v>-0.19891399789392869</v>
      </c>
      <c r="R208" s="142">
        <v>-0.12458336376159664</v>
      </c>
      <c r="S208" s="142">
        <v>-0.46371932506241248</v>
      </c>
      <c r="T208" s="142">
        <v>1.1465120204228769</v>
      </c>
      <c r="U208" s="131">
        <v>-4.6107094134565769E-2</v>
      </c>
      <c r="V208" s="131">
        <v>1.9519507278033841</v>
      </c>
      <c r="W208" s="98">
        <v>-0.24370450872743279</v>
      </c>
      <c r="X208" s="60"/>
      <c r="Y208" s="99">
        <v>207</v>
      </c>
      <c r="Z208" s="131">
        <f>(幕後結果!$AB$2+幕後結果!$AB$4*幕後結果_最佳化!$N1209)*12/3</f>
        <v>8.7940290153740788E-2</v>
      </c>
      <c r="AA208" s="131">
        <f>(幕後結果!$AC$2+幕後結果!$AC$4*幕後結果_最佳化!$O1209)*12/3</f>
        <v>-1.9688483520192632E-2</v>
      </c>
      <c r="AB208" s="131">
        <f>(幕後結果!$AD$2+幕後結果!$AD$4*幕後結果_最佳化!$P1209)*12/3</f>
        <v>0.28475928370105064</v>
      </c>
      <c r="AC208" s="131">
        <f>(幕後結果!$AE$2+幕後結果!$AE$4*幕後結果_最佳化!$Q1209)*12/3</f>
        <v>0.14926038420479756</v>
      </c>
      <c r="AD208" s="131">
        <f>(幕後結果!$AF$2+幕後結果!$AF$4*幕後結果_最佳化!$R1209)*12/3</f>
        <v>0.13352590138150142</v>
      </c>
      <c r="AE208" s="131">
        <f>(幕後結果!$AG$2+幕後結果!$AG$4*幕後結果_最佳化!$S1209)*12/3</f>
        <v>-3.2628857415357169E-2</v>
      </c>
      <c r="AF208" s="131">
        <f>(幕後結果!$AH$2+幕後結果!$AH$4*幕後結果_最佳化!$T1209)*12/3</f>
        <v>0.15583795312498663</v>
      </c>
      <c r="AG208" s="131">
        <f>(幕後結果!$AI$2+幕後結果!$AI$4*幕後結果_最佳化!$U1209)*12/3</f>
        <v>8.2428466462289116E-2</v>
      </c>
      <c r="AH208" s="131">
        <f>(幕後結果!$AJ$2+幕後結果!$AJ$4*幕後結果_最佳化!$V1209)*12/3</f>
        <v>0.11212283278996633</v>
      </c>
      <c r="AI208" s="100">
        <f>(幕後結果!$AK$2+幕後結果!$AK$4*幕後結果_最佳化!$W1209)*12/3</f>
        <v>7.3988945531456962E-2</v>
      </c>
      <c r="AJ208" s="60"/>
      <c r="AK208" s="60"/>
      <c r="AL208" s="60"/>
      <c r="AM208" s="108">
        <v>207</v>
      </c>
      <c r="AN208" s="131">
        <f t="shared" si="40"/>
        <v>2.5547020448214233E-2</v>
      </c>
      <c r="AO208" s="131">
        <f t="shared" si="41"/>
        <v>0.11326782945536745</v>
      </c>
      <c r="AP208" s="131">
        <f t="shared" si="42"/>
        <v>6.9923768027952291E-2</v>
      </c>
      <c r="AQ208" s="131">
        <f t="shared" si="43"/>
        <v>0.12203125944317034</v>
      </c>
      <c r="AR208" s="131">
        <f t="shared" si="44"/>
        <v>0.1373836387550767</v>
      </c>
      <c r="AS208" s="131">
        <f t="shared" si="45"/>
        <v>0.16517458823663164</v>
      </c>
      <c r="AT208" s="131">
        <f t="shared" si="46"/>
        <v>6.8274677255370134E-2</v>
      </c>
      <c r="AU208" s="131">
        <f t="shared" si="47"/>
        <v>4.8839573739426476E-2</v>
      </c>
      <c r="AV208" s="131">
        <f t="shared" si="48"/>
        <v>0.1036420056524243</v>
      </c>
      <c r="AW208" s="131">
        <f t="shared" si="49"/>
        <v>0.14591563898636642</v>
      </c>
      <c r="AX208" s="131">
        <f t="shared" si="50"/>
        <v>1</v>
      </c>
      <c r="AY208" s="131">
        <f>SUMPRODUCT(AN208:AW208,幕後結果_最佳化!$Z$1005:$AI$1005)</f>
        <v>9.4369436192766765E-5</v>
      </c>
      <c r="AZ208" s="131">
        <f>(SUMPRODUCT(AN208:AW208,MMULT(AN208:AW208,幕後結果!$AB$9:$AK$18)))</f>
        <v>2.5706791432781559E-4</v>
      </c>
      <c r="BA208" s="131">
        <f t="shared" si="51"/>
        <v>1.6033337591649956E-2</v>
      </c>
      <c r="BB208" s="102">
        <f t="shared" si="52"/>
        <v>-2.6697891389812742</v>
      </c>
      <c r="BC208" s="60"/>
      <c r="BD208" s="60"/>
    </row>
    <row r="209" spans="1:56" ht="16.5">
      <c r="A209" s="95">
        <v>208</v>
      </c>
      <c r="B209" s="131">
        <v>2.2631063629215742E-2</v>
      </c>
      <c r="C209" s="131">
        <v>0.55932539320497243</v>
      </c>
      <c r="D209" s="131">
        <v>0.15603286540705219</v>
      </c>
      <c r="E209" s="131">
        <v>0.53320470333299874</v>
      </c>
      <c r="F209" s="131">
        <v>1.8940625891735507E-2</v>
      </c>
      <c r="G209" s="131">
        <v>0.1198046467128564</v>
      </c>
      <c r="H209" s="131">
        <v>0.45271575090144123</v>
      </c>
      <c r="I209" s="131">
        <v>0.53392338225023472</v>
      </c>
      <c r="J209" s="131">
        <v>0.52852911859672025</v>
      </c>
      <c r="K209" s="104">
        <v>0.96528553743270828</v>
      </c>
      <c r="L209" s="105"/>
      <c r="M209" s="106">
        <v>208</v>
      </c>
      <c r="N209" s="142">
        <v>-2.0022102174582601</v>
      </c>
      <c r="O209" s="142">
        <v>0.14925906650527446</v>
      </c>
      <c r="P209" s="142">
        <v>-1.0108969983920264</v>
      </c>
      <c r="Q209" s="142">
        <v>8.3328180596805537E-2</v>
      </c>
      <c r="R209" s="142">
        <v>-2.0761373265560921</v>
      </c>
      <c r="S209" s="142">
        <v>-1.1759639216948377</v>
      </c>
      <c r="T209" s="142">
        <v>-0.11880291172325411</v>
      </c>
      <c r="U209" s="131">
        <v>8.5136043811039272E-2</v>
      </c>
      <c r="V209" s="131">
        <v>7.1572956052447151E-2</v>
      </c>
      <c r="W209" s="98">
        <v>1.8156184258172645</v>
      </c>
      <c r="X209" s="60"/>
      <c r="Y209" s="99">
        <v>208</v>
      </c>
      <c r="Z209" s="131">
        <f>(幕後結果!$AB$2+幕後結果!$AB$4*幕後結果_最佳化!$N1210)*12/3</f>
        <v>-0.29674842188050421</v>
      </c>
      <c r="AA209" s="131">
        <f>(幕後結果!$AC$2+幕後結果!$AC$4*幕後結果_最佳化!$O1210)*12/3</f>
        <v>2.5914475827340393E-2</v>
      </c>
      <c r="AB209" s="131">
        <f>(幕後結果!$AD$2+幕後結果!$AD$4*幕後結果_最佳化!$P1210)*12/3</f>
        <v>-0.17031923611967312</v>
      </c>
      <c r="AC209" s="131">
        <f>(幕後結果!$AE$2+幕後結果!$AE$4*幕後結果_最佳化!$Q1210)*12/3</f>
        <v>-8.7687867993012134E-2</v>
      </c>
      <c r="AD209" s="131">
        <f>(幕後結果!$AF$2+幕後結果!$AF$4*幕後結果_最佳化!$R1210)*12/3</f>
        <v>-0.26619844504439971</v>
      </c>
      <c r="AE209" s="131">
        <f>(幕後結果!$AG$2+幕後結果!$AG$4*幕後結果_最佳化!$S1210)*12/3</f>
        <v>-1.9339759483537781E-2</v>
      </c>
      <c r="AF209" s="131">
        <f>(幕後結果!$AH$2+幕後結果!$AH$4*幕後結果_最佳化!$T1210)*12/3</f>
        <v>-9.9352652465455202E-2</v>
      </c>
      <c r="AG209" s="131">
        <f>(幕後結果!$AI$2+幕後結果!$AI$4*幕後結果_最佳化!$U1210)*12/3</f>
        <v>-0.10598060260149182</v>
      </c>
      <c r="AH209" s="131">
        <f>(幕後結果!$AJ$2+幕後結果!$AJ$4*幕後結果_最佳化!$V1210)*12/3</f>
        <v>-2.283536384249903E-2</v>
      </c>
      <c r="AI209" s="100">
        <f>(幕後結果!$AK$2+幕後結果!$AK$4*幕後結果_最佳化!$W1210)*12/3</f>
        <v>0.19599801295598451</v>
      </c>
      <c r="AJ209" s="60"/>
      <c r="AK209" s="60"/>
      <c r="AL209" s="60"/>
      <c r="AM209" s="108">
        <v>208</v>
      </c>
      <c r="AN209" s="131">
        <f t="shared" si="40"/>
        <v>2.9836995765993721E-2</v>
      </c>
      <c r="AO209" s="131">
        <f t="shared" si="41"/>
        <v>0.15890904924923174</v>
      </c>
      <c r="AP209" s="131">
        <f t="shared" si="42"/>
        <v>0.12217064641741465</v>
      </c>
      <c r="AQ209" s="131">
        <f t="shared" si="43"/>
        <v>0.1659560458470177</v>
      </c>
      <c r="AR209" s="131">
        <f t="shared" si="44"/>
        <v>0.18629178186182907</v>
      </c>
      <c r="AS209" s="131">
        <f t="shared" si="45"/>
        <v>6.1023874562624168E-2</v>
      </c>
      <c r="AT209" s="131">
        <f t="shared" si="46"/>
        <v>9.9775369379638424E-3</v>
      </c>
      <c r="AU209" s="131">
        <f t="shared" si="47"/>
        <v>0.10419995804479916</v>
      </c>
      <c r="AV209" s="131">
        <f t="shared" si="48"/>
        <v>5.0872804605199752E-2</v>
      </c>
      <c r="AW209" s="131">
        <f t="shared" si="49"/>
        <v>0.11076130670792618</v>
      </c>
      <c r="AX209" s="131">
        <f t="shared" si="50"/>
        <v>1</v>
      </c>
      <c r="AY209" s="131">
        <f>SUMPRODUCT(AN209:AW209,幕後結果_最佳化!$Z$1005:$AI$1005)</f>
        <v>1.0501197701336016E-3</v>
      </c>
      <c r="AZ209" s="131">
        <f>(SUMPRODUCT(AN209:AW209,MMULT(AN209:AW209,幕後結果!$AB$9:$AK$18)))</f>
        <v>3.7012737834353189E-4</v>
      </c>
      <c r="BA209" s="131">
        <f t="shared" si="51"/>
        <v>1.9238694819127725E-2</v>
      </c>
      <c r="BB209" s="102">
        <f t="shared" si="52"/>
        <v>-2.1752972653975418</v>
      </c>
      <c r="BC209" s="60"/>
      <c r="BD209" s="60"/>
    </row>
    <row r="210" spans="1:56" ht="16.5">
      <c r="A210" s="95">
        <v>209</v>
      </c>
      <c r="B210" s="131">
        <v>0.24456938218663482</v>
      </c>
      <c r="C210" s="131">
        <v>0.74133918345261085</v>
      </c>
      <c r="D210" s="131">
        <v>0.51256309839362579</v>
      </c>
      <c r="E210" s="131">
        <v>0.26513885819288707</v>
      </c>
      <c r="F210" s="131">
        <v>0.28039836631262371</v>
      </c>
      <c r="G210" s="131">
        <v>0.98551965244220563</v>
      </c>
      <c r="H210" s="131">
        <v>9.8724093519597877E-2</v>
      </c>
      <c r="I210" s="131">
        <v>0.15186434391569748</v>
      </c>
      <c r="J210" s="131">
        <v>0.38539901707734581</v>
      </c>
      <c r="K210" s="104">
        <v>2.503625319683378E-2</v>
      </c>
      <c r="L210" s="105"/>
      <c r="M210" s="106">
        <v>209</v>
      </c>
      <c r="N210" s="142">
        <v>-0.69167927596591694</v>
      </c>
      <c r="O210" s="142">
        <v>0.64747953843289474</v>
      </c>
      <c r="P210" s="142">
        <v>3.1496224315161615E-2</v>
      </c>
      <c r="Q210" s="142">
        <v>-0.62758213271739172</v>
      </c>
      <c r="R210" s="142">
        <v>-0.58165849638099876</v>
      </c>
      <c r="S210" s="142">
        <v>2.1840211342603366</v>
      </c>
      <c r="T210" s="142">
        <v>-1.2888559026401896</v>
      </c>
      <c r="U210" s="131">
        <v>-1.0284702292893759</v>
      </c>
      <c r="V210" s="131">
        <v>-0.29133119150942838</v>
      </c>
      <c r="W210" s="98">
        <v>-1.959344066049169</v>
      </c>
      <c r="X210" s="60"/>
      <c r="Y210" s="99">
        <v>209</v>
      </c>
      <c r="Z210" s="131">
        <f>(幕後結果!$AB$2+幕後結果!$AB$4*幕後結果_最佳化!$N1211)*12/3</f>
        <v>-9.3750217050871096E-2</v>
      </c>
      <c r="AA210" s="131">
        <f>(幕後結果!$AC$2+幕後結果!$AC$4*幕後結果_最佳化!$O1211)*12/3</f>
        <v>7.1764654849413606E-2</v>
      </c>
      <c r="AB210" s="131">
        <f>(幕後結果!$AD$2+幕後結果!$AD$4*幕後結果_最佳化!$P1211)*12/3</f>
        <v>1.4000355992301003E-2</v>
      </c>
      <c r="AC210" s="131">
        <f>(幕後結果!$AE$2+幕後結果!$AE$4*幕後結果_最佳化!$Q1211)*12/3</f>
        <v>-3.9819344772070248E-2</v>
      </c>
      <c r="AD210" s="131">
        <f>(幕後結果!$AF$2+幕後結果!$AF$4*幕後結果_最佳化!$R1211)*12/3</f>
        <v>-3.5176787845861528E-2</v>
      </c>
      <c r="AE210" s="131">
        <f>(幕後結果!$AG$2+幕後結果!$AG$4*幕後結果_最佳化!$S1211)*12/3</f>
        <v>9.9276341378237279E-2</v>
      </c>
      <c r="AF210" s="131">
        <f>(幕後結果!$AH$2+幕後結果!$AH$4*幕後結果_最佳化!$T1211)*12/3</f>
        <v>-9.1798954897525528E-2</v>
      </c>
      <c r="AG210" s="131">
        <f>(幕後結果!$AI$2+幕後結果!$AI$4*幕後結果_最佳化!$U1211)*12/3</f>
        <v>-0.11868775444353752</v>
      </c>
      <c r="AH210" s="131">
        <f>(幕後結果!$AJ$2+幕後結果!$AJ$4*幕後結果_最佳化!$V1211)*12/3</f>
        <v>8.0101111473105443E-3</v>
      </c>
      <c r="AI210" s="100">
        <f>(幕後結果!$AK$2+幕後結果!$AK$4*幕後結果_最佳化!$W1211)*12/3</f>
        <v>-0.27871034590106392</v>
      </c>
      <c r="AJ210" s="60"/>
      <c r="AK210" s="60"/>
      <c r="AL210" s="60"/>
      <c r="AM210" s="108">
        <v>209</v>
      </c>
      <c r="AN210" s="131">
        <f t="shared" si="40"/>
        <v>0.13087225247196108</v>
      </c>
      <c r="AO210" s="131">
        <f t="shared" si="41"/>
        <v>3.8150973797687879E-2</v>
      </c>
      <c r="AP210" s="131">
        <f t="shared" si="42"/>
        <v>3.4744126632448066E-2</v>
      </c>
      <c r="AQ210" s="131">
        <f t="shared" si="43"/>
        <v>0.14236324722313803</v>
      </c>
      <c r="AR210" s="131">
        <f t="shared" si="44"/>
        <v>6.967948755949134E-2</v>
      </c>
      <c r="AS210" s="131">
        <f t="shared" si="45"/>
        <v>8.4603624719603171E-2</v>
      </c>
      <c r="AT210" s="131">
        <f t="shared" si="46"/>
        <v>5.03716331915217E-2</v>
      </c>
      <c r="AU210" s="131">
        <f t="shared" si="47"/>
        <v>0.13180060454600226</v>
      </c>
      <c r="AV210" s="131">
        <f t="shared" si="48"/>
        <v>0.16322991139288642</v>
      </c>
      <c r="AW210" s="131">
        <f t="shared" si="49"/>
        <v>0.15418413846526008</v>
      </c>
      <c r="AX210" s="131">
        <f t="shared" si="50"/>
        <v>1</v>
      </c>
      <c r="AY210" s="131">
        <f>SUMPRODUCT(AN210:AW210,幕後結果_最佳化!$Z$1005:$AI$1005)</f>
        <v>1.4336435241337686E-3</v>
      </c>
      <c r="AZ210" s="131">
        <f>(SUMPRODUCT(AN210:AW210,MMULT(AN210:AW210,幕後結果!$AB$9:$AK$18)))</f>
        <v>2.3944024930062219E-4</v>
      </c>
      <c r="BA210" s="131">
        <f t="shared" si="51"/>
        <v>1.5473856962652272E-2</v>
      </c>
      <c r="BB210" s="102">
        <f t="shared" si="52"/>
        <v>-2.6797686301449923</v>
      </c>
      <c r="BC210" s="60"/>
      <c r="BD210" s="60"/>
    </row>
    <row r="211" spans="1:56" ht="16.5">
      <c r="A211" s="95">
        <v>210</v>
      </c>
      <c r="B211" s="131">
        <v>0.59240754065211942</v>
      </c>
      <c r="C211" s="131">
        <v>0.71030884770453828</v>
      </c>
      <c r="D211" s="131">
        <v>0.91547967707949196</v>
      </c>
      <c r="E211" s="131">
        <v>0.30816919084454941</v>
      </c>
      <c r="F211" s="131">
        <v>5.5870583810215368E-2</v>
      </c>
      <c r="G211" s="131">
        <v>0.94414746502634572</v>
      </c>
      <c r="H211" s="131">
        <v>0.57321836888245659</v>
      </c>
      <c r="I211" s="131">
        <v>0.49859606990241434</v>
      </c>
      <c r="J211" s="131">
        <v>4.9926077228961141E-3</v>
      </c>
      <c r="K211" s="104">
        <v>0.67682039944645811</v>
      </c>
      <c r="L211" s="105"/>
      <c r="M211" s="106">
        <v>210</v>
      </c>
      <c r="N211" s="142">
        <v>0.23374246472101035</v>
      </c>
      <c r="O211" s="142">
        <v>0.55428720628294104</v>
      </c>
      <c r="P211" s="142">
        <v>1.3752929353692565</v>
      </c>
      <c r="Q211" s="142">
        <v>-0.50104652262002314</v>
      </c>
      <c r="R211" s="142">
        <v>-1.5904155495242311</v>
      </c>
      <c r="S211" s="142">
        <v>1.5905758192238568</v>
      </c>
      <c r="T211" s="142">
        <v>0.18457389582480968</v>
      </c>
      <c r="U211" s="131">
        <v>-3.519138141896771E-3</v>
      </c>
      <c r="V211" s="131">
        <v>-2.5763408720416838</v>
      </c>
      <c r="W211" s="98">
        <v>0.45882589025297355</v>
      </c>
      <c r="X211" s="60"/>
      <c r="Y211" s="99">
        <v>210</v>
      </c>
      <c r="Z211" s="131">
        <f>(幕後結果!$AB$2+幕後結果!$AB$4*幕後結果_最佳化!$N1212)*12/3</f>
        <v>4.9595465314964178E-2</v>
      </c>
      <c r="AA211" s="131">
        <f>(幕後結果!$AC$2+幕後結果!$AC$4*幕後結果_最佳化!$O1212)*12/3</f>
        <v>6.0880850303743607E-2</v>
      </c>
      <c r="AB211" s="131">
        <f>(幕後結果!$AD$2+幕後結果!$AD$4*幕後結果_最佳化!$P1212)*12/3</f>
        <v>0.22732209285979174</v>
      </c>
      <c r="AC211" s="131">
        <f>(幕後結果!$AE$2+幕後結果!$AE$4*幕後結果_最佳化!$Q1212)*12/3</f>
        <v>9.2325468405534086E-2</v>
      </c>
      <c r="AD211" s="131">
        <f>(幕後結果!$AF$2+幕後結果!$AF$4*幕後結果_最佳化!$R1212)*12/3</f>
        <v>-1.1902554911673899E-2</v>
      </c>
      <c r="AE211" s="131">
        <f>(幕後結果!$AG$2+幕後結果!$AG$4*幕後結果_最佳化!$S1212)*12/3</f>
        <v>7.1843144221160907E-2</v>
      </c>
      <c r="AF211" s="131">
        <f>(幕後結果!$AH$2+幕後結果!$AH$4*幕後結果_最佳化!$T1212)*12/3</f>
        <v>9.5169187767182459E-2</v>
      </c>
      <c r="AG211" s="131">
        <f>(幕後結果!$AI$2+幕後結果!$AI$4*幕後結果_最佳化!$U1212)*12/3</f>
        <v>6.2576877982353007E-2</v>
      </c>
      <c r="AH211" s="131">
        <f>(幕後結果!$AJ$2+幕後結果!$AJ$4*幕後結果_最佳化!$V1212)*12/3</f>
        <v>-0.1127940934634214</v>
      </c>
      <c r="AI211" s="100">
        <f>(幕後結果!$AK$2+幕後結果!$AK$4*幕後結果_最佳化!$W1212)*12/3</f>
        <v>6.1234259152699068E-2</v>
      </c>
      <c r="AJ211" s="60"/>
      <c r="AK211" s="60"/>
      <c r="AL211" s="60"/>
      <c r="AM211" s="108">
        <v>210</v>
      </c>
      <c r="AN211" s="131">
        <f t="shared" si="40"/>
        <v>0.20021826984809243</v>
      </c>
      <c r="AO211" s="131">
        <f t="shared" si="41"/>
        <v>7.4843003265229732E-2</v>
      </c>
      <c r="AP211" s="131">
        <f t="shared" si="42"/>
        <v>3.9498660019920688E-2</v>
      </c>
      <c r="AQ211" s="131">
        <f t="shared" si="43"/>
        <v>0.12019298248574771</v>
      </c>
      <c r="AR211" s="131">
        <f t="shared" si="44"/>
        <v>0.15055946803804218</v>
      </c>
      <c r="AS211" s="131">
        <f t="shared" si="45"/>
        <v>8.153679006375876E-2</v>
      </c>
      <c r="AT211" s="131">
        <f t="shared" si="46"/>
        <v>7.2695540295766234E-3</v>
      </c>
      <c r="AU211" s="131">
        <f t="shared" si="47"/>
        <v>7.9547522906000173E-2</v>
      </c>
      <c r="AV211" s="131">
        <f t="shared" si="48"/>
        <v>0.18177368721777659</v>
      </c>
      <c r="AW211" s="131">
        <f t="shared" si="49"/>
        <v>6.4560062125855147E-2</v>
      </c>
      <c r="AX211" s="131">
        <f t="shared" si="50"/>
        <v>1</v>
      </c>
      <c r="AY211" s="131">
        <f>SUMPRODUCT(AN211:AW211,幕後結果_最佳化!$Z$1005:$AI$1005)</f>
        <v>3.1398595445744767E-3</v>
      </c>
      <c r="AZ211" s="131">
        <f>(SUMPRODUCT(AN211:AW211,MMULT(AN211:AW211,幕後結果!$AB$9:$AK$18)))</f>
        <v>2.3624922646338137E-4</v>
      </c>
      <c r="BA211" s="131">
        <f t="shared" si="51"/>
        <v>1.5370400985770714E-2</v>
      </c>
      <c r="BB211" s="102">
        <f t="shared" si="52"/>
        <v>-2.5867991662828982</v>
      </c>
      <c r="BC211" s="60"/>
      <c r="BD211" s="60"/>
    </row>
    <row r="212" spans="1:56" ht="16.5">
      <c r="A212" s="95">
        <v>211</v>
      </c>
      <c r="B212" s="131">
        <v>0.14597759120858589</v>
      </c>
      <c r="C212" s="131">
        <v>0.2617695993066933</v>
      </c>
      <c r="D212" s="131">
        <v>0.36529774539705051</v>
      </c>
      <c r="E212" s="131">
        <v>0.7167357809512529</v>
      </c>
      <c r="F212" s="131">
        <v>0.48620760394365892</v>
      </c>
      <c r="G212" s="131">
        <v>0.11886088659737926</v>
      </c>
      <c r="H212" s="131">
        <v>0.29225760171156612</v>
      </c>
      <c r="I212" s="131">
        <v>0.85616481276622491</v>
      </c>
      <c r="J212" s="131">
        <v>0.34038619713460139</v>
      </c>
      <c r="K212" s="104">
        <v>3.2299164477077369E-2</v>
      </c>
      <c r="L212" s="105"/>
      <c r="M212" s="106">
        <v>211</v>
      </c>
      <c r="N212" s="142">
        <v>-1.0538421713393251</v>
      </c>
      <c r="O212" s="142">
        <v>-0.63789935352125993</v>
      </c>
      <c r="P212" s="142">
        <v>-0.34433350364419835</v>
      </c>
      <c r="Q212" s="142">
        <v>0.57317170857030597</v>
      </c>
      <c r="R212" s="142">
        <v>-3.4579299933334626E-2</v>
      </c>
      <c r="S212" s="142">
        <v>-1.1807003732337631</v>
      </c>
      <c r="T212" s="142">
        <v>-0.54680136760153619</v>
      </c>
      <c r="U212" s="131">
        <v>1.0632460710744274</v>
      </c>
      <c r="V212" s="131">
        <v>-0.41140935652531146</v>
      </c>
      <c r="W212" s="98">
        <v>-1.8480277469901363</v>
      </c>
      <c r="X212" s="60"/>
      <c r="Y212" s="99">
        <v>211</v>
      </c>
      <c r="Z212" s="131">
        <f>(幕後結果!$AB$2+幕後結果!$AB$4*幕後結果_最佳化!$N1213)*12/3</f>
        <v>-0.14984840999623286</v>
      </c>
      <c r="AA212" s="131">
        <f>(幕後結果!$AC$2+幕後結果!$AC$4*幕後結果_最佳化!$O1213)*12/3</f>
        <v>-5.2477244761307461E-2</v>
      </c>
      <c r="AB212" s="131">
        <f>(幕後結果!$AD$2+幕後結果!$AD$4*幕後結果_最佳化!$P1213)*12/3</f>
        <v>-8.9421433052108701E-2</v>
      </c>
      <c r="AC212" s="131">
        <f>(幕後結果!$AE$2+幕後結果!$AE$4*幕後結果_最佳化!$Q1213)*12/3</f>
        <v>1.5882253152784954E-2</v>
      </c>
      <c r="AD212" s="131">
        <f>(幕後結果!$AF$2+幕後結果!$AF$4*幕後結果_最佳化!$R1213)*12/3</f>
        <v>-5.1453239097453952E-2</v>
      </c>
      <c r="AE212" s="131">
        <f>(幕後結果!$AG$2+幕後結果!$AG$4*幕後結果_最佳化!$S1213)*12/3</f>
        <v>-4.7134154780556513E-2</v>
      </c>
      <c r="AF212" s="131">
        <f>(幕後結果!$AH$2+幕後結果!$AH$4*幕後結果_最佳化!$T1213)*12/3</f>
        <v>-0.11403417803848215</v>
      </c>
      <c r="AG212" s="131">
        <f>(幕後結果!$AI$2+幕後結果!$AI$4*幕後結果_最佳化!$U1213)*12/3</f>
        <v>4.2010651384397836E-2</v>
      </c>
      <c r="AH212" s="131">
        <f>(幕後結果!$AJ$2+幕後結果!$AJ$4*幕後結果_最佳化!$V1213)*12/3</f>
        <v>-6.1095262955582715E-2</v>
      </c>
      <c r="AI212" s="100">
        <f>(幕後結果!$AK$2+幕後結果!$AK$4*幕後結果_最佳化!$W1213)*12/3</f>
        <v>-0.30334865629559665</v>
      </c>
      <c r="AJ212" s="60"/>
      <c r="AK212" s="60"/>
      <c r="AL212" s="60"/>
      <c r="AM212" s="108">
        <v>211</v>
      </c>
      <c r="AN212" s="131">
        <f t="shared" si="40"/>
        <v>9.3854602971712234E-2</v>
      </c>
      <c r="AO212" s="131">
        <f t="shared" si="41"/>
        <v>9.4210216096786537E-2</v>
      </c>
      <c r="AP212" s="131">
        <f t="shared" si="42"/>
        <v>0.13737752257034991</v>
      </c>
      <c r="AQ212" s="131">
        <f t="shared" si="43"/>
        <v>8.835313752182157E-2</v>
      </c>
      <c r="AR212" s="131">
        <f t="shared" si="44"/>
        <v>3.7818289045516443E-2</v>
      </c>
      <c r="AS212" s="131">
        <f t="shared" si="45"/>
        <v>0.10986727485656557</v>
      </c>
      <c r="AT212" s="131">
        <f t="shared" si="46"/>
        <v>0.12619080198851323</v>
      </c>
      <c r="AU212" s="131">
        <f t="shared" si="47"/>
        <v>6.1114219018069724E-2</v>
      </c>
      <c r="AV212" s="131">
        <f t="shared" si="48"/>
        <v>0.13605392043605649</v>
      </c>
      <c r="AW212" s="131">
        <f t="shared" si="49"/>
        <v>0.11516001549460823</v>
      </c>
      <c r="AX212" s="131">
        <f t="shared" si="50"/>
        <v>0.99999999999999989</v>
      </c>
      <c r="AY212" s="131">
        <f>SUMPRODUCT(AN212:AW212,幕後結果_最佳化!$Z$1005:$AI$1005)</f>
        <v>1.1754155945400671E-3</v>
      </c>
      <c r="AZ212" s="131">
        <f>(SUMPRODUCT(AN212:AW212,MMULT(AN212:AW212,幕後結果!$AB$9:$AK$18)))</f>
        <v>2.4861655385428834E-4</v>
      </c>
      <c r="BA212" s="131">
        <f t="shared" si="51"/>
        <v>1.5767579200824975E-2</v>
      </c>
      <c r="BB212" s="102">
        <f t="shared" si="52"/>
        <v>-2.6462264038145347</v>
      </c>
      <c r="BC212" s="60"/>
      <c r="BD212" s="60"/>
    </row>
    <row r="213" spans="1:56" ht="16.5">
      <c r="A213" s="95">
        <v>212</v>
      </c>
      <c r="B213" s="131">
        <v>0.37821044603027509</v>
      </c>
      <c r="C213" s="131">
        <v>0.95040382483541297</v>
      </c>
      <c r="D213" s="131">
        <v>0.37109163185634975</v>
      </c>
      <c r="E213" s="131">
        <v>0.97202491098667032</v>
      </c>
      <c r="F213" s="131">
        <v>0.8637952015007333</v>
      </c>
      <c r="G213" s="131">
        <v>0.85640410183440374</v>
      </c>
      <c r="H213" s="131">
        <v>0.80517084708541931</v>
      </c>
      <c r="I213" s="131">
        <v>0.21472211495997895</v>
      </c>
      <c r="J213" s="131">
        <v>0.93019199911903394</v>
      </c>
      <c r="K213" s="104">
        <v>0.80455765337489216</v>
      </c>
      <c r="L213" s="105"/>
      <c r="M213" s="106">
        <v>212</v>
      </c>
      <c r="N213" s="142">
        <v>-0.31018419067124647</v>
      </c>
      <c r="O213" s="142">
        <v>1.6487817732326286</v>
      </c>
      <c r="P213" s="142">
        <v>-0.32896351723201961</v>
      </c>
      <c r="Q213" s="142">
        <v>1.9114235084235844</v>
      </c>
      <c r="R213" s="142">
        <v>1.0975304048655139</v>
      </c>
      <c r="S213" s="142">
        <v>1.0643022560064661</v>
      </c>
      <c r="T213" s="142">
        <v>0.86023719403879839</v>
      </c>
      <c r="U213" s="131">
        <v>-0.79014305144986408</v>
      </c>
      <c r="V213" s="131">
        <v>1.4772225098719094</v>
      </c>
      <c r="W213" s="98">
        <v>0.85801407179293243</v>
      </c>
      <c r="X213" s="60"/>
      <c r="Y213" s="99">
        <v>212</v>
      </c>
      <c r="Z213" s="131">
        <f>(幕後結果!$AB$2+幕後結果!$AB$4*幕後結果_最佳化!$N1214)*12/3</f>
        <v>-3.4657512701625232E-2</v>
      </c>
      <c r="AA213" s="131">
        <f>(幕後結果!$AC$2+幕後結果!$AC$4*幕後結果_最佳化!$O1214)*12/3</f>
        <v>0.16835243677131018</v>
      </c>
      <c r="AB213" s="131">
        <f>(幕後結果!$AD$2+幕後結果!$AD$4*幕後結果_最佳化!$P1214)*12/3</f>
        <v>-1.0837876123242917E-2</v>
      </c>
      <c r="AC213" s="131">
        <f>(幕後結果!$AE$2+幕後結果!$AE$4*幕後結果_最佳化!$Q1214)*12/3</f>
        <v>0.22036134246316177</v>
      </c>
      <c r="AD213" s="131">
        <f>(幕後結果!$AF$2+幕後結果!$AF$4*幕後結果_最佳化!$R1214)*12/3</f>
        <v>0.17465113192977055</v>
      </c>
      <c r="AE213" s="131">
        <f>(幕後結果!$AG$2+幕後結果!$AG$4*幕後結果_最佳化!$S1214)*12/3</f>
        <v>6.1899879530540512E-2</v>
      </c>
      <c r="AF213" s="131">
        <f>(幕後結果!$AH$2+幕後結果!$AH$4*幕後結果_最佳化!$T1214)*12/3</f>
        <v>0.15101863310555272</v>
      </c>
      <c r="AG213" s="131">
        <f>(幕後結果!$AI$2+幕後結果!$AI$4*幕後結果_最佳化!$U1214)*12/3</f>
        <v>-1.2120303526107956E-2</v>
      </c>
      <c r="AH213" s="131">
        <f>(幕後結果!$AJ$2+幕後結果!$AJ$4*幕後結果_最佳化!$V1214)*12/3</f>
        <v>0.15266137853486655</v>
      </c>
      <c r="AI213" s="100">
        <f>(幕後結果!$AK$2+幕後結果!$AK$4*幕後結果_最佳化!$W1214)*12/3</f>
        <v>0.1589553344817812</v>
      </c>
      <c r="AJ213" s="60"/>
      <c r="AK213" s="60"/>
      <c r="AL213" s="60"/>
      <c r="AM213" s="108">
        <v>212</v>
      </c>
      <c r="AN213" s="131">
        <f t="shared" si="40"/>
        <v>5.1635087917678173E-2</v>
      </c>
      <c r="AO213" s="131">
        <f t="shared" si="41"/>
        <v>0.22260631661223493</v>
      </c>
      <c r="AP213" s="131">
        <f t="shared" si="42"/>
        <v>4.5072766286475024E-2</v>
      </c>
      <c r="AQ213" s="131">
        <f t="shared" si="43"/>
        <v>0.17504795491305922</v>
      </c>
      <c r="AR213" s="131">
        <f t="shared" si="44"/>
        <v>7.379180518488504E-2</v>
      </c>
      <c r="AS213" s="131">
        <f t="shared" si="45"/>
        <v>0.16090716562934559</v>
      </c>
      <c r="AT213" s="131">
        <f t="shared" si="46"/>
        <v>8.4067441037222555E-3</v>
      </c>
      <c r="AU213" s="131">
        <f t="shared" si="47"/>
        <v>0.13879043956873691</v>
      </c>
      <c r="AV213" s="131">
        <f t="shared" si="48"/>
        <v>3.2992008119001125E-2</v>
      </c>
      <c r="AW213" s="131">
        <f t="shared" si="49"/>
        <v>9.0749711664861746E-2</v>
      </c>
      <c r="AX213" s="131">
        <f t="shared" si="50"/>
        <v>1</v>
      </c>
      <c r="AY213" s="131">
        <f>SUMPRODUCT(AN213:AW213,幕後結果_最佳化!$Z$1005:$AI$1005)</f>
        <v>1.9624335544528798E-3</v>
      </c>
      <c r="AZ213" s="131">
        <f>(SUMPRODUCT(AN213:AW213,MMULT(AN213:AW213,幕後結果!$AB$9:$AK$18)))</f>
        <v>2.3546809564076597E-4</v>
      </c>
      <c r="BA213" s="131">
        <f t="shared" si="51"/>
        <v>1.5344969717818473E-2</v>
      </c>
      <c r="BB213" s="102">
        <f t="shared" si="52"/>
        <v>-2.6678166981333762</v>
      </c>
      <c r="BC213" s="60"/>
      <c r="BD213" s="60"/>
    </row>
    <row r="214" spans="1:56" ht="16.5">
      <c r="A214" s="95">
        <v>213</v>
      </c>
      <c r="B214" s="131">
        <v>2.8815396494384249E-2</v>
      </c>
      <c r="C214" s="131">
        <v>0.96889012620352255</v>
      </c>
      <c r="D214" s="131">
        <v>0.10965871833334817</v>
      </c>
      <c r="E214" s="131">
        <v>0.36496407910378315</v>
      </c>
      <c r="F214" s="131">
        <v>0.99831486927215418</v>
      </c>
      <c r="G214" s="131">
        <v>0.90408103051773536</v>
      </c>
      <c r="H214" s="131">
        <v>0.60785145734624657</v>
      </c>
      <c r="I214" s="131">
        <v>0.59017322175551468</v>
      </c>
      <c r="J214" s="131">
        <v>0.17289543632217419</v>
      </c>
      <c r="K214" s="104">
        <v>0.30378675694402113</v>
      </c>
      <c r="L214" s="105"/>
      <c r="M214" s="106">
        <v>213</v>
      </c>
      <c r="N214" s="142">
        <v>-1.8984958572565978</v>
      </c>
      <c r="O214" s="142">
        <v>1.8647265193589495</v>
      </c>
      <c r="P214" s="142">
        <v>-1.228345128879776</v>
      </c>
      <c r="Q214" s="142">
        <v>-0.34522109870590806</v>
      </c>
      <c r="R214" s="142">
        <v>2.9317793142610724</v>
      </c>
      <c r="S214" s="142">
        <v>1.3051612705094964</v>
      </c>
      <c r="T214" s="142">
        <v>0.27372354103408691</v>
      </c>
      <c r="U214" s="131">
        <v>0.22799058935490898</v>
      </c>
      <c r="V214" s="131">
        <v>-0.94278502546810361</v>
      </c>
      <c r="W214" s="98">
        <v>-0.51354017730017054</v>
      </c>
      <c r="X214" s="60"/>
      <c r="Y214" s="99">
        <v>213</v>
      </c>
      <c r="Z214" s="131">
        <f>(幕後結果!$AB$2+幕後結果!$AB$4*幕後結果_最佳化!$N1215)*12/3</f>
        <v>-0.28068330791072887</v>
      </c>
      <c r="AA214" s="131">
        <f>(幕後結果!$AC$2+幕後結果!$AC$4*幕後結果_最佳化!$O1215)*12/3</f>
        <v>0.19247614967896176</v>
      </c>
      <c r="AB214" s="131">
        <f>(幕後結果!$AD$2+幕後結果!$AD$4*幕後結果_最佳化!$P1215)*12/3</f>
        <v>-0.14814128282328015</v>
      </c>
      <c r="AC214" s="131">
        <f>(幕後結果!$AE$2+幕後結果!$AE$4*幕後結果_最佳化!$Q1215)*12/3</f>
        <v>-0.10616287440696159</v>
      </c>
      <c r="AD214" s="131">
        <f>(幕後結果!$AF$2+幕後結果!$AF$4*幕後結果_最佳化!$R1215)*12/3</f>
        <v>0.22641363794679192</v>
      </c>
      <c r="AE214" s="131">
        <f>(幕後結果!$AG$2+幕後結果!$AG$4*幕後結果_最佳化!$S1215)*12/3</f>
        <v>6.4138019972561383E-2</v>
      </c>
      <c r="AF214" s="131">
        <f>(幕後結果!$AH$2+幕後結果!$AH$4*幕後結果_最佳化!$T1215)*12/3</f>
        <v>1.411740420601181E-2</v>
      </c>
      <c r="AG214" s="131">
        <f>(幕後結果!$AI$2+幕後結果!$AI$4*幕後結果_最佳化!$U1215)*12/3</f>
        <v>4.6219185828370625E-2</v>
      </c>
      <c r="AH214" s="131">
        <f>(幕後結果!$AJ$2+幕後結果!$AJ$4*幕後結果_最佳化!$V1215)*12/3</f>
        <v>-1.7416397178044725E-2</v>
      </c>
      <c r="AI214" s="100">
        <f>(幕後結果!$AK$2+幕後結果!$AK$4*幕後結果_最佳化!$W1215)*12/3</f>
        <v>2.5860559722551663E-2</v>
      </c>
      <c r="AJ214" s="60"/>
      <c r="AK214" s="60"/>
      <c r="AL214" s="60"/>
      <c r="AM214" s="108">
        <v>213</v>
      </c>
      <c r="AN214" s="131">
        <f t="shared" si="40"/>
        <v>0.12166015787589619</v>
      </c>
      <c r="AO214" s="131">
        <f t="shared" si="41"/>
        <v>0.16436136058730172</v>
      </c>
      <c r="AP214" s="131">
        <f t="shared" si="42"/>
        <v>0.1713614601735873</v>
      </c>
      <c r="AQ214" s="131">
        <f t="shared" si="43"/>
        <v>0.11782976139920172</v>
      </c>
      <c r="AR214" s="131">
        <f t="shared" si="44"/>
        <v>6.9425717015538417E-3</v>
      </c>
      <c r="AS214" s="131">
        <f t="shared" si="45"/>
        <v>0.11528654881180611</v>
      </c>
      <c r="AT214" s="131">
        <f t="shared" si="46"/>
        <v>9.2398378818193308E-2</v>
      </c>
      <c r="AU214" s="131">
        <f t="shared" si="47"/>
        <v>0.11975936561786453</v>
      </c>
      <c r="AV214" s="131">
        <f t="shared" si="48"/>
        <v>7.8013767676275242E-2</v>
      </c>
      <c r="AW214" s="131">
        <f t="shared" si="49"/>
        <v>1.2386627338320052E-2</v>
      </c>
      <c r="AX214" s="131">
        <f t="shared" si="50"/>
        <v>1</v>
      </c>
      <c r="AY214" s="131">
        <f>SUMPRODUCT(AN214:AW214,幕後結果_最佳化!$Z$1005:$AI$1005)</f>
        <v>3.2549374302695165E-3</v>
      </c>
      <c r="AZ214" s="131">
        <f>(SUMPRODUCT(AN214:AW214,MMULT(AN214:AW214,幕後結果!$AB$9:$AK$18)))</f>
        <v>2.6577743917886512E-4</v>
      </c>
      <c r="BA214" s="131">
        <f t="shared" si="51"/>
        <v>1.6302681962758924E-2</v>
      </c>
      <c r="BB214" s="102">
        <f t="shared" si="52"/>
        <v>-2.4318123030488965</v>
      </c>
      <c r="BC214" s="60"/>
      <c r="BD214" s="60"/>
    </row>
    <row r="215" spans="1:56" ht="16.5">
      <c r="A215" s="95">
        <v>214</v>
      </c>
      <c r="B215" s="131">
        <v>0.92623526897090569</v>
      </c>
      <c r="C215" s="131">
        <v>0.62597387768136348</v>
      </c>
      <c r="D215" s="131">
        <v>0.79869456320680987</v>
      </c>
      <c r="E215" s="131">
        <v>0.35203307547835938</v>
      </c>
      <c r="F215" s="131">
        <v>0.11519717948605868</v>
      </c>
      <c r="G215" s="131">
        <v>0.76237908536523658</v>
      </c>
      <c r="H215" s="131">
        <v>0.83868430215874423</v>
      </c>
      <c r="I215" s="131">
        <v>0.26110835200689575</v>
      </c>
      <c r="J215" s="131">
        <v>0.85775462121827717</v>
      </c>
      <c r="K215" s="104">
        <v>0.63954080757309617</v>
      </c>
      <c r="L215" s="105"/>
      <c r="M215" s="106">
        <v>214</v>
      </c>
      <c r="N215" s="142">
        <v>1.4483132558456846</v>
      </c>
      <c r="O215" s="142">
        <v>0.32120869329786222</v>
      </c>
      <c r="P215" s="142">
        <v>0.83696743407846963</v>
      </c>
      <c r="Q215" s="142">
        <v>-0.37983735576899158</v>
      </c>
      <c r="R215" s="142">
        <v>-1.1993436240120545</v>
      </c>
      <c r="S215" s="142">
        <v>0.71397630868330708</v>
      </c>
      <c r="T215" s="142">
        <v>0.9890648871900346</v>
      </c>
      <c r="U215" s="131">
        <v>-0.63993216119565355</v>
      </c>
      <c r="V215" s="131">
        <v>1.0702856367919296</v>
      </c>
      <c r="W215" s="98">
        <v>0.35723166183297728</v>
      </c>
      <c r="X215" s="60"/>
      <c r="Y215" s="99">
        <v>214</v>
      </c>
      <c r="Z215" s="131">
        <f>(幕後結果!$AB$2+幕後結果!$AB$4*幕後結果_最佳化!$N1216)*12/3</f>
        <v>0.23772966530268469</v>
      </c>
      <c r="AA215" s="131">
        <f>(幕後結果!$AC$2+幕後結果!$AC$4*幕後結果_最佳化!$O1216)*12/3</f>
        <v>3.5828261375864513E-2</v>
      </c>
      <c r="AB215" s="131">
        <f>(幕後結果!$AD$2+幕後結果!$AD$4*幕後結果_最佳化!$P1216)*12/3</f>
        <v>0.1322772335814037</v>
      </c>
      <c r="AC215" s="131">
        <f>(幕後結果!$AE$2+幕後結果!$AE$4*幕後結果_最佳化!$Q1216)*12/3</f>
        <v>8.8198457246347728E-2</v>
      </c>
      <c r="AD215" s="131">
        <f>(幕後結果!$AF$2+幕後結果!$AF$4*幕後結果_最佳化!$R1216)*12/3</f>
        <v>-2.7643822870616824E-2</v>
      </c>
      <c r="AE215" s="131">
        <f>(幕後結果!$AG$2+幕後結果!$AG$4*幕後結果_最佳化!$S1216)*12/3</f>
        <v>2.0131565083087544E-2</v>
      </c>
      <c r="AF215" s="131">
        <f>(幕後結果!$AH$2+幕後結果!$AH$4*幕後結果_最佳化!$T1216)*12/3</f>
        <v>0.17874939998038075</v>
      </c>
      <c r="AG215" s="131">
        <f>(幕後結果!$AI$2+幕後結果!$AI$4*幕後結果_最佳化!$U1216)*12/3</f>
        <v>-1.8963563815629393E-2</v>
      </c>
      <c r="AH215" s="131">
        <f>(幕後結果!$AJ$2+幕後結果!$AJ$4*幕後結果_最佳化!$V1216)*12/3</f>
        <v>8.4795205668954196E-2</v>
      </c>
      <c r="AI215" s="100">
        <f>(幕後結果!$AK$2+幕後結果!$AK$4*幕後結果_最佳化!$W1216)*12/3</f>
        <v>5.2030673936145078E-2</v>
      </c>
      <c r="AJ215" s="60"/>
      <c r="AK215" s="60"/>
      <c r="AL215" s="60"/>
      <c r="AM215" s="108">
        <v>214</v>
      </c>
      <c r="AN215" s="131">
        <f t="shared" si="40"/>
        <v>2.3651091987864085E-2</v>
      </c>
      <c r="AO215" s="131">
        <f t="shared" si="41"/>
        <v>9.6371990810890595E-2</v>
      </c>
      <c r="AP215" s="131">
        <f t="shared" si="42"/>
        <v>6.0647171560127756E-2</v>
      </c>
      <c r="AQ215" s="131">
        <f t="shared" si="43"/>
        <v>0.13725603071146841</v>
      </c>
      <c r="AR215" s="131">
        <f t="shared" si="44"/>
        <v>0.12796856688302757</v>
      </c>
      <c r="AS215" s="131">
        <f t="shared" si="45"/>
        <v>2.7979511847005317E-3</v>
      </c>
      <c r="AT215" s="131">
        <f t="shared" si="46"/>
        <v>0.11992296596825672</v>
      </c>
      <c r="AU215" s="131">
        <f t="shared" si="47"/>
        <v>0.20117427697961981</v>
      </c>
      <c r="AV215" s="131">
        <f t="shared" si="48"/>
        <v>3.6870375783978955E-2</v>
      </c>
      <c r="AW215" s="131">
        <f t="shared" si="49"/>
        <v>0.19333957813006569</v>
      </c>
      <c r="AX215" s="131">
        <f t="shared" si="50"/>
        <v>1.0000000000000002</v>
      </c>
      <c r="AY215" s="131">
        <f>SUMPRODUCT(AN215:AW215,幕後結果_最佳化!$Z$1005:$AI$1005)</f>
        <v>4.0704600017565712E-4</v>
      </c>
      <c r="AZ215" s="131">
        <f>(SUMPRODUCT(AN215:AW215,MMULT(AN215:AW215,幕後結果!$AB$9:$AK$18)))</f>
        <v>3.800478468951006E-4</v>
      </c>
      <c r="BA215" s="131">
        <f t="shared" si="51"/>
        <v>1.9494815897953502E-2</v>
      </c>
      <c r="BB215" s="102">
        <f t="shared" si="52"/>
        <v>-2.1797053238284287</v>
      </c>
      <c r="BC215" s="60"/>
      <c r="BD215" s="60"/>
    </row>
    <row r="216" spans="1:56" ht="16.5">
      <c r="A216" s="95">
        <v>215</v>
      </c>
      <c r="B216" s="131">
        <v>0.81033402976749436</v>
      </c>
      <c r="C216" s="131">
        <v>0.42110172152014647</v>
      </c>
      <c r="D216" s="131">
        <v>0.17189457038389766</v>
      </c>
      <c r="E216" s="131">
        <v>0.34461801382675761</v>
      </c>
      <c r="F216" s="131">
        <v>0.25120164882702856</v>
      </c>
      <c r="G216" s="131">
        <v>0.57024450364156642</v>
      </c>
      <c r="H216" s="131">
        <v>2.491846022197497E-2</v>
      </c>
      <c r="I216" s="131">
        <v>0.95439746423080929</v>
      </c>
      <c r="J216" s="131">
        <v>0.50676116326604337</v>
      </c>
      <c r="K216" s="104">
        <v>0.95169139895915023</v>
      </c>
      <c r="L216" s="105"/>
      <c r="M216" s="106">
        <v>215</v>
      </c>
      <c r="N216" s="142">
        <v>0.87912788395520169</v>
      </c>
      <c r="O216" s="142">
        <v>-0.19907581035467423</v>
      </c>
      <c r="P216" s="142">
        <v>-0.94670496299883233</v>
      </c>
      <c r="Q216" s="142">
        <v>-0.39989205049636539</v>
      </c>
      <c r="R216" s="142">
        <v>-0.67071312863526178</v>
      </c>
      <c r="S216" s="142">
        <v>0.17699668594187143</v>
      </c>
      <c r="T216" s="142">
        <v>-1.961361048341715</v>
      </c>
      <c r="U216" s="131">
        <v>1.6890749297791521</v>
      </c>
      <c r="V216" s="131">
        <v>1.6948534396144504E-2</v>
      </c>
      <c r="W216" s="98">
        <v>1.6614794037683274</v>
      </c>
      <c r="X216" s="60"/>
      <c r="Y216" s="99">
        <v>215</v>
      </c>
      <c r="Z216" s="131">
        <f>(幕後結果!$AB$2+幕後結果!$AB$4*幕後結果_最佳化!$N1217)*12/3</f>
        <v>0.14956417065401814</v>
      </c>
      <c r="AA216" s="131">
        <f>(幕後結果!$AC$2+幕後結果!$AC$4*幕後結果_最佳化!$O1217)*12/3</f>
        <v>-1.362824259883679E-2</v>
      </c>
      <c r="AB216" s="131">
        <f>(幕後結果!$AD$2+幕後結果!$AD$4*幕後結果_最佳化!$P1217)*12/3</f>
        <v>-0.17261097175893833</v>
      </c>
      <c r="AC216" s="131">
        <f>(幕後結果!$AE$2+幕後結果!$AE$4*幕後結果_最佳化!$Q1217)*12/3</f>
        <v>-7.1085587079003254E-2</v>
      </c>
      <c r="AD216" s="131">
        <f>(幕後結果!$AF$2+幕後結果!$AF$4*幕後結果_最佳化!$R1217)*12/3</f>
        <v>-0.15408528017826997</v>
      </c>
      <c r="AE216" s="131">
        <f>(幕後結果!$AG$2+幕後結果!$AG$4*幕後結果_最佳化!$S1217)*12/3</f>
        <v>-4.8392569488628816E-3</v>
      </c>
      <c r="AF216" s="131">
        <f>(幕後結果!$AH$2+幕後結果!$AH$4*幕後結果_最佳化!$T1217)*12/3</f>
        <v>-0.16709667884702492</v>
      </c>
      <c r="AG216" s="131">
        <f>(幕後結果!$AI$2+幕後結果!$AI$4*幕後結果_最佳化!$U1217)*12/3</f>
        <v>5.0268525645965421E-2</v>
      </c>
      <c r="AH216" s="131">
        <f>(幕後結果!$AJ$2+幕後結果!$AJ$4*幕後結果_最佳化!$V1217)*12/3</f>
        <v>-1.3397437382580197E-2</v>
      </c>
      <c r="AI216" s="100">
        <f>(幕後結果!$AK$2+幕後結果!$AK$4*幕後結果_最佳化!$W1217)*12/3</f>
        <v>0.10927012972497348</v>
      </c>
      <c r="AJ216" s="60"/>
      <c r="AK216" s="60"/>
      <c r="AL216" s="60"/>
      <c r="AM216" s="108">
        <v>215</v>
      </c>
      <c r="AN216" s="131">
        <f t="shared" si="40"/>
        <v>0.17950055096301207</v>
      </c>
      <c r="AO216" s="131">
        <f t="shared" si="41"/>
        <v>7.8376663736447166E-2</v>
      </c>
      <c r="AP216" s="131">
        <f t="shared" si="42"/>
        <v>0.1157330032486715</v>
      </c>
      <c r="AQ216" s="131">
        <f t="shared" si="43"/>
        <v>9.1251135769805231E-2</v>
      </c>
      <c r="AR216" s="131">
        <f t="shared" si="44"/>
        <v>0.21240188183797545</v>
      </c>
      <c r="AS216" s="131">
        <f t="shared" si="45"/>
        <v>3.3537289511850206E-2</v>
      </c>
      <c r="AT216" s="131">
        <f t="shared" si="46"/>
        <v>6.1497181787869927E-2</v>
      </c>
      <c r="AU216" s="131">
        <f t="shared" si="47"/>
        <v>0.11857200350303373</v>
      </c>
      <c r="AV216" s="131">
        <f t="shared" si="48"/>
        <v>4.3855560806940488E-2</v>
      </c>
      <c r="AW216" s="131">
        <f t="shared" si="49"/>
        <v>6.5274728834394224E-2</v>
      </c>
      <c r="AX216" s="131">
        <f t="shared" si="50"/>
        <v>1</v>
      </c>
      <c r="AY216" s="131">
        <f>SUMPRODUCT(AN216:AW216,幕後結果_最佳化!$Z$1005:$AI$1005)</f>
        <v>2.8365005334614578E-3</v>
      </c>
      <c r="AZ216" s="131">
        <f>(SUMPRODUCT(AN216:AW216,MMULT(AN216:AW216,幕後結果!$AB$9:$AK$18)))</f>
        <v>3.463046771393682E-4</v>
      </c>
      <c r="BA216" s="131">
        <f t="shared" si="51"/>
        <v>1.8609263207858828E-2</v>
      </c>
      <c r="BB216" s="102">
        <f t="shared" si="52"/>
        <v>-2.1528794030716614</v>
      </c>
      <c r="BC216" s="60"/>
      <c r="BD216" s="60"/>
    </row>
    <row r="217" spans="1:56" ht="16.5">
      <c r="A217" s="95">
        <v>216</v>
      </c>
      <c r="B217" s="131">
        <v>0.49753672922883041</v>
      </c>
      <c r="C217" s="131">
        <v>0.41015081962105282</v>
      </c>
      <c r="D217" s="131">
        <v>0.82898214291614591</v>
      </c>
      <c r="E217" s="131">
        <v>0.40564263050539018</v>
      </c>
      <c r="F217" s="131">
        <v>0.81169231772456518</v>
      </c>
      <c r="G217" s="131">
        <v>0.57160544055802376</v>
      </c>
      <c r="H217" s="131">
        <v>0.10035119647117408</v>
      </c>
      <c r="I217" s="131">
        <v>0.47759400088868476</v>
      </c>
      <c r="J217" s="131">
        <v>1.9871268131786524E-2</v>
      </c>
      <c r="K217" s="104">
        <v>0.13946679727507671</v>
      </c>
      <c r="L217" s="105"/>
      <c r="M217" s="106">
        <v>216</v>
      </c>
      <c r="N217" s="142">
        <v>-6.1745433969250278E-3</v>
      </c>
      <c r="O217" s="142">
        <v>-0.22715703018180555</v>
      </c>
      <c r="P217" s="142">
        <v>0.95015064199529742</v>
      </c>
      <c r="Q217" s="142">
        <v>-0.23876828873845651</v>
      </c>
      <c r="R217" s="142">
        <v>0.88414977885915225</v>
      </c>
      <c r="S217" s="142">
        <v>0.1804629749296339</v>
      </c>
      <c r="T217" s="142">
        <v>-1.2795529873443166</v>
      </c>
      <c r="U217" s="131">
        <v>-5.6193070003791368E-2</v>
      </c>
      <c r="V217" s="131">
        <v>-2.0564149523567492</v>
      </c>
      <c r="W217" s="98">
        <v>-1.08271803920022</v>
      </c>
      <c r="X217" s="60"/>
      <c r="Y217" s="99">
        <v>216</v>
      </c>
      <c r="Z217" s="131">
        <f>(幕後結果!$AB$2+幕後結果!$AB$4*幕後結果_最佳化!$N1218)*12/3</f>
        <v>1.2432876921150249E-2</v>
      </c>
      <c r="AA217" s="131">
        <f>(幕後結果!$AC$2+幕後結果!$AC$4*幕後結果_最佳化!$O1218)*12/3</f>
        <v>-1.4612918189421308E-2</v>
      </c>
      <c r="AB217" s="131">
        <f>(幕後結果!$AD$2+幕後結果!$AD$4*幕後結果_最佳化!$P1218)*12/3</f>
        <v>0.13273237913716524</v>
      </c>
      <c r="AC217" s="131">
        <f>(幕後結果!$AE$2+幕後結果!$AE$4*幕後結果_最佳化!$Q1218)*12/3</f>
        <v>6.4084078685045565E-2</v>
      </c>
      <c r="AD217" s="131">
        <f>(幕後結果!$AF$2+幕後結果!$AF$4*幕後結果_最佳化!$R1218)*12/3</f>
        <v>0.14339988642552237</v>
      </c>
      <c r="AE217" s="131">
        <f>(幕後結果!$AG$2+幕後結果!$AG$4*幕後結果_最佳化!$S1218)*12/3</f>
        <v>-7.3090004675393202E-3</v>
      </c>
      <c r="AF217" s="131">
        <f>(幕後結果!$AH$2+幕後結果!$AH$4*幕後結果_最佳化!$T1218)*12/3</f>
        <v>-9.0160170054053482E-2</v>
      </c>
      <c r="AG217" s="131">
        <f>(幕後結果!$AI$2+幕後結果!$AI$4*幕後結果_最佳化!$U1218)*12/3</f>
        <v>-2.7916025634360346E-3</v>
      </c>
      <c r="AH217" s="131">
        <f>(幕後結果!$AJ$2+幕後結果!$AJ$4*幕後結果_最佳化!$V1218)*12/3</f>
        <v>-0.14231211937675692</v>
      </c>
      <c r="AI217" s="100">
        <f>(幕後結果!$AK$2+幕後結果!$AK$4*幕後結果_最佳化!$W1218)*12/3</f>
        <v>-0.19949084577125009</v>
      </c>
      <c r="AJ217" s="60"/>
      <c r="AK217" s="60"/>
      <c r="AL217" s="60"/>
      <c r="AM217" s="108">
        <v>216</v>
      </c>
      <c r="AN217" s="131">
        <f t="shared" si="40"/>
        <v>6.0132606163888686E-2</v>
      </c>
      <c r="AO217" s="131">
        <f t="shared" si="41"/>
        <v>0.23083213466733993</v>
      </c>
      <c r="AP217" s="131">
        <f t="shared" si="42"/>
        <v>6.5479933358970357E-2</v>
      </c>
      <c r="AQ217" s="131">
        <f t="shared" si="43"/>
        <v>5.6580025529060201E-3</v>
      </c>
      <c r="AR217" s="131">
        <f t="shared" si="44"/>
        <v>0.13687117286694792</v>
      </c>
      <c r="AS217" s="131">
        <f t="shared" si="45"/>
        <v>9.7025095964177729E-2</v>
      </c>
      <c r="AT217" s="131">
        <f t="shared" si="46"/>
        <v>4.6979825115366476E-2</v>
      </c>
      <c r="AU217" s="131">
        <f t="shared" si="47"/>
        <v>9.0785393755518681E-2</v>
      </c>
      <c r="AV217" s="131">
        <f t="shared" si="48"/>
        <v>0.11196583074377933</v>
      </c>
      <c r="AW217" s="131">
        <f t="shared" si="49"/>
        <v>0.15427000481110476</v>
      </c>
      <c r="AX217" s="131">
        <f t="shared" si="50"/>
        <v>0.99999999999999978</v>
      </c>
      <c r="AY217" s="131">
        <f>SUMPRODUCT(AN217:AW217,幕後結果_最佳化!$Z$1005:$AI$1005)</f>
        <v>-2.0791637162335319E-3</v>
      </c>
      <c r="AZ217" s="131">
        <f>(SUMPRODUCT(AN217:AW217,MMULT(AN217:AW217,幕後結果!$AB$9:$AK$18)))</f>
        <v>2.5140730917724239E-4</v>
      </c>
      <c r="BA217" s="131">
        <f t="shared" si="51"/>
        <v>1.5855828870710052E-2</v>
      </c>
      <c r="BB217" s="102">
        <f t="shared" si="52"/>
        <v>-2.8367589031767402</v>
      </c>
      <c r="BC217" s="60"/>
      <c r="BD217" s="60"/>
    </row>
    <row r="218" spans="1:56" ht="16.5">
      <c r="A218" s="95">
        <v>217</v>
      </c>
      <c r="B218" s="131">
        <v>0.29495647285292237</v>
      </c>
      <c r="C218" s="131">
        <v>0.68653075037355427</v>
      </c>
      <c r="D218" s="131">
        <v>0.67810292922985349</v>
      </c>
      <c r="E218" s="131">
        <v>0.3104060827562638</v>
      </c>
      <c r="F218" s="131">
        <v>0.77104990300838816</v>
      </c>
      <c r="G218" s="131">
        <v>0.65693654731760764</v>
      </c>
      <c r="H218" s="131">
        <v>0.19066501475226283</v>
      </c>
      <c r="I218" s="131">
        <v>0.86775558800046149</v>
      </c>
      <c r="J218" s="131">
        <v>0.35582207440048741</v>
      </c>
      <c r="K218" s="104">
        <v>0.87752289660830285</v>
      </c>
      <c r="L218" s="105"/>
      <c r="M218" s="106">
        <v>217</v>
      </c>
      <c r="N218" s="142">
        <v>-0.53896218756982583</v>
      </c>
      <c r="O218" s="142">
        <v>0.48604043254226859</v>
      </c>
      <c r="P218" s="142">
        <v>0.46240049900764013</v>
      </c>
      <c r="Q218" s="142">
        <v>-0.49469962609239831</v>
      </c>
      <c r="R218" s="142">
        <v>0.74230891111117991</v>
      </c>
      <c r="S218" s="142">
        <v>0.40411669957469842</v>
      </c>
      <c r="T218" s="142">
        <v>-0.87544829913969247</v>
      </c>
      <c r="U218" s="131">
        <v>1.115844214768198</v>
      </c>
      <c r="V218" s="131">
        <v>-0.36964884902691947</v>
      </c>
      <c r="W218" s="98">
        <v>1.1626926943088978</v>
      </c>
      <c r="X218" s="60"/>
      <c r="Y218" s="99">
        <v>217</v>
      </c>
      <c r="Z218" s="131">
        <f>(幕後結果!$AB$2+幕後結果!$AB$4*幕後結果_最佳化!$N1219)*12/3</f>
        <v>-7.00946940794617E-2</v>
      </c>
      <c r="AA218" s="131">
        <f>(幕後結果!$AC$2+幕後結果!$AC$4*幕後結果_最佳化!$O1219)*12/3</f>
        <v>5.5769588448874252E-2</v>
      </c>
      <c r="AB218" s="131">
        <f>(幕後結果!$AD$2+幕後結果!$AD$4*幕後結果_最佳化!$P1219)*12/3</f>
        <v>7.806170517934341E-2</v>
      </c>
      <c r="AC218" s="131">
        <f>(幕後結果!$AE$2+幕後結果!$AE$4*幕後結果_最佳化!$Q1219)*12/3</f>
        <v>5.494037635658193E-3</v>
      </c>
      <c r="AD218" s="131">
        <f>(幕後結果!$AF$2+幕後結果!$AF$4*幕後結果_最佳化!$R1219)*12/3</f>
        <v>0.11456061946439565</v>
      </c>
      <c r="AE218" s="131">
        <f>(幕後結果!$AG$2+幕後結果!$AG$4*幕後結果_最佳化!$S1219)*12/3</f>
        <v>1.3597159892833851E-2</v>
      </c>
      <c r="AF218" s="131">
        <f>(幕後結果!$AH$2+幕後結果!$AH$4*幕後結果_最佳化!$T1219)*12/3</f>
        <v>-5.824277466433591E-2</v>
      </c>
      <c r="AG218" s="131">
        <f>(幕後結果!$AI$2+幕後結果!$AI$4*幕後結果_最佳化!$U1219)*12/3</f>
        <v>0.11486683369695556</v>
      </c>
      <c r="AH218" s="131">
        <f>(幕後結果!$AJ$2+幕後結果!$AJ$4*幕後結果_最佳化!$V1219)*12/3</f>
        <v>-1.3964646947700559E-2</v>
      </c>
      <c r="AI218" s="100">
        <f>(幕後結果!$AK$2+幕後結果!$AK$4*幕後結果_最佳化!$W1219)*12/3</f>
        <v>0.2085784722645915</v>
      </c>
      <c r="AJ218" s="60"/>
      <c r="AK218" s="60"/>
      <c r="AL218" s="60"/>
      <c r="AM218" s="108">
        <v>217</v>
      </c>
      <c r="AN218" s="131">
        <f t="shared" si="40"/>
        <v>8.7611831256340006E-2</v>
      </c>
      <c r="AO218" s="131">
        <f t="shared" si="41"/>
        <v>0.16662046955856399</v>
      </c>
      <c r="AP218" s="131">
        <f t="shared" si="42"/>
        <v>0.17187564272833272</v>
      </c>
      <c r="AQ218" s="131">
        <f t="shared" si="43"/>
        <v>4.1506222423892319E-2</v>
      </c>
      <c r="AR218" s="131">
        <f t="shared" si="44"/>
        <v>0.10123846392001225</v>
      </c>
      <c r="AS218" s="131">
        <f t="shared" si="45"/>
        <v>2.0936192400683413E-2</v>
      </c>
      <c r="AT218" s="131">
        <f t="shared" si="46"/>
        <v>0.11912644586700911</v>
      </c>
      <c r="AU218" s="131">
        <f t="shared" si="47"/>
        <v>4.4147050797693543E-2</v>
      </c>
      <c r="AV218" s="131">
        <f t="shared" si="48"/>
        <v>9.7453807338997389E-2</v>
      </c>
      <c r="AW218" s="131">
        <f t="shared" si="49"/>
        <v>0.1494838737084753</v>
      </c>
      <c r="AX218" s="131">
        <f t="shared" si="50"/>
        <v>1.0000000000000002</v>
      </c>
      <c r="AY218" s="131">
        <f>SUMPRODUCT(AN218:AW218,幕後結果_最佳化!$Z$1005:$AI$1005)</f>
        <v>-3.2198148045908641E-5</v>
      </c>
      <c r="AZ218" s="131">
        <f>(SUMPRODUCT(AN218:AW218,MMULT(AN218:AW218,幕後結果!$AB$9:$AK$18)))</f>
        <v>3.2683050961003528E-4</v>
      </c>
      <c r="BA218" s="131">
        <f t="shared" si="51"/>
        <v>1.8078454292611283E-2</v>
      </c>
      <c r="BB218" s="102">
        <f t="shared" si="52"/>
        <v>-2.374771507185347</v>
      </c>
      <c r="BC218" s="60"/>
      <c r="BD218" s="60"/>
    </row>
    <row r="219" spans="1:56" ht="16.5">
      <c r="A219" s="95">
        <v>218</v>
      </c>
      <c r="B219" s="131">
        <v>0.46378599354533834</v>
      </c>
      <c r="C219" s="131">
        <v>0.43679160734298805</v>
      </c>
      <c r="D219" s="131">
        <v>0.87605040946975477</v>
      </c>
      <c r="E219" s="131">
        <v>0.93486606261276917</v>
      </c>
      <c r="F219" s="131">
        <v>0.75252022425140508</v>
      </c>
      <c r="G219" s="131">
        <v>0.2292914049070327</v>
      </c>
      <c r="H219" s="131">
        <v>0.99925416879248474</v>
      </c>
      <c r="I219" s="131">
        <v>0.5795476674013933</v>
      </c>
      <c r="J219" s="131">
        <v>0.79436184463955262</v>
      </c>
      <c r="K219" s="104">
        <v>0.31829288567593395</v>
      </c>
      <c r="L219" s="105"/>
      <c r="M219" s="106">
        <v>218</v>
      </c>
      <c r="N219" s="142">
        <v>-9.0900079415611124E-2</v>
      </c>
      <c r="O219" s="142">
        <v>-0.159108724427445</v>
      </c>
      <c r="P219" s="142">
        <v>1.1554671409837214</v>
      </c>
      <c r="Q219" s="142">
        <v>1.5130463935545553</v>
      </c>
      <c r="R219" s="142">
        <v>0.68244192768172385</v>
      </c>
      <c r="S219" s="142">
        <v>-0.74118247173765961</v>
      </c>
      <c r="T219" s="142">
        <v>3.1763007072744545</v>
      </c>
      <c r="U219" s="131">
        <v>0.20073643926771237</v>
      </c>
      <c r="V219" s="131">
        <v>0.8216496714158199</v>
      </c>
      <c r="W219" s="98">
        <v>-0.47247781765241342</v>
      </c>
      <c r="X219" s="60"/>
      <c r="Y219" s="99">
        <v>218</v>
      </c>
      <c r="Z219" s="131">
        <f>(幕後結果!$AB$2+幕後結果!$AB$4*幕後結果_最佳化!$N1220)*12/3</f>
        <v>-6.9091220162811016E-4</v>
      </c>
      <c r="AA219" s="131">
        <f>(幕後結果!$AC$2+幕後結果!$AC$4*幕後結果_最佳化!$O1220)*12/3</f>
        <v>-7.8307040148640275E-3</v>
      </c>
      <c r="AB219" s="131">
        <f>(幕後結果!$AD$2+幕後結果!$AD$4*幕後結果_最佳化!$P1220)*12/3</f>
        <v>0.16815302025683346</v>
      </c>
      <c r="AC219" s="131">
        <f>(幕後結果!$AE$2+幕後結果!$AE$4*幕後結果_最佳化!$Q1220)*12/3</f>
        <v>0.25509204787748851</v>
      </c>
      <c r="AD219" s="131">
        <f>(幕後結果!$AF$2+幕後結果!$AF$4*幕後結果_最佳化!$R1220)*12/3</f>
        <v>0.17801082681622407</v>
      </c>
      <c r="AE219" s="131">
        <f>(幕後結果!$AG$2+幕後結果!$AG$4*幕後結果_最佳化!$S1220)*12/3</f>
        <v>-3.3277124132547083E-2</v>
      </c>
      <c r="AF219" s="131">
        <f>(幕後結果!$AH$2+幕後結果!$AH$4*幕後結果_最佳化!$T1220)*12/3</f>
        <v>0.31073508247597009</v>
      </c>
      <c r="AG219" s="131">
        <f>(幕後結果!$AI$2+幕後結果!$AI$4*幕後結果_最佳化!$U1220)*12/3</f>
        <v>0.16187347330004909</v>
      </c>
      <c r="AH219" s="131">
        <f>(幕後結果!$AJ$2+幕後結果!$AJ$4*幕後結果_最佳化!$V1220)*12/3</f>
        <v>6.6345687241874327E-2</v>
      </c>
      <c r="AI219" s="100">
        <f>(幕後結果!$AK$2+幕後結果!$AK$4*幕後結果_最佳化!$W1220)*12/3</f>
        <v>4.1863108372840685E-2</v>
      </c>
      <c r="AJ219" s="60"/>
      <c r="AK219" s="60"/>
      <c r="AL219" s="60"/>
      <c r="AM219" s="108">
        <v>218</v>
      </c>
      <c r="AN219" s="131">
        <f t="shared" si="40"/>
        <v>0.13222323958184048</v>
      </c>
      <c r="AO219" s="131">
        <f t="shared" si="41"/>
        <v>6.6227258596535735E-2</v>
      </c>
      <c r="AP219" s="131">
        <f t="shared" si="42"/>
        <v>7.5876446671406361E-2</v>
      </c>
      <c r="AQ219" s="131">
        <f t="shared" si="43"/>
        <v>0.15242300738913683</v>
      </c>
      <c r="AR219" s="131">
        <f t="shared" si="44"/>
        <v>0.12862837960642015</v>
      </c>
      <c r="AS219" s="131">
        <f t="shared" si="45"/>
        <v>0.16952567635380345</v>
      </c>
      <c r="AT219" s="131">
        <f t="shared" si="46"/>
        <v>1.4902421606104686E-2</v>
      </c>
      <c r="AU219" s="131">
        <f t="shared" si="47"/>
        <v>2.2877198249287047E-2</v>
      </c>
      <c r="AV219" s="131">
        <f t="shared" si="48"/>
        <v>0.11038446169494624</v>
      </c>
      <c r="AW219" s="131">
        <f t="shared" si="49"/>
        <v>0.12693191025051898</v>
      </c>
      <c r="AX219" s="131">
        <f t="shared" si="50"/>
        <v>0.99999999999999989</v>
      </c>
      <c r="AY219" s="131">
        <f>SUMPRODUCT(AN219:AW219,幕後結果_最佳化!$Z$1005:$AI$1005)</f>
        <v>1.8831887927217221E-3</v>
      </c>
      <c r="AZ219" s="131">
        <f>(SUMPRODUCT(AN219:AW219,MMULT(AN219:AW219,幕後結果!$AB$9:$AK$18)))</f>
        <v>2.3611597802935478E-4</v>
      </c>
      <c r="BA219" s="131">
        <f t="shared" si="51"/>
        <v>1.5366065795425802E-2</v>
      </c>
      <c r="BB219" s="102">
        <f t="shared" si="52"/>
        <v>-2.6693111791495934</v>
      </c>
      <c r="BC219" s="60"/>
      <c r="BD219" s="60"/>
    </row>
    <row r="220" spans="1:56" ht="16.5">
      <c r="A220" s="95">
        <v>219</v>
      </c>
      <c r="B220" s="131">
        <v>0.88252343802900546</v>
      </c>
      <c r="C220" s="131">
        <v>0.67280666638807518</v>
      </c>
      <c r="D220" s="131">
        <v>0.86840552169837837</v>
      </c>
      <c r="E220" s="131">
        <v>0.12496340782551796</v>
      </c>
      <c r="F220" s="131">
        <v>0.10140960880680283</v>
      </c>
      <c r="G220" s="131">
        <v>0.1346263135126573</v>
      </c>
      <c r="H220" s="131">
        <v>0.8871069056310259</v>
      </c>
      <c r="I220" s="131">
        <v>0.22521322851527303</v>
      </c>
      <c r="J220" s="131">
        <v>0.95482429799407664</v>
      </c>
      <c r="K220" s="104">
        <v>0.35153182625985946</v>
      </c>
      <c r="L220" s="105"/>
      <c r="M220" s="106">
        <v>219</v>
      </c>
      <c r="N220" s="142">
        <v>1.1876961936431227</v>
      </c>
      <c r="O220" s="142">
        <v>0.44767652328203061</v>
      </c>
      <c r="P220" s="142">
        <v>1.1188855774587747</v>
      </c>
      <c r="Q220" s="142">
        <v>-1.1505271568582205</v>
      </c>
      <c r="R220" s="142">
        <v>-1.2735605026003276</v>
      </c>
      <c r="S220" s="142">
        <v>-1.1047853106409413</v>
      </c>
      <c r="T220" s="142">
        <v>1.2112850178076053</v>
      </c>
      <c r="U220" s="131">
        <v>-0.7547042481062477</v>
      </c>
      <c r="V220" s="131">
        <v>1.6935469608556868</v>
      </c>
      <c r="W220" s="98">
        <v>-0.38118813510724309</v>
      </c>
      <c r="X220" s="60"/>
      <c r="Y220" s="99">
        <v>219</v>
      </c>
      <c r="Z220" s="131">
        <f>(幕後結果!$AB$2+幕後結果!$AB$4*幕後結果_最佳化!$N1221)*12/3</f>
        <v>0.19736068651699612</v>
      </c>
      <c r="AA220" s="131">
        <f>(幕後結果!$AC$2+幕後結果!$AC$4*幕後結果_最佳化!$O1221)*12/3</f>
        <v>4.8636359678407438E-2</v>
      </c>
      <c r="AB220" s="131">
        <f>(幕後結果!$AD$2+幕後結果!$AD$4*幕後結果_最佳化!$P1221)*12/3</f>
        <v>0.18206682775286639</v>
      </c>
      <c r="AC220" s="131">
        <f>(幕後結果!$AE$2+幕後結果!$AE$4*幕後結果_最佳化!$Q1221)*12/3</f>
        <v>2.8185675262023369E-2</v>
      </c>
      <c r="AD220" s="131">
        <f>(幕後結果!$AF$2+幕後結果!$AF$4*幕後結果_最佳化!$R1221)*12/3</f>
        <v>-2.0012458089859155E-2</v>
      </c>
      <c r="AE220" s="131">
        <f>(幕後結果!$AG$2+幕後結果!$AG$4*幕後結果_最佳化!$S1221)*12/3</f>
        <v>-5.6229477492502344E-2</v>
      </c>
      <c r="AF220" s="131">
        <f>(幕後結果!$AH$2+幕後結果!$AH$4*幕後結果_最佳化!$T1221)*12/3</f>
        <v>0.18118852692685083</v>
      </c>
      <c r="AG220" s="131">
        <f>(幕後結果!$AI$2+幕後結果!$AI$4*幕後結果_最佳化!$U1221)*12/3</f>
        <v>-6.2424113141055025E-2</v>
      </c>
      <c r="AH220" s="131">
        <f>(幕後結果!$AJ$2+幕後結果!$AJ$4*幕後結果_最佳化!$V1221)*12/3</f>
        <v>8.5439198485059709E-2</v>
      </c>
      <c r="AI220" s="100">
        <f>(幕後結果!$AK$2+幕後結果!$AK$4*幕後結果_最佳化!$W1221)*12/3</f>
        <v>-2.7887033375828523E-2</v>
      </c>
      <c r="AJ220" s="60"/>
      <c r="AK220" s="60"/>
      <c r="AL220" s="60"/>
      <c r="AM220" s="108">
        <v>219</v>
      </c>
      <c r="AN220" s="131">
        <f t="shared" si="40"/>
        <v>0.1119101712150358</v>
      </c>
      <c r="AO220" s="131">
        <f t="shared" si="41"/>
        <v>2.3101065749732769E-2</v>
      </c>
      <c r="AP220" s="131">
        <f t="shared" si="42"/>
        <v>0.15234629516463447</v>
      </c>
      <c r="AQ220" s="131">
        <f t="shared" si="43"/>
        <v>5.0312997848655575E-2</v>
      </c>
      <c r="AR220" s="131">
        <f t="shared" si="44"/>
        <v>0.16138078789676394</v>
      </c>
      <c r="AS220" s="131">
        <f t="shared" si="45"/>
        <v>8.0410630564573288E-2</v>
      </c>
      <c r="AT220" s="131">
        <f t="shared" si="46"/>
        <v>0.11826376430316325</v>
      </c>
      <c r="AU220" s="131">
        <f t="shared" si="47"/>
        <v>0.14668536853171593</v>
      </c>
      <c r="AV220" s="131">
        <f t="shared" si="48"/>
        <v>5.7998286551181583E-2</v>
      </c>
      <c r="AW220" s="131">
        <f t="shared" si="49"/>
        <v>9.7590632174543307E-2</v>
      </c>
      <c r="AX220" s="131">
        <f t="shared" si="50"/>
        <v>1</v>
      </c>
      <c r="AY220" s="131">
        <f>SUMPRODUCT(AN220:AW220,幕後結果_最佳化!$Z$1005:$AI$1005)</f>
        <v>3.4371766673704589E-4</v>
      </c>
      <c r="AZ220" s="131">
        <f>(SUMPRODUCT(AN220:AW220,MMULT(AN220:AW220,幕後結果!$AB$9:$AK$18)))</f>
        <v>3.3578454150078274E-4</v>
      </c>
      <c r="BA220" s="131">
        <f t="shared" si="51"/>
        <v>1.8324424724961565E-2</v>
      </c>
      <c r="BB220" s="102">
        <f t="shared" si="52"/>
        <v>-2.3223802641559987</v>
      </c>
      <c r="BC220" s="60"/>
      <c r="BD220" s="60"/>
    </row>
    <row r="221" spans="1:56" ht="16.5">
      <c r="A221" s="95">
        <v>220</v>
      </c>
      <c r="B221" s="131">
        <v>0.49184433601100142</v>
      </c>
      <c r="C221" s="131">
        <v>0.7895795016407654</v>
      </c>
      <c r="D221" s="131">
        <v>0.43622586905995897</v>
      </c>
      <c r="E221" s="131">
        <v>0.94981209076167539</v>
      </c>
      <c r="F221" s="131">
        <v>0.81914270280406498</v>
      </c>
      <c r="G221" s="131">
        <v>0.72816771348492715</v>
      </c>
      <c r="H221" s="131">
        <v>0.59771574141959238</v>
      </c>
      <c r="I221" s="131">
        <v>0.79535343563138627</v>
      </c>
      <c r="J221" s="131">
        <v>0.41715135992260866</v>
      </c>
      <c r="K221" s="104">
        <v>0.76551831174328799</v>
      </c>
      <c r="L221" s="105"/>
      <c r="M221" s="106">
        <v>220</v>
      </c>
      <c r="N221" s="142">
        <v>-2.0444642117395391E-2</v>
      </c>
      <c r="O221" s="142">
        <v>0.80496306016012031</v>
      </c>
      <c r="P221" s="142">
        <v>-0.16054504865250122</v>
      </c>
      <c r="Q221" s="142">
        <v>1.6430343883895002</v>
      </c>
      <c r="R221" s="142">
        <v>0.91210281924836123</v>
      </c>
      <c r="S221" s="142">
        <v>0.60728080747074986</v>
      </c>
      <c r="T221" s="142">
        <v>0.24743897098716688</v>
      </c>
      <c r="U221" s="131">
        <v>0.82513821006716825</v>
      </c>
      <c r="V221" s="131">
        <v>-0.20918641146916042</v>
      </c>
      <c r="W221" s="98">
        <v>0.72416673765502515</v>
      </c>
      <c r="X221" s="60"/>
      <c r="Y221" s="99">
        <v>220</v>
      </c>
      <c r="Z221" s="131">
        <f>(幕後結果!$AB$2+幕後結果!$AB$4*幕後結果_最佳化!$N1222)*12/3</f>
        <v>1.0222471709581231E-2</v>
      </c>
      <c r="AA221" s="131">
        <f>(幕後結果!$AC$2+幕後結果!$AC$4*幕後結果_最佳化!$O1222)*12/3</f>
        <v>8.5750935981799795E-2</v>
      </c>
      <c r="AB221" s="131">
        <f>(幕後結果!$AD$2+幕後結果!$AD$4*幕後結果_最佳化!$P1222)*12/3</f>
        <v>-1.1953337560018299E-2</v>
      </c>
      <c r="AC221" s="131">
        <f>(幕後結果!$AE$2+幕後結果!$AE$4*幕後結果_最佳化!$Q1222)*12/3</f>
        <v>0.19385452279220186</v>
      </c>
      <c r="AD221" s="131">
        <f>(幕後結果!$AF$2+幕後結果!$AF$4*幕後結果_最佳化!$R1222)*12/3</f>
        <v>0.13178140002801175</v>
      </c>
      <c r="AE221" s="131">
        <f>(幕後結果!$AG$2+幕後結果!$AG$4*幕後結果_最佳化!$S1222)*12/3</f>
        <v>3.1619248397248667E-2</v>
      </c>
      <c r="AF221" s="131">
        <f>(幕後結果!$AH$2+幕後結果!$AH$4*幕後結果_最佳化!$T1222)*12/3</f>
        <v>7.340088926924844E-2</v>
      </c>
      <c r="AG221" s="131">
        <f>(幕後結果!$AI$2+幕後結果!$AI$4*幕後結果_最佳化!$U1222)*12/3</f>
        <v>0.12367310635798147</v>
      </c>
      <c r="AH221" s="131">
        <f>(幕後結果!$AJ$2+幕後結果!$AJ$4*幕後結果_最佳化!$V1222)*12/3</f>
        <v>3.0933116403603841E-2</v>
      </c>
      <c r="AI221" s="100">
        <f>(幕後結果!$AK$2+幕後結果!$AK$4*幕後結果_最佳化!$W1222)*12/3</f>
        <v>9.7912986852936937E-2</v>
      </c>
      <c r="AJ221" s="60"/>
      <c r="AK221" s="60"/>
      <c r="AL221" s="60"/>
      <c r="AM221" s="108">
        <v>220</v>
      </c>
      <c r="AN221" s="131">
        <f t="shared" si="40"/>
        <v>4.3705212524099597E-3</v>
      </c>
      <c r="AO221" s="131">
        <f t="shared" si="41"/>
        <v>3.729375031082631E-2</v>
      </c>
      <c r="AP221" s="131">
        <f t="shared" si="42"/>
        <v>0.1530312288555836</v>
      </c>
      <c r="AQ221" s="131">
        <f t="shared" si="43"/>
        <v>0.11594570143643688</v>
      </c>
      <c r="AR221" s="131">
        <f t="shared" si="44"/>
        <v>8.454445332745418E-2</v>
      </c>
      <c r="AS221" s="131">
        <f t="shared" si="45"/>
        <v>0.12078405573898897</v>
      </c>
      <c r="AT221" s="131">
        <f t="shared" si="46"/>
        <v>3.661341887868038E-2</v>
      </c>
      <c r="AU221" s="131">
        <f t="shared" si="47"/>
        <v>0.2046394129438768</v>
      </c>
      <c r="AV221" s="131">
        <f t="shared" si="48"/>
        <v>0.19886768412413647</v>
      </c>
      <c r="AW221" s="131">
        <f t="shared" si="49"/>
        <v>4.3909773131606253E-2</v>
      </c>
      <c r="AX221" s="131">
        <f t="shared" si="50"/>
        <v>0.99999999999999978</v>
      </c>
      <c r="AY221" s="131">
        <f>SUMPRODUCT(AN221:AW221,幕後結果_最佳化!$Z$1005:$AI$1005)</f>
        <v>-8.9109557889484E-4</v>
      </c>
      <c r="AZ221" s="131">
        <f>(SUMPRODUCT(AN221:AW221,MMULT(AN221:AW221,幕後結果!$AB$9:$AK$18)))</f>
        <v>3.063132367677803E-4</v>
      </c>
      <c r="BA221" s="131">
        <f t="shared" si="51"/>
        <v>1.7501806671534809E-2</v>
      </c>
      <c r="BB221" s="102">
        <f t="shared" si="52"/>
        <v>-2.5020900070915144</v>
      </c>
      <c r="BC221" s="60"/>
      <c r="BD221" s="60"/>
    </row>
    <row r="222" spans="1:56" ht="16.5">
      <c r="A222" s="95">
        <v>221</v>
      </c>
      <c r="B222" s="131">
        <v>0.54096614338565185</v>
      </c>
      <c r="C222" s="131">
        <v>0.27966597867924037</v>
      </c>
      <c r="D222" s="131">
        <v>0.80877228425039172</v>
      </c>
      <c r="E222" s="131">
        <v>0.10012454060678788</v>
      </c>
      <c r="F222" s="131">
        <v>6.2194724606182028E-2</v>
      </c>
      <c r="G222" s="131">
        <v>0.2081359870824957</v>
      </c>
      <c r="H222" s="131">
        <v>5.9218801892587214E-2</v>
      </c>
      <c r="I222" s="131">
        <v>0.7912827201811341</v>
      </c>
      <c r="J222" s="131">
        <v>0.44148182417211146</v>
      </c>
      <c r="K222" s="104">
        <v>0.47636719963882945</v>
      </c>
      <c r="L222" s="105"/>
      <c r="M222" s="106">
        <v>221</v>
      </c>
      <c r="N222" s="142">
        <v>0.10286802772519335</v>
      </c>
      <c r="O222" s="142">
        <v>-0.58383406469848287</v>
      </c>
      <c r="P222" s="142">
        <v>0.87338102232142423</v>
      </c>
      <c r="Q222" s="142">
        <v>-1.2808422481450679</v>
      </c>
      <c r="R222" s="142">
        <v>-1.5366075229576781</v>
      </c>
      <c r="S222" s="142">
        <v>-0.81290596520388303</v>
      </c>
      <c r="T222" s="142">
        <v>-1.5613652174825554</v>
      </c>
      <c r="U222" s="131">
        <v>0.8108800472297113</v>
      </c>
      <c r="V222" s="131">
        <v>-0.14721331868367907</v>
      </c>
      <c r="W222" s="98">
        <v>-5.9273335091162817E-2</v>
      </c>
      <c r="X222" s="60"/>
      <c r="Y222" s="99">
        <v>221</v>
      </c>
      <c r="Z222" s="131">
        <f>(幕後結果!$AB$2+幕後結果!$AB$4*幕後結果_最佳化!$N1223)*12/3</f>
        <v>2.9323318410911098E-2</v>
      </c>
      <c r="AA222" s="131">
        <f>(幕後結果!$AC$2+幕後結果!$AC$4*幕後結果_最佳化!$O1223)*12/3</f>
        <v>-4.9501598208761925E-2</v>
      </c>
      <c r="AB222" s="131">
        <f>(幕後結果!$AD$2+幕後結果!$AD$4*幕後結果_最佳化!$P1223)*12/3</f>
        <v>0.10839925381397016</v>
      </c>
      <c r="AC222" s="131">
        <f>(幕後結果!$AE$2+幕後結果!$AE$4*幕後結果_最佳化!$Q1223)*12/3</f>
        <v>-5.1847788181475694E-2</v>
      </c>
      <c r="AD222" s="131">
        <f>(幕後結果!$AF$2+幕後結果!$AF$4*幕後結果_最佳化!$R1223)*12/3</f>
        <v>-0.11268296185863615</v>
      </c>
      <c r="AE222" s="131">
        <f>(幕後結果!$AG$2+幕後結果!$AG$4*幕後結果_最佳化!$S1223)*12/3</f>
        <v>-4.2883249783118742E-2</v>
      </c>
      <c r="AF222" s="131">
        <f>(幕後結果!$AH$2+幕後結果!$AH$4*幕後結果_最佳化!$T1223)*12/3</f>
        <v>-0.14268146984478625</v>
      </c>
      <c r="AG222" s="131">
        <f>(幕後結果!$AI$2+幕後結果!$AI$4*幕後結果_最佳化!$U1223)*12/3</f>
        <v>3.5776312070675137E-3</v>
      </c>
      <c r="AH222" s="131">
        <f>(幕後結果!$AJ$2+幕後結果!$AJ$4*幕後結果_最佳化!$V1223)*12/3</f>
        <v>-5.2038202666504024E-2</v>
      </c>
      <c r="AI222" s="100">
        <f>(幕後結果!$AK$2+幕後結果!$AK$4*幕後結果_最佳化!$W1223)*12/3</f>
        <v>-5.2565520190106796E-2</v>
      </c>
      <c r="AJ222" s="60"/>
      <c r="AK222" s="60"/>
      <c r="AL222" s="60"/>
      <c r="AM222" s="108">
        <v>221</v>
      </c>
      <c r="AN222" s="131">
        <f t="shared" si="40"/>
        <v>2.0171147797344809E-2</v>
      </c>
      <c r="AO222" s="131">
        <f t="shared" si="41"/>
        <v>0.16707757863550216</v>
      </c>
      <c r="AP222" s="131">
        <f t="shared" si="42"/>
        <v>0.14136072847213829</v>
      </c>
      <c r="AQ222" s="131">
        <f t="shared" si="43"/>
        <v>5.8559944979903154E-2</v>
      </c>
      <c r="AR222" s="131">
        <f t="shared" si="44"/>
        <v>2.5361314230238186E-2</v>
      </c>
      <c r="AS222" s="131">
        <f t="shared" si="45"/>
        <v>8.6796588030212618E-2</v>
      </c>
      <c r="AT222" s="131">
        <f t="shared" si="46"/>
        <v>0.13281008602645605</v>
      </c>
      <c r="AU222" s="131">
        <f t="shared" si="47"/>
        <v>9.7669121364064415E-2</v>
      </c>
      <c r="AV222" s="131">
        <f t="shared" si="48"/>
        <v>0.1344735578325135</v>
      </c>
      <c r="AW222" s="131">
        <f t="shared" si="49"/>
        <v>0.13571993263162677</v>
      </c>
      <c r="AX222" s="131">
        <f t="shared" si="50"/>
        <v>0.99999999999999989</v>
      </c>
      <c r="AY222" s="131">
        <f>SUMPRODUCT(AN222:AW222,幕後結果_最佳化!$Z$1005:$AI$1005)</f>
        <v>-7.5162892424329936E-4</v>
      </c>
      <c r="AZ222" s="131">
        <f>(SUMPRODUCT(AN222:AW222,MMULT(AN222:AW222,幕後結果!$AB$9:$AK$18)))</f>
        <v>2.7577934981432668E-4</v>
      </c>
      <c r="BA222" s="131">
        <f t="shared" si="51"/>
        <v>1.6606605607839511E-2</v>
      </c>
      <c r="BB222" s="102">
        <f t="shared" si="52"/>
        <v>-2.6285702180845791</v>
      </c>
      <c r="BC222" s="60"/>
      <c r="BD222" s="60"/>
    </row>
    <row r="223" spans="1:56" ht="16.5">
      <c r="A223" s="95">
        <v>222</v>
      </c>
      <c r="B223" s="131">
        <v>0.13391865406942705</v>
      </c>
      <c r="C223" s="131">
        <v>0.95222504149222531</v>
      </c>
      <c r="D223" s="131">
        <v>0.2203864565457625</v>
      </c>
      <c r="E223" s="131">
        <v>0.56041091162812573</v>
      </c>
      <c r="F223" s="131">
        <v>0.51211975822785161</v>
      </c>
      <c r="G223" s="131">
        <v>0.52097817984165018</v>
      </c>
      <c r="H223" s="131">
        <v>0.76853989295618796</v>
      </c>
      <c r="I223" s="131">
        <v>0.86967393385031544</v>
      </c>
      <c r="J223" s="131">
        <v>0.39638702459881836</v>
      </c>
      <c r="K223" s="104">
        <v>0.71904096696639908</v>
      </c>
      <c r="L223" s="105"/>
      <c r="M223" s="106">
        <v>222</v>
      </c>
      <c r="N223" s="142">
        <v>-1.1080567493739657</v>
      </c>
      <c r="O223" s="142">
        <v>1.6668214333873668</v>
      </c>
      <c r="P223" s="142">
        <v>-0.77088868730492943</v>
      </c>
      <c r="Q223" s="142">
        <v>0.15201110522158207</v>
      </c>
      <c r="R223" s="142">
        <v>3.0384403215666069E-2</v>
      </c>
      <c r="S223" s="142">
        <v>5.2608756047662603E-2</v>
      </c>
      <c r="T223" s="142">
        <v>0.73404680229415487</v>
      </c>
      <c r="U223" s="131">
        <v>1.1248511097308711</v>
      </c>
      <c r="V223" s="131">
        <v>-0.26271007702376092</v>
      </c>
      <c r="W223" s="98">
        <v>0.5799948866102167</v>
      </c>
      <c r="X223" s="60"/>
      <c r="Y223" s="99">
        <v>222</v>
      </c>
      <c r="Z223" s="131">
        <f>(幕後結果!$AB$2+幕後結果!$AB$4*幕後結果_最佳化!$N1224)*12/3</f>
        <v>-0.15824612245626515</v>
      </c>
      <c r="AA223" s="131">
        <f>(幕後結果!$AC$2+幕後結果!$AC$4*幕後結果_最佳化!$O1224)*12/3</f>
        <v>0.17167897083252159</v>
      </c>
      <c r="AB223" s="131">
        <f>(幕後結果!$AD$2+幕後結果!$AD$4*幕後結果_最佳化!$P1224)*12/3</f>
        <v>-8.1239032330872846E-2</v>
      </c>
      <c r="AC223" s="131">
        <f>(幕後結果!$AE$2+幕後結果!$AE$4*幕後結果_最佳化!$Q1224)*12/3</f>
        <v>-7.9269301861859785E-3</v>
      </c>
      <c r="AD223" s="131">
        <f>(幕後結果!$AF$2+幕後結果!$AF$4*幕後結果_最佳化!$R1224)*12/3</f>
        <v>9.1811156548812761E-3</v>
      </c>
      <c r="AE223" s="131">
        <f>(幕後結果!$AG$2+幕後結果!$AG$4*幕後結果_最佳化!$S1224)*12/3</f>
        <v>2.4611120376398805E-2</v>
      </c>
      <c r="AF223" s="131">
        <f>(幕後結果!$AH$2+幕後結果!$AH$4*幕後結果_最佳化!$T1224)*12/3</f>
        <v>8.0132978155859347E-2</v>
      </c>
      <c r="AG223" s="131">
        <f>(幕後結果!$AI$2+幕後結果!$AI$4*幕後結果_最佳化!$U1224)*12/3</f>
        <v>0.10622785479580821</v>
      </c>
      <c r="AH223" s="131">
        <f>(幕後結果!$AJ$2+幕後結果!$AJ$4*幕後結果_最佳化!$V1224)*12/3</f>
        <v>2.4157476060940392E-2</v>
      </c>
      <c r="AI223" s="100">
        <f>(幕後結果!$AK$2+幕後結果!$AK$4*幕後結果_最佳化!$W1224)*12/3</f>
        <v>0.13255357295594819</v>
      </c>
      <c r="AJ223" s="60"/>
      <c r="AK223" s="60"/>
      <c r="AL223" s="60"/>
      <c r="AM223" s="108">
        <v>222</v>
      </c>
      <c r="AN223" s="131">
        <f t="shared" si="40"/>
        <v>0.10205151558148935</v>
      </c>
      <c r="AO223" s="131">
        <f t="shared" si="41"/>
        <v>9.0770903107282499E-3</v>
      </c>
      <c r="AP223" s="131">
        <f t="shared" si="42"/>
        <v>3.8913507602944195E-2</v>
      </c>
      <c r="AQ223" s="131">
        <f t="shared" si="43"/>
        <v>0.11092704736714054</v>
      </c>
      <c r="AR223" s="131">
        <f t="shared" si="44"/>
        <v>6.0622509499918729E-2</v>
      </c>
      <c r="AS223" s="131">
        <f t="shared" si="45"/>
        <v>0.15731670398874523</v>
      </c>
      <c r="AT223" s="131">
        <f t="shared" si="46"/>
        <v>0.14932081276362438</v>
      </c>
      <c r="AU223" s="131">
        <f t="shared" si="47"/>
        <v>4.5197867644137767E-2</v>
      </c>
      <c r="AV223" s="131">
        <f t="shared" si="48"/>
        <v>0.13496528447301781</v>
      </c>
      <c r="AW223" s="131">
        <f t="shared" si="49"/>
        <v>0.19160766076825358</v>
      </c>
      <c r="AX223" s="131">
        <f t="shared" si="50"/>
        <v>0.99999999999999978</v>
      </c>
      <c r="AY223" s="131">
        <f>SUMPRODUCT(AN223:AW223,幕後結果_最佳化!$Z$1005:$AI$1005)</f>
        <v>1.1710393239000054E-3</v>
      </c>
      <c r="AZ223" s="131">
        <f>(SUMPRODUCT(AN223:AW223,MMULT(AN223:AW223,幕後結果!$AB$9:$AK$18)))</f>
        <v>2.2983319084135599E-4</v>
      </c>
      <c r="BA223" s="131">
        <f t="shared" si="51"/>
        <v>1.51602503554973E-2</v>
      </c>
      <c r="BB223" s="102">
        <f t="shared" si="52"/>
        <v>-2.7525245096607884</v>
      </c>
      <c r="BC223" s="60"/>
      <c r="BD223" s="60"/>
    </row>
    <row r="224" spans="1:56" ht="16.5">
      <c r="A224" s="95">
        <v>223</v>
      </c>
      <c r="B224" s="131">
        <v>0.87653645208663988</v>
      </c>
      <c r="C224" s="131">
        <v>0.85173185311227906</v>
      </c>
      <c r="D224" s="131">
        <v>0.46270672186806538</v>
      </c>
      <c r="E224" s="131">
        <v>0.24882613661870545</v>
      </c>
      <c r="F224" s="131">
        <v>0.69861820058747037</v>
      </c>
      <c r="G224" s="131">
        <v>0.84206179411145454</v>
      </c>
      <c r="H224" s="131">
        <v>0.67655306365705159</v>
      </c>
      <c r="I224" s="131">
        <v>0.72766985284226826</v>
      </c>
      <c r="J224" s="131">
        <v>0.64689027628494555</v>
      </c>
      <c r="K224" s="104">
        <v>0.36305594695863563</v>
      </c>
      <c r="L224" s="105"/>
      <c r="M224" s="106">
        <v>223</v>
      </c>
      <c r="N224" s="142">
        <v>1.1578454896272006</v>
      </c>
      <c r="O224" s="142">
        <v>1.0438899817512131</v>
      </c>
      <c r="P224" s="142">
        <v>-9.3616951081874039E-2</v>
      </c>
      <c r="Q224" s="142">
        <v>-0.67818835787125542</v>
      </c>
      <c r="R224" s="142">
        <v>0.52043043944995449</v>
      </c>
      <c r="S224" s="142">
        <v>1.0029677707545168</v>
      </c>
      <c r="T224" s="142">
        <v>0.45808152342732023</v>
      </c>
      <c r="U224" s="131">
        <v>0.60578084012640321</v>
      </c>
      <c r="V224" s="131">
        <v>0.37693831404943012</v>
      </c>
      <c r="W224" s="98">
        <v>-0.35030222726929044</v>
      </c>
      <c r="X224" s="60"/>
      <c r="Y224" s="99">
        <v>223</v>
      </c>
      <c r="Z224" s="131">
        <f>(幕後結果!$AB$2+幕後結果!$AB$4*幕後結果_最佳化!$N1225)*12/3</f>
        <v>0.19273688166334449</v>
      </c>
      <c r="AA224" s="131">
        <f>(幕後結果!$AC$2+幕後結果!$AC$4*幕後結果_最佳化!$O1225)*12/3</f>
        <v>0.106655037856121</v>
      </c>
      <c r="AB224" s="131">
        <f>(幕後結果!$AD$2+幕後結果!$AD$4*幕後結果_最佳化!$P1225)*12/3</f>
        <v>6.4072664602505547E-3</v>
      </c>
      <c r="AC224" s="131">
        <f>(幕後結果!$AE$2+幕後結果!$AE$4*幕後結果_最佳化!$Q1225)*12/3</f>
        <v>-1.5217565927679727E-3</v>
      </c>
      <c r="AD224" s="131">
        <f>(幕後結果!$AF$2+幕後結果!$AF$4*幕後結果_最佳化!$R1225)*12/3</f>
        <v>7.1956259258995847E-2</v>
      </c>
      <c r="AE224" s="131">
        <f>(幕後結果!$AG$2+幕後結果!$AG$4*幕後結果_最佳化!$S1225)*12/3</f>
        <v>2.9153341552031236E-2</v>
      </c>
      <c r="AF224" s="131">
        <f>(幕後結果!$AH$2+幕後結果!$AH$4*幕後結果_最佳化!$T1225)*12/3</f>
        <v>0.12672978393968315</v>
      </c>
      <c r="AG224" s="131">
        <f>(幕後結果!$AI$2+幕後結果!$AI$4*幕後結果_最佳化!$U1225)*12/3</f>
        <v>8.7130566531418777E-2</v>
      </c>
      <c r="AH224" s="131">
        <f>(幕後結果!$AJ$2+幕後結果!$AJ$4*幕後結果_最佳化!$V1225)*12/3</f>
        <v>5.673824615612947E-2</v>
      </c>
      <c r="AI224" s="100">
        <f>(幕後結果!$AK$2+幕後結果!$AK$4*幕後結果_最佳化!$W1225)*12/3</f>
        <v>-2.3221680134263192E-2</v>
      </c>
      <c r="AJ224" s="60"/>
      <c r="AK224" s="60"/>
      <c r="AL224" s="60"/>
      <c r="AM224" s="108">
        <v>223</v>
      </c>
      <c r="AN224" s="131">
        <f t="shared" si="40"/>
        <v>4.1543125418689417E-2</v>
      </c>
      <c r="AO224" s="131">
        <f t="shared" si="41"/>
        <v>8.9742413958595918E-2</v>
      </c>
      <c r="AP224" s="131">
        <f t="shared" si="42"/>
        <v>0.14341922828633091</v>
      </c>
      <c r="AQ224" s="131">
        <f t="shared" si="43"/>
        <v>0.11295977549823615</v>
      </c>
      <c r="AR224" s="131">
        <f t="shared" si="44"/>
        <v>0.1420728919520011</v>
      </c>
      <c r="AS224" s="131">
        <f t="shared" si="45"/>
        <v>2.4938770470964326E-2</v>
      </c>
      <c r="AT224" s="131">
        <f t="shared" si="46"/>
        <v>8.9142443382154893E-2</v>
      </c>
      <c r="AU224" s="131">
        <f t="shared" si="47"/>
        <v>0.15734533276967214</v>
      </c>
      <c r="AV224" s="131">
        <f t="shared" si="48"/>
        <v>6.8037345050836459E-2</v>
      </c>
      <c r="AW224" s="131">
        <f t="shared" si="49"/>
        <v>0.13079867321251837</v>
      </c>
      <c r="AX224" s="131">
        <f t="shared" si="50"/>
        <v>0.99999999999999978</v>
      </c>
      <c r="AY224" s="131">
        <f>SUMPRODUCT(AN224:AW224,幕後結果_最佳化!$Z$1005:$AI$1005)</f>
        <v>2.1465173388722633E-4</v>
      </c>
      <c r="AZ224" s="131">
        <f>(SUMPRODUCT(AN224:AW224,MMULT(AN224:AW224,幕後結果!$AB$9:$AK$18)))</f>
        <v>3.7583096160136392E-4</v>
      </c>
      <c r="BA224" s="131">
        <f t="shared" si="51"/>
        <v>1.9386360194770032E-2</v>
      </c>
      <c r="BB224" s="102">
        <f t="shared" si="52"/>
        <v>-2.2018237481024543</v>
      </c>
      <c r="BC224" s="60"/>
      <c r="BD224" s="60"/>
    </row>
    <row r="225" spans="1:56" ht="16.5">
      <c r="A225" s="95">
        <v>224</v>
      </c>
      <c r="B225" s="131">
        <v>0.41992123884377097</v>
      </c>
      <c r="C225" s="131">
        <v>0.300446499534617</v>
      </c>
      <c r="D225" s="131">
        <v>0.31160206583301675</v>
      </c>
      <c r="E225" s="131">
        <v>0.84876581109957017</v>
      </c>
      <c r="F225" s="131">
        <v>0.76541285049877605</v>
      </c>
      <c r="G225" s="131">
        <v>0.87913848921799542</v>
      </c>
      <c r="H225" s="131">
        <v>0.83630266044286716</v>
      </c>
      <c r="I225" s="131">
        <v>0.60657632701580821</v>
      </c>
      <c r="J225" s="131">
        <v>0.67472608951209634</v>
      </c>
      <c r="K225" s="104">
        <v>0.11398770393682756</v>
      </c>
      <c r="L225" s="105"/>
      <c r="M225" s="106">
        <v>224</v>
      </c>
      <c r="N225" s="142">
        <v>-0.20209497308106461</v>
      </c>
      <c r="O225" s="142">
        <v>-0.52311676561462106</v>
      </c>
      <c r="P225" s="142">
        <v>-0.49131435040991228</v>
      </c>
      <c r="Q225" s="142">
        <v>1.0311544912894097</v>
      </c>
      <c r="R225" s="142">
        <v>0.72382317605738145</v>
      </c>
      <c r="S225" s="142">
        <v>1.1706909566336152</v>
      </c>
      <c r="T225" s="142">
        <v>0.97937509289999269</v>
      </c>
      <c r="U225" s="131">
        <v>0.2704067522770075</v>
      </c>
      <c r="V225" s="131">
        <v>0.45300127839546223</v>
      </c>
      <c r="W225" s="98">
        <v>-1.2055905417871502</v>
      </c>
      <c r="X225" s="60"/>
      <c r="Y225" s="99">
        <v>224</v>
      </c>
      <c r="Z225" s="131">
        <f>(幕後結果!$AB$2+幕後結果!$AB$4*幕後結果_最佳化!$N1226)*12/3</f>
        <v>-1.7914743463944692E-2</v>
      </c>
      <c r="AA225" s="131">
        <f>(幕後結果!$AC$2+幕後結果!$AC$4*幕後結果_最佳化!$O1226)*12/3</f>
        <v>-4.2997902294458636E-2</v>
      </c>
      <c r="AB225" s="131">
        <f>(幕後結果!$AD$2+幕後結果!$AD$4*幕後結果_最佳化!$P1226)*12/3</f>
        <v>-0.10959622461713676</v>
      </c>
      <c r="AC225" s="131">
        <f>(幕後結果!$AE$2+幕後結果!$AE$4*幕後結果_最佳化!$Q1226)*12/3</f>
        <v>7.3815306586284046E-2</v>
      </c>
      <c r="AD225" s="131">
        <f>(幕後結果!$AF$2+幕後結果!$AF$4*幕後結果_最佳化!$R1226)*12/3</f>
        <v>1.8736493578560439E-2</v>
      </c>
      <c r="AE225" s="131">
        <f>(幕後結果!$AG$2+幕後結果!$AG$4*幕後結果_最佳化!$S1226)*12/3</f>
        <v>4.1969055414027699E-2</v>
      </c>
      <c r="AF225" s="131">
        <f>(幕後結果!$AH$2+幕後結果!$AH$4*幕後結果_最佳化!$T1226)*12/3</f>
        <v>7.0210050496468723E-2</v>
      </c>
      <c r="AG225" s="131">
        <f>(幕後結果!$AI$2+幕後結果!$AI$4*幕後結果_最佳化!$U1226)*12/3</f>
        <v>6.8268870776321919E-2</v>
      </c>
      <c r="AH225" s="131">
        <f>(幕後結果!$AJ$2+幕後結果!$AJ$4*幕後結果_最佳化!$V1226)*12/3</f>
        <v>4.3174747005914317E-2</v>
      </c>
      <c r="AI225" s="100">
        <f>(幕後結果!$AK$2+幕後結果!$AK$4*幕後結果_最佳化!$W1226)*12/3</f>
        <v>-0.15780142967381847</v>
      </c>
      <c r="AJ225" s="60"/>
      <c r="AK225" s="60"/>
      <c r="AL225" s="60"/>
      <c r="AM225" s="108">
        <v>224</v>
      </c>
      <c r="AN225" s="131">
        <f t="shared" si="40"/>
        <v>6.6166791118936419E-2</v>
      </c>
      <c r="AO225" s="131">
        <f t="shared" si="41"/>
        <v>0.13036361763645113</v>
      </c>
      <c r="AP225" s="131">
        <f t="shared" si="42"/>
        <v>3.9598101033769685E-2</v>
      </c>
      <c r="AQ225" s="131">
        <f t="shared" si="43"/>
        <v>0.1143814928087525</v>
      </c>
      <c r="AR225" s="131">
        <f t="shared" si="44"/>
        <v>7.1745857052285519E-2</v>
      </c>
      <c r="AS225" s="131">
        <f t="shared" si="45"/>
        <v>0.13757561902581295</v>
      </c>
      <c r="AT225" s="131">
        <f t="shared" si="46"/>
        <v>0.11050281732965718</v>
      </c>
      <c r="AU225" s="131">
        <f t="shared" si="47"/>
        <v>5.2465724538376293E-2</v>
      </c>
      <c r="AV225" s="131">
        <f t="shared" si="48"/>
        <v>0.13693011128132734</v>
      </c>
      <c r="AW225" s="131">
        <f t="shared" si="49"/>
        <v>0.14026986817463086</v>
      </c>
      <c r="AX225" s="131">
        <f t="shared" si="50"/>
        <v>0.99999999999999978</v>
      </c>
      <c r="AY225" s="131">
        <f>SUMPRODUCT(AN225:AW225,幕後結果_最佳化!$Z$1005:$AI$1005)</f>
        <v>1.4053452272573706E-3</v>
      </c>
      <c r="AZ225" s="131">
        <f>(SUMPRODUCT(AN225:AW225,MMULT(AN225:AW225,幕後結果!$AB$9:$AK$18)))</f>
        <v>2.1356814633047589E-4</v>
      </c>
      <c r="BA225" s="131">
        <f t="shared" si="51"/>
        <v>1.4613970929575434E-2</v>
      </c>
      <c r="BB225" s="102">
        <f t="shared" si="52"/>
        <v>-2.8393825998905373</v>
      </c>
      <c r="BC225" s="60"/>
      <c r="BD225" s="60"/>
    </row>
    <row r="226" spans="1:56" ht="16.5">
      <c r="A226" s="95">
        <v>225</v>
      </c>
      <c r="B226" s="131">
        <v>8.6092006399739018E-2</v>
      </c>
      <c r="C226" s="131">
        <v>0.16069133865435092</v>
      </c>
      <c r="D226" s="131">
        <v>0.85711702635688569</v>
      </c>
      <c r="E226" s="131">
        <v>0.33158738341010241</v>
      </c>
      <c r="F226" s="131">
        <v>0.92438992861809433</v>
      </c>
      <c r="G226" s="131">
        <v>0.17213391390880317</v>
      </c>
      <c r="H226" s="131">
        <v>0.40201561282789999</v>
      </c>
      <c r="I226" s="131">
        <v>0.36606537520347748</v>
      </c>
      <c r="J226" s="131">
        <v>0.77111694768906869</v>
      </c>
      <c r="K226" s="104">
        <v>0.63418371303979293</v>
      </c>
      <c r="L226" s="105"/>
      <c r="M226" s="106">
        <v>225</v>
      </c>
      <c r="N226" s="142">
        <v>-1.3652196860693853</v>
      </c>
      <c r="O226" s="142">
        <v>-0.99162051628814496</v>
      </c>
      <c r="P226" s="142">
        <v>1.0674560555836927</v>
      </c>
      <c r="Q226" s="142">
        <v>-0.43553413591713946</v>
      </c>
      <c r="R226" s="142">
        <v>1.435235001228641</v>
      </c>
      <c r="S226" s="142">
        <v>-0.94576624106338703</v>
      </c>
      <c r="T226" s="142">
        <v>-0.24813335917348342</v>
      </c>
      <c r="U226" s="131">
        <v>-0.34229253827408657</v>
      </c>
      <c r="V226" s="131">
        <v>0.74253029344853261</v>
      </c>
      <c r="W226" s="98">
        <v>0.34295465458587504</v>
      </c>
      <c r="X226" s="60"/>
      <c r="Y226" s="99">
        <v>225</v>
      </c>
      <c r="Z226" s="131">
        <f>(幕後結果!$AB$2+幕後結果!$AB$4*幕後結果_最佳化!$N1227)*12/3</f>
        <v>-0.19808006520807905</v>
      </c>
      <c r="AA226" s="131">
        <f>(幕後結果!$AC$2+幕後結果!$AC$4*幕後結果_最佳化!$O1227)*12/3</f>
        <v>-8.6249803826565219E-2</v>
      </c>
      <c r="AB226" s="131">
        <f>(幕後結果!$AD$2+幕後結果!$AD$4*幕後結果_最佳化!$P1227)*12/3</f>
        <v>0.12660210708239863</v>
      </c>
      <c r="AC226" s="131">
        <f>(幕後結果!$AE$2+幕後結果!$AE$4*幕後結果_最佳化!$Q1227)*12/3</f>
        <v>3.7148907097140811E-3</v>
      </c>
      <c r="AD226" s="131">
        <f>(幕後結果!$AF$2+幕後結果!$AF$4*幕後結果_最佳化!$R1227)*12/3</f>
        <v>0.16320987290185349</v>
      </c>
      <c r="AE226" s="131">
        <f>(幕後結果!$AG$2+幕後結果!$AG$4*幕後結果_最佳化!$S1227)*12/3</f>
        <v>-5.4125091799768404E-2</v>
      </c>
      <c r="AF226" s="131">
        <f>(幕後結果!$AH$2+幕後結果!$AH$4*幕後結果_最佳化!$T1227)*12/3</f>
        <v>-8.3664277799922637E-2</v>
      </c>
      <c r="AG226" s="131">
        <f>(幕後結果!$AI$2+幕後結果!$AI$4*幕後結果_最佳化!$U1227)*12/3</f>
        <v>-2.0207449695776279E-2</v>
      </c>
      <c r="AH226" s="131">
        <f>(幕後結果!$AJ$2+幕後結果!$AJ$4*幕後結果_最佳化!$V1227)*12/3</f>
        <v>-1.1930413749120692E-2</v>
      </c>
      <c r="AI226" s="100">
        <f>(幕後結果!$AK$2+幕後結果!$AK$4*幕後結果_最佳化!$W1227)*12/3</f>
        <v>0.1172408360749102</v>
      </c>
      <c r="AJ226" s="60"/>
      <c r="AK226" s="60"/>
      <c r="AL226" s="60"/>
      <c r="AM226" s="108">
        <v>225</v>
      </c>
      <c r="AN226" s="131">
        <f t="shared" si="40"/>
        <v>3.6138768990365146E-2</v>
      </c>
      <c r="AO226" s="131">
        <f t="shared" si="41"/>
        <v>0.10905304240691849</v>
      </c>
      <c r="AP226" s="131">
        <f t="shared" si="42"/>
        <v>0.17018057508216602</v>
      </c>
      <c r="AQ226" s="131">
        <f t="shared" si="43"/>
        <v>0.1467796266068942</v>
      </c>
      <c r="AR226" s="131">
        <f t="shared" si="44"/>
        <v>3.6435164329223987E-3</v>
      </c>
      <c r="AS226" s="131">
        <f t="shared" si="45"/>
        <v>1.4586783607428329E-2</v>
      </c>
      <c r="AT226" s="131">
        <f t="shared" si="46"/>
        <v>0.14557529487384618</v>
      </c>
      <c r="AU226" s="131">
        <f t="shared" si="47"/>
        <v>8.6174841086303036E-2</v>
      </c>
      <c r="AV226" s="131">
        <f t="shared" si="48"/>
        <v>0.11334579926855205</v>
      </c>
      <c r="AW226" s="131">
        <f t="shared" si="49"/>
        <v>0.17452175164460423</v>
      </c>
      <c r="AX226" s="131">
        <f t="shared" si="50"/>
        <v>1</v>
      </c>
      <c r="AY226" s="131">
        <f>SUMPRODUCT(AN226:AW226,幕後結果_最佳化!$Z$1005:$AI$1005)</f>
        <v>1.1464248005619961E-3</v>
      </c>
      <c r="AZ226" s="131">
        <f>(SUMPRODUCT(AN226:AW226,MMULT(AN226:AW226,幕後結果!$AB$9:$AK$18)))</f>
        <v>3.5177812040040733E-4</v>
      </c>
      <c r="BA226" s="131">
        <f t="shared" si="51"/>
        <v>1.8755748995985401E-2</v>
      </c>
      <c r="BB226" s="102">
        <f t="shared" si="52"/>
        <v>-2.2261747695799938</v>
      </c>
      <c r="BC226" s="60"/>
      <c r="BD226" s="60"/>
    </row>
    <row r="227" spans="1:56" ht="16.5">
      <c r="A227" s="95">
        <v>226</v>
      </c>
      <c r="B227" s="131">
        <v>0.64806871142001166</v>
      </c>
      <c r="C227" s="131">
        <v>0.30993613332392966</v>
      </c>
      <c r="D227" s="131">
        <v>0.4760254820244294</v>
      </c>
      <c r="E227" s="131">
        <v>7.2807338675052513E-2</v>
      </c>
      <c r="F227" s="131">
        <v>0.80640433074588658</v>
      </c>
      <c r="G227" s="131">
        <v>0.49016147034504054</v>
      </c>
      <c r="H227" s="131">
        <v>0.41624763755803929</v>
      </c>
      <c r="I227" s="131">
        <v>5.721319277709469E-2</v>
      </c>
      <c r="J227" s="131">
        <v>0.65922783986082467</v>
      </c>
      <c r="K227" s="104">
        <v>0.72091774984070245</v>
      </c>
      <c r="L227" s="105"/>
      <c r="M227" s="106">
        <v>226</v>
      </c>
      <c r="N227" s="142">
        <v>0.3801115975784542</v>
      </c>
      <c r="O227" s="142">
        <v>-0.49603138679145004</v>
      </c>
      <c r="P227" s="142">
        <v>-6.0131422061074018E-2</v>
      </c>
      <c r="Q227" s="142">
        <v>-1.4551971945550646</v>
      </c>
      <c r="R227" s="142">
        <v>0.86472209641032771</v>
      </c>
      <c r="S227" s="142">
        <v>-2.4664036968551024E-2</v>
      </c>
      <c r="T227" s="142">
        <v>-0.21150238016844683</v>
      </c>
      <c r="U227" s="131">
        <v>-1.578606313813568</v>
      </c>
      <c r="V227" s="131">
        <v>0.41035667868525355</v>
      </c>
      <c r="W227" s="98">
        <v>0.5855700195132072</v>
      </c>
      <c r="X227" s="60"/>
      <c r="Y227" s="99">
        <v>226</v>
      </c>
      <c r="Z227" s="131">
        <f>(幕後結果!$AB$2+幕後結果!$AB$4*幕後結果_最佳化!$N1228)*12/3</f>
        <v>7.2267704688951329E-2</v>
      </c>
      <c r="AA227" s="131">
        <f>(幕後結果!$AC$2+幕後結果!$AC$4*幕後結果_最佳化!$O1228)*12/3</f>
        <v>-4.1512544913538771E-2</v>
      </c>
      <c r="AB227" s="131">
        <f>(幕後結果!$AD$2+幕後結果!$AD$4*幕後結果_最佳化!$P1228)*12/3</f>
        <v>-3.9345003496568678E-2</v>
      </c>
      <c r="AC227" s="131">
        <f>(幕後結果!$AE$2+幕後結果!$AE$4*幕後結果_最佳化!$Q1228)*12/3</f>
        <v>-0.13003656249886791</v>
      </c>
      <c r="AD227" s="131">
        <f>(幕後結果!$AF$2+幕後結果!$AF$4*幕後結果_最佳化!$R1228)*12/3</f>
        <v>2.3527366811271811E-2</v>
      </c>
      <c r="AE227" s="131">
        <f>(幕後結果!$AG$2+幕後結果!$AG$4*幕後結果_最佳化!$S1228)*12/3</f>
        <v>-2.8229196291644984E-2</v>
      </c>
      <c r="AF227" s="131">
        <f>(幕後結果!$AH$2+幕後結果!$AH$4*幕後結果_最佳化!$T1228)*12/3</f>
        <v>-3.1360810836222434E-2</v>
      </c>
      <c r="AG227" s="131">
        <f>(幕後結果!$AI$2+幕後結果!$AI$4*幕後結果_最佳化!$U1228)*12/3</f>
        <v>-0.19492122001272202</v>
      </c>
      <c r="AH227" s="131">
        <f>(幕後結果!$AJ$2+幕後結果!$AJ$4*幕後結果_最佳化!$V1228)*12/3</f>
        <v>-2.6826784411548538E-2</v>
      </c>
      <c r="AI227" s="100">
        <f>(幕後結果!$AK$2+幕後結果!$AK$4*幕後結果_最佳化!$W1228)*12/3</f>
        <v>3.4777817922356652E-2</v>
      </c>
      <c r="AJ227" s="60"/>
      <c r="AK227" s="60"/>
      <c r="AL227" s="60"/>
      <c r="AM227" s="108">
        <v>226</v>
      </c>
      <c r="AN227" s="131">
        <f t="shared" si="40"/>
        <v>0.1555983408209527</v>
      </c>
      <c r="AO227" s="131">
        <f t="shared" si="41"/>
        <v>0.1791656208965042</v>
      </c>
      <c r="AP227" s="131">
        <f t="shared" si="42"/>
        <v>0.18829749285151801</v>
      </c>
      <c r="AQ227" s="131">
        <f t="shared" si="43"/>
        <v>7.6511612552142921E-2</v>
      </c>
      <c r="AR227" s="131">
        <f t="shared" si="44"/>
        <v>3.6539291243413388E-2</v>
      </c>
      <c r="AS227" s="131">
        <f t="shared" si="45"/>
        <v>8.5984662007573168E-2</v>
      </c>
      <c r="AT227" s="131">
        <f t="shared" si="46"/>
        <v>6.8659596442427653E-2</v>
      </c>
      <c r="AU227" s="131">
        <f t="shared" si="47"/>
        <v>4.6473043562721009E-4</v>
      </c>
      <c r="AV227" s="131">
        <f t="shared" si="48"/>
        <v>6.7196525859512135E-2</v>
      </c>
      <c r="AW227" s="131">
        <f t="shared" si="49"/>
        <v>0.14158212689032867</v>
      </c>
      <c r="AX227" s="131">
        <f t="shared" si="50"/>
        <v>1</v>
      </c>
      <c r="AY227" s="131">
        <f>SUMPRODUCT(AN227:AW227,幕後結果_最佳化!$Z$1005:$AI$1005)</f>
        <v>1.2038889389554869E-3</v>
      </c>
      <c r="AZ227" s="131">
        <f>(SUMPRODUCT(AN227:AW227,MMULT(AN227:AW227,幕後結果!$AB$9:$AK$18)))</f>
        <v>2.8651069961453798E-4</v>
      </c>
      <c r="BA227" s="131">
        <f t="shared" si="51"/>
        <v>1.6926626941435732E-2</v>
      </c>
      <c r="BB227" s="102">
        <f t="shared" si="52"/>
        <v>-2.4633443630150573</v>
      </c>
      <c r="BC227" s="60"/>
      <c r="BD227" s="60"/>
    </row>
    <row r="228" spans="1:56" ht="16.5">
      <c r="A228" s="95">
        <v>227</v>
      </c>
      <c r="B228" s="131">
        <v>0.86226772142032471</v>
      </c>
      <c r="C228" s="131">
        <v>0.13714532673260904</v>
      </c>
      <c r="D228" s="131">
        <v>0.36545482255900819</v>
      </c>
      <c r="E228" s="131">
        <v>0.69467760297406</v>
      </c>
      <c r="F228" s="131">
        <v>0.88859168160381108</v>
      </c>
      <c r="G228" s="131">
        <v>0.70494754034156015</v>
      </c>
      <c r="H228" s="131">
        <v>1.0790772011702199E-2</v>
      </c>
      <c r="I228" s="131">
        <v>0.42022615028461963</v>
      </c>
      <c r="J228" s="131">
        <v>0.67338697303892925</v>
      </c>
      <c r="K228" s="104">
        <v>0.51585912370172027</v>
      </c>
      <c r="L228" s="105"/>
      <c r="M228" s="106">
        <v>227</v>
      </c>
      <c r="N228" s="142">
        <v>1.0905645006552855</v>
      </c>
      <c r="O228" s="142">
        <v>-1.0932349546379652</v>
      </c>
      <c r="P228" s="142">
        <v>-0.34391575221801235</v>
      </c>
      <c r="Q228" s="142">
        <v>0.50915327150953071</v>
      </c>
      <c r="R228" s="142">
        <v>1.2190726043807336</v>
      </c>
      <c r="S228" s="142">
        <v>0.53868399475917639</v>
      </c>
      <c r="T228" s="142">
        <v>-2.2976530446636758</v>
      </c>
      <c r="U228" s="131">
        <v>-0.20131496648080982</v>
      </c>
      <c r="V228" s="131">
        <v>0.44928503204645942</v>
      </c>
      <c r="W228" s="98">
        <v>3.9763403904027578E-2</v>
      </c>
      <c r="X228" s="60"/>
      <c r="Y228" s="99">
        <v>227</v>
      </c>
      <c r="Z228" s="131">
        <f>(幕後結果!$AB$2+幕後結果!$AB$4*幕後結果_最佳化!$N1229)*12/3</f>
        <v>0.18231521243903118</v>
      </c>
      <c r="AA228" s="131">
        <f>(幕後結果!$AC$2+幕後結果!$AC$4*幕後結果_最佳化!$O1229)*12/3</f>
        <v>-0.10096914109308465</v>
      </c>
      <c r="AB228" s="131">
        <f>(幕後結果!$AD$2+幕後結果!$AD$4*幕後結果_最佳化!$P1229)*12/3</f>
        <v>-0.10531445232486053</v>
      </c>
      <c r="AC228" s="131">
        <f>(幕後結果!$AE$2+幕後結果!$AE$4*幕後結果_最佳化!$Q1229)*12/3</f>
        <v>5.0097793055713193E-2</v>
      </c>
      <c r="AD228" s="131">
        <f>(幕後結果!$AF$2+幕後結果!$AF$4*幕後結果_最佳化!$R1229)*12/3</f>
        <v>4.3582975574891027E-2</v>
      </c>
      <c r="AE228" s="131">
        <f>(幕後結果!$AG$2+幕後結果!$AG$4*幕後結果_最佳化!$S1229)*12/3</f>
        <v>-8.1728381226077399E-3</v>
      </c>
      <c r="AF228" s="131">
        <f>(幕後結果!$AH$2+幕後結果!$AH$4*幕後結果_最佳化!$T1229)*12/3</f>
        <v>-0.19855959144548252</v>
      </c>
      <c r="AG228" s="131">
        <f>(幕後結果!$AI$2+幕後結果!$AI$4*幕後結果_最佳化!$U1229)*12/3</f>
        <v>-8.9628422248715409E-2</v>
      </c>
      <c r="AH228" s="131">
        <f>(幕後結果!$AJ$2+幕後結果!$AJ$4*幕後結果_最佳化!$V1229)*12/3</f>
        <v>-1.0215181833696234E-2</v>
      </c>
      <c r="AI228" s="100">
        <f>(幕後結果!$AK$2+幕後結果!$AK$4*幕後結果_最佳化!$W1229)*12/3</f>
        <v>-0.1382283229950283</v>
      </c>
      <c r="AJ228" s="60"/>
      <c r="AK228" s="60"/>
      <c r="AL228" s="60"/>
      <c r="AM228" s="108">
        <v>227</v>
      </c>
      <c r="AN228" s="131">
        <f t="shared" si="40"/>
        <v>9.2071684959356997E-2</v>
      </c>
      <c r="AO228" s="131">
        <f t="shared" si="41"/>
        <v>0.13707272147000904</v>
      </c>
      <c r="AP228" s="131">
        <f t="shared" si="42"/>
        <v>6.1391194156520924E-2</v>
      </c>
      <c r="AQ228" s="131">
        <f t="shared" si="43"/>
        <v>0.10878130330477995</v>
      </c>
      <c r="AR228" s="131">
        <f t="shared" si="44"/>
        <v>0.14982092959108501</v>
      </c>
      <c r="AS228" s="131">
        <f t="shared" si="45"/>
        <v>9.189905495546967E-2</v>
      </c>
      <c r="AT228" s="131">
        <f t="shared" si="46"/>
        <v>2.1304127094992228E-2</v>
      </c>
      <c r="AU228" s="131">
        <f t="shared" si="47"/>
        <v>0.11723189457816943</v>
      </c>
      <c r="AV228" s="131">
        <f t="shared" si="48"/>
        <v>5.5240794126286408E-2</v>
      </c>
      <c r="AW228" s="131">
        <f t="shared" si="49"/>
        <v>0.1651862957633303</v>
      </c>
      <c r="AX228" s="131">
        <f t="shared" si="50"/>
        <v>0.99999999999999978</v>
      </c>
      <c r="AY228" s="131">
        <f>SUMPRODUCT(AN228:AW228,幕後結果_最佳化!$Z$1005:$AI$1005)</f>
        <v>3.8048391620601994E-5</v>
      </c>
      <c r="AZ228" s="131">
        <f>(SUMPRODUCT(AN228:AW228,MMULT(AN228:AW228,幕後結果!$AB$9:$AK$18)))</f>
        <v>2.7973077926597679E-4</v>
      </c>
      <c r="BA228" s="131">
        <f t="shared" si="51"/>
        <v>1.6725154087959153E-2</v>
      </c>
      <c r="BB228" s="102">
        <f t="shared" si="52"/>
        <v>-2.5627238698647785</v>
      </c>
      <c r="BC228" s="60"/>
      <c r="BD228" s="60"/>
    </row>
    <row r="229" spans="1:56" ht="16.5">
      <c r="A229" s="95">
        <v>228</v>
      </c>
      <c r="B229" s="131">
        <v>0.42346534195631436</v>
      </c>
      <c r="C229" s="131">
        <v>0.13303152300051391</v>
      </c>
      <c r="D229" s="131">
        <v>0.43906248557029515</v>
      </c>
      <c r="E229" s="131">
        <v>0.36471469059483796</v>
      </c>
      <c r="F229" s="131">
        <v>0.46302323550348001</v>
      </c>
      <c r="G229" s="131">
        <v>0.76800658441257696</v>
      </c>
      <c r="H229" s="131">
        <v>0.92642627778051878</v>
      </c>
      <c r="I229" s="131">
        <v>0.21642355041027006</v>
      </c>
      <c r="J229" s="131">
        <v>0.54227310286608477</v>
      </c>
      <c r="K229" s="104">
        <v>0.20311597698037986</v>
      </c>
      <c r="L229" s="105"/>
      <c r="M229" s="106">
        <v>228</v>
      </c>
      <c r="N229" s="142">
        <v>-0.19303611548956287</v>
      </c>
      <c r="O229" s="142">
        <v>-1.1121746945119459</v>
      </c>
      <c r="P229" s="142">
        <v>-0.15334657791721829</v>
      </c>
      <c r="Q229" s="142">
        <v>-0.34588468168371916</v>
      </c>
      <c r="R229" s="142">
        <v>-9.2820114409808779E-2</v>
      </c>
      <c r="S229" s="142">
        <v>0.7322977846976283</v>
      </c>
      <c r="T229" s="142">
        <v>1.449681186590317</v>
      </c>
      <c r="U229" s="131">
        <v>-0.78432897694312065</v>
      </c>
      <c r="V229" s="131">
        <v>0.10616203258903587</v>
      </c>
      <c r="W229" s="98">
        <v>-0.83054281008911346</v>
      </c>
      <c r="X229" s="60"/>
      <c r="Y229" s="99">
        <v>228</v>
      </c>
      <c r="Z229" s="131">
        <f>(幕後結果!$AB$2+幕後結果!$AB$4*幕後結果_最佳化!$N1230)*12/3</f>
        <v>-1.6511547422813376E-2</v>
      </c>
      <c r="AA229" s="131">
        <f>(幕後結果!$AC$2+幕後結果!$AC$4*幕後結果_最佳化!$O1230)*12/3</f>
        <v>-0.10027998153957392</v>
      </c>
      <c r="AB229" s="131">
        <f>(幕後結果!$AD$2+幕後結果!$AD$4*幕後結果_最佳化!$P1230)*12/3</f>
        <v>-7.4756086133121E-2</v>
      </c>
      <c r="AC229" s="131">
        <f>(幕後結果!$AE$2+幕後結果!$AE$4*幕後結果_最佳化!$Q1230)*12/3</f>
        <v>-5.2649471018602984E-2</v>
      </c>
      <c r="AD229" s="131">
        <f>(幕後結果!$AF$2+幕後結果!$AF$4*幕後結果_最佳化!$R1230)*12/3</f>
        <v>-7.6287750838835808E-2</v>
      </c>
      <c r="AE229" s="131">
        <f>(幕後結果!$AG$2+幕後結果!$AG$4*幕後結果_最佳化!$S1230)*12/3</f>
        <v>1.5413096706045445E-2</v>
      </c>
      <c r="AF229" s="131">
        <f>(幕後結果!$AH$2+幕後結果!$AH$4*幕後結果_最佳化!$T1230)*12/3</f>
        <v>8.244702322149941E-2</v>
      </c>
      <c r="AG229" s="131">
        <f>(幕後結果!$AI$2+幕後結果!$AI$4*幕後結果_最佳化!$U1230)*12/3</f>
        <v>-5.4116807561812551E-2</v>
      </c>
      <c r="AH229" s="131">
        <f>(幕後結果!$AJ$2+幕後結果!$AJ$4*幕後結果_最佳化!$V1230)*12/3</f>
        <v>-1.5074279711600686E-2</v>
      </c>
      <c r="AI229" s="100">
        <f>(幕後結果!$AK$2+幕後結果!$AK$4*幕後結果_最佳化!$W1230)*12/3</f>
        <v>-0.11766280907590555</v>
      </c>
      <c r="AJ229" s="60"/>
      <c r="AK229" s="60"/>
      <c r="AL229" s="60"/>
      <c r="AM229" s="108">
        <v>228</v>
      </c>
      <c r="AN229" s="131">
        <f t="shared" si="40"/>
        <v>5.1660598309906977E-2</v>
      </c>
      <c r="AO229" s="131">
        <f t="shared" si="41"/>
        <v>2.4655116422349515E-3</v>
      </c>
      <c r="AP229" s="131">
        <f t="shared" si="42"/>
        <v>0.15086932785626428</v>
      </c>
      <c r="AQ229" s="131">
        <f t="shared" si="43"/>
        <v>0.14875963337200918</v>
      </c>
      <c r="AR229" s="131">
        <f t="shared" si="44"/>
        <v>0.16260330838788492</v>
      </c>
      <c r="AS229" s="131">
        <f t="shared" si="45"/>
        <v>7.7723238569469347E-2</v>
      </c>
      <c r="AT229" s="131">
        <f t="shared" si="46"/>
        <v>4.0621525761219121E-2</v>
      </c>
      <c r="AU229" s="131">
        <f t="shared" si="47"/>
        <v>0.14646707649664203</v>
      </c>
      <c r="AV229" s="131">
        <f t="shared" si="48"/>
        <v>0.1253038836832637</v>
      </c>
      <c r="AW229" s="131">
        <f t="shared" si="49"/>
        <v>9.3525895921105565E-2</v>
      </c>
      <c r="AX229" s="131">
        <f t="shared" si="50"/>
        <v>1.0000000000000002</v>
      </c>
      <c r="AY229" s="131">
        <f>SUMPRODUCT(AN229:AW229,幕後結果_最佳化!$Z$1005:$AI$1005)</f>
        <v>4.8606344920198454E-4</v>
      </c>
      <c r="AZ229" s="131">
        <f>(SUMPRODUCT(AN229:AW229,MMULT(AN229:AW229,幕後結果!$AB$9:$AK$18)))</f>
        <v>3.6592428677984266E-4</v>
      </c>
      <c r="BA229" s="131">
        <f t="shared" si="51"/>
        <v>1.9129147570653603E-2</v>
      </c>
      <c r="BB229" s="102">
        <f t="shared" si="52"/>
        <v>-2.2172413273587823</v>
      </c>
      <c r="BC229" s="60"/>
      <c r="BD229" s="60"/>
    </row>
    <row r="230" spans="1:56" ht="16.5">
      <c r="A230" s="95">
        <v>229</v>
      </c>
      <c r="B230" s="131">
        <v>0.38772381950736468</v>
      </c>
      <c r="C230" s="131">
        <v>1.1390276466048732E-2</v>
      </c>
      <c r="D230" s="131">
        <v>0.28414424586599707</v>
      </c>
      <c r="E230" s="131">
        <v>0.52304267262503124</v>
      </c>
      <c r="F230" s="131">
        <v>0.86620447786365351</v>
      </c>
      <c r="G230" s="131">
        <v>0.62032899797985963</v>
      </c>
      <c r="H230" s="131">
        <v>0.7701458452215868</v>
      </c>
      <c r="I230" s="131">
        <v>6.9222511363253636E-2</v>
      </c>
      <c r="J230" s="131">
        <v>3.7274402055282208E-2</v>
      </c>
      <c r="K230" s="104">
        <v>0.62038834913798868</v>
      </c>
      <c r="L230" s="105"/>
      <c r="M230" s="106">
        <v>229</v>
      </c>
      <c r="N230" s="142">
        <v>-0.28525649717630325</v>
      </c>
      <c r="O230" s="142">
        <v>-2.277095004764258</v>
      </c>
      <c r="P230" s="142">
        <v>-0.57057393414936952</v>
      </c>
      <c r="Q230" s="142">
        <v>5.7791567957519753E-2</v>
      </c>
      <c r="R230" s="142">
        <v>1.1086271881784988</v>
      </c>
      <c r="S230" s="142">
        <v>0.30634496847620069</v>
      </c>
      <c r="T230" s="142">
        <v>0.73932724448309139</v>
      </c>
      <c r="U230" s="131">
        <v>-1.4816065216523404</v>
      </c>
      <c r="V230" s="131">
        <v>-1.7832304102135719</v>
      </c>
      <c r="W230" s="98">
        <v>0.30650089075564824</v>
      </c>
      <c r="X230" s="60"/>
      <c r="Y230" s="99">
        <v>229</v>
      </c>
      <c r="Z230" s="131">
        <f>(幕後結果!$AB$2+幕後結果!$AB$4*幕後結果_最佳化!$N1231)*12/3</f>
        <v>-3.0796270765395553E-2</v>
      </c>
      <c r="AA230" s="131">
        <f>(幕後結果!$AC$2+幕後結果!$AC$4*幕後結果_最佳化!$O1231)*12/3</f>
        <v>-0.21334384957832231</v>
      </c>
      <c r="AB230" s="131">
        <f>(幕後結果!$AD$2+幕後結果!$AD$4*幕後結果_最佳化!$P1231)*12/3</f>
        <v>-0.18092756286055747</v>
      </c>
      <c r="AC230" s="131">
        <f>(幕後結果!$AE$2+幕後結果!$AE$4*幕後結果_最佳化!$Q1231)*12/3</f>
        <v>-7.1140006964821964E-2</v>
      </c>
      <c r="AD230" s="131">
        <f>(幕後結果!$AF$2+幕後結果!$AF$4*幕後結果_最佳化!$R1231)*12/3</f>
        <v>-4.6996030843156171E-2</v>
      </c>
      <c r="AE230" s="131">
        <f>(幕後結果!$AG$2+幕後結果!$AG$4*幕後結果_最佳化!$S1231)*12/3</f>
        <v>-1.8367371272830085E-2</v>
      </c>
      <c r="AF230" s="131">
        <f>(幕後結果!$AH$2+幕後結果!$AH$4*幕後結果_最佳化!$T1231)*12/3</f>
        <v>-3.821365510884539E-2</v>
      </c>
      <c r="AG230" s="131">
        <f>(幕後結果!$AI$2+幕後結果!$AI$4*幕後結果_最佳化!$U1231)*12/3</f>
        <v>-0.16081611047989108</v>
      </c>
      <c r="AH230" s="131">
        <f>(幕後結果!$AJ$2+幕後結果!$AJ$4*幕後結果_最佳化!$V1231)*12/3</f>
        <v>-0.17562727577591988</v>
      </c>
      <c r="AI230" s="100">
        <f>(幕後結果!$AK$2+幕後結果!$AK$4*幕後結果_最佳化!$W1231)*12/3</f>
        <v>-7.8604077205248146E-2</v>
      </c>
      <c r="AJ230" s="60"/>
      <c r="AK230" s="60"/>
      <c r="AL230" s="60"/>
      <c r="AM230" s="108">
        <v>229</v>
      </c>
      <c r="AN230" s="131">
        <f t="shared" si="40"/>
        <v>6.6160855007614122E-2</v>
      </c>
      <c r="AO230" s="131">
        <f t="shared" si="41"/>
        <v>1.7710390719315901E-2</v>
      </c>
      <c r="AP230" s="131">
        <f t="shared" si="42"/>
        <v>0.19344149532081159</v>
      </c>
      <c r="AQ230" s="131">
        <f t="shared" si="43"/>
        <v>2.5840217727412244E-2</v>
      </c>
      <c r="AR230" s="131">
        <f t="shared" si="44"/>
        <v>8.0388143097578524E-2</v>
      </c>
      <c r="AS230" s="131">
        <f t="shared" si="45"/>
        <v>8.8827584122995878E-2</v>
      </c>
      <c r="AT230" s="131">
        <f t="shared" si="46"/>
        <v>3.789136996455314E-2</v>
      </c>
      <c r="AU230" s="131">
        <f t="shared" si="47"/>
        <v>0.23929667187994702</v>
      </c>
      <c r="AV230" s="131">
        <f t="shared" si="48"/>
        <v>0.16519592611621692</v>
      </c>
      <c r="AW230" s="131">
        <f t="shared" si="49"/>
        <v>8.5247346043554689E-2</v>
      </c>
      <c r="AX230" s="131">
        <f t="shared" si="50"/>
        <v>1</v>
      </c>
      <c r="AY230" s="131">
        <f>SUMPRODUCT(AN230:AW230,幕後結果_最佳化!$Z$1005:$AI$1005)</f>
        <v>-2.9524331875840854E-3</v>
      </c>
      <c r="AZ230" s="131">
        <f>(SUMPRODUCT(AN230:AW230,MMULT(AN230:AW230,幕後結果!$AB$9:$AK$18)))</f>
        <v>3.2796613564094689E-4</v>
      </c>
      <c r="BA230" s="131">
        <f t="shared" si="51"/>
        <v>1.8109835328929607E-2</v>
      </c>
      <c r="BB230" s="102">
        <f t="shared" si="52"/>
        <v>-2.5319077923550739</v>
      </c>
      <c r="BC230" s="60"/>
      <c r="BD230" s="60"/>
    </row>
    <row r="231" spans="1:56" ht="16.5">
      <c r="A231" s="95">
        <v>230</v>
      </c>
      <c r="B231" s="131">
        <v>0.98956830962150688</v>
      </c>
      <c r="C231" s="131">
        <v>0.58055274566727277</v>
      </c>
      <c r="D231" s="131">
        <v>0.21905681587962911</v>
      </c>
      <c r="E231" s="131">
        <v>0.32504630154441294</v>
      </c>
      <c r="F231" s="131">
        <v>6.33714319943528E-2</v>
      </c>
      <c r="G231" s="131">
        <v>0.90828636199834056</v>
      </c>
      <c r="H231" s="131">
        <v>0.41475490206221788</v>
      </c>
      <c r="I231" s="131">
        <v>0.79866076905916494</v>
      </c>
      <c r="J231" s="131">
        <v>0.14194988473725823</v>
      </c>
      <c r="K231" s="104">
        <v>0.70047464079152144</v>
      </c>
      <c r="L231" s="105"/>
      <c r="M231" s="106">
        <v>230</v>
      </c>
      <c r="N231" s="142">
        <v>2.3104477018952752</v>
      </c>
      <c r="O231" s="142">
        <v>0.20330773686833636</v>
      </c>
      <c r="P231" s="142">
        <v>-0.7753825694637102</v>
      </c>
      <c r="Q231" s="142">
        <v>-0.45363354799279465</v>
      </c>
      <c r="R231" s="142">
        <v>-1.5270729838310539</v>
      </c>
      <c r="S231" s="142">
        <v>1.3302762297312336</v>
      </c>
      <c r="T231" s="142">
        <v>-0.21533030456590643</v>
      </c>
      <c r="U231" s="131">
        <v>0.83684720088892628</v>
      </c>
      <c r="V231" s="131">
        <v>-1.0715999196256913</v>
      </c>
      <c r="W231" s="98">
        <v>0.52576611810440665</v>
      </c>
      <c r="X231" s="60"/>
      <c r="Y231" s="99">
        <v>230</v>
      </c>
      <c r="Z231" s="131">
        <f>(幕後結果!$AB$2+幕後結果!$AB$4*幕後結果_最佳化!$N1232)*12/3</f>
        <v>0.37127229243864962</v>
      </c>
      <c r="AA231" s="131">
        <f>(幕後結果!$AC$2+幕後結果!$AC$4*幕後結果_最佳化!$O1232)*12/3</f>
        <v>2.2667209547217095E-2</v>
      </c>
      <c r="AB231" s="131">
        <f>(幕後結果!$AD$2+幕後結果!$AD$4*幕後結果_最佳化!$P1232)*12/3</f>
        <v>-0.13204137095955026</v>
      </c>
      <c r="AC231" s="131">
        <f>(幕後結果!$AE$2+幕後結果!$AE$4*幕後結果_最佳化!$Q1232)*12/3</f>
        <v>-2.0910762212259789E-2</v>
      </c>
      <c r="AD231" s="131">
        <f>(幕後結果!$AF$2+幕後結果!$AF$4*幕後結果_最佳化!$R1232)*12/3</f>
        <v>-0.19681826323036219</v>
      </c>
      <c r="AE231" s="131">
        <f>(幕後結果!$AG$2+幕後結果!$AG$4*幕後結果_最佳化!$S1232)*12/3</f>
        <v>3.9424921891766301E-2</v>
      </c>
      <c r="AF231" s="131">
        <f>(幕後結果!$AH$2+幕後結果!$AH$4*幕後結果_最佳化!$T1232)*12/3</f>
        <v>6.2238590397360426E-2</v>
      </c>
      <c r="AG231" s="131">
        <f>(幕後結果!$AI$2+幕後結果!$AI$4*幕後結果_最佳化!$U1232)*12/3</f>
        <v>3.5277130101405464E-2</v>
      </c>
      <c r="AH231" s="131">
        <f>(幕後結果!$AJ$2+幕後結果!$AJ$4*幕後結果_最佳化!$V1232)*12/3</f>
        <v>-3.9926581826352614E-2</v>
      </c>
      <c r="AI231" s="100">
        <f>(幕後結果!$AK$2+幕後結果!$AK$4*幕後結果_最佳化!$W1232)*12/3</f>
        <v>-7.2614186133983627E-2</v>
      </c>
      <c r="AJ231" s="60"/>
      <c r="AK231" s="60"/>
      <c r="AL231" s="60"/>
      <c r="AM231" s="108">
        <v>230</v>
      </c>
      <c r="AN231" s="131">
        <f t="shared" si="40"/>
        <v>8.6304812898832295E-2</v>
      </c>
      <c r="AO231" s="131">
        <f t="shared" si="41"/>
        <v>0.17021924178785391</v>
      </c>
      <c r="AP231" s="131">
        <f t="shared" si="42"/>
        <v>4.2369620994070566E-2</v>
      </c>
      <c r="AQ231" s="131">
        <f t="shared" si="43"/>
        <v>0.1848443316233396</v>
      </c>
      <c r="AR231" s="131">
        <f t="shared" si="44"/>
        <v>5.5233912275436878E-2</v>
      </c>
      <c r="AS231" s="131">
        <f t="shared" si="45"/>
        <v>0.1611865965042682</v>
      </c>
      <c r="AT231" s="131">
        <f t="shared" si="46"/>
        <v>1.8891250151047284E-2</v>
      </c>
      <c r="AU231" s="131">
        <f t="shared" si="47"/>
        <v>8.8910232301149722E-2</v>
      </c>
      <c r="AV231" s="131">
        <f t="shared" si="48"/>
        <v>9.6265039924403925E-2</v>
      </c>
      <c r="AW231" s="131">
        <f t="shared" si="49"/>
        <v>9.5774961539597428E-2</v>
      </c>
      <c r="AX231" s="131">
        <f t="shared" si="50"/>
        <v>0.99999999999999967</v>
      </c>
      <c r="AY231" s="131">
        <f>SUMPRODUCT(AN231:AW231,幕後結果_最佳化!$Z$1005:$AI$1005)</f>
        <v>2.7082665003111432E-3</v>
      </c>
      <c r="AZ231" s="131">
        <f>(SUMPRODUCT(AN231:AW231,MMULT(AN231:AW231,幕後結果!$AB$9:$AK$18)))</f>
        <v>2.1019156815524812E-4</v>
      </c>
      <c r="BA231" s="131">
        <f t="shared" si="51"/>
        <v>1.4497984968789563E-2</v>
      </c>
      <c r="BB231" s="102">
        <f t="shared" si="52"/>
        <v>-2.7722289398293167</v>
      </c>
      <c r="BC231" s="60"/>
      <c r="BD231" s="60"/>
    </row>
    <row r="232" spans="1:56" ht="16.5">
      <c r="A232" s="95">
        <v>231</v>
      </c>
      <c r="B232" s="131">
        <v>0.54282272502092765</v>
      </c>
      <c r="C232" s="131">
        <v>0.66454889793660343</v>
      </c>
      <c r="D232" s="131">
        <v>0.54862417522052875</v>
      </c>
      <c r="E232" s="131">
        <v>0.47669571229144991</v>
      </c>
      <c r="F232" s="131">
        <v>0.85695364196686663</v>
      </c>
      <c r="G232" s="131">
        <v>0.80236344040744978</v>
      </c>
      <c r="H232" s="131">
        <v>0.66868203847661012</v>
      </c>
      <c r="I232" s="131">
        <v>0.58514252123250476</v>
      </c>
      <c r="J232" s="131">
        <v>0.50404809830337749</v>
      </c>
      <c r="K232" s="104">
        <v>0.10837446266170092</v>
      </c>
      <c r="L232" s="105"/>
      <c r="M232" s="106">
        <v>231</v>
      </c>
      <c r="N232" s="142">
        <v>0.10754761887486883</v>
      </c>
      <c r="O232" s="142">
        <v>0.42491011029286418</v>
      </c>
      <c r="P232" s="142">
        <v>0.12218608106290368</v>
      </c>
      <c r="Q232" s="142">
        <v>-5.8448448247877337E-2</v>
      </c>
      <c r="R232" s="142">
        <v>1.0667323467176517</v>
      </c>
      <c r="S232" s="142">
        <v>0.85009347473093533</v>
      </c>
      <c r="T232" s="142">
        <v>0.43627678515200091</v>
      </c>
      <c r="U232" s="131">
        <v>0.2150671597145985</v>
      </c>
      <c r="V232" s="131">
        <v>1.0147251801246605E-2</v>
      </c>
      <c r="W232" s="98">
        <v>-1.2352192272478817</v>
      </c>
      <c r="X232" s="60"/>
      <c r="Y232" s="99">
        <v>231</v>
      </c>
      <c r="Z232" s="131">
        <f>(幕後結果!$AB$2+幕後結果!$AB$4*幕後結果_最佳化!$N1233)*12/3</f>
        <v>3.0048176232000789E-2</v>
      </c>
      <c r="AA232" s="131">
        <f>(幕後結果!$AC$2+幕後結果!$AC$4*幕後結果_最佳化!$O1233)*12/3</f>
        <v>4.855245243106112E-2</v>
      </c>
      <c r="AB232" s="131">
        <f>(幕後結果!$AD$2+幕後結果!$AD$4*幕後結果_最佳化!$P1233)*12/3</f>
        <v>2.0915017648940753E-2</v>
      </c>
      <c r="AC232" s="131">
        <f>(幕後結果!$AE$2+幕後結果!$AE$4*幕後結果_最佳化!$Q1233)*12/3</f>
        <v>3.8132702823701417E-2</v>
      </c>
      <c r="AD232" s="131">
        <f>(幕後結果!$AF$2+幕後結果!$AF$4*幕後結果_最佳化!$R1233)*12/3</f>
        <v>0.1216172103823004</v>
      </c>
      <c r="AE232" s="131">
        <f>(幕後結果!$AG$2+幕後結果!$AG$4*幕後結果_最佳化!$S1233)*12/3</f>
        <v>2.6153194773475344E-2</v>
      </c>
      <c r="AF232" s="131">
        <f>(幕後結果!$AH$2+幕後結果!$AH$4*幕後結果_最佳化!$T1233)*12/3</f>
        <v>7.4224069848349089E-2</v>
      </c>
      <c r="AG232" s="131">
        <f>(幕後結果!$AI$2+幕後結果!$AI$4*幕後結果_最佳化!$U1233)*12/3</f>
        <v>6.4005346250688419E-2</v>
      </c>
      <c r="AH232" s="131">
        <f>(幕後結果!$AJ$2+幕後結果!$AJ$4*幕後結果_最佳化!$V1233)*12/3</f>
        <v>1.9332876838401451E-2</v>
      </c>
      <c r="AI232" s="100">
        <f>(幕後結果!$AK$2+幕後結果!$AK$4*幕後結果_最佳化!$W1233)*12/3</f>
        <v>-0.13313151321463473</v>
      </c>
      <c r="AJ232" s="60"/>
      <c r="AK232" s="60"/>
      <c r="AL232" s="60"/>
      <c r="AM232" s="108">
        <v>231</v>
      </c>
      <c r="AN232" s="131">
        <f t="shared" si="40"/>
        <v>0.11440726617171072</v>
      </c>
      <c r="AO232" s="131">
        <f t="shared" si="41"/>
        <v>4.6714616650410344E-3</v>
      </c>
      <c r="AP232" s="131">
        <f t="shared" si="42"/>
        <v>5.8498543354178714E-2</v>
      </c>
      <c r="AQ232" s="131">
        <f t="shared" si="43"/>
        <v>3.8748327466013616E-2</v>
      </c>
      <c r="AR232" s="131">
        <f t="shared" si="44"/>
        <v>0.1048672146559958</v>
      </c>
      <c r="AS232" s="131">
        <f t="shared" si="45"/>
        <v>0.16744208568788058</v>
      </c>
      <c r="AT232" s="131">
        <f t="shared" si="46"/>
        <v>0.12691739988572323</v>
      </c>
      <c r="AU232" s="131">
        <f t="shared" si="47"/>
        <v>0.16882505690227695</v>
      </c>
      <c r="AV232" s="131">
        <f t="shared" si="48"/>
        <v>5.8667542442946821E-2</v>
      </c>
      <c r="AW232" s="131">
        <f t="shared" si="49"/>
        <v>0.1569551017682326</v>
      </c>
      <c r="AX232" s="131">
        <f t="shared" si="50"/>
        <v>1.0000000000000002</v>
      </c>
      <c r="AY232" s="131">
        <f>SUMPRODUCT(AN232:AW232,幕後結果_最佳化!$Z$1005:$AI$1005)</f>
        <v>-6.8723977265571791E-4</v>
      </c>
      <c r="AZ232" s="131">
        <f>(SUMPRODUCT(AN232:AW232,MMULT(AN232:AW232,幕後結果!$AB$9:$AK$18)))</f>
        <v>2.5092651583964883E-4</v>
      </c>
      <c r="BA232" s="131">
        <f t="shared" si="51"/>
        <v>1.5840660208452449E-2</v>
      </c>
      <c r="BB232" s="102">
        <f t="shared" si="52"/>
        <v>-2.7516049961981959</v>
      </c>
      <c r="BC232" s="60"/>
      <c r="BD232" s="60"/>
    </row>
    <row r="233" spans="1:56" ht="16.5">
      <c r="A233" s="95">
        <v>232</v>
      </c>
      <c r="B233" s="131">
        <v>0.43504998470017209</v>
      </c>
      <c r="C233" s="131">
        <v>0.10301694022025054</v>
      </c>
      <c r="D233" s="131">
        <v>0.48337246756591012</v>
      </c>
      <c r="E233" s="131">
        <v>0.34837985814916128</v>
      </c>
      <c r="F233" s="131">
        <v>0.62755389376215831</v>
      </c>
      <c r="G233" s="131">
        <v>0.76392145978226389</v>
      </c>
      <c r="H233" s="131">
        <v>0.11452212289946262</v>
      </c>
      <c r="I233" s="131">
        <v>0.96128697593997092</v>
      </c>
      <c r="J233" s="131">
        <v>0.20309929362770895</v>
      </c>
      <c r="K233" s="104">
        <v>0.88782232036245645</v>
      </c>
      <c r="L233" s="105"/>
      <c r="M233" s="106">
        <v>232</v>
      </c>
      <c r="N233" s="142">
        <v>-0.16353150527272728</v>
      </c>
      <c r="O233" s="142">
        <v>-1.264546670784032</v>
      </c>
      <c r="P233" s="142">
        <v>-4.1691117352565359E-2</v>
      </c>
      <c r="Q233" s="142">
        <v>-0.38969821540223815</v>
      </c>
      <c r="R233" s="142">
        <v>0.32538168869213341</v>
      </c>
      <c r="S233" s="142">
        <v>0.71897377146220787</v>
      </c>
      <c r="T233" s="142">
        <v>-1.2028244896378748</v>
      </c>
      <c r="U233" s="131">
        <v>1.7658200232628229</v>
      </c>
      <c r="V233" s="131">
        <v>-0.83060185362739003</v>
      </c>
      <c r="W233" s="98">
        <v>1.2150281391214233</v>
      </c>
      <c r="X233" s="60"/>
      <c r="Y233" s="99">
        <v>232</v>
      </c>
      <c r="Z233" s="131">
        <f>(幕後結果!$AB$2+幕後結果!$AB$4*幕後結果_最佳化!$N1234)*12/3</f>
        <v>-1.194135169634287E-2</v>
      </c>
      <c r="AA233" s="131">
        <f>(幕後結果!$AC$2+幕後結果!$AC$4*幕後結果_最佳化!$O1234)*12/3</f>
        <v>-0.1151507151370581</v>
      </c>
      <c r="AB233" s="131">
        <f>(幕後結果!$AD$2+幕後結果!$AD$4*幕後結果_最佳化!$P1234)*12/3</f>
        <v>-6.18446234284716E-2</v>
      </c>
      <c r="AC233" s="131">
        <f>(幕後結果!$AE$2+幕後結果!$AE$4*幕後結果_最佳化!$Q1234)*12/3</f>
        <v>-5.1488380104501762E-2</v>
      </c>
      <c r="AD233" s="131">
        <f>(幕後結果!$AF$2+幕後結果!$AF$4*幕後結果_最佳化!$R1234)*12/3</f>
        <v>-3.701100319143568E-2</v>
      </c>
      <c r="AE233" s="131">
        <f>(幕後結果!$AG$2+幕後結果!$AG$4*幕後結果_最佳化!$S1234)*12/3</f>
        <v>1.0005874219078718E-2</v>
      </c>
      <c r="AF233" s="131">
        <f>(幕後結果!$AH$2+幕後結果!$AH$4*幕後結果_最佳化!$T1234)*12/3</f>
        <v>-0.15126935167926792</v>
      </c>
      <c r="AG233" s="131">
        <f>(幕後結果!$AI$2+幕後結果!$AI$4*幕後結果_最佳化!$U1234)*12/3</f>
        <v>0.14198245527882225</v>
      </c>
      <c r="AH233" s="131">
        <f>(幕後結果!$AJ$2+幕後結果!$AJ$4*幕後結果_最佳化!$V1234)*12/3</f>
        <v>-7.275185272764223E-2</v>
      </c>
      <c r="AI233" s="100">
        <f>(幕後結果!$AK$2+幕後結果!$AK$4*幕後結果_最佳化!$W1234)*12/3</f>
        <v>0.13860288635489462</v>
      </c>
      <c r="AJ233" s="60"/>
      <c r="AK233" s="60"/>
      <c r="AL233" s="60"/>
      <c r="AM233" s="108">
        <v>232</v>
      </c>
      <c r="AN233" s="131">
        <f t="shared" si="40"/>
        <v>2.8519404906109315E-3</v>
      </c>
      <c r="AO233" s="131">
        <f t="shared" si="41"/>
        <v>2.4133366655621442E-2</v>
      </c>
      <c r="AP233" s="131">
        <f t="shared" si="42"/>
        <v>0.14875604865105738</v>
      </c>
      <c r="AQ233" s="131">
        <f t="shared" si="43"/>
        <v>0.17663818097808703</v>
      </c>
      <c r="AR233" s="131">
        <f t="shared" si="44"/>
        <v>0.1247495549524766</v>
      </c>
      <c r="AS233" s="131">
        <f t="shared" si="45"/>
        <v>8.2284366210979537E-2</v>
      </c>
      <c r="AT233" s="131">
        <f t="shared" si="46"/>
        <v>9.168538189345575E-2</v>
      </c>
      <c r="AU233" s="131">
        <f t="shared" si="47"/>
        <v>0.10674408709763844</v>
      </c>
      <c r="AV233" s="131">
        <f t="shared" si="48"/>
        <v>6.8572472389153608E-2</v>
      </c>
      <c r="AW233" s="131">
        <f t="shared" si="49"/>
        <v>0.17358460068091935</v>
      </c>
      <c r="AX233" s="131">
        <f t="shared" si="50"/>
        <v>1.0000000000000002</v>
      </c>
      <c r="AY233" s="131">
        <f>SUMPRODUCT(AN233:AW233,幕後結果_最佳化!$Z$1005:$AI$1005)</f>
        <v>2.635381796982565E-4</v>
      </c>
      <c r="AZ233" s="131">
        <f>(SUMPRODUCT(AN233:AW233,MMULT(AN233:AW233,幕後結果!$AB$9:$AK$18)))</f>
        <v>4.0282668447639679E-4</v>
      </c>
      <c r="BA233" s="131">
        <f t="shared" si="51"/>
        <v>2.0070542705078923E-2</v>
      </c>
      <c r="BB233" s="102">
        <f t="shared" si="52"/>
        <v>-2.1243302907555375</v>
      </c>
      <c r="BC233" s="60"/>
      <c r="BD233" s="60"/>
    </row>
    <row r="234" spans="1:56" ht="16.5">
      <c r="A234" s="95">
        <v>233</v>
      </c>
      <c r="B234" s="131">
        <v>0.77041936334351213</v>
      </c>
      <c r="C234" s="131">
        <v>5.9276747218126591E-2</v>
      </c>
      <c r="D234" s="131">
        <v>0.67947469208277456</v>
      </c>
      <c r="E234" s="131">
        <v>0.29806008442594911</v>
      </c>
      <c r="F234" s="131">
        <v>0.84058552887769356</v>
      </c>
      <c r="G234" s="131">
        <v>0.11682792365785644</v>
      </c>
      <c r="H234" s="131">
        <v>0.24484719323843329</v>
      </c>
      <c r="I234" s="131">
        <v>0.8498981464615365</v>
      </c>
      <c r="J234" s="131">
        <v>9.3803843428324818E-2</v>
      </c>
      <c r="K234" s="104">
        <v>2.5276524341726336E-2</v>
      </c>
      <c r="L234" s="105"/>
      <c r="M234" s="106">
        <v>233</v>
      </c>
      <c r="N234" s="142">
        <v>0.74022863818999918</v>
      </c>
      <c r="O234" s="142">
        <v>-1.5608739515476242</v>
      </c>
      <c r="P234" s="142">
        <v>0.46623036605722995</v>
      </c>
      <c r="Q234" s="142">
        <v>-0.52998811825315761</v>
      </c>
      <c r="R234" s="142">
        <v>0.99686726631293332</v>
      </c>
      <c r="S234" s="142">
        <v>-1.1909942369310418</v>
      </c>
      <c r="T234" s="142">
        <v>-0.69079498677434037</v>
      </c>
      <c r="U234" s="131">
        <v>1.0359966463728623</v>
      </c>
      <c r="V234" s="131">
        <v>-1.3176892732547283</v>
      </c>
      <c r="W234" s="98">
        <v>-1.9552544156213374</v>
      </c>
      <c r="X234" s="60"/>
      <c r="Y234" s="99">
        <v>233</v>
      </c>
      <c r="Z234" s="131">
        <f>(幕後結果!$AB$2+幕後結果!$AB$4*幕後結果_最佳化!$N1235)*12/3</f>
        <v>0.12804899947429907</v>
      </c>
      <c r="AA234" s="131">
        <f>(幕後結果!$AC$2+幕後結果!$AC$4*幕後結果_最佳化!$O1235)*12/3</f>
        <v>-0.14573922200326159</v>
      </c>
      <c r="AB234" s="131">
        <f>(幕後結果!$AD$2+幕後結果!$AD$4*幕後結果_最佳化!$P1235)*12/3</f>
        <v>9.8710778866417485E-3</v>
      </c>
      <c r="AC234" s="131">
        <f>(幕後結果!$AE$2+幕後結果!$AE$4*幕後結果_最佳化!$Q1235)*12/3</f>
        <v>-1.3179231047551485E-2</v>
      </c>
      <c r="AD234" s="131">
        <f>(幕後結果!$AF$2+幕後結果!$AF$4*幕後結果_最佳化!$R1235)*12/3</f>
        <v>5.1805764944096409E-2</v>
      </c>
      <c r="AE234" s="131">
        <f>(幕後結果!$AG$2+幕後結果!$AG$4*幕後結果_最佳化!$S1235)*12/3</f>
        <v>-8.6526972793715573E-2</v>
      </c>
      <c r="AF234" s="131">
        <f>(幕後結果!$AH$2+幕後結果!$AH$4*幕後結果_最佳化!$T1235)*12/3</f>
        <v>-8.9882587486499507E-2</v>
      </c>
      <c r="AG234" s="131">
        <f>(幕後結果!$AI$2+幕後結果!$AI$4*幕後結果_最佳化!$U1235)*12/3</f>
        <v>6.531465800511467E-2</v>
      </c>
      <c r="AH234" s="131">
        <f>(幕後結果!$AJ$2+幕後結果!$AJ$4*幕後結果_最佳化!$V1235)*12/3</f>
        <v>-0.14647530784032761</v>
      </c>
      <c r="AI234" s="100">
        <f>(幕後結果!$AK$2+幕後結果!$AK$4*幕後結果_最佳化!$W1235)*12/3</f>
        <v>-0.35298628958764205</v>
      </c>
      <c r="AJ234" s="60"/>
      <c r="AK234" s="60"/>
      <c r="AL234" s="60"/>
      <c r="AM234" s="108">
        <v>233</v>
      </c>
      <c r="AN234" s="131">
        <f t="shared" si="40"/>
        <v>0.10127841030104312</v>
      </c>
      <c r="AO234" s="131">
        <f t="shared" si="41"/>
        <v>8.9523108388735118E-2</v>
      </c>
      <c r="AP234" s="131">
        <f t="shared" si="42"/>
        <v>7.3848073728897082E-2</v>
      </c>
      <c r="AQ234" s="131">
        <f t="shared" si="43"/>
        <v>8.9071028991927995E-2</v>
      </c>
      <c r="AR234" s="131">
        <f t="shared" si="44"/>
        <v>0.12580117815534647</v>
      </c>
      <c r="AS234" s="131">
        <f t="shared" si="45"/>
        <v>1.0250257645667624E-2</v>
      </c>
      <c r="AT234" s="131">
        <f t="shared" si="46"/>
        <v>9.0402161478675913E-2</v>
      </c>
      <c r="AU234" s="131">
        <f t="shared" si="47"/>
        <v>0.15387542945579372</v>
      </c>
      <c r="AV234" s="131">
        <f t="shared" si="48"/>
        <v>0.17093666595184198</v>
      </c>
      <c r="AW234" s="131">
        <f t="shared" si="49"/>
        <v>9.5013685902071057E-2</v>
      </c>
      <c r="AX234" s="131">
        <f t="shared" si="50"/>
        <v>1</v>
      </c>
      <c r="AY234" s="131">
        <f>SUMPRODUCT(AN234:AW234,幕後結果_最佳化!$Z$1005:$AI$1005)</f>
        <v>1.3408084673414711E-3</v>
      </c>
      <c r="AZ234" s="131">
        <f>(SUMPRODUCT(AN234:AW234,MMULT(AN234:AW234,幕後結果!$AB$9:$AK$18)))</f>
        <v>2.7597019086676022E-4</v>
      </c>
      <c r="BA234" s="131">
        <f t="shared" si="51"/>
        <v>1.6612350552127179E-2</v>
      </c>
      <c r="BB234" s="102">
        <f t="shared" si="52"/>
        <v>-2.5017044639319241</v>
      </c>
      <c r="BC234" s="60"/>
      <c r="BD234" s="60"/>
    </row>
    <row r="235" spans="1:56" ht="16.5">
      <c r="A235" s="95">
        <v>234</v>
      </c>
      <c r="B235" s="131">
        <v>0.85899425984822986</v>
      </c>
      <c r="C235" s="131">
        <v>0.11913581487997082</v>
      </c>
      <c r="D235" s="131">
        <v>0.86898492291249374</v>
      </c>
      <c r="E235" s="131">
        <v>0.61555212082072885</v>
      </c>
      <c r="F235" s="131">
        <v>0.91795842761232049</v>
      </c>
      <c r="G235" s="131">
        <v>0.10523197380472404</v>
      </c>
      <c r="H235" s="131">
        <v>0.34228909677765351</v>
      </c>
      <c r="I235" s="131">
        <v>0.96445313531899357</v>
      </c>
      <c r="J235" s="131">
        <v>0.99768030524140583</v>
      </c>
      <c r="K235" s="104">
        <v>0.78007097994230135</v>
      </c>
      <c r="L235" s="105"/>
      <c r="M235" s="106">
        <v>234</v>
      </c>
      <c r="N235" s="142">
        <v>1.0758116961637227</v>
      </c>
      <c r="O235" s="142">
        <v>-1.1793178583050545</v>
      </c>
      <c r="P235" s="142">
        <v>1.1216056361731026</v>
      </c>
      <c r="Q235" s="142">
        <v>0.29381959845861083</v>
      </c>
      <c r="R235" s="142">
        <v>1.3914693595713876</v>
      </c>
      <c r="S235" s="142">
        <v>-1.2522907241912464</v>
      </c>
      <c r="T235" s="142">
        <v>-0.4062237655792994</v>
      </c>
      <c r="U235" s="131">
        <v>1.804878292467752</v>
      </c>
      <c r="V235" s="131">
        <v>2.8310608407825306</v>
      </c>
      <c r="W235" s="98">
        <v>0.77243295769300968</v>
      </c>
      <c r="X235" s="60"/>
      <c r="Y235" s="99">
        <v>234</v>
      </c>
      <c r="Z235" s="131">
        <f>(幕後結果!$AB$2+幕後結果!$AB$4*幕後結果_最佳化!$N1236)*12/3</f>
        <v>0.18003003722250444</v>
      </c>
      <c r="AA235" s="131">
        <f>(幕後結果!$AC$2+幕後結果!$AC$4*幕後結果_最佳化!$O1236)*12/3</f>
        <v>-0.10930845576555497</v>
      </c>
      <c r="AB235" s="131">
        <f>(幕後結果!$AD$2+幕後結果!$AD$4*幕後結果_最佳化!$P1236)*12/3</f>
        <v>0.12820995262243309</v>
      </c>
      <c r="AC235" s="131">
        <f>(幕後結果!$AE$2+幕後結果!$AE$4*幕後結果_最佳化!$Q1236)*12/3</f>
        <v>0.13474960238029254</v>
      </c>
      <c r="AD235" s="131">
        <f>(幕後結果!$AF$2+幕後結果!$AF$4*幕後結果_最佳化!$R1236)*12/3</f>
        <v>0.17418756275622918</v>
      </c>
      <c r="AE235" s="131">
        <f>(幕後結果!$AG$2+幕後結果!$AG$4*幕後結果_最佳化!$S1236)*12/3</f>
        <v>-8.6826406247116197E-2</v>
      </c>
      <c r="AF235" s="131">
        <f>(幕後結果!$AH$2+幕後結果!$AH$4*幕後結果_最佳化!$T1236)*12/3</f>
        <v>-1.5919017429009742E-2</v>
      </c>
      <c r="AG235" s="131">
        <f>(幕後結果!$AI$2+幕後結果!$AI$4*幕後結果_最佳化!$U1236)*12/3</f>
        <v>0.19844016502783166</v>
      </c>
      <c r="AH235" s="131">
        <f>(幕後結果!$AJ$2+幕後結果!$AJ$4*幕後結果_最佳化!$V1236)*12/3</f>
        <v>0.13186504990562858</v>
      </c>
      <c r="AI235" s="100">
        <f>(幕後結果!$AK$2+幕後結果!$AK$4*幕後結果_最佳化!$W1236)*12/3</f>
        <v>0.16041606301930228</v>
      </c>
      <c r="AJ235" s="60"/>
      <c r="AK235" s="60"/>
      <c r="AL235" s="60"/>
      <c r="AM235" s="108">
        <v>234</v>
      </c>
      <c r="AN235" s="131">
        <f t="shared" si="40"/>
        <v>0.12267973454505871</v>
      </c>
      <c r="AO235" s="131">
        <f t="shared" si="41"/>
        <v>0.13389093593972667</v>
      </c>
      <c r="AP235" s="131">
        <f t="shared" si="42"/>
        <v>3.9664855496695392E-2</v>
      </c>
      <c r="AQ235" s="131">
        <f t="shared" si="43"/>
        <v>7.1288116258509809E-2</v>
      </c>
      <c r="AR235" s="131">
        <f t="shared" si="44"/>
        <v>0.1459228577182593</v>
      </c>
      <c r="AS235" s="131">
        <f t="shared" si="45"/>
        <v>6.0236320472896974E-2</v>
      </c>
      <c r="AT235" s="131">
        <f t="shared" si="46"/>
        <v>0.15671565734523912</v>
      </c>
      <c r="AU235" s="131">
        <f t="shared" si="47"/>
        <v>4.440129309213172E-2</v>
      </c>
      <c r="AV235" s="131">
        <f t="shared" si="48"/>
        <v>0.12340490468234304</v>
      </c>
      <c r="AW235" s="131">
        <f t="shared" si="49"/>
        <v>0.10179532444913934</v>
      </c>
      <c r="AX235" s="131">
        <f t="shared" si="50"/>
        <v>0.99999999999999989</v>
      </c>
      <c r="AY235" s="131">
        <f>SUMPRODUCT(AN235:AW235,幕後結果_最佳化!$Z$1005:$AI$1005)</f>
        <v>2.9294773860823881E-3</v>
      </c>
      <c r="AZ235" s="131">
        <f>(SUMPRODUCT(AN235:AW235,MMULT(AN235:AW235,幕後結果!$AB$9:$AK$18)))</f>
        <v>2.4493636448362694E-4</v>
      </c>
      <c r="BA235" s="131">
        <f t="shared" si="51"/>
        <v>1.5650442948479986E-2</v>
      </c>
      <c r="BB235" s="102">
        <f t="shared" si="52"/>
        <v>-2.5539547184381552</v>
      </c>
      <c r="BC235" s="60"/>
      <c r="BD235" s="60"/>
    </row>
    <row r="236" spans="1:56" ht="16.5">
      <c r="A236" s="95">
        <v>235</v>
      </c>
      <c r="B236" s="131">
        <v>0.72031749377876642</v>
      </c>
      <c r="C236" s="131">
        <v>0.71300063494244648</v>
      </c>
      <c r="D236" s="131">
        <v>0.48508112804669334</v>
      </c>
      <c r="E236" s="131">
        <v>0.32429552670252382</v>
      </c>
      <c r="F236" s="131">
        <v>0.11798664659405356</v>
      </c>
      <c r="G236" s="131">
        <v>0.31964061814278621</v>
      </c>
      <c r="H236" s="131">
        <v>0.57536160605947861</v>
      </c>
      <c r="I236" s="131">
        <v>3.4603884317114364E-2</v>
      </c>
      <c r="J236" s="131">
        <v>0.91938841294502449</v>
      </c>
      <c r="K236" s="104">
        <v>0.96720203974850083</v>
      </c>
      <c r="L236" s="105"/>
      <c r="M236" s="106">
        <v>235</v>
      </c>
      <c r="N236" s="142">
        <v>0.58378493894041328</v>
      </c>
      <c r="O236" s="142">
        <v>0.56217215627869133</v>
      </c>
      <c r="P236" s="142">
        <v>-3.7404786719034029E-2</v>
      </c>
      <c r="Q236" s="142">
        <v>-0.45572039594000274</v>
      </c>
      <c r="R236" s="142">
        <v>-1.185111681067059</v>
      </c>
      <c r="S236" s="142">
        <v>-0.46870398757998982</v>
      </c>
      <c r="T236" s="142">
        <v>0.19004127397049936</v>
      </c>
      <c r="U236" s="131">
        <v>-1.8170610322168235</v>
      </c>
      <c r="V236" s="131">
        <v>1.400969566159046</v>
      </c>
      <c r="W236" s="98">
        <v>1.8411749808191427</v>
      </c>
      <c r="X236" s="60"/>
      <c r="Y236" s="99">
        <v>235</v>
      </c>
      <c r="Z236" s="131">
        <f>(幕後結果!$AB$2+幕後結果!$AB$4*幕後結果_最佳化!$N1237)*12/3</f>
        <v>0.10381623312052696</v>
      </c>
      <c r="AA236" s="131">
        <f>(幕後結果!$AC$2+幕後結果!$AC$4*幕後結果_最佳化!$O1237)*12/3</f>
        <v>6.0957335489650107E-2</v>
      </c>
      <c r="AB236" s="131">
        <f>(幕後結果!$AD$2+幕後結果!$AD$4*幕後結果_最佳化!$P1237)*12/3</f>
        <v>-4.1105167829726293E-4</v>
      </c>
      <c r="AC236" s="131">
        <f>(幕後結果!$AE$2+幕後結果!$AE$4*幕後結果_最佳化!$Q1237)*12/3</f>
        <v>6.7604667285933381E-4</v>
      </c>
      <c r="AD236" s="131">
        <f>(幕後結果!$AF$2+幕後結果!$AF$4*幕後結果_最佳化!$R1237)*12/3</f>
        <v>-9.2559702216691561E-2</v>
      </c>
      <c r="AE236" s="131">
        <f>(幕後結果!$AG$2+幕後結果!$AG$4*幕後結果_最佳化!$S1237)*12/3</f>
        <v>-1.9075839799830182E-2</v>
      </c>
      <c r="AF236" s="131">
        <f>(幕後結果!$AH$2+幕後結果!$AH$4*幕後結果_最佳化!$T1237)*12/3</f>
        <v>5.7406868591304394E-2</v>
      </c>
      <c r="AG236" s="131">
        <f>(幕後結果!$AI$2+幕後結果!$AI$4*幕後結果_最佳化!$U1237)*12/3</f>
        <v>-0.22911936995831095</v>
      </c>
      <c r="AH236" s="131">
        <f>(幕後結果!$AJ$2+幕後結果!$AJ$4*幕後結果_最佳化!$V1237)*12/3</f>
        <v>6.7244403939434108E-2</v>
      </c>
      <c r="AI236" s="100">
        <f>(幕後結果!$AK$2+幕後結果!$AK$4*幕後結果_最佳化!$W1237)*12/3</f>
        <v>0.18684547934324289</v>
      </c>
      <c r="AJ236" s="60"/>
      <c r="AK236" s="60"/>
      <c r="AL236" s="60"/>
      <c r="AM236" s="108">
        <v>235</v>
      </c>
      <c r="AN236" s="131">
        <f t="shared" si="40"/>
        <v>0.12727661591028722</v>
      </c>
      <c r="AO236" s="131">
        <f t="shared" si="41"/>
        <v>0.15330470407330424</v>
      </c>
      <c r="AP236" s="131">
        <f t="shared" si="42"/>
        <v>0.10348883377539554</v>
      </c>
      <c r="AQ236" s="131">
        <f t="shared" si="43"/>
        <v>9.0910258666266452E-2</v>
      </c>
      <c r="AR236" s="131">
        <f t="shared" si="44"/>
        <v>9.5668341064847368E-2</v>
      </c>
      <c r="AS236" s="131">
        <f t="shared" si="45"/>
        <v>0.13282871576417635</v>
      </c>
      <c r="AT236" s="131">
        <f t="shared" si="46"/>
        <v>0.12191883889423284</v>
      </c>
      <c r="AU236" s="131">
        <f t="shared" si="47"/>
        <v>3.2715559046971002E-2</v>
      </c>
      <c r="AV236" s="131">
        <f t="shared" si="48"/>
        <v>0.13958137825670416</v>
      </c>
      <c r="AW236" s="131">
        <f t="shared" si="49"/>
        <v>2.3067545478150041E-3</v>
      </c>
      <c r="AX236" s="131">
        <f t="shared" si="50"/>
        <v>1</v>
      </c>
      <c r="AY236" s="131">
        <f>SUMPRODUCT(AN236:AW236,幕後結果_最佳化!$Z$1005:$AI$1005)</f>
        <v>3.9149976404033752E-3</v>
      </c>
      <c r="AZ236" s="131">
        <f>(SUMPRODUCT(AN236:AW236,MMULT(AN236:AW236,幕後結果!$AB$9:$AK$18)))</f>
        <v>2.2957613513735787E-4</v>
      </c>
      <c r="BA236" s="131">
        <f t="shared" si="51"/>
        <v>1.5151770033146552E-2</v>
      </c>
      <c r="BB236" s="102">
        <f t="shared" si="52"/>
        <v>-2.5729668728017683</v>
      </c>
      <c r="BC236" s="60"/>
      <c r="BD236" s="60"/>
    </row>
    <row r="237" spans="1:56" ht="16.5">
      <c r="A237" s="95">
        <v>236</v>
      </c>
      <c r="B237" s="131">
        <v>0.14730363366348986</v>
      </c>
      <c r="C237" s="131">
        <v>0.94536370680822879</v>
      </c>
      <c r="D237" s="131">
        <v>0.96964487701199631</v>
      </c>
      <c r="E237" s="131">
        <v>0.50047254478570435</v>
      </c>
      <c r="F237" s="131">
        <v>0.59489221799675995</v>
      </c>
      <c r="G237" s="131">
        <v>0.12418670876982341</v>
      </c>
      <c r="H237" s="131">
        <v>0.24251992766710995</v>
      </c>
      <c r="I237" s="131">
        <v>0.40669726373267157</v>
      </c>
      <c r="J237" s="131">
        <v>0.98367328799368692</v>
      </c>
      <c r="K237" s="104">
        <v>0.60937799823904126</v>
      </c>
      <c r="L237" s="105"/>
      <c r="M237" s="106">
        <v>236</v>
      </c>
      <c r="N237" s="142">
        <v>-1.048068023962168</v>
      </c>
      <c r="O237" s="142">
        <v>1.6014712338714647</v>
      </c>
      <c r="P237" s="142">
        <v>1.8755998576735349</v>
      </c>
      <c r="Q237" s="142">
        <v>1.1844943978555223E-3</v>
      </c>
      <c r="R237" s="142">
        <v>0.24014794855292024</v>
      </c>
      <c r="S237" s="142">
        <v>-1.1543092207330514</v>
      </c>
      <c r="T237" s="142">
        <v>-0.69821962474207477</v>
      </c>
      <c r="U237" s="131">
        <v>-0.23604915505962792</v>
      </c>
      <c r="V237" s="131">
        <v>2.136318965964914</v>
      </c>
      <c r="W237" s="98">
        <v>0.2776982507258251</v>
      </c>
      <c r="X237" s="60"/>
      <c r="Y237" s="99">
        <v>236</v>
      </c>
      <c r="Z237" s="131">
        <f>(幕後結果!$AB$2+幕後結果!$AB$4*幕後結果_最佳化!$N1238)*12/3</f>
        <v>-0.14895400795285199</v>
      </c>
      <c r="AA237" s="131">
        <f>(幕後結果!$AC$2+幕後結果!$AC$4*幕後結果_最佳化!$O1238)*12/3</f>
        <v>0.16520781176840454</v>
      </c>
      <c r="AB237" s="131">
        <f>(幕後結果!$AD$2+幕後結果!$AD$4*幕後結果_最佳化!$P1238)*12/3</f>
        <v>0.34344586057554655</v>
      </c>
      <c r="AC237" s="131">
        <f>(幕後結果!$AE$2+幕後結果!$AE$4*幕後結果_最佳化!$Q1238)*12/3</f>
        <v>0.17295659927959361</v>
      </c>
      <c r="AD237" s="131">
        <f>(幕後結果!$AF$2+幕後結果!$AF$4*幕後結果_最佳化!$R1238)*12/3</f>
        <v>0.2444521249973671</v>
      </c>
      <c r="AE237" s="131">
        <f>(幕後結果!$AG$2+幕後結果!$AG$4*幕後結果_最佳化!$S1238)*12/3</f>
        <v>-3.0620802352544992E-2</v>
      </c>
      <c r="AF237" s="131">
        <f>(幕後結果!$AH$2+幕後結果!$AH$4*幕後結果_最佳化!$T1238)*12/3</f>
        <v>1.1115804218976932E-2</v>
      </c>
      <c r="AG237" s="131">
        <f>(幕後結果!$AI$2+幕後結果!$AI$4*幕後結果_最佳化!$U1238)*12/3</f>
        <v>1.1371024749902717E-2</v>
      </c>
      <c r="AH237" s="131">
        <f>(幕後結果!$AJ$2+幕後結果!$AJ$4*幕後結果_最佳化!$V1238)*12/3</f>
        <v>0.13923006970884919</v>
      </c>
      <c r="AI237" s="100">
        <f>(幕後結果!$AK$2+幕後結果!$AK$4*幕後結果_最佳化!$W1238)*12/3</f>
        <v>0.17292365001499843</v>
      </c>
      <c r="AJ237" s="60"/>
      <c r="AK237" s="60"/>
      <c r="AL237" s="60"/>
      <c r="AM237" s="108">
        <v>236</v>
      </c>
      <c r="AN237" s="131">
        <f t="shared" si="40"/>
        <v>1.6497071527918079E-2</v>
      </c>
      <c r="AO237" s="131">
        <f t="shared" si="41"/>
        <v>0.11233860326084785</v>
      </c>
      <c r="AP237" s="131">
        <f t="shared" si="42"/>
        <v>0.1263281111544361</v>
      </c>
      <c r="AQ237" s="131">
        <f t="shared" si="43"/>
        <v>9.9286571311470451E-2</v>
      </c>
      <c r="AR237" s="131">
        <f t="shared" si="44"/>
        <v>0.16644077027587864</v>
      </c>
      <c r="AS237" s="131">
        <f t="shared" si="45"/>
        <v>6.2067770307618828E-2</v>
      </c>
      <c r="AT237" s="131">
        <f t="shared" si="46"/>
        <v>8.4414977210898134E-2</v>
      </c>
      <c r="AU237" s="131">
        <f t="shared" si="47"/>
        <v>8.969053604945855E-2</v>
      </c>
      <c r="AV237" s="131">
        <f t="shared" si="48"/>
        <v>9.0548520640225061E-2</v>
      </c>
      <c r="AW237" s="131">
        <f t="shared" si="49"/>
        <v>0.15238706826124829</v>
      </c>
      <c r="AX237" s="131">
        <f t="shared" si="50"/>
        <v>1</v>
      </c>
      <c r="AY237" s="131">
        <f>SUMPRODUCT(AN237:AW237,幕後結果_最佳化!$Z$1005:$AI$1005)</f>
        <v>-5.4658343389558787E-4</v>
      </c>
      <c r="AZ237" s="131">
        <f>(SUMPRODUCT(AN237:AW237,MMULT(AN237:AW237,幕後結果!$AB$9:$AK$18)))</f>
        <v>3.5209127395321137E-4</v>
      </c>
      <c r="BA237" s="131">
        <f t="shared" si="51"/>
        <v>1.876409534065555E-2</v>
      </c>
      <c r="BB237" s="102">
        <f t="shared" si="52"/>
        <v>-2.3154105031517989</v>
      </c>
      <c r="BC237" s="60"/>
      <c r="BD237" s="60"/>
    </row>
    <row r="238" spans="1:56" ht="16.5">
      <c r="A238" s="95">
        <v>237</v>
      </c>
      <c r="B238" s="131">
        <v>0.83398728467404526</v>
      </c>
      <c r="C238" s="131">
        <v>0.33504731921495923</v>
      </c>
      <c r="D238" s="131">
        <v>0.73392662990659097</v>
      </c>
      <c r="E238" s="131">
        <v>0.55469344069136928</v>
      </c>
      <c r="F238" s="131">
        <v>0.98875714310880203</v>
      </c>
      <c r="G238" s="131">
        <v>0.17987592422322773</v>
      </c>
      <c r="H238" s="131">
        <v>0.69350253783875537</v>
      </c>
      <c r="I238" s="131">
        <v>0.20091939665386693</v>
      </c>
      <c r="J238" s="131">
        <v>0.14179541270271945</v>
      </c>
      <c r="K238" s="104">
        <v>0.86269851326976843</v>
      </c>
      <c r="L238" s="105"/>
      <c r="M238" s="106">
        <v>237</v>
      </c>
      <c r="N238" s="142">
        <v>0.97004225435374047</v>
      </c>
      <c r="O238" s="142">
        <v>-0.42601812557805474</v>
      </c>
      <c r="P238" s="142">
        <v>0.62473234568647251</v>
      </c>
      <c r="Q238" s="142">
        <v>0.13752843472745868</v>
      </c>
      <c r="R238" s="142">
        <v>2.2820614291257835</v>
      </c>
      <c r="S238" s="142">
        <v>-0.91583803994929813</v>
      </c>
      <c r="T238" s="142">
        <v>0.50580303983495156</v>
      </c>
      <c r="U238" s="131">
        <v>-0.83834175156999047</v>
      </c>
      <c r="V238" s="131">
        <v>-1.0722877094991421</v>
      </c>
      <c r="W238" s="98">
        <v>1.0925237129807073</v>
      </c>
      <c r="X238" s="60"/>
      <c r="Y238" s="99">
        <v>237</v>
      </c>
      <c r="Z238" s="131">
        <f>(幕後結果!$AB$2+幕後結果!$AB$4*幕後結果_最佳化!$N1239)*12/3</f>
        <v>0.16364659587558816</v>
      </c>
      <c r="AA238" s="131">
        <f>(幕後結果!$AC$2+幕後結果!$AC$4*幕後結果_最佳化!$O1239)*12/3</f>
        <v>-3.5869256035087213E-2</v>
      </c>
      <c r="AB238" s="131">
        <f>(幕後結果!$AD$2+幕後結果!$AD$4*幕後結果_最佳化!$P1239)*12/3</f>
        <v>7.325677785961543E-2</v>
      </c>
      <c r="AC238" s="131">
        <f>(幕後結果!$AE$2+幕後結果!$AE$4*幕後結果_最佳化!$Q1239)*12/3</f>
        <v>9.6520257289434405E-2</v>
      </c>
      <c r="AD238" s="131">
        <f>(幕後結果!$AF$2+幕後結果!$AF$4*幕後結果_最佳化!$R1239)*12/3</f>
        <v>0.24077984820587175</v>
      </c>
      <c r="AE238" s="131">
        <f>(幕後結果!$AG$2+幕後結果!$AG$4*幕後結果_最佳化!$S1239)*12/3</f>
        <v>-7.1094644893108752E-2</v>
      </c>
      <c r="AF238" s="131">
        <f>(幕後結果!$AH$2+幕後結果!$AH$4*幕後結果_最佳化!$T1239)*12/3</f>
        <v>7.7817331115016708E-2</v>
      </c>
      <c r="AG238" s="131">
        <f>(幕後結果!$AI$2+幕後結果!$AI$4*幕後結果_最佳化!$U1239)*12/3</f>
        <v>-4.8034731347075622E-2</v>
      </c>
      <c r="AH238" s="131">
        <f>(幕後結果!$AJ$2+幕後結果!$AJ$4*幕後結果_最佳化!$V1239)*12/3</f>
        <v>-0.10380379288748813</v>
      </c>
      <c r="AI238" s="100">
        <f>(幕後結果!$AK$2+幕後結果!$AK$4*幕後結果_最佳化!$W1239)*12/3</f>
        <v>9.182749386461668E-2</v>
      </c>
      <c r="AJ238" s="60"/>
      <c r="AK238" s="60"/>
      <c r="AL238" s="60"/>
      <c r="AM238" s="108">
        <v>237</v>
      </c>
      <c r="AN238" s="131">
        <f t="shared" si="40"/>
        <v>0.13911153930966313</v>
      </c>
      <c r="AO238" s="131">
        <f t="shared" si="41"/>
        <v>0.15519958371893586</v>
      </c>
      <c r="AP238" s="131">
        <f t="shared" si="42"/>
        <v>0.11422611279831275</v>
      </c>
      <c r="AQ238" s="131">
        <f t="shared" si="43"/>
        <v>6.3252945836910476E-2</v>
      </c>
      <c r="AR238" s="131">
        <f t="shared" si="44"/>
        <v>0.18559167497294332</v>
      </c>
      <c r="AS238" s="131">
        <f t="shared" si="45"/>
        <v>6.0165947586481999E-2</v>
      </c>
      <c r="AT238" s="131">
        <f t="shared" si="46"/>
        <v>3.3784043325843026E-2</v>
      </c>
      <c r="AU238" s="131">
        <f t="shared" si="47"/>
        <v>1.5005962893611665E-2</v>
      </c>
      <c r="AV238" s="131">
        <f t="shared" si="48"/>
        <v>8.5343309851841118E-2</v>
      </c>
      <c r="AW238" s="131">
        <f t="shared" si="49"/>
        <v>0.14831887970545651</v>
      </c>
      <c r="AX238" s="131">
        <f t="shared" si="50"/>
        <v>0.99999999999999989</v>
      </c>
      <c r="AY238" s="131">
        <f>SUMPRODUCT(AN238:AW238,幕後結果_最佳化!$Z$1005:$AI$1005)</f>
        <v>4.7311876028774836E-4</v>
      </c>
      <c r="AZ238" s="131">
        <f>(SUMPRODUCT(AN238:AW238,MMULT(AN238:AW238,幕後結果!$AB$9:$AK$18)))</f>
        <v>2.9959114631523276E-4</v>
      </c>
      <c r="BA238" s="131">
        <f t="shared" si="51"/>
        <v>1.7308701462421517E-2</v>
      </c>
      <c r="BB238" s="102">
        <f t="shared" si="52"/>
        <v>-2.4511879953458195</v>
      </c>
      <c r="BC238" s="60"/>
      <c r="BD238" s="60"/>
    </row>
    <row r="239" spans="1:56" ht="16.5">
      <c r="A239" s="95">
        <v>238</v>
      </c>
      <c r="B239" s="131">
        <v>0.72825121220792211</v>
      </c>
      <c r="C239" s="131">
        <v>0.78826013092937397</v>
      </c>
      <c r="D239" s="131">
        <v>9.9993598506812775E-2</v>
      </c>
      <c r="E239" s="131">
        <v>0.47658023530840432</v>
      </c>
      <c r="F239" s="131">
        <v>0.16825601989606453</v>
      </c>
      <c r="G239" s="131">
        <v>0.78954045600456668</v>
      </c>
      <c r="H239" s="131">
        <v>0.63751589775995621</v>
      </c>
      <c r="I239" s="131">
        <v>0.96927449790801323</v>
      </c>
      <c r="J239" s="131">
        <v>0.53866904301411522</v>
      </c>
      <c r="K239" s="104">
        <v>0.85779946189964429</v>
      </c>
      <c r="L239" s="105"/>
      <c r="M239" s="106">
        <v>238</v>
      </c>
      <c r="N239" s="142">
        <v>0.60753250832527916</v>
      </c>
      <c r="O239" s="142">
        <v>0.80039886544155403</v>
      </c>
      <c r="P239" s="142">
        <v>-1.2815880424885397</v>
      </c>
      <c r="Q239" s="142">
        <v>-5.8738403428246051E-2</v>
      </c>
      <c r="R239" s="142">
        <v>-0.96107981134446641</v>
      </c>
      <c r="S239" s="142">
        <v>0.80482774616608987</v>
      </c>
      <c r="T239" s="142">
        <v>0.35182673865858477</v>
      </c>
      <c r="U239" s="131">
        <v>1.8702363485654663</v>
      </c>
      <c r="V239" s="131">
        <v>9.7081195701912731E-2</v>
      </c>
      <c r="W239" s="98">
        <v>1.0704849578075659</v>
      </c>
      <c r="X239" s="60"/>
      <c r="Y239" s="99">
        <v>238</v>
      </c>
      <c r="Z239" s="131">
        <f>(幕後結果!$AB$2+幕後結果!$AB$4*幕後結果_最佳化!$N1240)*12/3</f>
        <v>0.10749467656781057</v>
      </c>
      <c r="AA239" s="131">
        <f>(幕後結果!$AC$2+幕後結果!$AC$4*幕後結果_最佳化!$O1240)*12/3</f>
        <v>8.4069308997974893E-2</v>
      </c>
      <c r="AB239" s="131">
        <f>(幕後結果!$AD$2+幕後結果!$AD$4*幕後結果_最佳化!$P1240)*12/3</f>
        <v>-0.1931549755795893</v>
      </c>
      <c r="AC239" s="131">
        <f>(幕後結果!$AE$2+幕後結果!$AE$4*幕後結果_最佳化!$Q1240)*12/3</f>
        <v>-4.5685845418161064E-2</v>
      </c>
      <c r="AD239" s="131">
        <f>(幕後結果!$AF$2+幕後結果!$AF$4*幕後結果_最佳化!$R1240)*12/3</f>
        <v>-0.15944016136462077</v>
      </c>
      <c r="AE239" s="131">
        <f>(幕後結果!$AG$2+幕後結果!$AG$4*幕後結果_最佳化!$S1240)*12/3</f>
        <v>3.759949861404692E-2</v>
      </c>
      <c r="AF239" s="131">
        <f>(幕後結果!$AH$2+幕後結果!$AH$4*幕後結果_最佳化!$T1240)*12/3</f>
        <v>6.3077097355779932E-2</v>
      </c>
      <c r="AG239" s="131">
        <f>(幕後結果!$AI$2+幕後結果!$AI$4*幕後結果_最佳化!$U1240)*12/3</f>
        <v>0.14354408671632685</v>
      </c>
      <c r="AH239" s="131">
        <f>(幕後結果!$AJ$2+幕後結果!$AJ$4*幕後結果_最佳化!$V1240)*12/3</f>
        <v>4.3701472965272846E-2</v>
      </c>
      <c r="AI239" s="100">
        <f>(幕後結果!$AK$2+幕後結果!$AK$4*幕後結果_最佳化!$W1240)*12/3</f>
        <v>0.11494043098044787</v>
      </c>
      <c r="AJ239" s="60"/>
      <c r="AK239" s="60"/>
      <c r="AL239" s="60"/>
      <c r="AM239" s="108">
        <v>238</v>
      </c>
      <c r="AN239" s="131">
        <f t="shared" si="40"/>
        <v>3.6191626840539774E-2</v>
      </c>
      <c r="AO239" s="131">
        <f t="shared" si="41"/>
        <v>4.548728505942369E-2</v>
      </c>
      <c r="AP239" s="131">
        <f t="shared" si="42"/>
        <v>4.6576736007253164E-2</v>
      </c>
      <c r="AQ239" s="131">
        <f t="shared" si="43"/>
        <v>0.11775171066453452</v>
      </c>
      <c r="AR239" s="131">
        <f t="shared" si="44"/>
        <v>0.1031063420064507</v>
      </c>
      <c r="AS239" s="131">
        <f t="shared" si="45"/>
        <v>0.16100667554363293</v>
      </c>
      <c r="AT239" s="131">
        <f t="shared" si="46"/>
        <v>0.10748048693337767</v>
      </c>
      <c r="AU239" s="131">
        <f t="shared" si="47"/>
        <v>0.1503478524431355</v>
      </c>
      <c r="AV239" s="131">
        <f t="shared" si="48"/>
        <v>0.10871352642063385</v>
      </c>
      <c r="AW239" s="131">
        <f t="shared" si="49"/>
        <v>0.12333775808101823</v>
      </c>
      <c r="AX239" s="131">
        <f t="shared" si="50"/>
        <v>1</v>
      </c>
      <c r="AY239" s="131">
        <f>SUMPRODUCT(AN239:AW239,幕後結果_最佳化!$Z$1005:$AI$1005)</f>
        <v>4.1493648143417928E-4</v>
      </c>
      <c r="AZ239" s="131">
        <f>(SUMPRODUCT(AN239:AW239,MMULT(AN239:AW239,幕後結果!$AB$9:$AK$18)))</f>
        <v>2.4530301161572156E-4</v>
      </c>
      <c r="BA239" s="131">
        <f t="shared" si="51"/>
        <v>1.5662152202546162E-2</v>
      </c>
      <c r="BB239" s="102">
        <f t="shared" si="52"/>
        <v>-2.7125942187983023</v>
      </c>
      <c r="BC239" s="60"/>
      <c r="BD239" s="60"/>
    </row>
    <row r="240" spans="1:56" ht="16.5">
      <c r="A240" s="95">
        <v>239</v>
      </c>
      <c r="B240" s="131">
        <v>0.49225148829968135</v>
      </c>
      <c r="C240" s="131">
        <v>0.34483338736765301</v>
      </c>
      <c r="D240" s="131">
        <v>0.48872655908224427</v>
      </c>
      <c r="E240" s="131">
        <v>0.88647437968625886</v>
      </c>
      <c r="F240" s="131">
        <v>0.70054718602283339</v>
      </c>
      <c r="G240" s="131">
        <v>6.2657162409242684E-2</v>
      </c>
      <c r="H240" s="131">
        <v>0.15955486912197814</v>
      </c>
      <c r="I240" s="131">
        <v>0.91412430278844004</v>
      </c>
      <c r="J240" s="131">
        <v>0.18136095342700798</v>
      </c>
      <c r="K240" s="104">
        <v>0.79556246475898451</v>
      </c>
      <c r="L240" s="105"/>
      <c r="M240" s="106">
        <v>239</v>
      </c>
      <c r="N240" s="142">
        <v>-1.9423859838010784E-2</v>
      </c>
      <c r="O240" s="142">
        <v>-0.39930731919994655</v>
      </c>
      <c r="P240" s="142">
        <v>-2.8262087675790328E-2</v>
      </c>
      <c r="Q240" s="142">
        <v>1.2079896574463143</v>
      </c>
      <c r="R240" s="142">
        <v>0.52597492683852742</v>
      </c>
      <c r="S240" s="142">
        <v>-1.5328438850601822</v>
      </c>
      <c r="T240" s="142">
        <v>-0.99628901777421286</v>
      </c>
      <c r="U240" s="131">
        <v>1.3665978406882584</v>
      </c>
      <c r="V240" s="131">
        <v>-0.9101907778266366</v>
      </c>
      <c r="W240" s="98">
        <v>0.82587488201729664</v>
      </c>
      <c r="X240" s="60"/>
      <c r="Y240" s="99">
        <v>239</v>
      </c>
      <c r="Z240" s="131">
        <f>(幕後結果!$AB$2+幕後結果!$AB$4*幕後結果_最佳化!$N1241)*12/3</f>
        <v>1.0380588518331287E-2</v>
      </c>
      <c r="AA240" s="131">
        <f>(幕後結果!$AC$2+幕後結果!$AC$4*幕後結果_最佳化!$O1241)*12/3</f>
        <v>-3.1322084862684653E-2</v>
      </c>
      <c r="AB240" s="131">
        <f>(幕後結果!$AD$2+幕後結果!$AD$4*幕後結果_最佳化!$P1241)*12/3</f>
        <v>-3.0833680984247394E-2</v>
      </c>
      <c r="AC240" s="131">
        <f>(幕後結果!$AE$2+幕後結果!$AE$4*幕後結果_最佳化!$Q1241)*12/3</f>
        <v>0.13301252734856991</v>
      </c>
      <c r="AD240" s="131">
        <f>(幕後結果!$AF$2+幕後結果!$AF$4*幕後結果_最佳化!$R1241)*12/3</f>
        <v>4.8950285290130645E-2</v>
      </c>
      <c r="AE240" s="131">
        <f>(幕後結果!$AG$2+幕後結果!$AG$4*幕後結果_最佳化!$S1241)*12/3</f>
        <v>-6.9396223782602934E-2</v>
      </c>
      <c r="AF240" s="131">
        <f>(幕後結果!$AH$2+幕後結果!$AH$4*幕後結果_最佳化!$T1241)*12/3</f>
        <v>-9.7922033656075547E-2</v>
      </c>
      <c r="AG240" s="131">
        <f>(幕後結果!$AI$2+幕後結果!$AI$4*幕後結果_最佳化!$U1241)*12/3</f>
        <v>8.2027342355679059E-2</v>
      </c>
      <c r="AH240" s="131">
        <f>(幕後結果!$AJ$2+幕後結果!$AJ$4*幕後結果_最佳化!$V1241)*12/3</f>
        <v>-8.452418787827283E-2</v>
      </c>
      <c r="AI240" s="100">
        <f>(幕後結果!$AK$2+幕後結果!$AK$4*幕後結果_最佳化!$W1241)*12/3</f>
        <v>1.65428636702196E-2</v>
      </c>
      <c r="AJ240" s="60"/>
      <c r="AK240" s="60"/>
      <c r="AL240" s="60"/>
      <c r="AM240" s="108">
        <v>239</v>
      </c>
      <c r="AN240" s="131">
        <f t="shared" si="40"/>
        <v>0.11963479783742548</v>
      </c>
      <c r="AO240" s="131">
        <f t="shared" si="41"/>
        <v>0.15633131992344379</v>
      </c>
      <c r="AP240" s="131">
        <f t="shared" si="42"/>
        <v>9.2339195973201005E-2</v>
      </c>
      <c r="AQ240" s="131">
        <f t="shared" si="43"/>
        <v>3.2886883886360879E-2</v>
      </c>
      <c r="AR240" s="131">
        <f t="shared" si="44"/>
        <v>5.1630396071981804E-2</v>
      </c>
      <c r="AS240" s="131">
        <f t="shared" si="45"/>
        <v>0.18152120281934556</v>
      </c>
      <c r="AT240" s="131">
        <f t="shared" si="46"/>
        <v>0.18421554669891971</v>
      </c>
      <c r="AU240" s="131">
        <f t="shared" si="47"/>
        <v>2.1361394007296794E-2</v>
      </c>
      <c r="AV240" s="131">
        <f t="shared" si="48"/>
        <v>1.1900556790468782E-3</v>
      </c>
      <c r="AW240" s="131">
        <f t="shared" si="49"/>
        <v>0.15888920710297785</v>
      </c>
      <c r="AX240" s="131">
        <f t="shared" si="50"/>
        <v>0.99999999999999967</v>
      </c>
      <c r="AY240" s="131">
        <f>SUMPRODUCT(AN240:AW240,幕後結果_最佳化!$Z$1005:$AI$1005)</f>
        <v>1.164275334152648E-3</v>
      </c>
      <c r="AZ240" s="131">
        <f>(SUMPRODUCT(AN240:AW240,MMULT(AN240:AW240,幕後結果!$AB$9:$AK$18)))</f>
        <v>2.3384120533993872E-4</v>
      </c>
      <c r="BA240" s="131">
        <f t="shared" si="51"/>
        <v>1.5291867294086053E-2</v>
      </c>
      <c r="BB240" s="102">
        <f t="shared" si="52"/>
        <v>-2.7292758865353313</v>
      </c>
      <c r="BC240" s="60"/>
      <c r="BD240" s="60"/>
    </row>
    <row r="241" spans="1:56" ht="16.5">
      <c r="A241" s="95">
        <v>240</v>
      </c>
      <c r="B241" s="131">
        <v>0.794069989767479</v>
      </c>
      <c r="C241" s="131">
        <v>0.24141214374146935</v>
      </c>
      <c r="D241" s="131">
        <v>0.44393156259823074</v>
      </c>
      <c r="E241" s="131">
        <v>0.57078196032228368</v>
      </c>
      <c r="F241" s="131">
        <v>4.9195741644168844E-2</v>
      </c>
      <c r="G241" s="131">
        <v>0.37700264774782655</v>
      </c>
      <c r="H241" s="131">
        <v>0.91827787777090641</v>
      </c>
      <c r="I241" s="131">
        <v>0.61674995458897808</v>
      </c>
      <c r="J241" s="131">
        <v>0.28617933794700612</v>
      </c>
      <c r="K241" s="104">
        <v>0.2199742022421185</v>
      </c>
      <c r="L241" s="105"/>
      <c r="M241" s="106">
        <v>240</v>
      </c>
      <c r="N241" s="142">
        <v>0.82062479389745246</v>
      </c>
      <c r="O241" s="142">
        <v>-0.70176731153946836</v>
      </c>
      <c r="P241" s="142">
        <v>-0.1410086293866207</v>
      </c>
      <c r="Q241" s="142">
        <v>0.17836532486931167</v>
      </c>
      <c r="R241" s="142">
        <v>-1.6527022155237852</v>
      </c>
      <c r="S241" s="142">
        <v>-0.3133624679649552</v>
      </c>
      <c r="T241" s="142">
        <v>1.3935807513871072</v>
      </c>
      <c r="U241" s="131">
        <v>0.29695601405387101</v>
      </c>
      <c r="V241" s="131">
        <v>-0.56458117008064113</v>
      </c>
      <c r="W241" s="98">
        <v>-0.77228034416106262</v>
      </c>
      <c r="X241" s="60"/>
      <c r="Y241" s="99">
        <v>240</v>
      </c>
      <c r="Z241" s="131">
        <f>(幕後結果!$AB$2+幕後結果!$AB$4*幕後結果_最佳化!$N1242)*12/3</f>
        <v>0.14050217762302122</v>
      </c>
      <c r="AA241" s="131">
        <f>(幕後結果!$AC$2+幕後結果!$AC$4*幕後結果_最佳化!$O1242)*12/3</f>
        <v>-6.2381178398826155E-2</v>
      </c>
      <c r="AB241" s="131">
        <f>(幕後結果!$AD$2+幕後結果!$AD$4*幕後結果_最佳化!$P1242)*12/3</f>
        <v>-5.9416438170458823E-2</v>
      </c>
      <c r="AC241" s="131">
        <f>(幕後結果!$AE$2+幕後結果!$AE$4*幕後結果_最佳化!$Q1242)*12/3</f>
        <v>3.4193362655483922E-2</v>
      </c>
      <c r="AD241" s="131">
        <f>(幕後結果!$AF$2+幕後結果!$AF$4*幕後結果_最佳化!$R1242)*12/3</f>
        <v>-0.18464277885674005</v>
      </c>
      <c r="AE241" s="131">
        <f>(幕後結果!$AG$2+幕後結果!$AG$4*幕後結果_最佳化!$S1242)*12/3</f>
        <v>-2.0238663369752597E-2</v>
      </c>
      <c r="AF241" s="131">
        <f>(幕後結果!$AH$2+幕後結果!$AH$4*幕後結果_最佳化!$T1242)*12/3</f>
        <v>0.1252074592546846</v>
      </c>
      <c r="AG241" s="131">
        <f>(幕後結果!$AI$2+幕後結果!$AI$4*幕後結果_最佳化!$U1242)*12/3</f>
        <v>1.8335361815274502E-2</v>
      </c>
      <c r="AH241" s="131">
        <f>(幕後結果!$AJ$2+幕後結果!$AJ$4*幕後結果_最佳化!$V1242)*12/3</f>
        <v>-4.5570207601664185E-2</v>
      </c>
      <c r="AI241" s="100">
        <f>(幕後結果!$AK$2+幕後結果!$AK$4*幕後結果_最佳化!$W1242)*12/3</f>
        <v>-0.186812703607944</v>
      </c>
      <c r="AJ241" s="60"/>
      <c r="AK241" s="60"/>
      <c r="AL241" s="60"/>
      <c r="AM241" s="108">
        <v>240</v>
      </c>
      <c r="AN241" s="131">
        <f t="shared" si="40"/>
        <v>0.14479246153973657</v>
      </c>
      <c r="AO241" s="131">
        <f t="shared" si="41"/>
        <v>0.18093039898104268</v>
      </c>
      <c r="AP241" s="131">
        <f t="shared" si="42"/>
        <v>2.8553959139326689E-2</v>
      </c>
      <c r="AQ241" s="131">
        <f t="shared" si="43"/>
        <v>9.7248203632330874E-2</v>
      </c>
      <c r="AR241" s="131">
        <f t="shared" si="44"/>
        <v>8.3999828902390841E-2</v>
      </c>
      <c r="AS241" s="131">
        <f t="shared" si="45"/>
        <v>0.16953014334744404</v>
      </c>
      <c r="AT241" s="131">
        <f t="shared" si="46"/>
        <v>7.7299349174131685E-2</v>
      </c>
      <c r="AU241" s="131">
        <f t="shared" si="47"/>
        <v>0.10134540838681427</v>
      </c>
      <c r="AV241" s="131">
        <f t="shared" si="48"/>
        <v>9.7575341869559171E-2</v>
      </c>
      <c r="AW241" s="131">
        <f t="shared" si="49"/>
        <v>1.8724905027223272E-2</v>
      </c>
      <c r="AX241" s="131">
        <f t="shared" si="50"/>
        <v>1.0000000000000002</v>
      </c>
      <c r="AY241" s="131">
        <f>SUMPRODUCT(AN241:AW241,幕後結果_最佳化!$Z$1005:$AI$1005)</f>
        <v>3.5915324446958792E-3</v>
      </c>
      <c r="AZ241" s="131">
        <f>(SUMPRODUCT(AN241:AW241,MMULT(AN241:AW241,幕後結果!$AB$9:$AK$18)))</f>
        <v>1.9024541138380039E-4</v>
      </c>
      <c r="BA241" s="131">
        <f t="shared" si="51"/>
        <v>1.3792947885923458E-2</v>
      </c>
      <c r="BB241" s="102">
        <f t="shared" si="52"/>
        <v>-2.8498960396581214</v>
      </c>
      <c r="BC241" s="60"/>
      <c r="BD241" s="60"/>
    </row>
    <row r="242" spans="1:56" ht="16.5">
      <c r="A242" s="95">
        <v>241</v>
      </c>
      <c r="B242" s="131">
        <v>0.74415049637595132</v>
      </c>
      <c r="C242" s="131">
        <v>0.55728807835452643</v>
      </c>
      <c r="D242" s="131">
        <v>0.30761061026883585</v>
      </c>
      <c r="E242" s="131">
        <v>0.22429044097918882</v>
      </c>
      <c r="F242" s="131">
        <v>0.3384231969760263</v>
      </c>
      <c r="G242" s="131">
        <v>0.90990737564717339</v>
      </c>
      <c r="H242" s="131">
        <v>0.9934432820808754</v>
      </c>
      <c r="I242" s="131">
        <v>0.84352909197166603</v>
      </c>
      <c r="J242" s="131">
        <v>0.49183880486985943</v>
      </c>
      <c r="K242" s="104">
        <v>0.38843022956791451</v>
      </c>
      <c r="L242" s="105"/>
      <c r="M242" s="106">
        <v>241</v>
      </c>
      <c r="N242" s="142">
        <v>0.65619446889283872</v>
      </c>
      <c r="O242" s="142">
        <v>0.14409703845029823</v>
      </c>
      <c r="P242" s="142">
        <v>-0.50263456838099041</v>
      </c>
      <c r="Q242" s="142">
        <v>-0.757783031954126</v>
      </c>
      <c r="R242" s="142">
        <v>-0.41677034687148196</v>
      </c>
      <c r="S242" s="142">
        <v>1.340184871727244</v>
      </c>
      <c r="T242" s="142">
        <v>2.4806736889009775</v>
      </c>
      <c r="U242" s="131">
        <v>1.0090684324733026</v>
      </c>
      <c r="V242" s="131">
        <v>-2.0458509532010383E-2</v>
      </c>
      <c r="W242" s="98">
        <v>-0.28341274565895919</v>
      </c>
      <c r="X242" s="60"/>
      <c r="Y242" s="99">
        <v>241</v>
      </c>
      <c r="Z242" s="131">
        <f>(幕後結果!$AB$2+幕後結果!$AB$4*幕後結果_最佳化!$N1243)*12/3</f>
        <v>0.11503230145399317</v>
      </c>
      <c r="AA242" s="131">
        <f>(幕後結果!$AC$2+幕後結果!$AC$4*幕後結果_最佳化!$O1243)*12/3</f>
        <v>2.0172164173396272E-2</v>
      </c>
      <c r="AB242" s="131">
        <f>(幕後結果!$AD$2+幕後結果!$AD$4*幕後結果_最佳化!$P1243)*12/3</f>
        <v>-8.9441805699766952E-2</v>
      </c>
      <c r="AC242" s="131">
        <f>(幕後結果!$AE$2+幕後結果!$AE$4*幕後結果_最佳化!$Q1243)*12/3</f>
        <v>-7.1812614263300711E-2</v>
      </c>
      <c r="AD242" s="131">
        <f>(幕後結果!$AF$2+幕後結果!$AF$4*幕後結果_最佳化!$R1243)*12/3</f>
        <v>-8.6650887035081545E-2</v>
      </c>
      <c r="AE242" s="131">
        <f>(幕後結果!$AG$2+幕後結果!$AG$4*幕後結果_最佳化!$S1243)*12/3</f>
        <v>4.5190195303515902E-2</v>
      </c>
      <c r="AF242" s="131">
        <f>(幕後結果!$AH$2+幕後結果!$AH$4*幕後結果_最佳化!$T1243)*12/3</f>
        <v>0.24248926604223198</v>
      </c>
      <c r="AG242" s="131">
        <f>(幕後結果!$AI$2+幕後結果!$AI$4*幕後結果_最佳化!$U1243)*12/3</f>
        <v>0.15935173275523012</v>
      </c>
      <c r="AH242" s="131">
        <f>(幕後結果!$AJ$2+幕後結果!$AJ$4*幕後結果_最佳化!$V1243)*12/3</f>
        <v>3.3112487817107267E-2</v>
      </c>
      <c r="AI242" s="100">
        <f>(幕後結果!$AK$2+幕後結果!$AK$4*幕後結果_最佳化!$W1243)*12/3</f>
        <v>2.0135855722844084E-2</v>
      </c>
      <c r="AJ242" s="60"/>
      <c r="AK242" s="60"/>
      <c r="AL242" s="60"/>
      <c r="AM242" s="108">
        <v>241</v>
      </c>
      <c r="AN242" s="131">
        <f t="shared" si="40"/>
        <v>0.11520868877764681</v>
      </c>
      <c r="AO242" s="131">
        <f t="shared" si="41"/>
        <v>0.10660114537416264</v>
      </c>
      <c r="AP242" s="131">
        <f t="shared" si="42"/>
        <v>2.167350709487827E-2</v>
      </c>
      <c r="AQ242" s="131">
        <f t="shared" si="43"/>
        <v>2.3636754328344649E-2</v>
      </c>
      <c r="AR242" s="131">
        <f t="shared" si="44"/>
        <v>0.14714173574341788</v>
      </c>
      <c r="AS242" s="131">
        <f t="shared" si="45"/>
        <v>0.11312325618442233</v>
      </c>
      <c r="AT242" s="131">
        <f t="shared" si="46"/>
        <v>0.16696293691624428</v>
      </c>
      <c r="AU242" s="131">
        <f t="shared" si="47"/>
        <v>0.13441524526682702</v>
      </c>
      <c r="AV242" s="131">
        <f t="shared" si="48"/>
        <v>0.15911995092296707</v>
      </c>
      <c r="AW242" s="131">
        <f t="shared" si="49"/>
        <v>1.211677939108911E-2</v>
      </c>
      <c r="AX242" s="131">
        <f t="shared" si="50"/>
        <v>1</v>
      </c>
      <c r="AY242" s="131">
        <f>SUMPRODUCT(AN242:AW242,幕後結果_最佳化!$Z$1005:$AI$1005)</f>
        <v>2.4829102946404532E-3</v>
      </c>
      <c r="AZ242" s="131">
        <f>(SUMPRODUCT(AN242:AW242,MMULT(AN242:AW242,幕後結果!$AB$9:$AK$18)))</f>
        <v>2.1283539581519754E-4</v>
      </c>
      <c r="BA242" s="131">
        <f t="shared" si="51"/>
        <v>1.4588879182966646E-2</v>
      </c>
      <c r="BB242" s="102">
        <f t="shared" si="52"/>
        <v>-2.7704040316235408</v>
      </c>
      <c r="BC242" s="60"/>
      <c r="BD242" s="60"/>
    </row>
    <row r="243" spans="1:56" ht="16.5">
      <c r="A243" s="95">
        <v>242</v>
      </c>
      <c r="B243" s="131">
        <v>0.10747742145337269</v>
      </c>
      <c r="C243" s="131">
        <v>0.44265871723350148</v>
      </c>
      <c r="D243" s="131">
        <v>0.15284184517671373</v>
      </c>
      <c r="E243" s="131">
        <v>0.23205838550271451</v>
      </c>
      <c r="F243" s="131">
        <v>0.13156552144923905</v>
      </c>
      <c r="G243" s="131">
        <v>0.20927982871895545</v>
      </c>
      <c r="H243" s="131">
        <v>0.8558115149685801</v>
      </c>
      <c r="I243" s="131">
        <v>0.14659099616725313</v>
      </c>
      <c r="J243" s="131">
        <v>0.70131035388066798</v>
      </c>
      <c r="K243" s="104">
        <v>0.33793480792753172</v>
      </c>
      <c r="L243" s="105"/>
      <c r="M243" s="106">
        <v>242</v>
      </c>
      <c r="N243" s="142">
        <v>-1.2400555646496261</v>
      </c>
      <c r="O243" s="142">
        <v>-0.14423179523357016</v>
      </c>
      <c r="P243" s="142">
        <v>-1.0243209827218438</v>
      </c>
      <c r="Q243" s="142">
        <v>-0.7320848650351135</v>
      </c>
      <c r="R243" s="142">
        <v>-1.1190213218739475</v>
      </c>
      <c r="S243" s="142">
        <v>-0.80892261905147356</v>
      </c>
      <c r="T243" s="142">
        <v>1.0616888340608848</v>
      </c>
      <c r="U243" s="131">
        <v>-1.0511667914116669</v>
      </c>
      <c r="V243" s="131">
        <v>0.52817296424860738</v>
      </c>
      <c r="W243" s="98">
        <v>-0.41810600339567011</v>
      </c>
      <c r="X243" s="60"/>
      <c r="Y243" s="99">
        <v>242</v>
      </c>
      <c r="Z243" s="131">
        <f>(幕後結果!$AB$2+幕後結果!$AB$4*幕後結果_最佳化!$N1244)*12/3</f>
        <v>-0.17869243294938827</v>
      </c>
      <c r="AA243" s="131">
        <f>(幕後結果!$AC$2+幕後結果!$AC$4*幕後結果_最佳化!$O1244)*12/3</f>
        <v>-4.1191476983608649E-3</v>
      </c>
      <c r="AB243" s="131">
        <f>(幕後結果!$AD$2+幕後結果!$AD$4*幕後結果_最佳化!$P1244)*12/3</f>
        <v>-0.18255397366117662</v>
      </c>
      <c r="AC243" s="131">
        <f>(幕後結果!$AE$2+幕後結果!$AE$4*幕後結果_最佳化!$Q1244)*12/3</f>
        <v>-0.15923653505592353</v>
      </c>
      <c r="AD243" s="131">
        <f>(幕後結果!$AF$2+幕後結果!$AF$4*幕後結果_最佳化!$R1244)*12/3</f>
        <v>-0.20844864435944996</v>
      </c>
      <c r="AE243" s="131">
        <f>(幕後結果!$AG$2+幕後結果!$AG$4*幕後結果_最佳化!$S1244)*12/3</f>
        <v>-2.4843891682037322E-2</v>
      </c>
      <c r="AF243" s="131">
        <f>(幕後結果!$AH$2+幕後結果!$AH$4*幕後結果_最佳化!$T1244)*12/3</f>
        <v>1.3778322419951033E-2</v>
      </c>
      <c r="AG243" s="131">
        <f>(幕後結果!$AI$2+幕後結果!$AI$4*幕後結果_最佳化!$U1244)*12/3</f>
        <v>-0.17938557617363193</v>
      </c>
      <c r="AH243" s="131">
        <f>(幕後結果!$AJ$2+幕後結果!$AJ$4*幕後結果_最佳化!$V1244)*12/3</f>
        <v>-7.7772229184382875E-3</v>
      </c>
      <c r="AI243" s="100">
        <f>(幕後結果!$AK$2+幕後結果!$AK$4*幕後結果_最佳化!$W1244)*12/3</f>
        <v>-9.0406329545540134E-2</v>
      </c>
      <c r="AJ243" s="60"/>
      <c r="AK243" s="60"/>
      <c r="AL243" s="60"/>
      <c r="AM243" s="108">
        <v>242</v>
      </c>
      <c r="AN243" s="131">
        <f t="shared" si="40"/>
        <v>5.6350881908237185E-2</v>
      </c>
      <c r="AO243" s="131">
        <f t="shared" si="41"/>
        <v>4.1823707308143193E-2</v>
      </c>
      <c r="AP243" s="131">
        <f t="shared" si="42"/>
        <v>0.13333019538262594</v>
      </c>
      <c r="AQ243" s="131">
        <f t="shared" si="43"/>
        <v>0.16045151526659435</v>
      </c>
      <c r="AR243" s="131">
        <f t="shared" si="44"/>
        <v>8.9124949150947819E-2</v>
      </c>
      <c r="AS243" s="131">
        <f t="shared" si="45"/>
        <v>0.14188385215944233</v>
      </c>
      <c r="AT243" s="131">
        <f t="shared" si="46"/>
        <v>1.5997355066429329E-2</v>
      </c>
      <c r="AU243" s="131">
        <f t="shared" si="47"/>
        <v>0.18720106645977885</v>
      </c>
      <c r="AV243" s="131">
        <f t="shared" si="48"/>
        <v>8.928999566623072E-2</v>
      </c>
      <c r="AW243" s="131">
        <f t="shared" si="49"/>
        <v>8.4546481631570261E-2</v>
      </c>
      <c r="AX243" s="131">
        <f t="shared" si="50"/>
        <v>1</v>
      </c>
      <c r="AY243" s="131">
        <f>SUMPRODUCT(AN243:AW243,幕後結果_最佳化!$Z$1005:$AI$1005)</f>
        <v>4.5327348303089883E-4</v>
      </c>
      <c r="AZ243" s="131">
        <f>(SUMPRODUCT(AN243:AW243,MMULT(AN243:AW243,幕後結果!$AB$9:$AK$18)))</f>
        <v>3.0615109585570088E-4</v>
      </c>
      <c r="BA243" s="131">
        <f t="shared" si="51"/>
        <v>1.7497173939116595E-2</v>
      </c>
      <c r="BB243" s="102">
        <f t="shared" si="52"/>
        <v>-2.4259189892417661</v>
      </c>
      <c r="BC243" s="60"/>
      <c r="BD243" s="60"/>
    </row>
    <row r="244" spans="1:56" ht="16.5">
      <c r="A244" s="95">
        <v>243</v>
      </c>
      <c r="B244" s="131">
        <v>0.65744574359768992</v>
      </c>
      <c r="C244" s="131">
        <v>6.0051457640915906E-2</v>
      </c>
      <c r="D244" s="131">
        <v>0.81720632931857717</v>
      </c>
      <c r="E244" s="131">
        <v>0.31497195757838958</v>
      </c>
      <c r="F244" s="131">
        <v>5.2096667500211025E-2</v>
      </c>
      <c r="G244" s="131">
        <v>0.72156206804303946</v>
      </c>
      <c r="H244" s="131">
        <v>0.10750839295640779</v>
      </c>
      <c r="I244" s="131">
        <v>0.40745758511091457</v>
      </c>
      <c r="J244" s="131">
        <v>0.36928331249845381</v>
      </c>
      <c r="K244" s="104">
        <v>0.41662828612370695</v>
      </c>
      <c r="L244" s="105"/>
      <c r="M244" s="106">
        <v>243</v>
      </c>
      <c r="N244" s="142">
        <v>0.4055020487181763</v>
      </c>
      <c r="O244" s="142">
        <v>-1.5543417687918384</v>
      </c>
      <c r="P244" s="142">
        <v>0.90476982381638216</v>
      </c>
      <c r="Q244" s="142">
        <v>-0.48180579102760945</v>
      </c>
      <c r="R244" s="142">
        <v>-1.6248555797862514</v>
      </c>
      <c r="S244" s="142">
        <v>0.58748821379296068</v>
      </c>
      <c r="T244" s="142">
        <v>-1.2398881001929247</v>
      </c>
      <c r="U244" s="131">
        <v>-0.23408992129729192</v>
      </c>
      <c r="V244" s="131">
        <v>-0.33375210848354203</v>
      </c>
      <c r="W244" s="98">
        <v>-0.21052675477497365</v>
      </c>
      <c r="X244" s="60"/>
      <c r="Y244" s="99">
        <v>243</v>
      </c>
      <c r="Z244" s="131">
        <f>(幕後結果!$AB$2+幕後結果!$AB$4*幕後結果_最佳化!$N1245)*12/3</f>
        <v>7.6200626711615538E-2</v>
      </c>
      <c r="AA244" s="131">
        <f>(幕後結果!$AC$2+幕後結果!$AC$4*幕後結果_最佳化!$O1245)*12/3</f>
        <v>-0.14444436329905361</v>
      </c>
      <c r="AB244" s="131">
        <f>(幕後結果!$AD$2+幕後結果!$AD$4*幕後結果_最佳化!$P1245)*12/3</f>
        <v>8.0944969358770213E-2</v>
      </c>
      <c r="AC244" s="131">
        <f>(幕後結果!$AE$2+幕後結果!$AE$4*幕後結果_最佳化!$Q1245)*12/3</f>
        <v>1.6381407966493497E-2</v>
      </c>
      <c r="AD244" s="131">
        <f>(幕後結果!$AF$2+幕後結果!$AF$4*幕後結果_最佳化!$R1245)*12/3</f>
        <v>-0.14396218163594043</v>
      </c>
      <c r="AE244" s="131">
        <f>(幕後結果!$AG$2+幕後結果!$AG$4*幕後結果_最佳化!$S1245)*12/3</f>
        <v>8.5297882040754058E-3</v>
      </c>
      <c r="AF244" s="131">
        <f>(幕後結果!$AH$2+幕後結果!$AH$4*幕後結果_最佳化!$T1245)*12/3</f>
        <v>-0.12406185901694906</v>
      </c>
      <c r="AG244" s="131">
        <f>(幕後結果!$AI$2+幕後結果!$AI$4*幕後結果_最佳化!$U1245)*12/3</f>
        <v>-6.0687806044704994E-2</v>
      </c>
      <c r="AH244" s="131">
        <f>(幕後結果!$AJ$2+幕後結果!$AJ$4*幕後結果_最佳化!$V1245)*12/3</f>
        <v>-5.6295530804218348E-2</v>
      </c>
      <c r="AI244" s="100">
        <f>(幕後結果!$AK$2+幕後結果!$AK$4*幕後結果_最佳化!$W1245)*12/3</f>
        <v>-0.11320264637346622</v>
      </c>
      <c r="AJ244" s="60"/>
      <c r="AK244" s="60"/>
      <c r="AL244" s="60"/>
      <c r="AM244" s="108">
        <v>243</v>
      </c>
      <c r="AN244" s="131">
        <f t="shared" si="40"/>
        <v>0.17061434926314356</v>
      </c>
      <c r="AO244" s="131">
        <f t="shared" si="41"/>
        <v>0.11353656350612441</v>
      </c>
      <c r="AP244" s="131">
        <f t="shared" si="42"/>
        <v>8.0293847126994736E-2</v>
      </c>
      <c r="AQ244" s="131">
        <f t="shared" si="43"/>
        <v>1.4382685636090655E-2</v>
      </c>
      <c r="AR244" s="131">
        <f t="shared" si="44"/>
        <v>0.10912278131163496</v>
      </c>
      <c r="AS244" s="131">
        <f t="shared" si="45"/>
        <v>2.9784653949942716E-2</v>
      </c>
      <c r="AT244" s="131">
        <f t="shared" si="46"/>
        <v>8.02363207330304E-2</v>
      </c>
      <c r="AU244" s="131">
        <f t="shared" si="47"/>
        <v>0.12272236410756733</v>
      </c>
      <c r="AV244" s="131">
        <f t="shared" si="48"/>
        <v>0.16985560371211059</v>
      </c>
      <c r="AW244" s="131">
        <f t="shared" si="49"/>
        <v>0.10945083065336074</v>
      </c>
      <c r="AX244" s="131">
        <f t="shared" si="50"/>
        <v>1</v>
      </c>
      <c r="AY244" s="131">
        <f>SUMPRODUCT(AN244:AW244,幕後結果_最佳化!$Z$1005:$AI$1005)</f>
        <v>4.0830999955742894E-4</v>
      </c>
      <c r="AZ244" s="131">
        <f>(SUMPRODUCT(AN244:AW244,MMULT(AN244:AW244,幕後結果!$AB$9:$AK$18)))</f>
        <v>2.4482380823454767E-4</v>
      </c>
      <c r="BA244" s="131">
        <f t="shared" si="51"/>
        <v>1.5646846590752644E-2</v>
      </c>
      <c r="BB244" s="102">
        <f t="shared" si="52"/>
        <v>-2.715671158018214</v>
      </c>
      <c r="BC244" s="60"/>
      <c r="BD244" s="60"/>
    </row>
    <row r="245" spans="1:56" ht="16.5">
      <c r="A245" s="95">
        <v>244</v>
      </c>
      <c r="B245" s="131">
        <v>0.69570488137694753</v>
      </c>
      <c r="C245" s="131">
        <v>0.37873176246479368</v>
      </c>
      <c r="D245" s="131">
        <v>0.92767185292944832</v>
      </c>
      <c r="E245" s="131">
        <v>0.14727714299191774</v>
      </c>
      <c r="F245" s="131">
        <v>0.29885984015190514</v>
      </c>
      <c r="G245" s="131">
        <v>0.60276993189969863</v>
      </c>
      <c r="H245" s="131">
        <v>0.12062228512463191</v>
      </c>
      <c r="I245" s="131">
        <v>0.66399336192103253</v>
      </c>
      <c r="J245" s="131">
        <v>0.60963292609811837</v>
      </c>
      <c r="K245" s="104">
        <v>0.71143224828946083</v>
      </c>
      <c r="L245" s="105"/>
      <c r="M245" s="106">
        <v>244</v>
      </c>
      <c r="N245" s="142">
        <v>0.51208683588989368</v>
      </c>
      <c r="O245" s="142">
        <v>-0.30881333477796435</v>
      </c>
      <c r="P245" s="142">
        <v>1.4586687754470795</v>
      </c>
      <c r="Q245" s="142">
        <v>-1.0481830334640485</v>
      </c>
      <c r="R245" s="142">
        <v>-0.52768255926077834</v>
      </c>
      <c r="S245" s="142">
        <v>0.26052331122729766</v>
      </c>
      <c r="T245" s="142">
        <v>-1.1718816625298236</v>
      </c>
      <c r="U245" s="131">
        <v>0.42338652291332529</v>
      </c>
      <c r="V245" s="131">
        <v>0.27836244161138374</v>
      </c>
      <c r="W245" s="98">
        <v>0.55757372382703829</v>
      </c>
      <c r="X245" s="60"/>
      <c r="Y245" s="99">
        <v>244</v>
      </c>
      <c r="Z245" s="131">
        <f>(幕後結果!$AB$2+幕後結果!$AB$4*幕後結果_最佳化!$N1246)*12/3</f>
        <v>9.2710363164971568E-2</v>
      </c>
      <c r="AA245" s="131">
        <f>(幕後結果!$AC$2+幕後結果!$AC$4*幕後結果_最佳化!$O1246)*12/3</f>
        <v>-2.3572635956026891E-2</v>
      </c>
      <c r="AB245" s="131">
        <f>(幕後結果!$AD$2+幕後結果!$AD$4*幕後結果_最佳化!$P1246)*12/3</f>
        <v>0.21184901264516601</v>
      </c>
      <c r="AC245" s="131">
        <f>(幕後結果!$AE$2+幕後結果!$AE$4*幕後結果_最佳化!$Q1246)*12/3</f>
        <v>3.0766876797060333E-2</v>
      </c>
      <c r="AD245" s="131">
        <f>(幕後結果!$AF$2+幕後結果!$AF$4*幕後結果_最佳化!$R1246)*12/3</f>
        <v>4.3031371915092965E-2</v>
      </c>
      <c r="AE245" s="131">
        <f>(幕後結果!$AG$2+幕後結果!$AG$4*幕後結果_最佳化!$S1246)*12/3</f>
        <v>-4.8821825819082608E-3</v>
      </c>
      <c r="AF245" s="131">
        <f>(幕後結果!$AH$2+幕後結果!$AH$4*幕後結果_最佳化!$T1246)*12/3</f>
        <v>-5.9449600094512701E-2</v>
      </c>
      <c r="AG245" s="131">
        <f>(幕後結果!$AI$2+幕後結果!$AI$4*幕後結果_最佳化!$U1246)*12/3</f>
        <v>4.3686345511512209E-2</v>
      </c>
      <c r="AH245" s="131">
        <f>(幕後結果!$AJ$2+幕後結果!$AJ$4*幕後結果_最佳化!$V1246)*12/3</f>
        <v>2.3893642563667262E-3</v>
      </c>
      <c r="AI245" s="100">
        <f>(幕後結果!$AK$2+幕後結果!$AK$4*幕後結果_最佳化!$W1246)*12/3</f>
        <v>9.3439435577059096E-2</v>
      </c>
      <c r="AJ245" s="60"/>
      <c r="AK245" s="60"/>
      <c r="AL245" s="60"/>
      <c r="AM245" s="108">
        <v>244</v>
      </c>
      <c r="AN245" s="131">
        <f t="shared" si="40"/>
        <v>0.15979981980034499</v>
      </c>
      <c r="AO245" s="131">
        <f t="shared" si="41"/>
        <v>1.429497443635187E-2</v>
      </c>
      <c r="AP245" s="131">
        <f t="shared" si="42"/>
        <v>0.1727025907968073</v>
      </c>
      <c r="AQ245" s="131">
        <f t="shared" si="43"/>
        <v>5.3088067911323145E-2</v>
      </c>
      <c r="AR245" s="131">
        <f t="shared" si="44"/>
        <v>0.14688813392469238</v>
      </c>
      <c r="AS245" s="131">
        <f t="shared" si="45"/>
        <v>0.13727081860565271</v>
      </c>
      <c r="AT245" s="131">
        <f t="shared" si="46"/>
        <v>6.2106789148726832E-2</v>
      </c>
      <c r="AU245" s="131">
        <f t="shared" si="47"/>
        <v>0.17053222964120351</v>
      </c>
      <c r="AV245" s="131">
        <f t="shared" si="48"/>
        <v>7.468578662213711E-2</v>
      </c>
      <c r="AW245" s="131">
        <f t="shared" si="49"/>
        <v>8.6307891127598898E-3</v>
      </c>
      <c r="AX245" s="131">
        <f t="shared" si="50"/>
        <v>0.99999999999999978</v>
      </c>
      <c r="AY245" s="131">
        <f>SUMPRODUCT(AN245:AW245,幕後結果_最佳化!$Z$1005:$AI$1005)</f>
        <v>1.1906128108553869E-3</v>
      </c>
      <c r="AZ245" s="131">
        <f>(SUMPRODUCT(AN245:AW245,MMULT(AN245:AW245,幕後結果!$AB$9:$AK$18)))</f>
        <v>3.1086824830045914E-4</v>
      </c>
      <c r="BA245" s="131">
        <f t="shared" si="51"/>
        <v>1.7631456216105894E-2</v>
      </c>
      <c r="BB245" s="102">
        <f t="shared" si="52"/>
        <v>-2.3656235014237867</v>
      </c>
      <c r="BC245" s="60"/>
      <c r="BD245" s="60"/>
    </row>
    <row r="246" spans="1:56" ht="16.5">
      <c r="A246" s="95">
        <v>245</v>
      </c>
      <c r="B246" s="131">
        <v>1.9600911352401829E-2</v>
      </c>
      <c r="C246" s="131">
        <v>0.65309456544051026</v>
      </c>
      <c r="D246" s="131">
        <v>0.31416233216659606</v>
      </c>
      <c r="E246" s="131">
        <v>0.3090875047598689</v>
      </c>
      <c r="F246" s="131">
        <v>0.40443839794128578</v>
      </c>
      <c r="G246" s="131">
        <v>0.10851084281670764</v>
      </c>
      <c r="H246" s="131">
        <v>0.31965462173210235</v>
      </c>
      <c r="I246" s="131">
        <v>0.31312434900515074</v>
      </c>
      <c r="J246" s="131">
        <v>0.5258474676036915</v>
      </c>
      <c r="K246" s="104">
        <v>0.39148790281757551</v>
      </c>
      <c r="L246" s="105"/>
      <c r="M246" s="106">
        <v>245</v>
      </c>
      <c r="N246" s="142">
        <v>-2.0620621143045001</v>
      </c>
      <c r="O246" s="142">
        <v>0.3936887216752224</v>
      </c>
      <c r="P246" s="142">
        <v>-0.48408624272013512</v>
      </c>
      <c r="Q246" s="142">
        <v>-0.49843849550106045</v>
      </c>
      <c r="R246" s="142">
        <v>-0.24187529200405072</v>
      </c>
      <c r="S246" s="142">
        <v>-1.2344864692140141</v>
      </c>
      <c r="T246" s="142">
        <v>-0.46866481077968047</v>
      </c>
      <c r="U246" s="131">
        <v>-0.4870135931682224</v>
      </c>
      <c r="V246" s="131">
        <v>6.4835388466907742E-2</v>
      </c>
      <c r="W246" s="98">
        <v>-0.27544313842355261</v>
      </c>
      <c r="X246" s="60"/>
      <c r="Y246" s="99">
        <v>245</v>
      </c>
      <c r="Z246" s="131">
        <f>(幕後結果!$AB$2+幕後結果!$AB$4*幕後結果_最佳化!$N1247)*12/3</f>
        <v>-0.30601934195630165</v>
      </c>
      <c r="AA246" s="131">
        <f>(幕後結果!$AC$2+幕後結果!$AC$4*幕後結果_最佳化!$O1247)*12/3</f>
        <v>4.97942567611643E-2</v>
      </c>
      <c r="AB246" s="131">
        <f>(幕後結果!$AD$2+幕後結果!$AD$4*幕後結果_最佳化!$P1247)*12/3</f>
        <v>-7.7158708235742751E-2</v>
      </c>
      <c r="AC246" s="131">
        <f>(幕後結果!$AE$2+幕後結果!$AE$4*幕後結果_最佳化!$Q1247)*12/3</f>
        <v>-0.10315419376902273</v>
      </c>
      <c r="AD246" s="131">
        <f>(幕後結果!$AF$2+幕後結果!$AF$4*幕後結果_最佳化!$R1247)*12/3</f>
        <v>-5.9384608678106708E-2</v>
      </c>
      <c r="AE246" s="131">
        <f>(幕後結果!$AG$2+幕後結果!$AG$4*幕後結果_最佳化!$S1247)*12/3</f>
        <v>-3.4699756511216553E-2</v>
      </c>
      <c r="AF246" s="131">
        <f>(幕後結果!$AH$2+幕後結果!$AH$4*幕後結果_最佳化!$T1247)*12/3</f>
        <v>-0.11456751927939877</v>
      </c>
      <c r="AG246" s="131">
        <f>(幕後結果!$AI$2+幕後結果!$AI$4*幕後結果_最佳化!$U1247)*12/3</f>
        <v>-0.13256856583028104</v>
      </c>
      <c r="AH246" s="131">
        <f>(幕後結果!$AJ$2+幕後結果!$AJ$4*幕後結果_最佳化!$V1247)*12/3</f>
        <v>-3.45186237327057E-2</v>
      </c>
      <c r="AI246" s="100">
        <f>(幕後結果!$AK$2+幕後結果!$AK$4*幕後結果_最佳化!$W1247)*12/3</f>
        <v>-4.4033258294608774E-2</v>
      </c>
      <c r="AJ246" s="60"/>
      <c r="AK246" s="60"/>
      <c r="AL246" s="60"/>
      <c r="AM246" s="108">
        <v>245</v>
      </c>
      <c r="AN246" s="131">
        <f t="shared" si="40"/>
        <v>7.6553016232948877E-3</v>
      </c>
      <c r="AO246" s="131">
        <f t="shared" si="41"/>
        <v>4.9473814989733536E-2</v>
      </c>
      <c r="AP246" s="131">
        <f t="shared" si="42"/>
        <v>6.8963674046344445E-2</v>
      </c>
      <c r="AQ246" s="131">
        <f t="shared" si="43"/>
        <v>0.18724970429368759</v>
      </c>
      <c r="AR246" s="131">
        <f t="shared" si="44"/>
        <v>0.14705690092195037</v>
      </c>
      <c r="AS246" s="131">
        <f t="shared" si="45"/>
        <v>5.0159059625599467E-2</v>
      </c>
      <c r="AT246" s="131">
        <f t="shared" si="46"/>
        <v>6.0166061768845383E-2</v>
      </c>
      <c r="AU246" s="131">
        <f t="shared" si="47"/>
        <v>0.1115994002492559</v>
      </c>
      <c r="AV246" s="131">
        <f t="shared" si="48"/>
        <v>0.14710362757609044</v>
      </c>
      <c r="AW246" s="131">
        <f t="shared" si="49"/>
        <v>0.17057245490519793</v>
      </c>
      <c r="AX246" s="131">
        <f t="shared" si="50"/>
        <v>0.99999999999999978</v>
      </c>
      <c r="AY246" s="131">
        <f>SUMPRODUCT(AN246:AW246,幕後結果_最佳化!$Z$1005:$AI$1005)</f>
        <v>6.5286424351380327E-4</v>
      </c>
      <c r="AZ246" s="131">
        <f>(SUMPRODUCT(AN246:AW246,MMULT(AN246:AW246,幕後結果!$AB$9:$AK$18)))</f>
        <v>3.4448768849284486E-4</v>
      </c>
      <c r="BA246" s="131">
        <f t="shared" si="51"/>
        <v>1.8560379535258562E-2</v>
      </c>
      <c r="BB246" s="102">
        <f t="shared" si="52"/>
        <v>-2.2761999923671099</v>
      </c>
      <c r="BC246" s="60"/>
      <c r="BD246" s="60"/>
    </row>
    <row r="247" spans="1:56" ht="16.5">
      <c r="A247" s="95">
        <v>246</v>
      </c>
      <c r="B247" s="131">
        <v>0.15838189094037403</v>
      </c>
      <c r="C247" s="131">
        <v>0.57000554064178166</v>
      </c>
      <c r="D247" s="131">
        <v>0.37500916691924036</v>
      </c>
      <c r="E247" s="131">
        <v>0.34643069212941091</v>
      </c>
      <c r="F247" s="131">
        <v>0.85424760496995877</v>
      </c>
      <c r="G247" s="131">
        <v>0.35672070725598215</v>
      </c>
      <c r="H247" s="131">
        <v>0.19853915161013269</v>
      </c>
      <c r="I247" s="131">
        <v>0.74173866930752985</v>
      </c>
      <c r="J247" s="131">
        <v>0.89348678093708256</v>
      </c>
      <c r="K247" s="104">
        <v>0.76227151490878398</v>
      </c>
      <c r="L247" s="105"/>
      <c r="M247" s="106">
        <v>246</v>
      </c>
      <c r="N247" s="142">
        <v>-1.0011303746776234</v>
      </c>
      <c r="O247" s="142">
        <v>0.17638827083447187</v>
      </c>
      <c r="P247" s="142">
        <v>-0.31861518938908445</v>
      </c>
      <c r="Q247" s="142">
        <v>-0.39497493759609159</v>
      </c>
      <c r="R247" s="142">
        <v>1.0548262647059246</v>
      </c>
      <c r="S247" s="142">
        <v>-0.36723811007089158</v>
      </c>
      <c r="T247" s="142">
        <v>-0.84685077415580678</v>
      </c>
      <c r="U247" s="131">
        <v>0.64871491601356401</v>
      </c>
      <c r="V247" s="131">
        <v>1.2452865493147081</v>
      </c>
      <c r="W247" s="98">
        <v>0.7136284342850111</v>
      </c>
      <c r="X247" s="60"/>
      <c r="Y247" s="99">
        <v>246</v>
      </c>
      <c r="Z247" s="131">
        <f>(幕後結果!$AB$2+幕後結果!$AB$4*幕後結果_最佳化!$N1248)*12/3</f>
        <v>-0.1416834748871959</v>
      </c>
      <c r="AA247" s="131">
        <f>(幕後結果!$AC$2+幕後結果!$AC$4*幕後結果_最佳化!$O1248)*12/3</f>
        <v>2.6578371724421537E-2</v>
      </c>
      <c r="AB247" s="131">
        <f>(幕後結果!$AD$2+幕後結果!$AD$4*幕後結果_最佳化!$P1248)*12/3</f>
        <v>-5.8097625035872145E-2</v>
      </c>
      <c r="AC247" s="131">
        <f>(幕後結果!$AE$2+幕後結果!$AE$4*幕後結果_最佳化!$Q1248)*12/3</f>
        <v>-6.0203964511719055E-2</v>
      </c>
      <c r="AD247" s="131">
        <f>(幕後結果!$AF$2+幕後結果!$AF$4*幕後結果_最佳化!$R1248)*12/3</f>
        <v>6.4499590639951324E-2</v>
      </c>
      <c r="AE247" s="131">
        <f>(幕後結果!$AG$2+幕後結果!$AG$4*幕後結果_最佳化!$S1248)*12/3</f>
        <v>-1.8508352850351104E-2</v>
      </c>
      <c r="AF247" s="131">
        <f>(幕後結果!$AH$2+幕後結果!$AH$4*幕後結果_最佳化!$T1248)*12/3</f>
        <v>-0.10819283824247981</v>
      </c>
      <c r="AG247" s="131">
        <f>(幕後結果!$AI$2+幕後結果!$AI$4*幕後結果_最佳化!$U1248)*12/3</f>
        <v>1.9366641582921326E-2</v>
      </c>
      <c r="AH247" s="131">
        <f>(幕後結果!$AJ$2+幕後結果!$AJ$4*幕後結果_最佳化!$V1248)*12/3</f>
        <v>5.3954838406411208E-2</v>
      </c>
      <c r="AI247" s="100">
        <f>(幕後結果!$AK$2+幕後結果!$AK$4*幕後結果_最佳化!$W1248)*12/3</f>
        <v>0.1375452561239556</v>
      </c>
      <c r="AJ247" s="60"/>
      <c r="AK247" s="60"/>
      <c r="AL247" s="60"/>
      <c r="AM247" s="108">
        <v>246</v>
      </c>
      <c r="AN247" s="131">
        <f t="shared" si="40"/>
        <v>0.14428126145636241</v>
      </c>
      <c r="AO247" s="131">
        <f t="shared" si="41"/>
        <v>1.6104330958823469E-3</v>
      </c>
      <c r="AP247" s="131">
        <f t="shared" si="42"/>
        <v>0.11367557564437249</v>
      </c>
      <c r="AQ247" s="131">
        <f t="shared" si="43"/>
        <v>2.5694962875336735E-2</v>
      </c>
      <c r="AR247" s="131">
        <f t="shared" si="44"/>
        <v>0.18664190488590415</v>
      </c>
      <c r="AS247" s="131">
        <f t="shared" si="45"/>
        <v>0.14346547309159782</v>
      </c>
      <c r="AT247" s="131">
        <f t="shared" si="46"/>
        <v>2.0869996923244181E-2</v>
      </c>
      <c r="AU247" s="131">
        <f t="shared" si="47"/>
        <v>5.8488054420679112E-3</v>
      </c>
      <c r="AV247" s="131">
        <f t="shared" si="48"/>
        <v>0.24131259226906107</v>
      </c>
      <c r="AW247" s="131">
        <f t="shared" si="49"/>
        <v>0.116598994316171</v>
      </c>
      <c r="AX247" s="131">
        <f t="shared" si="50"/>
        <v>1.0000000000000002</v>
      </c>
      <c r="AY247" s="131">
        <f>SUMPRODUCT(AN247:AW247,幕後結果_最佳化!$Z$1005:$AI$1005)</f>
        <v>-1.2091557777532602E-3</v>
      </c>
      <c r="AZ247" s="131">
        <f>(SUMPRODUCT(AN247:AW247,MMULT(AN247:AW247,幕後結果!$AB$9:$AK$18)))</f>
        <v>2.3808446122012465E-4</v>
      </c>
      <c r="BA247" s="131">
        <f t="shared" si="51"/>
        <v>1.5429985781591785E-2</v>
      </c>
      <c r="BB247" s="102">
        <f t="shared" si="52"/>
        <v>-2.8586647066373954</v>
      </c>
      <c r="BC247" s="60"/>
      <c r="BD247" s="60"/>
    </row>
    <row r="248" spans="1:56" ht="16.5">
      <c r="A248" s="95">
        <v>247</v>
      </c>
      <c r="B248" s="131">
        <v>4.3891401014025666E-2</v>
      </c>
      <c r="C248" s="131">
        <v>1.026790671175104E-2</v>
      </c>
      <c r="D248" s="131">
        <v>0.67308165378386153</v>
      </c>
      <c r="E248" s="131">
        <v>0.25935268893413066</v>
      </c>
      <c r="F248" s="131">
        <v>0.26860551008527778</v>
      </c>
      <c r="G248" s="131">
        <v>0.10765429737718368</v>
      </c>
      <c r="H248" s="131">
        <v>0.76022184712450525</v>
      </c>
      <c r="I248" s="131">
        <v>4.1320536012812381E-2</v>
      </c>
      <c r="J248" s="131">
        <v>0.54186800789259748</v>
      </c>
      <c r="K248" s="104">
        <v>0.35363817887178706</v>
      </c>
      <c r="L248" s="105"/>
      <c r="M248" s="106">
        <v>247</v>
      </c>
      <c r="N248" s="142">
        <v>-1.7072112108513027</v>
      </c>
      <c r="O248" s="142">
        <v>-2.3164114638006126</v>
      </c>
      <c r="P248" s="142">
        <v>0.4484385957122633</v>
      </c>
      <c r="Q248" s="142">
        <v>-0.6453423130582655</v>
      </c>
      <c r="R248" s="142">
        <v>-0.61703594019063879</v>
      </c>
      <c r="S248" s="142">
        <v>-1.2390996550671778</v>
      </c>
      <c r="T248" s="142">
        <v>0.7070163685857167</v>
      </c>
      <c r="U248" s="131">
        <v>-1.7355633443265923</v>
      </c>
      <c r="V248" s="131">
        <v>0.10514092699416221</v>
      </c>
      <c r="W248" s="98">
        <v>-0.37551652664715301</v>
      </c>
      <c r="X248" s="60"/>
      <c r="Y248" s="99">
        <v>247</v>
      </c>
      <c r="Z248" s="131">
        <f>(幕後結果!$AB$2+幕後結果!$AB$4*幕後結果_最佳化!$N1249)*12/3</f>
        <v>-0.25105375960908516</v>
      </c>
      <c r="AA248" s="131">
        <f>(幕後結果!$AC$2+幕後結果!$AC$4*幕後結果_最佳化!$O1249)*12/3</f>
        <v>-0.21436284018178176</v>
      </c>
      <c r="AB248" s="131">
        <f>(幕後結果!$AD$2+幕後結果!$AD$4*幕後結果_最佳化!$P1249)*12/3</f>
        <v>-1.7370059853650886E-2</v>
      </c>
      <c r="AC248" s="131">
        <f>(幕後結果!$AE$2+幕後結果!$AE$4*幕後結果_最佳化!$Q1249)*12/3</f>
        <v>-0.10094768881903023</v>
      </c>
      <c r="AD248" s="131">
        <f>(幕後結果!$AF$2+幕後結果!$AF$4*幕後結果_最佳化!$R1249)*12/3</f>
        <v>-0.13244705421287117</v>
      </c>
      <c r="AE248" s="131">
        <f>(幕後結果!$AG$2+幕後結果!$AG$4*幕後結果_最佳化!$S1249)*12/3</f>
        <v>-6.3172458227962885E-2</v>
      </c>
      <c r="AF248" s="131">
        <f>(幕後結果!$AH$2+幕後結果!$AH$4*幕後結果_最佳化!$T1249)*12/3</f>
        <v>-8.2934573314254245E-2</v>
      </c>
      <c r="AG248" s="131">
        <f>(幕後結果!$AI$2+幕後結果!$AI$4*幕後結果_最佳化!$U1249)*12/3</f>
        <v>-0.21096134150819354</v>
      </c>
      <c r="AH248" s="131">
        <f>(幕後結果!$AJ$2+幕後結果!$AJ$4*幕後結果_最佳化!$V1249)*12/3</f>
        <v>-9.0987891473282637E-2</v>
      </c>
      <c r="AI248" s="100">
        <f>(幕後結果!$AK$2+幕後結果!$AK$4*幕後結果_最佳化!$W1249)*12/3</f>
        <v>-8.0381310587237964E-2</v>
      </c>
      <c r="AJ248" s="60"/>
      <c r="AK248" s="60"/>
      <c r="AL248" s="60"/>
      <c r="AM248" s="108">
        <v>247</v>
      </c>
      <c r="AN248" s="131">
        <f t="shared" si="40"/>
        <v>6.8072794961296272E-3</v>
      </c>
      <c r="AO248" s="131">
        <f t="shared" si="41"/>
        <v>8.0546658648646997E-3</v>
      </c>
      <c r="AP248" s="131">
        <f t="shared" si="42"/>
        <v>0.15922849497538558</v>
      </c>
      <c r="AQ248" s="131">
        <f t="shared" si="43"/>
        <v>9.9042938580258158E-2</v>
      </c>
      <c r="AR248" s="131">
        <f t="shared" si="44"/>
        <v>0.21968114985026685</v>
      </c>
      <c r="AS248" s="131">
        <f t="shared" si="45"/>
        <v>0.12352507614394367</v>
      </c>
      <c r="AT248" s="131">
        <f t="shared" si="46"/>
        <v>3.5728812870792553E-3</v>
      </c>
      <c r="AU248" s="131">
        <f t="shared" si="47"/>
        <v>6.9848377982662246E-2</v>
      </c>
      <c r="AV248" s="131">
        <f t="shared" si="48"/>
        <v>0.14201647438428744</v>
      </c>
      <c r="AW248" s="131">
        <f t="shared" si="49"/>
        <v>0.16822266143512238</v>
      </c>
      <c r="AX248" s="131">
        <f t="shared" si="50"/>
        <v>1</v>
      </c>
      <c r="AY248" s="131">
        <f>SUMPRODUCT(AN248:AW248,幕後結果_最佳化!$Z$1005:$AI$1005)</f>
        <v>-2.8499185794762108E-3</v>
      </c>
      <c r="AZ248" s="131">
        <f>(SUMPRODUCT(AN248:AW248,MMULT(AN248:AW248,幕後結果!$AB$9:$AK$18)))</f>
        <v>3.9438320746328152E-4</v>
      </c>
      <c r="BA248" s="131">
        <f t="shared" si="51"/>
        <v>1.9859083751857274E-2</v>
      </c>
      <c r="BB248" s="102">
        <f t="shared" si="52"/>
        <v>-2.3037275612072263</v>
      </c>
      <c r="BC248" s="60"/>
      <c r="BD248" s="60"/>
    </row>
    <row r="249" spans="1:56" ht="16.5">
      <c r="A249" s="95">
        <v>248</v>
      </c>
      <c r="B249" s="131">
        <v>0.99169283104481676</v>
      </c>
      <c r="C249" s="131">
        <v>7.09284231747771E-2</v>
      </c>
      <c r="D249" s="131">
        <v>0.73642074144393566</v>
      </c>
      <c r="E249" s="131">
        <v>0.98248214966810932</v>
      </c>
      <c r="F249" s="131">
        <v>0.95546596568609798</v>
      </c>
      <c r="G249" s="131">
        <v>0.15791344048197886</v>
      </c>
      <c r="H249" s="131">
        <v>0.13409629141912038</v>
      </c>
      <c r="I249" s="131">
        <v>0.75492053208410947</v>
      </c>
      <c r="J249" s="131">
        <v>0.62307220219699855</v>
      </c>
      <c r="K249" s="104">
        <v>0.83305090266737003</v>
      </c>
      <c r="L249" s="105"/>
      <c r="M249" s="106">
        <v>248</v>
      </c>
      <c r="N249" s="142">
        <v>2.3951329898343761</v>
      </c>
      <c r="O249" s="142">
        <v>-1.4689113108138432</v>
      </c>
      <c r="P249" s="142">
        <v>0.63234951190946354</v>
      </c>
      <c r="Q249" s="142">
        <v>2.1079455373449645</v>
      </c>
      <c r="R249" s="142">
        <v>1.7003342656470519</v>
      </c>
      <c r="S249" s="142">
        <v>-1.0030704294627073</v>
      </c>
      <c r="T249" s="142">
        <v>-1.1072344356209651</v>
      </c>
      <c r="U249" s="131">
        <v>0.69005605701243078</v>
      </c>
      <c r="V249" s="131">
        <v>0.31355953674565057</v>
      </c>
      <c r="W249" s="98">
        <v>0.96629178684639361</v>
      </c>
      <c r="X249" s="60"/>
      <c r="Y249" s="99">
        <v>248</v>
      </c>
      <c r="Z249" s="131">
        <f>(幕後結果!$AB$2+幕後結果!$AB$4*幕後結果_最佳化!$N1250)*12/3</f>
        <v>0.38438984722720132</v>
      </c>
      <c r="AA249" s="131">
        <f>(幕後結果!$AC$2+幕後結果!$AC$4*幕後結果_最佳化!$O1250)*12/3</f>
        <v>-0.14006153820389969</v>
      </c>
      <c r="AB249" s="131">
        <f>(幕後結果!$AD$2+幕後結果!$AD$4*幕後結果_最佳化!$P1250)*12/3</f>
        <v>3.9155963299407515E-2</v>
      </c>
      <c r="AC249" s="131">
        <f>(幕後結果!$AE$2+幕後結果!$AE$4*幕後結果_最佳化!$Q1250)*12/3</f>
        <v>0.30583286150580064</v>
      </c>
      <c r="AD249" s="131">
        <f>(幕後結果!$AF$2+幕後結果!$AF$4*幕後結果_最佳化!$R1250)*12/3</f>
        <v>0.18451731550198</v>
      </c>
      <c r="AE249" s="131">
        <f>(幕後結果!$AG$2+幕後結果!$AG$4*幕後結果_最佳化!$S1250)*12/3</f>
        <v>-8.2953355317631747E-2</v>
      </c>
      <c r="AF249" s="131">
        <f>(幕後結果!$AH$2+幕後結果!$AH$4*幕後結果_最佳化!$T1250)*12/3</f>
        <v>-3.8377833118198215E-2</v>
      </c>
      <c r="AG249" s="131">
        <f>(幕後結果!$AI$2+幕後結果!$AI$4*幕後結果_最佳化!$U1250)*12/3</f>
        <v>6.8001830813318398E-2</v>
      </c>
      <c r="AH249" s="131">
        <f>(幕後結果!$AJ$2+幕後結果!$AJ$4*幕後結果_最佳化!$V1250)*12/3</f>
        <v>-1.8137052962606582E-2</v>
      </c>
      <c r="AI249" s="100">
        <f>(幕後結果!$AK$2+幕後結果!$AK$4*幕後結果_最佳化!$W1250)*12/3</f>
        <v>-2.4925562786402299E-2</v>
      </c>
      <c r="AJ249" s="60"/>
      <c r="AK249" s="60"/>
      <c r="AL249" s="60"/>
      <c r="AM249" s="108">
        <v>248</v>
      </c>
      <c r="AN249" s="131">
        <f t="shared" si="40"/>
        <v>0.10542156750324287</v>
      </c>
      <c r="AO249" s="131">
        <f t="shared" si="41"/>
        <v>0.10534206742908286</v>
      </c>
      <c r="AP249" s="131">
        <f t="shared" si="42"/>
        <v>3.5811097575986363E-2</v>
      </c>
      <c r="AQ249" s="131">
        <f t="shared" si="43"/>
        <v>0.15896124639105444</v>
      </c>
      <c r="AR249" s="131">
        <f t="shared" si="44"/>
        <v>0.10348480364985935</v>
      </c>
      <c r="AS249" s="131">
        <f t="shared" si="45"/>
        <v>8.0756874623858013E-2</v>
      </c>
      <c r="AT249" s="131">
        <f t="shared" si="46"/>
        <v>4.1199383791742927E-2</v>
      </c>
      <c r="AU249" s="131">
        <f t="shared" si="47"/>
        <v>0.14583049363099823</v>
      </c>
      <c r="AV249" s="131">
        <f t="shared" si="48"/>
        <v>8.3180356423085258E-2</v>
      </c>
      <c r="AW249" s="131">
        <f t="shared" si="49"/>
        <v>0.14001210898108951</v>
      </c>
      <c r="AX249" s="131">
        <f t="shared" si="50"/>
        <v>0.99999999999999989</v>
      </c>
      <c r="AY249" s="131">
        <f>SUMPRODUCT(AN249:AW249,幕後結果_最佳化!$Z$1005:$AI$1005)</f>
        <v>1.917476089505711E-3</v>
      </c>
      <c r="AZ249" s="131">
        <f>(SUMPRODUCT(AN249:AW249,MMULT(AN249:AW249,幕後結果!$AB$9:$AK$18)))</f>
        <v>2.5979502886896966E-4</v>
      </c>
      <c r="BA249" s="131">
        <f t="shared" si="51"/>
        <v>1.6118158358477859E-2</v>
      </c>
      <c r="BB249" s="102">
        <f t="shared" si="52"/>
        <v>-2.5426306777125207</v>
      </c>
      <c r="BC249" s="60"/>
      <c r="BD249" s="60"/>
    </row>
    <row r="250" spans="1:56" ht="16.5">
      <c r="A250" s="95">
        <v>249</v>
      </c>
      <c r="B250" s="131">
        <v>0.40310425827897212</v>
      </c>
      <c r="C250" s="131">
        <v>0.82872354184480201</v>
      </c>
      <c r="D250" s="131">
        <v>0.93424077694612673</v>
      </c>
      <c r="E250" s="131">
        <v>0.7173083058039289</v>
      </c>
      <c r="F250" s="131">
        <v>0.21591463477021833</v>
      </c>
      <c r="G250" s="131">
        <v>0.19325614936239188</v>
      </c>
      <c r="H250" s="131">
        <v>0.80837538876723536</v>
      </c>
      <c r="I250" s="131">
        <v>0.21181345905036308</v>
      </c>
      <c r="J250" s="131">
        <v>0.72405519559266418</v>
      </c>
      <c r="K250" s="104">
        <v>0.14414663316950893</v>
      </c>
      <c r="L250" s="105"/>
      <c r="M250" s="106">
        <v>249</v>
      </c>
      <c r="N250" s="142">
        <v>-0.24532019437590841</v>
      </c>
      <c r="O250" s="142">
        <v>0.94913311037516646</v>
      </c>
      <c r="P250" s="142">
        <v>1.508140990645243</v>
      </c>
      <c r="Q250" s="142">
        <v>0.57486383787838602</v>
      </c>
      <c r="R250" s="142">
        <v>-0.78606523597420652</v>
      </c>
      <c r="S250" s="142">
        <v>-0.86595963353290695</v>
      </c>
      <c r="T250" s="142">
        <v>0.87192513151550255</v>
      </c>
      <c r="U250" s="131">
        <v>-0.80014478144652068</v>
      </c>
      <c r="V250" s="131">
        <v>0.59493097860417554</v>
      </c>
      <c r="W250" s="98">
        <v>-1.0618731708145164</v>
      </c>
      <c r="X250" s="60"/>
      <c r="Y250" s="99">
        <v>249</v>
      </c>
      <c r="Z250" s="131">
        <f>(幕後結果!$AB$2+幕後結果!$AB$4*幕後結果_最佳化!$N1251)*12/3</f>
        <v>-2.4610230039961697E-2</v>
      </c>
      <c r="AA250" s="131">
        <f>(幕後結果!$AC$2+幕後結果!$AC$4*幕後結果_最佳化!$O1251)*12/3</f>
        <v>0.10020946723639741</v>
      </c>
      <c r="AB250" s="131">
        <f>(幕後結果!$AD$2+幕後結果!$AD$4*幕後結果_最佳化!$P1251)*12/3</f>
        <v>0.2621056751235365</v>
      </c>
      <c r="AC250" s="131">
        <f>(幕後結果!$AE$2+幕後結果!$AE$4*幕後結果_最佳化!$Q1251)*12/3</f>
        <v>0.20790525041167265</v>
      </c>
      <c r="AD250" s="131">
        <f>(幕後結果!$AF$2+幕後結果!$AF$4*幕後結果_最佳化!$R1251)*12/3</f>
        <v>0.10671179095848955</v>
      </c>
      <c r="AE250" s="131">
        <f>(幕後結果!$AG$2+幕後結果!$AG$4*幕後結果_最佳化!$S1251)*12/3</f>
        <v>-2.1975255343521072E-2</v>
      </c>
      <c r="AF250" s="131">
        <f>(幕後結果!$AH$2+幕後結果!$AH$4*幕後結果_最佳化!$T1251)*12/3</f>
        <v>0.1478854035377036</v>
      </c>
      <c r="AG250" s="131">
        <f>(幕後結果!$AI$2+幕後結果!$AI$4*幕後結果_最佳化!$U1251)*12/3</f>
        <v>-2.3416906957106704E-2</v>
      </c>
      <c r="AH250" s="131">
        <f>(幕後結果!$AJ$2+幕後結果!$AJ$4*幕後結果_最佳化!$V1251)*12/3</f>
        <v>4.9904144651340153E-2</v>
      </c>
      <c r="AI250" s="100">
        <f>(幕後結果!$AK$2+幕後結果!$AK$4*幕後結果_最佳化!$W1251)*12/3</f>
        <v>-9.9429574830619386E-2</v>
      </c>
      <c r="AJ250" s="60"/>
      <c r="AK250" s="60"/>
      <c r="AL250" s="60"/>
      <c r="AM250" s="108">
        <v>249</v>
      </c>
      <c r="AN250" s="131">
        <f t="shared" si="40"/>
        <v>0.1632823969178625</v>
      </c>
      <c r="AO250" s="131">
        <f t="shared" si="41"/>
        <v>0.13354213787870356</v>
      </c>
      <c r="AP250" s="131">
        <f t="shared" si="42"/>
        <v>0.16241392888431661</v>
      </c>
      <c r="AQ250" s="131">
        <f t="shared" si="43"/>
        <v>9.4067498724586224E-2</v>
      </c>
      <c r="AR250" s="131">
        <f t="shared" si="44"/>
        <v>9.945762476044194E-2</v>
      </c>
      <c r="AS250" s="131">
        <f t="shared" si="45"/>
        <v>2.3788740583866951E-2</v>
      </c>
      <c r="AT250" s="131">
        <f t="shared" si="46"/>
        <v>0.10279458588956282</v>
      </c>
      <c r="AU250" s="131">
        <f t="shared" si="47"/>
        <v>8.9520001282585207E-2</v>
      </c>
      <c r="AV250" s="131">
        <f t="shared" si="48"/>
        <v>9.0002757367485059E-2</v>
      </c>
      <c r="AW250" s="131">
        <f t="shared" si="49"/>
        <v>4.1130327710589124E-2</v>
      </c>
      <c r="AX250" s="131">
        <f t="shared" si="50"/>
        <v>1</v>
      </c>
      <c r="AY250" s="131">
        <f>SUMPRODUCT(AN250:AW250,幕後結果_最佳化!$Z$1005:$AI$1005)</f>
        <v>3.5160651858493117E-3</v>
      </c>
      <c r="AZ250" s="131">
        <f>(SUMPRODUCT(AN250:AW250,MMULT(AN250:AW250,幕後結果!$AB$9:$AK$18)))</f>
        <v>3.162539689726686E-4</v>
      </c>
      <c r="BA250" s="131">
        <f t="shared" si="51"/>
        <v>1.7783530835373176E-2</v>
      </c>
      <c r="BB250" s="102">
        <f t="shared" si="52"/>
        <v>-2.2146296581223455</v>
      </c>
      <c r="BC250" s="60"/>
      <c r="BD250" s="60"/>
    </row>
    <row r="251" spans="1:56" ht="16.5">
      <c r="A251" s="95">
        <v>250</v>
      </c>
      <c r="B251" s="131">
        <v>0.62426681946748097</v>
      </c>
      <c r="C251" s="131">
        <v>0.16521075488043691</v>
      </c>
      <c r="D251" s="131">
        <v>0.19236229539298599</v>
      </c>
      <c r="E251" s="131">
        <v>0.72612194074211511</v>
      </c>
      <c r="F251" s="131">
        <v>0.28518076661930158</v>
      </c>
      <c r="G251" s="131">
        <v>0.81712266887384044</v>
      </c>
      <c r="H251" s="131">
        <v>0.46704970589772232</v>
      </c>
      <c r="I251" s="131">
        <v>0.43675267977936727</v>
      </c>
      <c r="J251" s="131">
        <v>0.55189446396631192</v>
      </c>
      <c r="K251" s="104">
        <v>0.35780004011005495</v>
      </c>
      <c r="L251" s="105"/>
      <c r="M251" s="106">
        <v>250</v>
      </c>
      <c r="N251" s="142">
        <v>0.31670644090658079</v>
      </c>
      <c r="O251" s="142">
        <v>-0.97326520745561385</v>
      </c>
      <c r="P251" s="142">
        <v>-0.86922405836737038</v>
      </c>
      <c r="Q251" s="142">
        <v>0.6011259230817827</v>
      </c>
      <c r="R251" s="142">
        <v>-0.56751913010135835</v>
      </c>
      <c r="S251" s="142">
        <v>0.90445410051009356</v>
      </c>
      <c r="T251" s="142">
        <v>-8.268827040065857E-2</v>
      </c>
      <c r="U251" s="131">
        <v>-0.15920754509469831</v>
      </c>
      <c r="V251" s="131">
        <v>0.13044916343175453</v>
      </c>
      <c r="W251" s="98">
        <v>-0.36434542903230654</v>
      </c>
      <c r="X251" s="60"/>
      <c r="Y251" s="99">
        <v>250</v>
      </c>
      <c r="Z251" s="131">
        <f>(幕後結果!$AB$2+幕後結果!$AB$4*幕後結果_最佳化!$N1252)*12/3</f>
        <v>6.244639290315316E-2</v>
      </c>
      <c r="AA251" s="131">
        <f>(幕後結果!$AC$2+幕後結果!$AC$4*幕後結果_最佳化!$O1252)*12/3</f>
        <v>-8.7780994053953232E-2</v>
      </c>
      <c r="AB251" s="131">
        <f>(幕後結果!$AD$2+幕後結果!$AD$4*幕後結果_最佳化!$P1252)*12/3</f>
        <v>-0.18577001302586593</v>
      </c>
      <c r="AC251" s="131">
        <f>(幕後結果!$AE$2+幕後結果!$AE$4*幕後結果_最佳化!$Q1252)*12/3</f>
        <v>4.7772804698178045E-3</v>
      </c>
      <c r="AD251" s="131">
        <f>(幕後結果!$AF$2+幕後結果!$AF$4*幕後結果_最佳化!$R1252)*12/3</f>
        <v>-0.15402129440613041</v>
      </c>
      <c r="AE251" s="131">
        <f>(幕後結果!$AG$2+幕後結果!$AG$4*幕後結果_最佳化!$S1252)*12/3</f>
        <v>2.814105551583708E-2</v>
      </c>
      <c r="AF251" s="131">
        <f>(幕後結果!$AH$2+幕後結果!$AH$4*幕後結果_最佳化!$T1252)*12/3</f>
        <v>-3.7008615900910841E-2</v>
      </c>
      <c r="AG251" s="131">
        <f>(幕後結果!$AI$2+幕後結果!$AI$4*幕後結果_最佳化!$U1252)*12/3</f>
        <v>-5.7684451866158858E-2</v>
      </c>
      <c r="AH251" s="131">
        <f>(幕後結果!$AJ$2+幕後結果!$AJ$4*幕後結果_最佳化!$V1252)*12/3</f>
        <v>-3.5019859065810234E-3</v>
      </c>
      <c r="AI251" s="100">
        <f>(幕後結果!$AK$2+幕後結果!$AK$4*幕後結果_最佳化!$W1252)*12/3</f>
        <v>-0.15385988242286458</v>
      </c>
      <c r="AJ251" s="60"/>
      <c r="AK251" s="60"/>
      <c r="AL251" s="60"/>
      <c r="AM251" s="108">
        <v>250</v>
      </c>
      <c r="AN251" s="131">
        <f t="shared" si="40"/>
        <v>0.18762941241391373</v>
      </c>
      <c r="AO251" s="131">
        <f t="shared" si="41"/>
        <v>0.19385006674647978</v>
      </c>
      <c r="AP251" s="131">
        <f t="shared" si="42"/>
        <v>0.12552091634504367</v>
      </c>
      <c r="AQ251" s="131">
        <f t="shared" si="43"/>
        <v>0.18570550334916464</v>
      </c>
      <c r="AR251" s="131">
        <f t="shared" si="44"/>
        <v>8.867620694511337E-2</v>
      </c>
      <c r="AS251" s="131">
        <f t="shared" si="45"/>
        <v>1.8125973361923002E-2</v>
      </c>
      <c r="AT251" s="131">
        <f t="shared" si="46"/>
        <v>6.2771378099068478E-2</v>
      </c>
      <c r="AU251" s="131">
        <f t="shared" si="47"/>
        <v>4.7417604058960464E-2</v>
      </c>
      <c r="AV251" s="131">
        <f t="shared" si="48"/>
        <v>3.4814398334791941E-2</v>
      </c>
      <c r="AW251" s="131">
        <f t="shared" si="49"/>
        <v>5.5488540345541022E-2</v>
      </c>
      <c r="AX251" s="131">
        <f t="shared" si="50"/>
        <v>1</v>
      </c>
      <c r="AY251" s="131">
        <f>SUMPRODUCT(AN251:AW251,幕後結果_最佳化!$Z$1005:$AI$1005)</f>
        <v>6.0471207064548491E-3</v>
      </c>
      <c r="AZ251" s="131">
        <f>(SUMPRODUCT(AN251:AW251,MMULT(AN251:AW251,幕後結果!$AB$9:$AK$18)))</f>
        <v>3.3098258424282367E-4</v>
      </c>
      <c r="BA251" s="131">
        <f t="shared" si="51"/>
        <v>1.8192926764070253E-2</v>
      </c>
      <c r="BB251" s="102">
        <f t="shared" si="52"/>
        <v>-2.0256707329975621</v>
      </c>
      <c r="BC251" s="60"/>
      <c r="BD251" s="60"/>
    </row>
    <row r="252" spans="1:56" ht="16.5">
      <c r="A252" s="95">
        <v>251</v>
      </c>
      <c r="B252" s="131">
        <v>0.83298210782844495</v>
      </c>
      <c r="C252" s="131">
        <v>0.34956623417586519</v>
      </c>
      <c r="D252" s="131">
        <v>0.61840786316013352</v>
      </c>
      <c r="E252" s="131">
        <v>9.9960529739835824E-2</v>
      </c>
      <c r="F252" s="131">
        <v>0.77500356147099958</v>
      </c>
      <c r="G252" s="131">
        <v>0.548518667899212</v>
      </c>
      <c r="H252" s="131">
        <v>0.84542264335426509</v>
      </c>
      <c r="I252" s="131">
        <v>0.33170901680092246</v>
      </c>
      <c r="J252" s="131">
        <v>0.96841002595529124</v>
      </c>
      <c r="K252" s="104">
        <v>0.71547145808085189</v>
      </c>
      <c r="L252" s="105"/>
      <c r="M252" s="106">
        <v>251</v>
      </c>
      <c r="N252" s="142">
        <v>0.96601678046297634</v>
      </c>
      <c r="O252" s="142">
        <v>-0.3864918081603908</v>
      </c>
      <c r="P252" s="142">
        <v>0.30130192430619807</v>
      </c>
      <c r="Q252" s="142">
        <v>-1.2817765018692497</v>
      </c>
      <c r="R252" s="142">
        <v>0.75542690144669744</v>
      </c>
      <c r="S252" s="142">
        <v>0.1219196361988374</v>
      </c>
      <c r="T252" s="142">
        <v>1.0169973011631905</v>
      </c>
      <c r="U252" s="131">
        <v>-0.43519893769152507</v>
      </c>
      <c r="V252" s="131">
        <v>1.8579230112700755</v>
      </c>
      <c r="W252" s="98">
        <v>0.56944072824824976</v>
      </c>
      <c r="X252" s="60"/>
      <c r="Y252" s="99">
        <v>251</v>
      </c>
      <c r="Z252" s="131">
        <f>(幕後結果!$AB$2+幕後結果!$AB$4*幕後結果_最佳化!$N1253)*12/3</f>
        <v>0.1630230593015618</v>
      </c>
      <c r="AA252" s="131">
        <f>(幕後結果!$AC$2+幕後結果!$AC$4*幕後結果_最佳化!$O1253)*12/3</f>
        <v>-3.2018839817982904E-2</v>
      </c>
      <c r="AB252" s="131">
        <f>(幕後結果!$AD$2+幕後結果!$AD$4*幕後結果_最佳化!$P1253)*12/3</f>
        <v>2.240768462616775E-2</v>
      </c>
      <c r="AC252" s="131">
        <f>(幕後結果!$AE$2+幕後結果!$AE$4*幕後結果_最佳化!$Q1253)*12/3</f>
        <v>-6.9480034881214056E-2</v>
      </c>
      <c r="AD252" s="131">
        <f>(幕後結果!$AF$2+幕後結果!$AF$4*幕後結果_最佳化!$R1253)*12/3</f>
        <v>5.3203915374037437E-2</v>
      </c>
      <c r="AE252" s="131">
        <f>(幕後結果!$AG$2+幕後結果!$AG$4*幕後結果_最佳化!$S1253)*12/3</f>
        <v>-2.4910700696630362E-2</v>
      </c>
      <c r="AF252" s="131">
        <f>(幕後結果!$AH$2+幕後結果!$AH$4*幕後結果_最佳化!$T1253)*12/3</f>
        <v>0.11164946288226463</v>
      </c>
      <c r="AG252" s="131">
        <f>(幕後結果!$AI$2+幕後結果!$AI$4*幕後結果_最佳化!$U1253)*12/3</f>
        <v>-1.9590292909663611E-2</v>
      </c>
      <c r="AH252" s="131">
        <f>(幕後結果!$AJ$2+幕後結果!$AJ$4*幕後結果_最佳化!$V1253)*12/3</f>
        <v>8.7565768151109682E-2</v>
      </c>
      <c r="AI252" s="100">
        <f>(幕後結果!$AK$2+幕後結果!$AK$4*幕後結果_最佳化!$W1253)*12/3</f>
        <v>0.12457164348567069</v>
      </c>
      <c r="AJ252" s="60"/>
      <c r="AK252" s="60"/>
      <c r="AL252" s="60"/>
      <c r="AM252" s="108">
        <v>251</v>
      </c>
      <c r="AN252" s="131">
        <f t="shared" si="40"/>
        <v>1.3332160209016168E-2</v>
      </c>
      <c r="AO252" s="131">
        <f t="shared" si="41"/>
        <v>9.270760884933299E-2</v>
      </c>
      <c r="AP252" s="131">
        <f t="shared" si="42"/>
        <v>9.253282057870775E-2</v>
      </c>
      <c r="AQ252" s="131">
        <f t="shared" si="43"/>
        <v>8.7411157809621165E-2</v>
      </c>
      <c r="AR252" s="131">
        <f t="shared" si="44"/>
        <v>0.12815927741684852</v>
      </c>
      <c r="AS252" s="131">
        <f t="shared" si="45"/>
        <v>0.11075050235409158</v>
      </c>
      <c r="AT252" s="131">
        <f t="shared" si="46"/>
        <v>0.15730473299258779</v>
      </c>
      <c r="AU252" s="131">
        <f t="shared" si="47"/>
        <v>7.4503634078479763E-2</v>
      </c>
      <c r="AV252" s="131">
        <f t="shared" si="48"/>
        <v>0.13775610885073403</v>
      </c>
      <c r="AW252" s="131">
        <f t="shared" si="49"/>
        <v>0.10554199686058022</v>
      </c>
      <c r="AX252" s="131">
        <f t="shared" si="50"/>
        <v>0.99999999999999978</v>
      </c>
      <c r="AY252" s="131">
        <f>SUMPRODUCT(AN252:AW252,幕後結果_最佳化!$Z$1005:$AI$1005)</f>
        <v>7.4322270455529451E-4</v>
      </c>
      <c r="AZ252" s="131">
        <f>(SUMPRODUCT(AN252:AW252,MMULT(AN252:AW252,幕後結果!$AB$9:$AK$18)))</f>
        <v>2.7253504016242077E-4</v>
      </c>
      <c r="BA252" s="131">
        <f t="shared" si="51"/>
        <v>1.6508635321019746E-2</v>
      </c>
      <c r="BB252" s="102">
        <f t="shared" si="52"/>
        <v>-2.553619755702536</v>
      </c>
      <c r="BC252" s="60"/>
      <c r="BD252" s="60"/>
    </row>
    <row r="253" spans="1:56" ht="16.5">
      <c r="A253" s="95">
        <v>252</v>
      </c>
      <c r="B253" s="131">
        <v>0.72141611769172553</v>
      </c>
      <c r="C253" s="131">
        <v>2.5362861460637598E-2</v>
      </c>
      <c r="D253" s="131">
        <v>0.95933452554736998</v>
      </c>
      <c r="E253" s="131">
        <v>0.47657476962639422</v>
      </c>
      <c r="F253" s="131">
        <v>0.19788680908477607</v>
      </c>
      <c r="G253" s="131">
        <v>0.72513359735361904</v>
      </c>
      <c r="H253" s="131">
        <v>0.87726843895652662</v>
      </c>
      <c r="I253" s="131">
        <v>3.2735731098023635E-2</v>
      </c>
      <c r="J253" s="131">
        <v>0.23767363795293672</v>
      </c>
      <c r="K253" s="104">
        <v>0.77467072796477621</v>
      </c>
      <c r="L253" s="105"/>
      <c r="M253" s="106">
        <v>252</v>
      </c>
      <c r="N253" s="142">
        <v>0.5870535170795218</v>
      </c>
      <c r="O253" s="142">
        <v>-1.9537928270352978</v>
      </c>
      <c r="P253" s="142">
        <v>1.7430152621477479</v>
      </c>
      <c r="Q253" s="142">
        <v>-5.8752127521859952E-2</v>
      </c>
      <c r="R253" s="142">
        <v>-0.84919352044537466</v>
      </c>
      <c r="S253" s="142">
        <v>0.59816055936853496</v>
      </c>
      <c r="T253" s="142">
        <v>1.1614397244841481</v>
      </c>
      <c r="U253" s="131">
        <v>-1.8420252113397604</v>
      </c>
      <c r="V253" s="131">
        <v>-0.71380579482420936</v>
      </c>
      <c r="W253" s="98">
        <v>0.75431758755050859</v>
      </c>
      <c r="X253" s="60"/>
      <c r="Y253" s="99">
        <v>252</v>
      </c>
      <c r="Z253" s="131">
        <f>(幕後結果!$AB$2+幕後結果!$AB$4*幕後結果_最佳化!$N1254)*12/3</f>
        <v>0.10432252829721989</v>
      </c>
      <c r="AA253" s="131">
        <f>(幕後結果!$AC$2+幕後結果!$AC$4*幕後結果_最佳化!$O1254)*12/3</f>
        <v>-0.18363418042843974</v>
      </c>
      <c r="AB253" s="131">
        <f>(幕後結果!$AD$2+幕後結果!$AD$4*幕後結果_最佳化!$P1254)*12/3</f>
        <v>0.20275319167632497</v>
      </c>
      <c r="AC253" s="131">
        <f>(幕後結果!$AE$2+幕後結果!$AE$4*幕後結果_最佳化!$Q1254)*12/3</f>
        <v>0.11644568399091963</v>
      </c>
      <c r="AD253" s="131">
        <f>(幕後結果!$AF$2+幕後結果!$AF$4*幕後結果_最佳化!$R1254)*12/3</f>
        <v>-1.3517925618501453E-2</v>
      </c>
      <c r="AE253" s="131">
        <f>(幕後結果!$AG$2+幕後結果!$AG$4*幕後結果_最佳化!$S1254)*12/3</f>
        <v>1.9551261343219665E-4</v>
      </c>
      <c r="AF253" s="131">
        <f>(幕後結果!$AH$2+幕後結果!$AH$4*幕後結果_最佳化!$T1254)*12/3</f>
        <v>0.1005245551774414</v>
      </c>
      <c r="AG253" s="131">
        <f>(幕後結果!$AI$2+幕後結果!$AI$4*幕後結果_最佳化!$U1254)*12/3</f>
        <v>-0.1062944434638325</v>
      </c>
      <c r="AH253" s="131">
        <f>(幕後結果!$AJ$2+幕後結果!$AJ$4*幕後結果_最佳化!$V1254)*12/3</f>
        <v>-7.8945232068298607E-2</v>
      </c>
      <c r="AI253" s="100">
        <f>(幕後結果!$AK$2+幕後結果!$AK$4*幕後結果_最佳化!$W1254)*12/3</f>
        <v>6.6497033978462752E-2</v>
      </c>
      <c r="AJ253" s="60"/>
      <c r="AK253" s="60"/>
      <c r="AL253" s="60"/>
      <c r="AM253" s="108">
        <v>252</v>
      </c>
      <c r="AN253" s="131">
        <f t="shared" si="40"/>
        <v>0.23050958401391844</v>
      </c>
      <c r="AO253" s="131">
        <f t="shared" si="41"/>
        <v>0.13686159047443408</v>
      </c>
      <c r="AP253" s="131">
        <f t="shared" si="42"/>
        <v>0.17460594583922801</v>
      </c>
      <c r="AQ253" s="131">
        <f t="shared" si="43"/>
        <v>5.8613152821235255E-2</v>
      </c>
      <c r="AR253" s="131">
        <f t="shared" si="44"/>
        <v>6.7520970546217501E-2</v>
      </c>
      <c r="AS253" s="131">
        <f t="shared" si="45"/>
        <v>8.0269013864848443E-2</v>
      </c>
      <c r="AT253" s="131">
        <f t="shared" si="46"/>
        <v>0.1282161553682496</v>
      </c>
      <c r="AU253" s="131">
        <f t="shared" si="47"/>
        <v>1.1626583345708813E-2</v>
      </c>
      <c r="AV253" s="131">
        <f t="shared" si="48"/>
        <v>1.8028877726783656E-2</v>
      </c>
      <c r="AW253" s="131">
        <f t="shared" si="49"/>
        <v>9.3748125999376056E-2</v>
      </c>
      <c r="AX253" s="131">
        <f t="shared" si="50"/>
        <v>0.99999999999999978</v>
      </c>
      <c r="AY253" s="131">
        <f>SUMPRODUCT(AN253:AW253,幕後結果_最佳化!$Z$1005:$AI$1005)</f>
        <v>3.5445230589326825E-3</v>
      </c>
      <c r="AZ253" s="131">
        <f>(SUMPRODUCT(AN253:AW253,MMULT(AN253:AW253,幕後結果!$AB$9:$AK$18)))</f>
        <v>3.0972090860637962E-4</v>
      </c>
      <c r="BA253" s="131">
        <f t="shared" si="51"/>
        <v>1.7598889414005066E-2</v>
      </c>
      <c r="BB253" s="102">
        <f t="shared" si="52"/>
        <v>-2.2362477549150643</v>
      </c>
      <c r="BC253" s="60"/>
      <c r="BD253" s="60"/>
    </row>
    <row r="254" spans="1:56" ht="16.5">
      <c r="A254" s="95">
        <v>253</v>
      </c>
      <c r="B254" s="131">
        <v>0.91363436137586196</v>
      </c>
      <c r="C254" s="131">
        <v>6.0478206568453263E-2</v>
      </c>
      <c r="D254" s="131">
        <v>0.72939664600143495</v>
      </c>
      <c r="E254" s="131">
        <v>0.57376351389561053</v>
      </c>
      <c r="F254" s="131">
        <v>0.73227721830411641</v>
      </c>
      <c r="G254" s="131">
        <v>0.25474098097449671</v>
      </c>
      <c r="H254" s="131">
        <v>0.63568888945785429</v>
      </c>
      <c r="I254" s="131">
        <v>0.89984290062263161</v>
      </c>
      <c r="J254" s="131">
        <v>0.34550096506879702</v>
      </c>
      <c r="K254" s="104">
        <v>0.37109971237160577</v>
      </c>
      <c r="L254" s="105"/>
      <c r="M254" s="106">
        <v>253</v>
      </c>
      <c r="N254" s="142">
        <v>1.3634800196807721</v>
      </c>
      <c r="O254" s="142">
        <v>-1.5507716654819075</v>
      </c>
      <c r="P254" s="142">
        <v>0.61098923355301971</v>
      </c>
      <c r="Q254" s="142">
        <v>0.18596402609787102</v>
      </c>
      <c r="R254" s="142">
        <v>0.6197148101394514</v>
      </c>
      <c r="S254" s="142">
        <v>-0.65964454411897688</v>
      </c>
      <c r="T254" s="142">
        <v>0.34695886662853165</v>
      </c>
      <c r="U254" s="131">
        <v>1.280656916840184</v>
      </c>
      <c r="V254" s="131">
        <v>-0.39749573620190221</v>
      </c>
      <c r="W254" s="98">
        <v>-0.32894213630734559</v>
      </c>
      <c r="X254" s="60"/>
      <c r="Y254" s="99">
        <v>253</v>
      </c>
      <c r="Z254" s="131">
        <f>(幕後結果!$AB$2+幕後結果!$AB$4*幕後結果_最佳化!$N1255)*12/3</f>
        <v>0.22458919367692098</v>
      </c>
      <c r="AA254" s="131">
        <f>(幕後結果!$AC$2+幕後結果!$AC$4*幕後結果_最佳化!$O1255)*12/3</f>
        <v>-0.14598575720088716</v>
      </c>
      <c r="AB254" s="131">
        <f>(幕後結果!$AD$2+幕後結果!$AD$4*幕後結果_最佳化!$P1255)*12/3</f>
        <v>3.33394368692927E-2</v>
      </c>
      <c r="AC254" s="131">
        <f>(幕後結果!$AE$2+幕後結果!$AE$4*幕後結果_最佳化!$Q1255)*12/3</f>
        <v>8.4580366499277956E-2</v>
      </c>
      <c r="AD254" s="131">
        <f>(幕後結果!$AF$2+幕後結果!$AF$4*幕後結果_最佳化!$R1255)*12/3</f>
        <v>4.5389701622003016E-2</v>
      </c>
      <c r="AE254" s="131">
        <f>(幕後結果!$AG$2+幕後結果!$AG$4*幕後結果_最佳化!$S1255)*12/3</f>
        <v>-6.3477876919368584E-2</v>
      </c>
      <c r="AF254" s="131">
        <f>(幕後結果!$AH$2+幕後結果!$AH$4*幕後結果_最佳化!$T1255)*12/3</f>
        <v>3.5889925807305482E-2</v>
      </c>
      <c r="AG254" s="131">
        <f>(幕後結果!$AI$2+幕後結果!$AI$4*幕後結果_最佳化!$U1255)*12/3</f>
        <v>0.14231410614275858</v>
      </c>
      <c r="AH254" s="131">
        <f>(幕後結果!$AJ$2+幕後結果!$AJ$4*幕後結果_最佳化!$V1255)*12/3</f>
        <v>-6.1896638301924538E-2</v>
      </c>
      <c r="AI254" s="100">
        <f>(幕後結果!$AK$2+幕後結果!$AK$4*幕後結果_最佳化!$W1255)*12/3</f>
        <v>-9.8935812899158593E-2</v>
      </c>
      <c r="AJ254" s="60"/>
      <c r="AK254" s="60"/>
      <c r="AL254" s="60"/>
      <c r="AM254" s="108">
        <v>253</v>
      </c>
      <c r="AN254" s="131">
        <f t="shared" si="40"/>
        <v>0.12064585209976217</v>
      </c>
      <c r="AO254" s="131">
        <f t="shared" si="41"/>
        <v>0.19989136942335597</v>
      </c>
      <c r="AP254" s="131">
        <f t="shared" si="42"/>
        <v>0.12073898306468207</v>
      </c>
      <c r="AQ254" s="131">
        <f t="shared" si="43"/>
        <v>1.5826997743969874E-2</v>
      </c>
      <c r="AR254" s="131">
        <f t="shared" si="44"/>
        <v>0.18670837604634996</v>
      </c>
      <c r="AS254" s="131">
        <f t="shared" si="45"/>
        <v>6.3845510614706558E-2</v>
      </c>
      <c r="AT254" s="131">
        <f t="shared" si="46"/>
        <v>5.3666027257199329E-2</v>
      </c>
      <c r="AU254" s="131">
        <f t="shared" si="47"/>
        <v>8.9118467199847826E-2</v>
      </c>
      <c r="AV254" s="131">
        <f t="shared" si="48"/>
        <v>0.10279395411907352</v>
      </c>
      <c r="AW254" s="131">
        <f t="shared" si="49"/>
        <v>4.6764462431052527E-2</v>
      </c>
      <c r="AX254" s="131">
        <f t="shared" si="50"/>
        <v>0.99999999999999989</v>
      </c>
      <c r="AY254" s="131">
        <f>SUMPRODUCT(AN254:AW254,幕後結果_最佳化!$Z$1005:$AI$1005)</f>
        <v>6.015246118359236E-4</v>
      </c>
      <c r="AZ254" s="131">
        <f>(SUMPRODUCT(AN254:AW254,MMULT(AN254:AW254,幕後結果!$AB$9:$AK$18)))</f>
        <v>2.7741262287607433E-4</v>
      </c>
      <c r="BA254" s="131">
        <f t="shared" si="51"/>
        <v>1.6655708417118567E-2</v>
      </c>
      <c r="BB254" s="102">
        <f t="shared" si="52"/>
        <v>-2.5395782832443281</v>
      </c>
      <c r="BC254" s="60"/>
      <c r="BD254" s="60"/>
    </row>
    <row r="255" spans="1:56" ht="16.5">
      <c r="A255" s="95">
        <v>254</v>
      </c>
      <c r="B255" s="131">
        <v>0.22320005151798039</v>
      </c>
      <c r="C255" s="131">
        <v>0.30042751093052678</v>
      </c>
      <c r="D255" s="131">
        <v>0.53306439754998336</v>
      </c>
      <c r="E255" s="131">
        <v>0.55433464647938324</v>
      </c>
      <c r="F255" s="131">
        <v>0.23657319585777592</v>
      </c>
      <c r="G255" s="131">
        <v>0.27543117049151067</v>
      </c>
      <c r="H255" s="131">
        <v>0.41921438094753261</v>
      </c>
      <c r="I255" s="131">
        <v>0.16528215743457175</v>
      </c>
      <c r="J255" s="131">
        <v>0.9110687590375226</v>
      </c>
      <c r="K255" s="104">
        <v>0.11626348379834828</v>
      </c>
      <c r="L255" s="105"/>
      <c r="M255" s="106">
        <v>254</v>
      </c>
      <c r="N255" s="142">
        <v>-0.76143028700022708</v>
      </c>
      <c r="O255" s="142">
        <v>-0.5231713428793181</v>
      </c>
      <c r="P255" s="142">
        <v>8.2975268203622971E-2</v>
      </c>
      <c r="Q255" s="142">
        <v>0.13662058190488935</v>
      </c>
      <c r="R255" s="142">
        <v>-0.71736908201174321</v>
      </c>
      <c r="S255" s="142">
        <v>-0.59646842548485612</v>
      </c>
      <c r="T255" s="142">
        <v>-0.20390368943948339</v>
      </c>
      <c r="U255" s="131">
        <v>-0.97297784195546289</v>
      </c>
      <c r="V255" s="131">
        <v>1.3473656996338521</v>
      </c>
      <c r="W255" s="98">
        <v>-1.1938747457642083</v>
      </c>
      <c r="X255" s="60"/>
      <c r="Y255" s="99">
        <v>254</v>
      </c>
      <c r="Z255" s="131">
        <f>(幕後結果!$AB$2+幕後結果!$AB$4*幕後結果_最佳化!$N1256)*12/3</f>
        <v>-0.10455448696676733</v>
      </c>
      <c r="AA255" s="131">
        <f>(幕後結果!$AC$2+幕後結果!$AC$4*幕後結果_最佳化!$O1256)*12/3</f>
        <v>-4.1900594199615886E-2</v>
      </c>
      <c r="AB255" s="131">
        <f>(幕後結果!$AD$2+幕後結果!$AD$4*幕後結果_最佳化!$P1256)*12/3</f>
        <v>-1.6766318888321571E-2</v>
      </c>
      <c r="AC255" s="131">
        <f>(幕後結果!$AE$2+幕後結果!$AE$4*幕後結果_最佳化!$Q1256)*12/3</f>
        <v>1.3103648219689021E-2</v>
      </c>
      <c r="AD255" s="131">
        <f>(幕後結果!$AF$2+幕後結果!$AF$4*幕後結果_最佳化!$R1256)*12/3</f>
        <v>-7.8930556090783949E-2</v>
      </c>
      <c r="AE255" s="131">
        <f>(幕後結果!$AG$2+幕後結果!$AG$4*幕後結果_最佳化!$S1256)*12/3</f>
        <v>-2.2405991005107165E-2</v>
      </c>
      <c r="AF255" s="131">
        <f>(幕後結果!$AH$2+幕後結果!$AH$4*幕後結果_最佳化!$T1256)*12/3</f>
        <v>-5.8167531451494302E-2</v>
      </c>
      <c r="AG255" s="131">
        <f>(幕後結果!$AI$2+幕後結果!$AI$4*幕後結果_最佳化!$U1256)*12/3</f>
        <v>-0.14232420757316372</v>
      </c>
      <c r="AH255" s="131">
        <f>(幕後結果!$AJ$2+幕後結果!$AJ$4*幕後結果_最佳化!$V1256)*12/3</f>
        <v>4.5129845344374829E-2</v>
      </c>
      <c r="AI255" s="100">
        <f>(幕後結果!$AK$2+幕後結果!$AK$4*幕後結果_最佳化!$W1256)*12/3</f>
        <v>-0.19315494496329033</v>
      </c>
      <c r="AJ255" s="60"/>
      <c r="AK255" s="60"/>
      <c r="AL255" s="60"/>
      <c r="AM255" s="108">
        <v>254</v>
      </c>
      <c r="AN255" s="131">
        <f t="shared" si="40"/>
        <v>0.16215404727151833</v>
      </c>
      <c r="AO255" s="131">
        <f t="shared" si="41"/>
        <v>0.13748809686006339</v>
      </c>
      <c r="AP255" s="131">
        <f t="shared" si="42"/>
        <v>6.1516000337552661E-2</v>
      </c>
      <c r="AQ255" s="131">
        <f t="shared" si="43"/>
        <v>0.20649731861676421</v>
      </c>
      <c r="AR255" s="131">
        <f t="shared" si="44"/>
        <v>1.0970175802856466E-2</v>
      </c>
      <c r="AS255" s="131">
        <f t="shared" si="45"/>
        <v>6.8559035182453015E-2</v>
      </c>
      <c r="AT255" s="131">
        <f t="shared" si="46"/>
        <v>0.10664218758000046</v>
      </c>
      <c r="AU255" s="131">
        <f t="shared" si="47"/>
        <v>8.7816473290765557E-2</v>
      </c>
      <c r="AV255" s="131">
        <f t="shared" si="48"/>
        <v>5.6197858009650832E-2</v>
      </c>
      <c r="AW255" s="131">
        <f t="shared" si="49"/>
        <v>0.10215880704837522</v>
      </c>
      <c r="AX255" s="131">
        <f t="shared" si="50"/>
        <v>1.0000000000000002</v>
      </c>
      <c r="AY255" s="131">
        <f>SUMPRODUCT(AN255:AW255,幕後結果_最佳化!$Z$1005:$AI$1005)</f>
        <v>5.7099369503440999E-3</v>
      </c>
      <c r="AZ255" s="131">
        <f>(SUMPRODUCT(AN255:AW255,MMULT(AN255:AW255,幕後結果!$AB$9:$AK$18)))</f>
        <v>2.6243736304742987E-4</v>
      </c>
      <c r="BA255" s="131">
        <f t="shared" si="51"/>
        <v>1.6199918612370554E-2</v>
      </c>
      <c r="BB255" s="102">
        <f t="shared" si="52"/>
        <v>-2.2956944377027231</v>
      </c>
      <c r="BC255" s="60"/>
      <c r="BD255" s="60"/>
    </row>
    <row r="256" spans="1:56" ht="16.5">
      <c r="A256" s="95">
        <v>255</v>
      </c>
      <c r="B256" s="131">
        <v>0.67592010400771541</v>
      </c>
      <c r="C256" s="131">
        <v>0.13426946288102348</v>
      </c>
      <c r="D256" s="131">
        <v>0.64044598542842546</v>
      </c>
      <c r="E256" s="131">
        <v>0.50619502629359459</v>
      </c>
      <c r="F256" s="131">
        <v>7.1844709819979258E-2</v>
      </c>
      <c r="G256" s="131">
        <v>0.86688085944715199</v>
      </c>
      <c r="H256" s="131">
        <v>0.76954843324351407</v>
      </c>
      <c r="I256" s="131">
        <v>0.64381675796854565</v>
      </c>
      <c r="J256" s="131">
        <v>5.1664362838621525E-3</v>
      </c>
      <c r="K256" s="104">
        <v>0.4564471071982803</v>
      </c>
      <c r="L256" s="105"/>
      <c r="M256" s="106">
        <v>255</v>
      </c>
      <c r="N256" s="142">
        <v>0.4563201280393705</v>
      </c>
      <c r="O256" s="142">
        <v>-1.1064335153023415</v>
      </c>
      <c r="P256" s="142">
        <v>0.35965114762928663</v>
      </c>
      <c r="Q256" s="142">
        <v>1.5529252213420204E-2</v>
      </c>
      <c r="R256" s="142">
        <v>-1.4621890200504826</v>
      </c>
      <c r="S256" s="142">
        <v>1.1117671461756204</v>
      </c>
      <c r="T256" s="142">
        <v>0.73736052654899509</v>
      </c>
      <c r="U256" s="131">
        <v>0.3686796966033048</v>
      </c>
      <c r="V256" s="131">
        <v>-2.5644860742225193</v>
      </c>
      <c r="W256" s="98">
        <v>-0.10938867687745631</v>
      </c>
      <c r="X256" s="60"/>
      <c r="Y256" s="99">
        <v>255</v>
      </c>
      <c r="Z256" s="131">
        <f>(幕後結果!$AB$2+幕後結果!$AB$4*幕後結果_最佳化!$N1257)*12/3</f>
        <v>8.4072229394529074E-2</v>
      </c>
      <c r="AA256" s="131">
        <f>(幕後結果!$AC$2+幕後結果!$AC$4*幕後結果_最佳化!$O1257)*12/3</f>
        <v>-0.10100193433262106</v>
      </c>
      <c r="AB256" s="131">
        <f>(幕後結果!$AD$2+幕後結果!$AD$4*幕後結果_最佳化!$P1257)*12/3</f>
        <v>7.9557437052103254E-3</v>
      </c>
      <c r="AC256" s="131">
        <f>(幕後結果!$AE$2+幕後結果!$AE$4*幕後結果_最佳化!$Q1257)*12/3</f>
        <v>3.7240284377764742E-2</v>
      </c>
      <c r="AD256" s="131">
        <f>(幕後結果!$AF$2+幕後結果!$AF$4*幕後結果_最佳化!$R1257)*12/3</f>
        <v>-0.14674149524832097</v>
      </c>
      <c r="AE256" s="131">
        <f>(幕後結果!$AG$2+幕後結果!$AG$4*幕後結果_最佳化!$S1257)*12/3</f>
        <v>3.6293488188568035E-2</v>
      </c>
      <c r="AF256" s="131">
        <f>(幕後結果!$AH$2+幕後結果!$AH$4*幕後結果_最佳化!$T1257)*12/3</f>
        <v>6.169156856465835E-2</v>
      </c>
      <c r="AG256" s="131">
        <f>(幕後結果!$AI$2+幕後結果!$AI$4*幕後結果_最佳化!$U1257)*12/3</f>
        <v>5.9648211965298958E-2</v>
      </c>
      <c r="AH256" s="131">
        <f>(幕後結果!$AJ$2+幕後結果!$AJ$4*幕後結果_最佳化!$V1257)*12/3</f>
        <v>-0.15283450806676357</v>
      </c>
      <c r="AI256" s="100">
        <f>(幕後結果!$AK$2+幕後結果!$AK$4*幕後結果_最佳化!$W1257)*12/3</f>
        <v>-9.6059858290227493E-2</v>
      </c>
      <c r="AJ256" s="60"/>
      <c r="AK256" s="60"/>
      <c r="AL256" s="60"/>
      <c r="AM256" s="108">
        <v>255</v>
      </c>
      <c r="AN256" s="131">
        <f t="shared" si="40"/>
        <v>0.1310900887458781</v>
      </c>
      <c r="AO256" s="131">
        <f t="shared" si="41"/>
        <v>0.10934452495225559</v>
      </c>
      <c r="AP256" s="131">
        <f t="shared" si="42"/>
        <v>4.2515106425636696E-2</v>
      </c>
      <c r="AQ256" s="131">
        <f t="shared" si="43"/>
        <v>6.6137551383020535E-2</v>
      </c>
      <c r="AR256" s="131">
        <f t="shared" si="44"/>
        <v>0.18269305707511399</v>
      </c>
      <c r="AS256" s="131">
        <f t="shared" si="45"/>
        <v>4.0457183974421163E-2</v>
      </c>
      <c r="AT256" s="131">
        <f t="shared" si="46"/>
        <v>8.2380517705441969E-2</v>
      </c>
      <c r="AU256" s="131">
        <f t="shared" si="47"/>
        <v>5.5661634777758713E-2</v>
      </c>
      <c r="AV256" s="131">
        <f t="shared" si="48"/>
        <v>0.15473213941867142</v>
      </c>
      <c r="AW256" s="131">
        <f t="shared" si="49"/>
        <v>0.13498819554180203</v>
      </c>
      <c r="AX256" s="131">
        <f t="shared" si="50"/>
        <v>1.0000000000000002</v>
      </c>
      <c r="AY256" s="131">
        <f>SUMPRODUCT(AN256:AW256,幕後結果_最佳化!$Z$1005:$AI$1005)</f>
        <v>1.2481503822153817E-3</v>
      </c>
      <c r="AZ256" s="131">
        <f>(SUMPRODUCT(AN256:AW256,MMULT(AN256:AW256,幕後結果!$AB$9:$AK$18)))</f>
        <v>2.5772292952017637E-4</v>
      </c>
      <c r="BA256" s="131">
        <f t="shared" si="51"/>
        <v>1.6053751260069291E-2</v>
      </c>
      <c r="BB256" s="102">
        <f t="shared" si="52"/>
        <v>-2.5945244163204286</v>
      </c>
      <c r="BC256" s="60"/>
      <c r="BD256" s="60"/>
    </row>
    <row r="257" spans="1:56" ht="16.5">
      <c r="A257" s="95">
        <v>256</v>
      </c>
      <c r="B257" s="131">
        <v>0.96599799858485347</v>
      </c>
      <c r="C257" s="131">
        <v>2.1313896520739339E-2</v>
      </c>
      <c r="D257" s="131">
        <v>0.59927228096862795</v>
      </c>
      <c r="E257" s="131">
        <v>0.83521114635783933</v>
      </c>
      <c r="F257" s="131">
        <v>2.1470829199257135E-2</v>
      </c>
      <c r="G257" s="131">
        <v>0.7679056842454961</v>
      </c>
      <c r="H257" s="131">
        <v>0.14388251786219319</v>
      </c>
      <c r="I257" s="131">
        <v>0.83653359882662515</v>
      </c>
      <c r="J257" s="131">
        <v>0.15180396653882577</v>
      </c>
      <c r="K257" s="104">
        <v>0.3876347216631244</v>
      </c>
      <c r="L257" s="105"/>
      <c r="M257" s="106">
        <v>256</v>
      </c>
      <c r="N257" s="142">
        <v>1.824980295984689</v>
      </c>
      <c r="O257" s="142">
        <v>-2.0273386340516764</v>
      </c>
      <c r="P257" s="142">
        <v>0.25146394035399111</v>
      </c>
      <c r="Q257" s="142">
        <v>0.9749648272029291</v>
      </c>
      <c r="R257" s="142">
        <v>-2.024277003557009</v>
      </c>
      <c r="S257" s="142">
        <v>0.73196712852384838</v>
      </c>
      <c r="T257" s="142">
        <v>-1.063037301469171</v>
      </c>
      <c r="U257" s="131">
        <v>0.98031064374599397</v>
      </c>
      <c r="V257" s="131">
        <v>-1.0287270968484072</v>
      </c>
      <c r="W257" s="98">
        <v>-0.28548911398310312</v>
      </c>
      <c r="X257" s="60"/>
      <c r="Y257" s="99">
        <v>256</v>
      </c>
      <c r="Z257" s="131">
        <f>(幕後結果!$AB$2+幕後結果!$AB$4*幕後結果_最佳化!$N1258)*12/3</f>
        <v>0.29607451664945161</v>
      </c>
      <c r="AA257" s="131">
        <f>(幕後結果!$AC$2+幕後結果!$AC$4*幕後結果_最佳化!$O1258)*12/3</f>
        <v>-0.19322412184526808</v>
      </c>
      <c r="AB257" s="131">
        <f>(幕後結果!$AD$2+幕後結果!$AD$4*幕後結果_最佳化!$P1258)*12/3</f>
        <v>-4.0730999041986592E-2</v>
      </c>
      <c r="AC257" s="131">
        <f>(幕後結果!$AE$2+幕後結果!$AE$4*幕後結果_最佳化!$Q1258)*12/3</f>
        <v>0.13762607082295264</v>
      </c>
      <c r="AD257" s="131">
        <f>(幕後結果!$AF$2+幕後結果!$AF$4*幕後結果_最佳化!$R1258)*12/3</f>
        <v>-0.22466456037594371</v>
      </c>
      <c r="AE257" s="131">
        <f>(幕後結果!$AG$2+幕後結果!$AG$4*幕後結果_最佳化!$S1258)*12/3</f>
        <v>8.147510767674334E-3</v>
      </c>
      <c r="AF257" s="131">
        <f>(幕後結果!$AH$2+幕後結果!$AH$4*幕後結果_最佳化!$T1258)*12/3</f>
        <v>-8.1548804948025536E-2</v>
      </c>
      <c r="AG257" s="131">
        <f>(幕後結果!$AI$2+幕後結果!$AI$4*幕後結果_最佳化!$U1258)*12/3</f>
        <v>5.235140067239355E-2</v>
      </c>
      <c r="AH257" s="131">
        <f>(幕後結果!$AJ$2+幕後結果!$AJ$4*幕後結果_最佳化!$V1258)*12/3</f>
        <v>-8.0823775076377502E-2</v>
      </c>
      <c r="AI257" s="100">
        <f>(幕後結果!$AK$2+幕後結果!$AK$4*幕後結果_最佳化!$W1258)*12/3</f>
        <v>-0.23016365837574346</v>
      </c>
      <c r="AJ257" s="60"/>
      <c r="AK257" s="60"/>
      <c r="AL257" s="60"/>
      <c r="AM257" s="108">
        <v>256</v>
      </c>
      <c r="AN257" s="131">
        <f t="shared" si="40"/>
        <v>0.12099433519943011</v>
      </c>
      <c r="AO257" s="131">
        <f t="shared" si="41"/>
        <v>0.1545765471179813</v>
      </c>
      <c r="AP257" s="131">
        <f t="shared" si="42"/>
        <v>0.15135070819161761</v>
      </c>
      <c r="AQ257" s="131">
        <f t="shared" si="43"/>
        <v>0.16657321653486962</v>
      </c>
      <c r="AR257" s="131">
        <f t="shared" si="44"/>
        <v>1.0914468494976019E-2</v>
      </c>
      <c r="AS257" s="131">
        <f t="shared" si="45"/>
        <v>9.5568365289543863E-2</v>
      </c>
      <c r="AT257" s="131">
        <f t="shared" si="46"/>
        <v>8.5765138909774941E-2</v>
      </c>
      <c r="AU257" s="131">
        <f t="shared" si="47"/>
        <v>1.5127723425565651E-2</v>
      </c>
      <c r="AV257" s="131">
        <f t="shared" si="48"/>
        <v>0.15874876142415978</v>
      </c>
      <c r="AW257" s="131">
        <f t="shared" si="49"/>
        <v>4.0380735412081245E-2</v>
      </c>
      <c r="AX257" s="131">
        <f t="shared" si="50"/>
        <v>0.99999999999999989</v>
      </c>
      <c r="AY257" s="131">
        <f>SUMPRODUCT(AN257:AW257,幕後結果_最佳化!$Z$1005:$AI$1005)</f>
        <v>4.3534109183070036E-3</v>
      </c>
      <c r="AZ257" s="131">
        <f>(SUMPRODUCT(AN257:AW257,MMULT(AN257:AW257,幕後結果!$AB$9:$AK$18)))</f>
        <v>2.5794590342023569E-4</v>
      </c>
      <c r="BA257" s="131">
        <f t="shared" si="51"/>
        <v>1.6060694362954413E-2</v>
      </c>
      <c r="BB257" s="102">
        <f t="shared" si="52"/>
        <v>-2.4000574452499723</v>
      </c>
      <c r="BC257" s="60"/>
      <c r="BD257" s="60"/>
    </row>
    <row r="258" spans="1:56" ht="16.5">
      <c r="A258" s="95">
        <v>257</v>
      </c>
      <c r="B258" s="131">
        <v>0.70929857487621173</v>
      </c>
      <c r="C258" s="131">
        <v>0.41539375253437583</v>
      </c>
      <c r="D258" s="131">
        <v>0.92554447960880237</v>
      </c>
      <c r="E258" s="131">
        <v>0.90416884294260536</v>
      </c>
      <c r="F258" s="131">
        <v>0.67934168171259701</v>
      </c>
      <c r="G258" s="131">
        <v>0.85039633370341816</v>
      </c>
      <c r="H258" s="131">
        <v>0.55013019439542021</v>
      </c>
      <c r="I258" s="131">
        <v>0.38166558050617905</v>
      </c>
      <c r="J258" s="131">
        <v>0.38956772274066442</v>
      </c>
      <c r="K258" s="104">
        <v>0.70913296776714008</v>
      </c>
      <c r="L258" s="105"/>
      <c r="M258" s="106">
        <v>257</v>
      </c>
      <c r="N258" s="142">
        <v>0.55133675024315665</v>
      </c>
      <c r="O258" s="142">
        <v>-0.21369167335268377</v>
      </c>
      <c r="P258" s="142">
        <v>1.4433885746848027</v>
      </c>
      <c r="Q258" s="142">
        <v>1.3056773192901121</v>
      </c>
      <c r="R258" s="142">
        <v>0.46585871165720982</v>
      </c>
      <c r="S258" s="142">
        <v>1.0381347341272855</v>
      </c>
      <c r="T258" s="142">
        <v>0.1259902894621005</v>
      </c>
      <c r="U258" s="131">
        <v>-0.30110928499040612</v>
      </c>
      <c r="V258" s="131">
        <v>-0.28044587481754985</v>
      </c>
      <c r="W258" s="98">
        <v>0.5508535603908925</v>
      </c>
      <c r="X258" s="60"/>
      <c r="Y258" s="99">
        <v>257</v>
      </c>
      <c r="Z258" s="131">
        <f>(幕後結果!$AB$2+幕後結果!$AB$4*幕後結果_最佳化!$N1259)*12/3</f>
        <v>9.8790083911096185E-2</v>
      </c>
      <c r="AA258" s="131">
        <f>(幕後結果!$AC$2+幕後結果!$AC$4*幕後結果_最佳化!$O1259)*12/3</f>
        <v>-1.440292546109434E-2</v>
      </c>
      <c r="AB258" s="131">
        <f>(幕後結果!$AD$2+幕後結果!$AD$4*幕後結果_最佳化!$P1259)*12/3</f>
        <v>0.21254713321568866</v>
      </c>
      <c r="AC258" s="131">
        <f>(幕後結果!$AE$2+幕後結果!$AE$4*幕後結果_最佳化!$Q1259)*12/3</f>
        <v>0.26955292673281284</v>
      </c>
      <c r="AD258" s="131">
        <f>(幕後結果!$AF$2+幕後結果!$AF$4*幕後結果_最佳化!$R1259)*12/3</f>
        <v>0.17798958120623989</v>
      </c>
      <c r="AE258" s="131">
        <f>(幕後結果!$AG$2+幕後結果!$AG$4*幕後結果_最佳化!$S1259)*12/3</f>
        <v>3.4771045246965941E-2</v>
      </c>
      <c r="AF258" s="131">
        <f>(幕後結果!$AH$2+幕後結果!$AH$4*幕後結果_最佳化!$T1259)*12/3</f>
        <v>8.3641159500698573E-2</v>
      </c>
      <c r="AG258" s="131">
        <f>(幕後結果!$AI$2+幕後結果!$AI$4*幕後結果_最佳化!$U1259)*12/3</f>
        <v>6.5863522809191929E-2</v>
      </c>
      <c r="AH258" s="131">
        <f>(幕後結果!$AJ$2+幕後結果!$AJ$4*幕後結果_最佳化!$V1259)*12/3</f>
        <v>9.5970933656182155E-3</v>
      </c>
      <c r="AI258" s="100">
        <f>(幕後結果!$AK$2+幕後結果!$AK$4*幕後結果_最佳化!$W1259)*12/3</f>
        <v>8.1314741852330868E-2</v>
      </c>
      <c r="AJ258" s="60"/>
      <c r="AK258" s="60"/>
      <c r="AL258" s="60"/>
      <c r="AM258" s="108">
        <v>257</v>
      </c>
      <c r="AN258" s="131">
        <f t="shared" si="40"/>
        <v>0.15726803084318561</v>
      </c>
      <c r="AO258" s="131">
        <f t="shared" si="41"/>
        <v>9.4301414009221457E-3</v>
      </c>
      <c r="AP258" s="131">
        <f t="shared" si="42"/>
        <v>7.339683569026742E-2</v>
      </c>
      <c r="AQ258" s="131">
        <f t="shared" si="43"/>
        <v>0.11169123903621939</v>
      </c>
      <c r="AR258" s="131">
        <f t="shared" si="44"/>
        <v>3.7603011346186613E-2</v>
      </c>
      <c r="AS258" s="131">
        <f t="shared" si="45"/>
        <v>9.6275775605284872E-2</v>
      </c>
      <c r="AT258" s="131">
        <f t="shared" si="46"/>
        <v>8.4464001610789929E-2</v>
      </c>
      <c r="AU258" s="131">
        <f t="shared" si="47"/>
        <v>0.20770906045394849</v>
      </c>
      <c r="AV258" s="131">
        <f t="shared" si="48"/>
        <v>0.1021997233892956</v>
      </c>
      <c r="AW258" s="131">
        <f t="shared" si="49"/>
        <v>0.11996218062390007</v>
      </c>
      <c r="AX258" s="131">
        <f t="shared" si="50"/>
        <v>1.0000000000000002</v>
      </c>
      <c r="AY258" s="131">
        <f>SUMPRODUCT(AN258:AW258,幕後結果_最佳化!$Z$1005:$AI$1005)</f>
        <v>1.5007346461889802E-3</v>
      </c>
      <c r="AZ258" s="131">
        <f>(SUMPRODUCT(AN258:AW258,MMULT(AN258:AW258,幕後結果!$AB$9:$AK$18)))</f>
        <v>2.6468384588391309E-4</v>
      </c>
      <c r="BA258" s="131">
        <f t="shared" si="51"/>
        <v>1.6269107101617872E-2</v>
      </c>
      <c r="BB258" s="102">
        <f t="shared" si="52"/>
        <v>-2.5446550382407951</v>
      </c>
      <c r="BC258" s="60"/>
      <c r="BD258" s="60"/>
    </row>
    <row r="259" spans="1:56" ht="16.5">
      <c r="A259" s="95">
        <v>258</v>
      </c>
      <c r="B259" s="131">
        <v>0.98927755811896545</v>
      </c>
      <c r="C259" s="131">
        <v>0.26864459945972152</v>
      </c>
      <c r="D259" s="131">
        <v>0.13353338781451751</v>
      </c>
      <c r="E259" s="131">
        <v>0.70323092901530737</v>
      </c>
      <c r="F259" s="131">
        <v>4.8627004034068388E-2</v>
      </c>
      <c r="G259" s="131">
        <v>0.91905674182209585</v>
      </c>
      <c r="H259" s="131">
        <v>6.916345494090792E-2</v>
      </c>
      <c r="I259" s="131">
        <v>0.79374590437906378</v>
      </c>
      <c r="J259" s="131">
        <v>0.87055469790023632</v>
      </c>
      <c r="K259" s="104">
        <v>0.53901026112531847</v>
      </c>
      <c r="L259" s="105"/>
      <c r="M259" s="106">
        <v>258</v>
      </c>
      <c r="N259" s="142">
        <v>2.30005889262539</v>
      </c>
      <c r="O259" s="142">
        <v>-0.61691741573442382</v>
      </c>
      <c r="P259" s="142">
        <v>-1.1098427926045711</v>
      </c>
      <c r="Q259" s="142">
        <v>0.53371584925497051</v>
      </c>
      <c r="R259" s="142">
        <v>-1.6583144789401676</v>
      </c>
      <c r="S259" s="142">
        <v>1.3987548283450046</v>
      </c>
      <c r="T259" s="142">
        <v>-1.4820503063570574</v>
      </c>
      <c r="U259" s="131">
        <v>0.81948774474946573</v>
      </c>
      <c r="V259" s="131">
        <v>1.1290171378311959</v>
      </c>
      <c r="W259" s="98">
        <v>9.7940578663627986E-2</v>
      </c>
      <c r="X259" s="60"/>
      <c r="Y259" s="99">
        <v>258</v>
      </c>
      <c r="Z259" s="131">
        <f>(幕後結果!$AB$2+幕後結果!$AB$4*幕後結果_最佳化!$N1260)*12/3</f>
        <v>0.36966308996556446</v>
      </c>
      <c r="AA259" s="131">
        <f>(幕後結果!$AC$2+幕後結果!$AC$4*幕後結果_最佳化!$O1260)*12/3</f>
        <v>-5.704904421809897E-2</v>
      </c>
      <c r="AB259" s="131">
        <f>(幕後結果!$AD$2+幕後結果!$AD$4*幕後結果_最佳化!$P1260)*12/3</f>
        <v>-0.21337956544107337</v>
      </c>
      <c r="AC259" s="131">
        <f>(幕後結果!$AE$2+幕後結果!$AE$4*幕後結果_最佳化!$Q1260)*12/3</f>
        <v>3.5100580930164285E-2</v>
      </c>
      <c r="AD259" s="131">
        <f>(幕後結果!$AF$2+幕後結果!$AF$4*幕後結果_最佳化!$R1260)*12/3</f>
        <v>-0.253308214342164</v>
      </c>
      <c r="AE259" s="131">
        <f>(幕後結果!$AG$2+幕後結果!$AG$4*幕後結果_最佳化!$S1260)*12/3</f>
        <v>4.1053951373714419E-2</v>
      </c>
      <c r="AF259" s="131">
        <f>(幕後結果!$AH$2+幕後結果!$AH$4*幕後結果_最佳化!$T1260)*12/3</f>
        <v>-7.9991547928113096E-2</v>
      </c>
      <c r="AG259" s="131">
        <f>(幕後結果!$AI$2+幕後結果!$AI$4*幕後結果_最佳化!$U1260)*12/3</f>
        <v>-1.2880030578563436E-2</v>
      </c>
      <c r="AH259" s="131">
        <f>(幕後結果!$AJ$2+幕後結果!$AJ$4*幕後結果_最佳化!$V1260)*12/3</f>
        <v>7.7127543745490676E-2</v>
      </c>
      <c r="AI259" s="100">
        <f>(幕後結果!$AK$2+幕後結果!$AK$4*幕後結果_最佳化!$W1260)*12/3</f>
        <v>-0.16738180836404903</v>
      </c>
      <c r="AJ259" s="60"/>
      <c r="AK259" s="60"/>
      <c r="AL259" s="60"/>
      <c r="AM259" s="108">
        <v>258</v>
      </c>
      <c r="AN259" s="131">
        <f t="shared" si="40"/>
        <v>3.7382109394681909E-2</v>
      </c>
      <c r="AO259" s="131">
        <f t="shared" si="41"/>
        <v>0.11673507309308077</v>
      </c>
      <c r="AP259" s="131">
        <f t="shared" si="42"/>
        <v>0.14425584346609527</v>
      </c>
      <c r="AQ259" s="131">
        <f t="shared" si="43"/>
        <v>2.5871001453142212E-2</v>
      </c>
      <c r="AR259" s="131">
        <f t="shared" si="44"/>
        <v>0.1929442863120423</v>
      </c>
      <c r="AS259" s="131">
        <f t="shared" si="45"/>
        <v>6.5787928472831728E-2</v>
      </c>
      <c r="AT259" s="131">
        <f t="shared" si="46"/>
        <v>0.10990503243688245</v>
      </c>
      <c r="AU259" s="131">
        <f t="shared" si="47"/>
        <v>0.13211291009053636</v>
      </c>
      <c r="AV259" s="131">
        <f t="shared" si="48"/>
        <v>4.3264857672524852E-2</v>
      </c>
      <c r="AW259" s="131">
        <f t="shared" si="49"/>
        <v>0.13174095760818216</v>
      </c>
      <c r="AX259" s="131">
        <f t="shared" si="50"/>
        <v>1</v>
      </c>
      <c r="AY259" s="131">
        <f>SUMPRODUCT(AN259:AW259,幕後結果_最佳化!$Z$1005:$AI$1005)</f>
        <v>-1.4555624248111239E-3</v>
      </c>
      <c r="AZ259" s="131">
        <f>(SUMPRODUCT(AN259:AW259,MMULT(AN259:AW259,幕後結果!$AB$9:$AK$18)))</f>
        <v>3.6229739514848861E-4</v>
      </c>
      <c r="BA259" s="131">
        <f t="shared" si="51"/>
        <v>1.903411135694253E-2</v>
      </c>
      <c r="BB259" s="102">
        <f t="shared" si="52"/>
        <v>-2.330319582197506</v>
      </c>
      <c r="BC259" s="60"/>
      <c r="BD259" s="60"/>
    </row>
    <row r="260" spans="1:56" ht="16.5">
      <c r="A260" s="95">
        <v>259</v>
      </c>
      <c r="B260" s="131">
        <v>0.44836723047584526</v>
      </c>
      <c r="C260" s="131">
        <v>0.22277903926282305</v>
      </c>
      <c r="D260" s="131">
        <v>2.1768098159647975E-2</v>
      </c>
      <c r="E260" s="131">
        <v>0.54209016460195625</v>
      </c>
      <c r="F260" s="131">
        <v>0.22175329449578052</v>
      </c>
      <c r="G260" s="131">
        <v>0.54801114388471284</v>
      </c>
      <c r="H260" s="131">
        <v>0.7270542464477896</v>
      </c>
      <c r="I260" s="131">
        <v>0.33904865666698303</v>
      </c>
      <c r="J260" s="131">
        <v>0.59131125995325751</v>
      </c>
      <c r="K260" s="104">
        <v>0.89126696572230335</v>
      </c>
      <c r="L260" s="105"/>
      <c r="M260" s="106">
        <v>259</v>
      </c>
      <c r="N260" s="142">
        <v>-0.12978761610826581</v>
      </c>
      <c r="O260" s="142">
        <v>-0.76284124752507254</v>
      </c>
      <c r="P260" s="142">
        <v>-2.0185290069371082</v>
      </c>
      <c r="Q260" s="142">
        <v>0.10570089427849046</v>
      </c>
      <c r="R260" s="142">
        <v>-0.76628525643068712</v>
      </c>
      <c r="S260" s="142">
        <v>0.12063807165569587</v>
      </c>
      <c r="T260" s="142">
        <v>0.6039280075856357</v>
      </c>
      <c r="U260" s="131">
        <v>-0.41506091146367019</v>
      </c>
      <c r="V260" s="131">
        <v>0.23091932134323906</v>
      </c>
      <c r="W260" s="98">
        <v>1.2332940725672508</v>
      </c>
      <c r="X260" s="60"/>
      <c r="Y260" s="99">
        <v>259</v>
      </c>
      <c r="Z260" s="131">
        <f>(幕後結果!$AB$2+幕後結果!$AB$4*幕後結果_最佳化!$N1261)*12/3</f>
        <v>-6.7145014881703456E-3</v>
      </c>
      <c r="AA260" s="131">
        <f>(幕後結果!$AC$2+幕後結果!$AC$4*幕後結果_最佳化!$O1261)*12/3</f>
        <v>-6.6444831516696376E-2</v>
      </c>
      <c r="AB260" s="131">
        <f>(幕後結果!$AD$2+幕後結果!$AD$4*幕後結果_最佳化!$P1261)*12/3</f>
        <v>-0.36397285806035345</v>
      </c>
      <c r="AC260" s="131">
        <f>(幕後結果!$AE$2+幕後結果!$AE$4*幕後結果_最佳化!$Q1261)*12/3</f>
        <v>-0.13611486893521318</v>
      </c>
      <c r="AD260" s="131">
        <f>(幕後結果!$AF$2+幕後結果!$AF$4*幕後結果_最佳化!$R1261)*12/3</f>
        <v>-0.26923290263935723</v>
      </c>
      <c r="AE260" s="131">
        <f>(幕後結果!$AG$2+幕後結果!$AG$4*幕後結果_最佳化!$S1261)*12/3</f>
        <v>6.6711103443305164E-4</v>
      </c>
      <c r="AF260" s="131">
        <f>(幕後結果!$AH$2+幕後結果!$AH$4*幕後結果_最佳化!$T1261)*12/3</f>
        <v>-2.3175906287787099E-2</v>
      </c>
      <c r="AG260" s="131">
        <f>(幕後結果!$AI$2+幕後結果!$AI$4*幕後結果_最佳化!$U1261)*12/3</f>
        <v>-0.13918376279912126</v>
      </c>
      <c r="AH260" s="131">
        <f>(幕後結果!$AJ$2+幕後結果!$AJ$4*幕後結果_最佳化!$V1261)*12/3</f>
        <v>-1.6895318773984404E-2</v>
      </c>
      <c r="AI260" s="100">
        <f>(幕後結果!$AK$2+幕後結果!$AK$4*幕後結果_最佳化!$W1261)*12/3</f>
        <v>4.0635803281701091E-2</v>
      </c>
      <c r="AJ260" s="60"/>
      <c r="AK260" s="60"/>
      <c r="AL260" s="60"/>
      <c r="AM260" s="108">
        <v>259</v>
      </c>
      <c r="AN260" s="131">
        <f t="shared" ref="AN260:AN323" si="53">B1261/SUM($B1261:$K1261)</f>
        <v>6.9321965524051343E-2</v>
      </c>
      <c r="AO260" s="131">
        <f t="shared" ref="AO260:AO323" si="54">C1261/SUM($B1261:$K1261)</f>
        <v>4.7231433420978457E-2</v>
      </c>
      <c r="AP260" s="131">
        <f t="shared" ref="AP260:AP323" si="55">D1261/SUM($B1261:$K1261)</f>
        <v>2.5844922382851597E-2</v>
      </c>
      <c r="AQ260" s="131">
        <f t="shared" ref="AQ260:AQ323" si="56">E1261/SUM($B1261:$K1261)</f>
        <v>0.16691085095989031</v>
      </c>
      <c r="AR260" s="131">
        <f t="shared" ref="AR260:AR323" si="57">F1261/SUM($B1261:$K1261)</f>
        <v>0.14535719633949473</v>
      </c>
      <c r="AS260" s="131">
        <f t="shared" ref="AS260:AS323" si="58">G1261/SUM($B1261:$K1261)</f>
        <v>7.3376324525351602E-2</v>
      </c>
      <c r="AT260" s="131">
        <f t="shared" ref="AT260:AT323" si="59">H1261/SUM($B1261:$K1261)</f>
        <v>0.13340702477612887</v>
      </c>
      <c r="AU260" s="131">
        <f t="shared" ref="AU260:AU323" si="60">I1261/SUM($B1261:$K1261)</f>
        <v>0.10107899553455778</v>
      </c>
      <c r="AV260" s="131">
        <f t="shared" ref="AV260:AV323" si="61">J1261/SUM($B1261:$K1261)</f>
        <v>0.10236730445742252</v>
      </c>
      <c r="AW260" s="131">
        <f t="shared" ref="AW260:AW323" si="62">K1261/SUM($B1261:$K1261)</f>
        <v>0.13510398207927293</v>
      </c>
      <c r="AX260" s="131">
        <f t="shared" ref="AX260:AX323" si="63">SUM(AN260:AW260)</f>
        <v>1.0000000000000002</v>
      </c>
      <c r="AY260" s="131">
        <f>SUMPRODUCT(AN260:AW260,幕後結果_最佳化!$Z$1005:$AI$1005)</f>
        <v>3.0103301632347975E-3</v>
      </c>
      <c r="AZ260" s="131">
        <f>(SUMPRODUCT(AN260:AW260,MMULT(AN260:AW260,幕後結果!$AB$9:$AK$18)))</f>
        <v>2.8189797749196739E-4</v>
      </c>
      <c r="BA260" s="131">
        <f t="shared" ref="BA260:BA323" si="64">AZ260^0.5</f>
        <v>1.6789817672981662E-2</v>
      </c>
      <c r="BB260" s="102">
        <f t="shared" ref="BB260:BB323" si="65">(AY260-$BC$2)/$BA260</f>
        <v>-2.3758250752750012</v>
      </c>
      <c r="BC260" s="60"/>
      <c r="BD260" s="60"/>
    </row>
    <row r="261" spans="1:56" ht="16.5">
      <c r="A261" s="95">
        <v>260</v>
      </c>
      <c r="B261" s="131">
        <v>0.91887972375421478</v>
      </c>
      <c r="C261" s="131">
        <v>0.69026815445201373</v>
      </c>
      <c r="D261" s="131">
        <v>0.91448037919866265</v>
      </c>
      <c r="E261" s="131">
        <v>0.51332890984955748</v>
      </c>
      <c r="F261" s="131">
        <v>0.84096685375048041</v>
      </c>
      <c r="G261" s="131">
        <v>0.19058817205332379</v>
      </c>
      <c r="H261" s="131">
        <v>0.44320347313500186</v>
      </c>
      <c r="I261" s="131">
        <v>0.63464292380363818</v>
      </c>
      <c r="J261" s="131">
        <v>0.54274086866489668</v>
      </c>
      <c r="K261" s="104">
        <v>0.8221268573050855</v>
      </c>
      <c r="L261" s="105"/>
      <c r="M261" s="106">
        <v>260</v>
      </c>
      <c r="N261" s="142">
        <v>1.3975755909178491</v>
      </c>
      <c r="O261" s="142">
        <v>0.49661057962565064</v>
      </c>
      <c r="P261" s="142">
        <v>1.368872153443017</v>
      </c>
      <c r="Q261" s="142">
        <v>3.3416840606045578E-2</v>
      </c>
      <c r="R261" s="142">
        <v>0.99843949016364086</v>
      </c>
      <c r="S261" s="142">
        <v>-0.87573089775428081</v>
      </c>
      <c r="T261" s="142">
        <v>-0.14285215427780962</v>
      </c>
      <c r="U261" s="131">
        <v>0.344175704544539</v>
      </c>
      <c r="V261" s="131">
        <v>0.10734124764298111</v>
      </c>
      <c r="W261" s="98">
        <v>0.92350079670274055</v>
      </c>
      <c r="X261" s="60"/>
      <c r="Y261" s="99">
        <v>260</v>
      </c>
      <c r="Z261" s="131">
        <f>(幕後結果!$AB$2+幕後結果!$AB$4*幕後結果_最佳化!$N1262)*12/3</f>
        <v>0.22987051862288979</v>
      </c>
      <c r="AA261" s="131">
        <f>(幕後結果!$AC$2+幕後結果!$AC$4*幕後結果_最佳化!$O1262)*12/3</f>
        <v>5.2979663394683602E-2</v>
      </c>
      <c r="AB261" s="131">
        <f>(幕後結果!$AD$2+幕後結果!$AD$4*幕後結果_最佳化!$P1262)*12/3</f>
        <v>0.22395098598496835</v>
      </c>
      <c r="AC261" s="131">
        <f>(幕後結果!$AE$2+幕後結果!$AE$4*幕後結果_最佳化!$Q1262)*12/3</f>
        <v>0.1719112411339683</v>
      </c>
      <c r="AD261" s="131">
        <f>(幕後結果!$AF$2+幕後結果!$AF$4*幕後結果_最佳化!$R1262)*12/3</f>
        <v>0.22748087822393961</v>
      </c>
      <c r="AE261" s="131">
        <f>(幕後結果!$AG$2+幕後結果!$AG$4*幕後結果_最佳化!$S1262)*12/3</f>
        <v>-5.6796416496070201E-2</v>
      </c>
      <c r="AF261" s="131">
        <f>(幕後結果!$AH$2+幕後結果!$AH$4*幕後結果_最佳化!$T1262)*12/3</f>
        <v>8.9988894791757937E-2</v>
      </c>
      <c r="AG261" s="131">
        <f>(幕後結果!$AI$2+幕後結果!$AI$4*幕後結果_最佳化!$U1262)*12/3</f>
        <v>7.4818246702390775E-2</v>
      </c>
      <c r="AH261" s="131">
        <f>(幕後結果!$AJ$2+幕後結果!$AJ$4*幕後結果_最佳化!$V1262)*12/3</f>
        <v>2.4580939308436692E-3</v>
      </c>
      <c r="AI261" s="100">
        <f>(幕後結果!$AK$2+幕後結果!$AK$4*幕後結果_最佳化!$W1262)*12/3</f>
        <v>0.12518489809424863</v>
      </c>
      <c r="AJ261" s="60"/>
      <c r="AK261" s="60"/>
      <c r="AL261" s="60"/>
      <c r="AM261" s="108">
        <v>260</v>
      </c>
      <c r="AN261" s="131">
        <f t="shared" si="53"/>
        <v>8.0272992571681051E-2</v>
      </c>
      <c r="AO261" s="131">
        <f t="shared" si="54"/>
        <v>0.21175430402020376</v>
      </c>
      <c r="AP261" s="131">
        <f t="shared" si="55"/>
        <v>1.7229650552342081E-2</v>
      </c>
      <c r="AQ261" s="131">
        <f t="shared" si="56"/>
        <v>2.6908737709139229E-2</v>
      </c>
      <c r="AR261" s="131">
        <f t="shared" si="57"/>
        <v>0.20582502065537348</v>
      </c>
      <c r="AS261" s="131">
        <f t="shared" si="58"/>
        <v>0.12550112350593248</v>
      </c>
      <c r="AT261" s="131">
        <f t="shared" si="59"/>
        <v>0.18330010569631133</v>
      </c>
      <c r="AU261" s="131">
        <f t="shared" si="60"/>
        <v>2.1770846183469132E-2</v>
      </c>
      <c r="AV261" s="131">
        <f t="shared" si="61"/>
        <v>8.9230443284277275E-2</v>
      </c>
      <c r="AW261" s="131">
        <f t="shared" si="62"/>
        <v>3.8206775821270147E-2</v>
      </c>
      <c r="AX261" s="131">
        <f t="shared" si="63"/>
        <v>1</v>
      </c>
      <c r="AY261" s="131">
        <f>SUMPRODUCT(AN261:AW261,幕後結果_最佳化!$Z$1005:$AI$1005)</f>
        <v>2.98550728439732E-3</v>
      </c>
      <c r="AZ261" s="131">
        <f>(SUMPRODUCT(AN261:AW261,MMULT(AN261:AW261,幕後結果!$AB$9:$AK$18)))</f>
        <v>2.3596792021484387E-4</v>
      </c>
      <c r="BA261" s="131">
        <f t="shared" si="64"/>
        <v>1.536124735217957E-2</v>
      </c>
      <c r="BB261" s="102">
        <f t="shared" si="65"/>
        <v>-2.5983887766730946</v>
      </c>
      <c r="BC261" s="60"/>
      <c r="BD261" s="60"/>
    </row>
    <row r="262" spans="1:56" ht="16.5">
      <c r="A262" s="95">
        <v>261</v>
      </c>
      <c r="B262" s="131">
        <v>4.0762054589770447E-2</v>
      </c>
      <c r="C262" s="131">
        <v>0.76037612624653605</v>
      </c>
      <c r="D262" s="131">
        <v>0.79520729966417258</v>
      </c>
      <c r="E262" s="131">
        <v>0.15271232328698581</v>
      </c>
      <c r="F262" s="131">
        <v>0.11778158799644678</v>
      </c>
      <c r="G262" s="131">
        <v>0.12686863420498029</v>
      </c>
      <c r="H262" s="131">
        <v>0.76941499716574135</v>
      </c>
      <c r="I262" s="131">
        <v>0.34002174024210019</v>
      </c>
      <c r="J262" s="131">
        <v>0.68162729943679068</v>
      </c>
      <c r="K262" s="104">
        <v>0.49752327321720102</v>
      </c>
      <c r="L262" s="105"/>
      <c r="M262" s="106">
        <v>261</v>
      </c>
      <c r="N262" s="142">
        <v>-1.7419104838459658</v>
      </c>
      <c r="O262" s="142">
        <v>0.70751298287241171</v>
      </c>
      <c r="P262" s="142">
        <v>0.82462345550872962</v>
      </c>
      <c r="Q262" s="142">
        <v>-1.0248697564850977</v>
      </c>
      <c r="R262" s="142">
        <v>-1.1861497260281084</v>
      </c>
      <c r="S262" s="142">
        <v>-1.141318831390437</v>
      </c>
      <c r="T262" s="142">
        <v>0.73692163621693585</v>
      </c>
      <c r="U262" s="131">
        <v>-0.41240379711849101</v>
      </c>
      <c r="V262" s="131">
        <v>0.47225413833938856</v>
      </c>
      <c r="W262" s="98">
        <v>-6.2082732626269456E-3</v>
      </c>
      <c r="X262" s="60"/>
      <c r="Y262" s="99">
        <v>261</v>
      </c>
      <c r="Z262" s="131">
        <f>(幕後結果!$AB$2+幕後結果!$AB$4*幕後結果_最佳化!$N1263)*12/3</f>
        <v>-0.25642859655783273</v>
      </c>
      <c r="AA262" s="131">
        <f>(幕後結果!$AC$2+幕後結果!$AC$4*幕後結果_最佳化!$O1263)*12/3</f>
        <v>7.967101296449873E-2</v>
      </c>
      <c r="AB262" s="131">
        <f>(幕後結果!$AD$2+幕後結果!$AD$4*幕後結果_最佳化!$P1263)*12/3</f>
        <v>0.14430889218676496</v>
      </c>
      <c r="AC262" s="131">
        <f>(幕後結果!$AE$2+幕後結果!$AE$4*幕後結果_最佳化!$Q1263)*12/3</f>
        <v>-4.4564612659663029E-2</v>
      </c>
      <c r="AD262" s="131">
        <f>(幕後結果!$AF$2+幕後結果!$AF$4*幕後結果_最佳化!$R1263)*12/3</f>
        <v>-2.9238647137382872E-2</v>
      </c>
      <c r="AE262" s="131">
        <f>(幕後結果!$AG$2+幕後結果!$AG$4*幕後結果_最佳化!$S1263)*12/3</f>
        <v>-2.8028051855437993E-2</v>
      </c>
      <c r="AF262" s="131">
        <f>(幕後結果!$AH$2+幕後結果!$AH$4*幕後結果_最佳化!$T1263)*12/3</f>
        <v>4.2914374859010097E-2</v>
      </c>
      <c r="AG262" s="131">
        <f>(幕後結果!$AI$2+幕後結果!$AI$4*幕後結果_最佳化!$U1263)*12/3</f>
        <v>-4.7584182866565801E-2</v>
      </c>
      <c r="AH262" s="131">
        <f>(幕後結果!$AJ$2+幕後結果!$AJ$4*幕後結果_最佳化!$V1263)*12/3</f>
        <v>1.2264923877720451E-2</v>
      </c>
      <c r="AI262" s="100">
        <f>(幕後結果!$AK$2+幕後結果!$AK$4*幕後結果_最佳化!$W1263)*12/3</f>
        <v>8.9704620362576717E-2</v>
      </c>
      <c r="AJ262" s="60"/>
      <c r="AK262" s="60"/>
      <c r="AL262" s="60"/>
      <c r="AM262" s="108">
        <v>261</v>
      </c>
      <c r="AN262" s="131">
        <f t="shared" si="53"/>
        <v>0.13376236241371151</v>
      </c>
      <c r="AO262" s="131">
        <f t="shared" si="54"/>
        <v>0.18067054118367626</v>
      </c>
      <c r="AP262" s="131">
        <f t="shared" si="55"/>
        <v>3.7739828727972283E-2</v>
      </c>
      <c r="AQ262" s="131">
        <f t="shared" si="56"/>
        <v>0.14387084868884586</v>
      </c>
      <c r="AR262" s="131">
        <f t="shared" si="57"/>
        <v>7.6162660373556151E-2</v>
      </c>
      <c r="AS262" s="131">
        <f t="shared" si="58"/>
        <v>0.10167983081760371</v>
      </c>
      <c r="AT262" s="131">
        <f t="shared" si="59"/>
        <v>8.4282824851481392E-2</v>
      </c>
      <c r="AU262" s="131">
        <f t="shared" si="60"/>
        <v>5.567123345255641E-2</v>
      </c>
      <c r="AV262" s="131">
        <f t="shared" si="61"/>
        <v>0.17679341406374394</v>
      </c>
      <c r="AW262" s="131">
        <f t="shared" si="62"/>
        <v>9.3664554268524346E-3</v>
      </c>
      <c r="AX262" s="131">
        <f t="shared" si="63"/>
        <v>0.99999999999999989</v>
      </c>
      <c r="AY262" s="131">
        <f>SUMPRODUCT(AN262:AW262,幕後結果_最佳化!$Z$1005:$AI$1005)</f>
        <v>4.9882808418804736E-3</v>
      </c>
      <c r="AZ262" s="131">
        <f>(SUMPRODUCT(AN262:AW262,MMULT(AN262:AW262,幕後結果!$AB$9:$AK$18)))</f>
        <v>2.1321508045892042E-4</v>
      </c>
      <c r="BA262" s="131">
        <f t="shared" si="64"/>
        <v>1.4601886195246161E-2</v>
      </c>
      <c r="BB262" s="102">
        <f t="shared" si="65"/>
        <v>-2.5963576657967788</v>
      </c>
      <c r="BC262" s="60"/>
      <c r="BD262" s="60"/>
    </row>
    <row r="263" spans="1:56" ht="16.5">
      <c r="A263" s="95">
        <v>262</v>
      </c>
      <c r="B263" s="131">
        <v>0.66523919205075255</v>
      </c>
      <c r="C263" s="131">
        <v>0.67850421044113252</v>
      </c>
      <c r="D263" s="131">
        <v>0.69939697882538887</v>
      </c>
      <c r="E263" s="131">
        <v>0.33639446672807916</v>
      </c>
      <c r="F263" s="131">
        <v>0.56836054127391056</v>
      </c>
      <c r="G263" s="131">
        <v>0.44987921015728483</v>
      </c>
      <c r="H263" s="131">
        <v>0.45800084646959816</v>
      </c>
      <c r="I263" s="131">
        <v>0.5368112970495913</v>
      </c>
      <c r="J263" s="131">
        <v>0.1936388584023796</v>
      </c>
      <c r="K263" s="104">
        <v>0.77565623821233531</v>
      </c>
      <c r="L263" s="105"/>
      <c r="M263" s="106">
        <v>262</v>
      </c>
      <c r="N263" s="142">
        <v>0.42680465469942758</v>
      </c>
      <c r="O263" s="142">
        <v>0.46352014424357335</v>
      </c>
      <c r="P263" s="142">
        <v>0.52266694864691121</v>
      </c>
      <c r="Q263" s="142">
        <v>-0.42232346446537272</v>
      </c>
      <c r="R263" s="142">
        <v>0.17220175595379872</v>
      </c>
      <c r="S263" s="142">
        <v>-0.12596652793616503</v>
      </c>
      <c r="T263" s="142">
        <v>-0.10547148814950254</v>
      </c>
      <c r="U263" s="131">
        <v>9.2403566494793532E-2</v>
      </c>
      <c r="V263" s="131">
        <v>-0.8645647685465363</v>
      </c>
      <c r="W263" s="98">
        <v>0.75760493728127654</v>
      </c>
      <c r="X263" s="60"/>
      <c r="Y263" s="99">
        <v>262</v>
      </c>
      <c r="Z263" s="131">
        <f>(幕後結果!$AB$2+幕後結果!$AB$4*幕後結果_最佳化!$N1264)*12/3</f>
        <v>7.9500350995471591E-2</v>
      </c>
      <c r="AA263" s="131">
        <f>(幕後結果!$AC$2+幕後結果!$AC$4*幕後結果_最佳化!$O1264)*12/3</f>
        <v>5.167650926389819E-2</v>
      </c>
      <c r="AB263" s="131">
        <f>(幕後結果!$AD$2+幕後結果!$AD$4*幕後結果_最佳化!$P1264)*12/3</f>
        <v>8.6691221783676942E-2</v>
      </c>
      <c r="AC263" s="131">
        <f>(幕後結果!$AE$2+幕後結果!$AE$4*幕後結果_最佳化!$Q1264)*12/3</f>
        <v>3.9615692830325178E-2</v>
      </c>
      <c r="AD263" s="131">
        <f>(幕後結果!$AF$2+幕後結果!$AF$4*幕後結果_最佳化!$R1264)*12/3</f>
        <v>7.1210776002148923E-2</v>
      </c>
      <c r="AE263" s="131">
        <f>(幕後結果!$AG$2+幕後結果!$AG$4*幕後結果_最佳化!$S1264)*12/3</f>
        <v>-1.3456579144343721E-2</v>
      </c>
      <c r="AF263" s="131">
        <f>(幕後結果!$AH$2+幕後結果!$AH$4*幕後結果_最佳化!$T1264)*12/3</f>
        <v>3.9273141893036739E-2</v>
      </c>
      <c r="AG263" s="131">
        <f>(幕後結果!$AI$2+幕後結果!$AI$4*幕後結果_最佳化!$U1264)*12/3</f>
        <v>1.3136130755322724E-2</v>
      </c>
      <c r="AH263" s="131">
        <f>(幕後結果!$AJ$2+幕後結果!$AJ$4*幕後結果_最佳化!$V1264)*12/3</f>
        <v>-5.3444698677682236E-2</v>
      </c>
      <c r="AI263" s="100">
        <f>(幕後結果!$AK$2+幕後結果!$AK$4*幕後結果_最佳化!$W1264)*12/3</f>
        <v>8.2002329213153383E-2</v>
      </c>
      <c r="AJ263" s="60"/>
      <c r="AK263" s="60"/>
      <c r="AL263" s="60"/>
      <c r="AM263" s="108">
        <v>262</v>
      </c>
      <c r="AN263" s="131">
        <f t="shared" si="53"/>
        <v>0.11246628267978538</v>
      </c>
      <c r="AO263" s="131">
        <f t="shared" si="54"/>
        <v>1.5519765806473398E-2</v>
      </c>
      <c r="AP263" s="131">
        <f t="shared" si="55"/>
        <v>1.7098254395622153E-2</v>
      </c>
      <c r="AQ263" s="131">
        <f t="shared" si="56"/>
        <v>2.9852893206685622E-2</v>
      </c>
      <c r="AR263" s="131">
        <f t="shared" si="57"/>
        <v>0.17348575917676698</v>
      </c>
      <c r="AS263" s="131">
        <f t="shared" si="58"/>
        <v>0.15452208783585419</v>
      </c>
      <c r="AT263" s="131">
        <f t="shared" si="59"/>
        <v>0.16724880340005172</v>
      </c>
      <c r="AU263" s="131">
        <f t="shared" si="60"/>
        <v>0.10454121333998394</v>
      </c>
      <c r="AV263" s="131">
        <f t="shared" si="61"/>
        <v>0.19616841407040728</v>
      </c>
      <c r="AW263" s="131">
        <f t="shared" si="62"/>
        <v>2.909652608836932E-2</v>
      </c>
      <c r="AX263" s="131">
        <f t="shared" si="63"/>
        <v>0.99999999999999989</v>
      </c>
      <c r="AY263" s="131">
        <f>SUMPRODUCT(AN263:AW263,幕後結果_最佳化!$Z$1005:$AI$1005)</f>
        <v>1.9617248398867857E-3</v>
      </c>
      <c r="AZ263" s="131">
        <f>(SUMPRODUCT(AN263:AW263,MMULT(AN263:AW263,幕後結果!$AB$9:$AK$18)))</f>
        <v>2.0289209443617268E-4</v>
      </c>
      <c r="BA263" s="131">
        <f t="shared" si="64"/>
        <v>1.4244019602491871E-2</v>
      </c>
      <c r="BB263" s="102">
        <f t="shared" si="65"/>
        <v>-2.8740675948628582</v>
      </c>
      <c r="BC263" s="60"/>
      <c r="BD263" s="60"/>
    </row>
    <row r="264" spans="1:56" ht="16.5">
      <c r="A264" s="95">
        <v>263</v>
      </c>
      <c r="B264" s="131">
        <v>0.52151945499691554</v>
      </c>
      <c r="C264" s="131">
        <v>0.82881091356887437</v>
      </c>
      <c r="D264" s="131">
        <v>8.4220152371369927E-2</v>
      </c>
      <c r="E264" s="131">
        <v>0.71788216598103904</v>
      </c>
      <c r="F264" s="131">
        <v>0.55411308863626263</v>
      </c>
      <c r="G264" s="131">
        <v>0.96735034637505168</v>
      </c>
      <c r="H264" s="131">
        <v>0.22349072974038431</v>
      </c>
      <c r="I264" s="131">
        <v>0.93327851505342774</v>
      </c>
      <c r="J264" s="131">
        <v>0.99599679225026172</v>
      </c>
      <c r="K264" s="104">
        <v>0.81520751100493483</v>
      </c>
      <c r="L264" s="105"/>
      <c r="M264" s="106">
        <v>263</v>
      </c>
      <c r="N264" s="142">
        <v>5.3967459493830472E-2</v>
      </c>
      <c r="O264" s="142">
        <v>0.94947678666054125</v>
      </c>
      <c r="P264" s="142">
        <v>-1.3772327329321856</v>
      </c>
      <c r="Q264" s="142">
        <v>0.57656156720024732</v>
      </c>
      <c r="R264" s="142">
        <v>0.13606003294789329</v>
      </c>
      <c r="S264" s="142">
        <v>1.8432034782844657</v>
      </c>
      <c r="T264" s="142">
        <v>-0.76045700578735498</v>
      </c>
      <c r="U264" s="131">
        <v>1.5006621409420939</v>
      </c>
      <c r="V264" s="131">
        <v>2.6517991416773139</v>
      </c>
      <c r="W264" s="98">
        <v>0.89725103520349259</v>
      </c>
      <c r="X264" s="60"/>
      <c r="Y264" s="99">
        <v>263</v>
      </c>
      <c r="Z264" s="131">
        <f>(幕後結果!$AB$2+幕後結果!$AB$4*幕後結果_最佳化!$N1265)*12/3</f>
        <v>2.1748733750733773E-2</v>
      </c>
      <c r="AA264" s="131">
        <f>(幕後結果!$AC$2+幕後結果!$AC$4*幕後結果_最佳化!$O1265)*12/3</f>
        <v>9.9652893493012873E-2</v>
      </c>
      <c r="AB264" s="131">
        <f>(幕後結果!$AD$2+幕後結果!$AD$4*幕後結果_最佳化!$P1265)*12/3</f>
        <v>-0.2034095705676012</v>
      </c>
      <c r="AC264" s="131">
        <f>(幕後結果!$AE$2+幕後結果!$AE$4*幕後結果_最佳化!$Q1265)*12/3</f>
        <v>1.3727996149687817E-3</v>
      </c>
      <c r="AD264" s="131">
        <f>(幕後結果!$AF$2+幕後結果!$AF$4*幕後結果_最佳化!$R1265)*12/3</f>
        <v>-5.2822268519426528E-2</v>
      </c>
      <c r="AE264" s="131">
        <f>(幕後結果!$AG$2+幕後結果!$AG$4*幕後結果_最佳化!$S1265)*12/3</f>
        <v>8.3797337941730346E-2</v>
      </c>
      <c r="AF264" s="131">
        <f>(幕後結果!$AH$2+幕後結果!$AH$4*幕後結果_最佳化!$T1265)*12/3</f>
        <v>-3.6464335072932758E-2</v>
      </c>
      <c r="AG264" s="131">
        <f>(幕後結果!$AI$2+幕後結果!$AI$4*幕後結果_最佳化!$U1265)*12/3</f>
        <v>0.11624873525156824</v>
      </c>
      <c r="AH264" s="131">
        <f>(幕後結果!$AJ$2+幕後結果!$AJ$4*幕後結果_最佳化!$V1265)*12/3</f>
        <v>0.21336294265466496</v>
      </c>
      <c r="AI264" s="100">
        <f>(幕後結果!$AK$2+幕後結果!$AK$4*幕後結果_最佳化!$W1265)*12/3</f>
        <v>0.15559588344183109</v>
      </c>
      <c r="AJ264" s="60"/>
      <c r="AK264" s="60"/>
      <c r="AL264" s="60"/>
      <c r="AM264" s="108">
        <v>263</v>
      </c>
      <c r="AN264" s="131">
        <f t="shared" si="53"/>
        <v>0.11108235913522628</v>
      </c>
      <c r="AO264" s="131">
        <f t="shared" si="54"/>
        <v>6.0476038268090261E-2</v>
      </c>
      <c r="AP264" s="131">
        <f t="shared" si="55"/>
        <v>0.14255780681352886</v>
      </c>
      <c r="AQ264" s="131">
        <f t="shared" si="56"/>
        <v>7.5008077352150412E-2</v>
      </c>
      <c r="AR264" s="131">
        <f t="shared" si="57"/>
        <v>0.11698072059304028</v>
      </c>
      <c r="AS264" s="131">
        <f t="shared" si="58"/>
        <v>5.2159190275450462E-2</v>
      </c>
      <c r="AT264" s="131">
        <f t="shared" si="59"/>
        <v>9.8572599962889834E-2</v>
      </c>
      <c r="AU264" s="131">
        <f t="shared" si="60"/>
        <v>0.13518942618485694</v>
      </c>
      <c r="AV264" s="131">
        <f t="shared" si="61"/>
        <v>0.11083885030289448</v>
      </c>
      <c r="AW264" s="131">
        <f t="shared" si="62"/>
        <v>9.7134931111872075E-2</v>
      </c>
      <c r="AX264" s="131">
        <f t="shared" si="63"/>
        <v>1</v>
      </c>
      <c r="AY264" s="131">
        <f>SUMPRODUCT(AN264:AW264,幕後結果_最佳化!$Z$1005:$AI$1005)</f>
        <v>8.288293244077781E-4</v>
      </c>
      <c r="AZ264" s="131">
        <f>(SUMPRODUCT(AN264:AW264,MMULT(AN264:AW264,幕後結果!$AB$9:$AK$18)))</f>
        <v>3.0581639839716426E-4</v>
      </c>
      <c r="BA264" s="131">
        <f t="shared" si="64"/>
        <v>1.7487606994588033E-2</v>
      </c>
      <c r="BB264" s="102">
        <f t="shared" si="65"/>
        <v>-2.4057705944908401</v>
      </c>
      <c r="BC264" s="60"/>
      <c r="BD264" s="60"/>
    </row>
    <row r="265" spans="1:56" ht="16.5">
      <c r="A265" s="95">
        <v>264</v>
      </c>
      <c r="B265" s="131">
        <v>0.79648020206918257</v>
      </c>
      <c r="C265" s="131">
        <v>0.29236599066976598</v>
      </c>
      <c r="D265" s="131">
        <v>5.4969324703908473E-3</v>
      </c>
      <c r="E265" s="131">
        <v>0.76709751081243516</v>
      </c>
      <c r="F265" s="131">
        <v>0.89311002295887643</v>
      </c>
      <c r="G265" s="131">
        <v>0.45321130897563933</v>
      </c>
      <c r="H265" s="131">
        <v>0.99756913941986092</v>
      </c>
      <c r="I265" s="131">
        <v>7.5699734499209637E-2</v>
      </c>
      <c r="J265" s="131">
        <v>0.29760368757309141</v>
      </c>
      <c r="K265" s="104">
        <v>0.76098381059917108</v>
      </c>
      <c r="L265" s="105"/>
      <c r="M265" s="106">
        <v>264</v>
      </c>
      <c r="N265" s="142">
        <v>0.8291145418566187</v>
      </c>
      <c r="O265" s="142">
        <v>-0.54648589419519622</v>
      </c>
      <c r="P265" s="142">
        <v>-2.5428937644181944</v>
      </c>
      <c r="Q265" s="142">
        <v>0.72932157410212095</v>
      </c>
      <c r="R265" s="142">
        <v>1.2432385143162303</v>
      </c>
      <c r="S265" s="142">
        <v>-0.11755202731744122</v>
      </c>
      <c r="T265" s="142">
        <v>2.8160558673359928</v>
      </c>
      <c r="U265" s="131">
        <v>-1.4346057715873402</v>
      </c>
      <c r="V265" s="131">
        <v>-0.53130509522744085</v>
      </c>
      <c r="W265" s="98">
        <v>0.70947077876655384</v>
      </c>
      <c r="X265" s="60"/>
      <c r="Y265" s="99">
        <v>264</v>
      </c>
      <c r="Z265" s="131">
        <f>(幕後結果!$AB$2+幕後結果!$AB$4*幕後結果_最佳化!$N1266)*12/3</f>
        <v>0.14181721990138535</v>
      </c>
      <c r="AA265" s="131">
        <f>(幕後結果!$AC$2+幕後結果!$AC$4*幕後結果_最佳化!$O1266)*12/3</f>
        <v>-4.7302506656874632E-2</v>
      </c>
      <c r="AB265" s="131">
        <f>(幕後結果!$AD$2+幕後結果!$AD$4*幕後結果_最佳化!$P1266)*12/3</f>
        <v>-0.44166663776824566</v>
      </c>
      <c r="AC265" s="131">
        <f>(幕後結果!$AE$2+幕後結果!$AE$4*幕後結果_最佳化!$Q1266)*12/3</f>
        <v>-8.4671153698902032E-2</v>
      </c>
      <c r="AD265" s="131">
        <f>(幕後結果!$AF$2+幕後結果!$AF$4*幕後結果_最佳化!$R1266)*12/3</f>
        <v>-0.11184610600224283</v>
      </c>
      <c r="AE265" s="131">
        <f>(幕後結果!$AG$2+幕後結果!$AG$4*幕後結果_最佳化!$S1266)*12/3</f>
        <v>-2.5687894072446611E-2</v>
      </c>
      <c r="AF265" s="131">
        <f>(幕後結果!$AH$2+幕後結果!$AH$4*幕後結果_最佳化!$T1266)*12/3</f>
        <v>0.2009310742337396</v>
      </c>
      <c r="AG265" s="131">
        <f>(幕後結果!$AI$2+幕後結果!$AI$4*幕後結果_最佳化!$U1266)*12/3</f>
        <v>-0.17128931513009973</v>
      </c>
      <c r="AH265" s="131">
        <f>(幕後結果!$AJ$2+幕後結果!$AJ$4*幕後結果_最佳化!$V1266)*12/3</f>
        <v>-5.8477528275820818E-2</v>
      </c>
      <c r="AI265" s="100">
        <f>(幕後結果!$AK$2+幕後結果!$AK$4*幕後結果_最佳化!$W1266)*12/3</f>
        <v>-5.2576051258421019E-2</v>
      </c>
      <c r="AJ265" s="60"/>
      <c r="AK265" s="60"/>
      <c r="AL265" s="60"/>
      <c r="AM265" s="108">
        <v>264</v>
      </c>
      <c r="AN265" s="131">
        <f t="shared" si="53"/>
        <v>4.8787387607689629E-2</v>
      </c>
      <c r="AO265" s="131">
        <f t="shared" si="54"/>
        <v>0.15048130808640106</v>
      </c>
      <c r="AP265" s="131">
        <f t="shared" si="55"/>
        <v>0.22919192615473188</v>
      </c>
      <c r="AQ265" s="131">
        <f t="shared" si="56"/>
        <v>4.8907381975968285E-2</v>
      </c>
      <c r="AR265" s="131">
        <f t="shared" si="57"/>
        <v>2.2431802337329883E-2</v>
      </c>
      <c r="AS265" s="131">
        <f t="shared" si="58"/>
        <v>7.2490839421366607E-4</v>
      </c>
      <c r="AT265" s="131">
        <f t="shared" si="59"/>
        <v>0.17619048932788345</v>
      </c>
      <c r="AU265" s="131">
        <f t="shared" si="60"/>
        <v>4.4189837838270511E-2</v>
      </c>
      <c r="AV265" s="131">
        <f t="shared" si="61"/>
        <v>6.2531428858415894E-2</v>
      </c>
      <c r="AW265" s="131">
        <f t="shared" si="62"/>
        <v>0.21656352941909568</v>
      </c>
      <c r="AX265" s="131">
        <f t="shared" si="63"/>
        <v>1</v>
      </c>
      <c r="AY265" s="131">
        <f>SUMPRODUCT(AN265:AW265,幕後結果_最佳化!$Z$1005:$AI$1005)</f>
        <v>-9.6458029834080262E-4</v>
      </c>
      <c r="AZ265" s="131">
        <f>(SUMPRODUCT(AN265:AW265,MMULT(AN265:AW265,幕後結果!$AB$9:$AK$18)))</f>
        <v>4.0759979582961068E-4</v>
      </c>
      <c r="BA265" s="131">
        <f t="shared" si="64"/>
        <v>2.0189100916821696E-2</v>
      </c>
      <c r="BB265" s="102">
        <f t="shared" si="65"/>
        <v>-2.172686167604053</v>
      </c>
      <c r="BC265" s="60"/>
      <c r="BD265" s="60"/>
    </row>
    <row r="266" spans="1:56" ht="16.5">
      <c r="A266" s="95">
        <v>265</v>
      </c>
      <c r="B266" s="131">
        <v>8.9799806354557976E-3</v>
      </c>
      <c r="C266" s="131">
        <v>0.26346999345670552</v>
      </c>
      <c r="D266" s="131">
        <v>0.60356439978560572</v>
      </c>
      <c r="E266" s="131">
        <v>0.38977883245632361</v>
      </c>
      <c r="F266" s="131">
        <v>0.59404371517474952</v>
      </c>
      <c r="G266" s="131">
        <v>0.46786816763786443</v>
      </c>
      <c r="H266" s="131">
        <v>0.12044367972868097</v>
      </c>
      <c r="I266" s="131">
        <v>0.6123748024638751</v>
      </c>
      <c r="J266" s="131">
        <v>0.12485781924066686</v>
      </c>
      <c r="K266" s="104">
        <v>0.21097021227258983</v>
      </c>
      <c r="L266" s="105"/>
      <c r="M266" s="106">
        <v>265</v>
      </c>
      <c r="N266" s="142">
        <v>-2.366442553551952</v>
      </c>
      <c r="O266" s="142">
        <v>-0.63268405119195981</v>
      </c>
      <c r="P266" s="142">
        <v>0.26258404299490673</v>
      </c>
      <c r="Q266" s="142">
        <v>-0.27989551937297558</v>
      </c>
      <c r="R266" s="142">
        <v>0.23795941833593293</v>
      </c>
      <c r="S266" s="142">
        <v>-8.0629839112601798E-2</v>
      </c>
      <c r="T266" s="142">
        <v>-1.1727717256129582</v>
      </c>
      <c r="U266" s="131">
        <v>0.28551398050416699</v>
      </c>
      <c r="V266" s="131">
        <v>-1.1510403439177432</v>
      </c>
      <c r="W266" s="98">
        <v>-0.80305936216684237</v>
      </c>
      <c r="X266" s="60"/>
      <c r="Y266" s="99">
        <v>265</v>
      </c>
      <c r="Z266" s="131">
        <f>(幕後結果!$AB$2+幕後結果!$AB$4*幕後結果_最佳化!$N1267)*12/3</f>
        <v>-0.35316716639616352</v>
      </c>
      <c r="AA266" s="131">
        <f>(幕後結果!$AC$2+幕後結果!$AC$4*幕後結果_最佳化!$O1267)*12/3</f>
        <v>-4.9382728597824173E-2</v>
      </c>
      <c r="AB266" s="131">
        <f>(幕後結果!$AD$2+幕後結果!$AD$4*幕後結果_最佳化!$P1267)*12/3</f>
        <v>9.1123469238217694E-3</v>
      </c>
      <c r="AC266" s="131">
        <f>(幕後結果!$AE$2+幕後結果!$AE$4*幕後結果_最佳化!$Q1267)*12/3</f>
        <v>-5.5963712805277809E-2</v>
      </c>
      <c r="AD266" s="131">
        <f>(幕後結果!$AF$2+幕後結果!$AF$4*幕後結果_最佳化!$R1267)*12/3</f>
        <v>5.4977259025529605E-3</v>
      </c>
      <c r="AE266" s="131">
        <f>(幕後結果!$AG$2+幕後結果!$AG$4*幕後結果_最佳化!$S1267)*12/3</f>
        <v>4.0130976628900599E-3</v>
      </c>
      <c r="AF266" s="131">
        <f>(幕後結果!$AH$2+幕後結果!$AH$4*幕後結果_最佳化!$T1267)*12/3</f>
        <v>-0.19701379969402807</v>
      </c>
      <c r="AG266" s="131">
        <f>(幕後結果!$AI$2+幕後結果!$AI$4*幕後結果_最佳化!$U1267)*12/3</f>
        <v>-1.0356464572965829E-2</v>
      </c>
      <c r="AH266" s="131">
        <f>(幕後結果!$AJ$2+幕後結果!$AJ$4*幕後結果_最佳化!$V1267)*12/3</f>
        <v>-0.10354962251716983</v>
      </c>
      <c r="AI266" s="100">
        <f>(幕後結果!$AK$2+幕後結果!$AK$4*幕後結果_最佳化!$W1267)*12/3</f>
        <v>-9.3451765491375752E-2</v>
      </c>
      <c r="AJ266" s="60"/>
      <c r="AK266" s="60"/>
      <c r="AL266" s="60"/>
      <c r="AM266" s="108">
        <v>265</v>
      </c>
      <c r="AN266" s="131">
        <f t="shared" si="53"/>
        <v>0.13213939920983392</v>
      </c>
      <c r="AO266" s="131">
        <f t="shared" si="54"/>
        <v>0.10435625286363875</v>
      </c>
      <c r="AP266" s="131">
        <f t="shared" si="55"/>
        <v>0.13459755350866279</v>
      </c>
      <c r="AQ266" s="131">
        <f t="shared" si="56"/>
        <v>7.5041044908410404E-2</v>
      </c>
      <c r="AR266" s="131">
        <f t="shared" si="57"/>
        <v>2.8391561939107707E-2</v>
      </c>
      <c r="AS266" s="131">
        <f t="shared" si="58"/>
        <v>0.15778218125425247</v>
      </c>
      <c r="AT266" s="131">
        <f t="shared" si="59"/>
        <v>0.14279369670282316</v>
      </c>
      <c r="AU266" s="131">
        <f t="shared" si="60"/>
        <v>6.8513702604225887E-2</v>
      </c>
      <c r="AV266" s="131">
        <f t="shared" si="61"/>
        <v>0.1484653663714243</v>
      </c>
      <c r="AW266" s="131">
        <f t="shared" si="62"/>
        <v>7.91924063762065E-3</v>
      </c>
      <c r="AX266" s="131">
        <f t="shared" si="63"/>
        <v>0.99999999999999989</v>
      </c>
      <c r="AY266" s="131">
        <f>SUMPRODUCT(AN266:AW266,幕後結果_最佳化!$Z$1005:$AI$1005)</f>
        <v>3.1284712968544159E-3</v>
      </c>
      <c r="AZ266" s="131">
        <f>(SUMPRODUCT(AN266:AW266,MMULT(AN266:AW266,幕後結果!$AB$9:$AK$18)))</f>
        <v>2.189366821965286E-4</v>
      </c>
      <c r="BA266" s="131">
        <f t="shared" si="64"/>
        <v>1.4796509121969567E-2</v>
      </c>
      <c r="BB266" s="102">
        <f t="shared" si="65"/>
        <v>-2.6878994481268284</v>
      </c>
      <c r="BC266" s="60"/>
      <c r="BD266" s="60"/>
    </row>
    <row r="267" spans="1:56" ht="16.5">
      <c r="A267" s="95">
        <v>266</v>
      </c>
      <c r="B267" s="131">
        <v>0.89306822597485258</v>
      </c>
      <c r="C267" s="131">
        <v>0.30591758429868587</v>
      </c>
      <c r="D267" s="131">
        <v>0.87932165391009209</v>
      </c>
      <c r="E267" s="131">
        <v>0.20456378848666712</v>
      </c>
      <c r="F267" s="131">
        <v>0.64401076856221984</v>
      </c>
      <c r="G267" s="131">
        <v>0.85294360914765011</v>
      </c>
      <c r="H267" s="131">
        <v>9.9581624589422102E-2</v>
      </c>
      <c r="I267" s="131">
        <v>0.4044764440546651</v>
      </c>
      <c r="J267" s="131">
        <v>0.91426670943963395</v>
      </c>
      <c r="K267" s="104">
        <v>0.18349041490341822</v>
      </c>
      <c r="L267" s="105"/>
      <c r="M267" s="106">
        <v>266</v>
      </c>
      <c r="N267" s="142">
        <v>1.2430116294506799</v>
      </c>
      <c r="O267" s="142">
        <v>-0.50745561946169593</v>
      </c>
      <c r="P267" s="142">
        <v>1.1716024793746416</v>
      </c>
      <c r="Q267" s="142">
        <v>-0.82542987981157068</v>
      </c>
      <c r="R267" s="142">
        <v>0.36920025894870001</v>
      </c>
      <c r="S267" s="142">
        <v>1.0491419706591025</v>
      </c>
      <c r="T267" s="142">
        <v>-1.2839391449820192</v>
      </c>
      <c r="U267" s="131">
        <v>-0.24177709483156762</v>
      </c>
      <c r="V267" s="131">
        <v>1.367506564373415</v>
      </c>
      <c r="W267" s="98">
        <v>-0.90214314959260877</v>
      </c>
      <c r="X267" s="60"/>
      <c r="Y267" s="99">
        <v>266</v>
      </c>
      <c r="Z267" s="131">
        <f>(幕後結果!$AB$2+幕後結果!$AB$4*幕後結果_最佳化!$N1268)*12/3</f>
        <v>0.20592891929409954</v>
      </c>
      <c r="AA267" s="131">
        <f>(幕後結果!$AC$2+幕後結果!$AC$4*幕後結果_最佳化!$O1268)*12/3</f>
        <v>-4.4324160122888895E-2</v>
      </c>
      <c r="AB267" s="131">
        <f>(幕後結果!$AD$2+幕後結果!$AD$4*幕後結果_最佳化!$P1268)*12/3</f>
        <v>0.158653292403964</v>
      </c>
      <c r="AC267" s="131">
        <f>(幕後結果!$AE$2+幕後結果!$AE$4*幕後結果_最佳化!$Q1268)*12/3</f>
        <v>4.4788783880510726E-2</v>
      </c>
      <c r="AD267" s="131">
        <f>(幕後結果!$AF$2+幕後結果!$AF$4*幕後結果_最佳化!$R1268)*12/3</f>
        <v>9.5758009357577833E-2</v>
      </c>
      <c r="AE267" s="131">
        <f>(幕後結果!$AG$2+幕後結果!$AG$4*幕後結果_最佳化!$S1268)*12/3</f>
        <v>1.4821265960875123E-2</v>
      </c>
      <c r="AF267" s="131">
        <f>(幕後結果!$AH$2+幕後結果!$AH$4*幕後結果_最佳化!$T1268)*12/3</f>
        <v>-5.1414252242020488E-2</v>
      </c>
      <c r="AG267" s="131">
        <f>(幕後結果!$AI$2+幕後結果!$AI$4*幕後結果_最佳化!$U1268)*12/3</f>
        <v>-9.7734517012699473E-3</v>
      </c>
      <c r="AH267" s="131">
        <f>(幕後結果!$AJ$2+幕後結果!$AJ$4*幕後結果_最佳化!$V1268)*12/3</f>
        <v>7.126997749090494E-2</v>
      </c>
      <c r="AI267" s="100">
        <f>(幕後結果!$AK$2+幕後結果!$AK$4*幕後結果_最佳化!$W1268)*12/3</f>
        <v>-0.11988378413531496</v>
      </c>
      <c r="AJ267" s="60"/>
      <c r="AK267" s="60"/>
      <c r="AL267" s="60"/>
      <c r="AM267" s="108">
        <v>266</v>
      </c>
      <c r="AN267" s="131">
        <f t="shared" si="53"/>
        <v>0.13705243398054104</v>
      </c>
      <c r="AO267" s="131">
        <f t="shared" si="54"/>
        <v>8.8540773521014915E-2</v>
      </c>
      <c r="AP267" s="131">
        <f t="shared" si="55"/>
        <v>0.10675581468618138</v>
      </c>
      <c r="AQ267" s="131">
        <f t="shared" si="56"/>
        <v>3.6282990005899282E-2</v>
      </c>
      <c r="AR267" s="131">
        <f t="shared" si="57"/>
        <v>1.7378485429891132E-2</v>
      </c>
      <c r="AS267" s="131">
        <f t="shared" si="58"/>
        <v>4.8889542733030998E-3</v>
      </c>
      <c r="AT267" s="131">
        <f t="shared" si="59"/>
        <v>0.18916436282248481</v>
      </c>
      <c r="AU267" s="131">
        <f t="shared" si="60"/>
        <v>7.385605080198171E-2</v>
      </c>
      <c r="AV267" s="131">
        <f t="shared" si="61"/>
        <v>0.19501477540788109</v>
      </c>
      <c r="AW267" s="131">
        <f t="shared" si="62"/>
        <v>0.15106535907082136</v>
      </c>
      <c r="AX267" s="131">
        <f t="shared" si="63"/>
        <v>0.99999999999999978</v>
      </c>
      <c r="AY267" s="131">
        <f>SUMPRODUCT(AN267:AW267,幕後結果_最佳化!$Z$1005:$AI$1005)</f>
        <v>1.2688721543484128E-3</v>
      </c>
      <c r="AZ267" s="131">
        <f>(SUMPRODUCT(AN267:AW267,MMULT(AN267:AW267,幕後結果!$AB$9:$AK$18)))</f>
        <v>2.6590062357739649E-4</v>
      </c>
      <c r="BA267" s="131">
        <f t="shared" si="64"/>
        <v>1.6306459565993976E-2</v>
      </c>
      <c r="BB267" s="102">
        <f t="shared" si="65"/>
        <v>-2.5530451706678563</v>
      </c>
      <c r="BC267" s="60"/>
      <c r="BD267" s="60"/>
    </row>
    <row r="268" spans="1:56" ht="16.5">
      <c r="A268" s="95">
        <v>267</v>
      </c>
      <c r="B268" s="131">
        <v>0.26700537077980746</v>
      </c>
      <c r="C268" s="131">
        <v>0.57420559297967078</v>
      </c>
      <c r="D268" s="131">
        <v>0.52478605147927926</v>
      </c>
      <c r="E268" s="131">
        <v>0.22487251808637798</v>
      </c>
      <c r="F268" s="131">
        <v>0.59970256961048607</v>
      </c>
      <c r="G268" s="131">
        <v>0.43312568850196387</v>
      </c>
      <c r="H268" s="131">
        <v>0.24779142939928334</v>
      </c>
      <c r="I268" s="131">
        <v>0.74930625713181587</v>
      </c>
      <c r="J268" s="131">
        <v>0.78551544444540089</v>
      </c>
      <c r="K268" s="104">
        <v>0.39175071324769251</v>
      </c>
      <c r="L268" s="105"/>
      <c r="M268" s="106">
        <v>267</v>
      </c>
      <c r="N268" s="142">
        <v>-0.62189526084951752</v>
      </c>
      <c r="O268" s="142">
        <v>0.1870916000809566</v>
      </c>
      <c r="P268" s="142">
        <v>6.2169442139062413E-2</v>
      </c>
      <c r="Q268" s="142">
        <v>-0.75584015829977524</v>
      </c>
      <c r="R268" s="142">
        <v>0.25257731624691304</v>
      </c>
      <c r="S268" s="142">
        <v>-0.16842190441868343</v>
      </c>
      <c r="T268" s="142">
        <v>-0.68145622151751628</v>
      </c>
      <c r="U268" s="131">
        <v>0.67230823898993564</v>
      </c>
      <c r="V268" s="131">
        <v>0.790956954224315</v>
      </c>
      <c r="W268" s="98">
        <v>-0.27475896473243722</v>
      </c>
      <c r="X268" s="60"/>
      <c r="Y268" s="99">
        <v>267</v>
      </c>
      <c r="Z268" s="131">
        <f>(幕後結果!$AB$2+幕後結果!$AB$4*幕後結果_最佳化!$N1269)*12/3</f>
        <v>-8.2940834879167646E-2</v>
      </c>
      <c r="AA268" s="131">
        <f>(幕後結果!$AC$2+幕後結果!$AC$4*幕後結果_最佳化!$O1269)*12/3</f>
        <v>2.6871293406585731E-2</v>
      </c>
      <c r="AB268" s="131">
        <f>(幕後結果!$AD$2+幕後結果!$AD$4*幕後結果_最佳化!$P1269)*12/3</f>
        <v>3.5484425923511288E-3</v>
      </c>
      <c r="AC268" s="131">
        <f>(幕後結果!$AE$2+幕後結果!$AE$4*幕後結果_最佳化!$Q1269)*12/3</f>
        <v>-5.9080004449492941E-2</v>
      </c>
      <c r="AD268" s="131">
        <f>(幕後結果!$AF$2+幕後結果!$AF$4*幕後結果_最佳化!$R1269)*12/3</f>
        <v>1.9624598609793539E-2</v>
      </c>
      <c r="AE268" s="131">
        <f>(幕後結果!$AG$2+幕後結果!$AG$4*幕後結果_最佳化!$S1269)*12/3</f>
        <v>-1.043939525654917E-2</v>
      </c>
      <c r="AF268" s="131">
        <f>(幕後結果!$AH$2+幕後結果!$AH$4*幕後結果_最佳化!$T1269)*12/3</f>
        <v>-7.2262473481696579E-2</v>
      </c>
      <c r="AG268" s="131">
        <f>(幕後結果!$AI$2+幕後結果!$AI$4*幕後結果_最佳化!$U1269)*12/3</f>
        <v>3.1884571872620518E-2</v>
      </c>
      <c r="AH268" s="131">
        <f>(幕後結果!$AJ$2+幕後結果!$AJ$4*幕後結果_最佳化!$V1269)*12/3</f>
        <v>3.2894719606942686E-2</v>
      </c>
      <c r="AI268" s="100">
        <f>(幕後結果!$AK$2+幕後結果!$AK$4*幕後結果_最佳化!$W1269)*12/3</f>
        <v>-2.1975896554318024E-3</v>
      </c>
      <c r="AJ268" s="60"/>
      <c r="AK268" s="60"/>
      <c r="AL268" s="60"/>
      <c r="AM268" s="108">
        <v>267</v>
      </c>
      <c r="AN268" s="131">
        <f t="shared" si="53"/>
        <v>9.0224770383035391E-2</v>
      </c>
      <c r="AO268" s="131">
        <f t="shared" si="54"/>
        <v>0.1387375133790914</v>
      </c>
      <c r="AP268" s="131">
        <f t="shared" si="55"/>
        <v>2.2450257964794912E-2</v>
      </c>
      <c r="AQ268" s="131">
        <f t="shared" si="56"/>
        <v>2.3944443766068087E-2</v>
      </c>
      <c r="AR268" s="131">
        <f t="shared" si="57"/>
        <v>0.10538789108497953</v>
      </c>
      <c r="AS268" s="131">
        <f t="shared" si="58"/>
        <v>0.17611319026828939</v>
      </c>
      <c r="AT268" s="131">
        <f t="shared" si="59"/>
        <v>7.75999664081123E-2</v>
      </c>
      <c r="AU268" s="131">
        <f t="shared" si="60"/>
        <v>0.14603107200485071</v>
      </c>
      <c r="AV268" s="131">
        <f t="shared" si="61"/>
        <v>7.6178349275546259E-2</v>
      </c>
      <c r="AW268" s="131">
        <f t="shared" si="62"/>
        <v>0.14333254546523205</v>
      </c>
      <c r="AX268" s="131">
        <f t="shared" si="63"/>
        <v>1</v>
      </c>
      <c r="AY268" s="131">
        <f>SUMPRODUCT(AN268:AW268,幕後結果_最佳化!$Z$1005:$AI$1005)</f>
        <v>-1.174205189316348E-3</v>
      </c>
      <c r="AZ268" s="131">
        <f>(SUMPRODUCT(AN268:AW268,MMULT(AN268:AW268,幕後結果!$AB$9:$AK$18)))</f>
        <v>2.050591233381928E-4</v>
      </c>
      <c r="BA268" s="131">
        <f t="shared" si="64"/>
        <v>1.4319885590960313E-2</v>
      </c>
      <c r="BB268" s="102">
        <f t="shared" si="65"/>
        <v>-3.0778322151637152</v>
      </c>
      <c r="BC268" s="60"/>
      <c r="BD268" s="60"/>
    </row>
    <row r="269" spans="1:56" ht="16.5">
      <c r="A269" s="95">
        <v>268</v>
      </c>
      <c r="B269" s="131">
        <v>0.88743591961095691</v>
      </c>
      <c r="C269" s="131">
        <v>0.16212101438235571</v>
      </c>
      <c r="D269" s="131">
        <v>0.33771083956314385</v>
      </c>
      <c r="E269" s="131">
        <v>0.65373793507898537</v>
      </c>
      <c r="F269" s="131">
        <v>0.71318597646532877</v>
      </c>
      <c r="G269" s="131">
        <v>0.90046932820474201</v>
      </c>
      <c r="H269" s="131">
        <v>0.44121211701233798</v>
      </c>
      <c r="I269" s="131">
        <v>0.42761568591031485</v>
      </c>
      <c r="J269" s="131">
        <v>0.89423364641800807</v>
      </c>
      <c r="K269" s="104">
        <v>7.5839293481718695E-2</v>
      </c>
      <c r="L269" s="105"/>
      <c r="M269" s="106">
        <v>268</v>
      </c>
      <c r="N269" s="142">
        <v>1.2130043411373184</v>
      </c>
      <c r="O269" s="142">
        <v>-0.98577807132744699</v>
      </c>
      <c r="P269" s="142">
        <v>-0.41871876613918629</v>
      </c>
      <c r="Q269" s="142">
        <v>0.39543195516469998</v>
      </c>
      <c r="R269" s="142">
        <v>0.56271635283819066</v>
      </c>
      <c r="S269" s="142">
        <v>1.2842304220669456</v>
      </c>
      <c r="T269" s="142">
        <v>-0.14789677420220496</v>
      </c>
      <c r="U269" s="131">
        <v>-0.182447729215481</v>
      </c>
      <c r="V269" s="131">
        <v>1.2493619817947192</v>
      </c>
      <c r="W269" s="98">
        <v>-1.4336275158846306</v>
      </c>
      <c r="X269" s="60"/>
      <c r="Y269" s="99">
        <v>268</v>
      </c>
      <c r="Z269" s="131">
        <f>(幕後結果!$AB$2+幕後結果!$AB$4*幕後結果_最佳化!$N1270)*12/3</f>
        <v>0.2012808598957605</v>
      </c>
      <c r="AA269" s="131">
        <f>(幕後結果!$AC$2+幕後結果!$AC$4*幕後結果_最佳化!$O1270)*12/3</f>
        <v>-9.0764275594758706E-2</v>
      </c>
      <c r="AB269" s="131">
        <f>(幕後結果!$AD$2+幕後結果!$AD$4*幕後結果_最佳化!$P1270)*12/3</f>
        <v>-0.11383488885602727</v>
      </c>
      <c r="AC269" s="131">
        <f>(幕後結果!$AE$2+幕後結果!$AE$4*幕後結果_最佳化!$Q1270)*12/3</f>
        <v>3.8411096821993354E-2</v>
      </c>
      <c r="AD269" s="131">
        <f>(幕後結果!$AF$2+幕後結果!$AF$4*幕後結果_最佳化!$R1270)*12/3</f>
        <v>-1.8326373125669849E-2</v>
      </c>
      <c r="AE269" s="131">
        <f>(幕後結果!$AG$2+幕後結果!$AG$4*幕後結果_最佳化!$S1270)*12/3</f>
        <v>2.668715520382231E-2</v>
      </c>
      <c r="AF269" s="131">
        <f>(幕後結果!$AH$2+幕後結果!$AH$4*幕後結果_最佳化!$T1270)*12/3</f>
        <v>-9.1547967183747136E-5</v>
      </c>
      <c r="AG269" s="131">
        <f>(幕後結果!$AI$2+幕後結果!$AI$4*幕後結果_最佳化!$U1270)*12/3</f>
        <v>-2.0378457073662218E-2</v>
      </c>
      <c r="AH269" s="131">
        <f>(幕後結果!$AJ$2+幕後結果!$AJ$4*幕後結果_最佳化!$V1270)*12/3</f>
        <v>6.8315009707906021E-2</v>
      </c>
      <c r="AI269" s="100">
        <f>(幕後結果!$AK$2+幕後結果!$AK$4*幕後結果_最佳化!$W1270)*12/3</f>
        <v>-0.25983526893144354</v>
      </c>
      <c r="AJ269" s="60"/>
      <c r="AK269" s="60"/>
      <c r="AL269" s="60"/>
      <c r="AM269" s="108">
        <v>268</v>
      </c>
      <c r="AN269" s="131">
        <f t="shared" si="53"/>
        <v>0.10190605927702827</v>
      </c>
      <c r="AO269" s="131">
        <f t="shared" si="54"/>
        <v>1.3343900808197947E-2</v>
      </c>
      <c r="AP269" s="131">
        <f t="shared" si="55"/>
        <v>0.14545405911433273</v>
      </c>
      <c r="AQ269" s="131">
        <f t="shared" si="56"/>
        <v>1.8753894481847475E-2</v>
      </c>
      <c r="AR269" s="131">
        <f t="shared" si="57"/>
        <v>4.7395968983671578E-2</v>
      </c>
      <c r="AS269" s="131">
        <f t="shared" si="58"/>
        <v>4.4963108457067427E-2</v>
      </c>
      <c r="AT269" s="131">
        <f t="shared" si="59"/>
        <v>0.10187940919722188</v>
      </c>
      <c r="AU269" s="131">
        <f t="shared" si="60"/>
        <v>0.2192039660315874</v>
      </c>
      <c r="AV269" s="131">
        <f t="shared" si="61"/>
        <v>0.10494422921718781</v>
      </c>
      <c r="AW269" s="131">
        <f t="shared" si="62"/>
        <v>0.20215540443185759</v>
      </c>
      <c r="AX269" s="131">
        <f t="shared" si="63"/>
        <v>1.0000000000000002</v>
      </c>
      <c r="AY269" s="131">
        <f>SUMPRODUCT(AN269:AW269,幕後結果_最佳化!$Z$1005:$AI$1005)</f>
        <v>-2.8174412108206716E-3</v>
      </c>
      <c r="AZ269" s="131">
        <f>(SUMPRODUCT(AN269:AW269,MMULT(AN269:AW269,幕後結果!$AB$9:$AK$18)))</f>
        <v>3.4677748838779271E-4</v>
      </c>
      <c r="BA269" s="131">
        <f t="shared" si="64"/>
        <v>1.8621962527826993E-2</v>
      </c>
      <c r="BB269" s="102">
        <f t="shared" si="65"/>
        <v>-2.455028096125992</v>
      </c>
      <c r="BC269" s="60"/>
      <c r="BD269" s="60"/>
    </row>
    <row r="270" spans="1:56" ht="16.5">
      <c r="A270" s="95">
        <v>269</v>
      </c>
      <c r="B270" s="131">
        <v>3.8045240200392572E-2</v>
      </c>
      <c r="C270" s="131">
        <v>0.35398073079084225</v>
      </c>
      <c r="D270" s="131">
        <v>0.8393439199649444</v>
      </c>
      <c r="E270" s="131">
        <v>0.10923837559055305</v>
      </c>
      <c r="F270" s="131">
        <v>0.73973424523910114</v>
      </c>
      <c r="G270" s="131">
        <v>0.9854231755829741</v>
      </c>
      <c r="H270" s="131">
        <v>0.30829522229574113</v>
      </c>
      <c r="I270" s="131">
        <v>0.16578391384505431</v>
      </c>
      <c r="J270" s="131">
        <v>0.63105227079927406</v>
      </c>
      <c r="K270" s="104">
        <v>0.24355054231389484</v>
      </c>
      <c r="L270" s="105"/>
      <c r="M270" s="106">
        <v>269</v>
      </c>
      <c r="N270" s="142">
        <v>-1.7738347976455295</v>
      </c>
      <c r="O270" s="142">
        <v>-0.37459530997211232</v>
      </c>
      <c r="P270" s="142">
        <v>0.99176503020738793</v>
      </c>
      <c r="Q270" s="142">
        <v>-1.2305886532249182</v>
      </c>
      <c r="R270" s="142">
        <v>0.64252631394024673</v>
      </c>
      <c r="S270" s="142">
        <v>2.1814026360676668</v>
      </c>
      <c r="T270" s="142">
        <v>-0.50068838972596508</v>
      </c>
      <c r="U270" s="131">
        <v>-0.9709607432786691</v>
      </c>
      <c r="V270" s="131">
        <v>0.33464160228323331</v>
      </c>
      <c r="W270" s="98">
        <v>-0.69492694644530661</v>
      </c>
      <c r="X270" s="60"/>
      <c r="Y270" s="99">
        <v>269</v>
      </c>
      <c r="Z270" s="131">
        <f>(幕後結果!$AB$2+幕後結果!$AB$4*幕後結果_最佳化!$N1271)*12/3</f>
        <v>-0.26137359876003152</v>
      </c>
      <c r="AA270" s="131">
        <f>(幕後結果!$AC$2+幕後結果!$AC$4*幕後結果_最佳化!$O1271)*12/3</f>
        <v>-2.5461292918272857E-2</v>
      </c>
      <c r="AB270" s="131">
        <f>(幕後結果!$AD$2+幕後結果!$AD$4*幕後結果_最佳化!$P1271)*12/3</f>
        <v>0.13514267236352806</v>
      </c>
      <c r="AC270" s="131">
        <f>(幕後結果!$AE$2+幕後結果!$AE$4*幕後結果_最佳化!$Q1271)*12/3</f>
        <v>-7.7799611889978817E-2</v>
      </c>
      <c r="AD270" s="131">
        <f>(幕後結果!$AF$2+幕後結果!$AF$4*幕後結果_最佳化!$R1271)*12/3</f>
        <v>9.7192136412172545E-2</v>
      </c>
      <c r="AE270" s="131">
        <f>(幕後結果!$AG$2+幕後結果!$AG$4*幕後結果_最佳化!$S1271)*12/3</f>
        <v>8.7141864542132061E-2</v>
      </c>
      <c r="AF270" s="131">
        <f>(幕後結果!$AH$2+幕後結果!$AH$4*幕後結果_最佳化!$T1271)*12/3</f>
        <v>-8.085913254398161E-2</v>
      </c>
      <c r="AG270" s="131">
        <f>(幕後結果!$AI$2+幕後結果!$AI$4*幕後結果_最佳化!$U1271)*12/3</f>
        <v>-4.152307317418559E-2</v>
      </c>
      <c r="AH270" s="131">
        <f>(幕後結果!$AJ$2+幕後結果!$AJ$4*幕後結果_最佳化!$V1271)*12/3</f>
        <v>2.1717583885994634E-2</v>
      </c>
      <c r="AI270" s="100">
        <f>(幕後結果!$AK$2+幕後結果!$AK$4*幕後結果_最佳化!$W1271)*12/3</f>
        <v>3.121696878508122E-2</v>
      </c>
      <c r="AJ270" s="60"/>
      <c r="AK270" s="60"/>
      <c r="AL270" s="60"/>
      <c r="AM270" s="108">
        <v>269</v>
      </c>
      <c r="AN270" s="131">
        <f t="shared" si="53"/>
        <v>5.573065594357049E-2</v>
      </c>
      <c r="AO270" s="131">
        <f t="shared" si="54"/>
        <v>0.15345609209344638</v>
      </c>
      <c r="AP270" s="131">
        <f t="shared" si="55"/>
        <v>3.9398720570361409E-2</v>
      </c>
      <c r="AQ270" s="131">
        <f t="shared" si="56"/>
        <v>0.14836191865704851</v>
      </c>
      <c r="AR270" s="131">
        <f t="shared" si="57"/>
        <v>0.11998123860570351</v>
      </c>
      <c r="AS270" s="131">
        <f t="shared" si="58"/>
        <v>5.2094426664391832E-2</v>
      </c>
      <c r="AT270" s="131">
        <f t="shared" si="59"/>
        <v>0.12804554495674794</v>
      </c>
      <c r="AU270" s="131">
        <f t="shared" si="60"/>
        <v>0.1055253420438045</v>
      </c>
      <c r="AV270" s="131">
        <f t="shared" si="61"/>
        <v>6.4237770210692685E-2</v>
      </c>
      <c r="AW270" s="131">
        <f t="shared" si="62"/>
        <v>0.13316829025423271</v>
      </c>
      <c r="AX270" s="131">
        <f t="shared" si="63"/>
        <v>0.99999999999999989</v>
      </c>
      <c r="AY270" s="131">
        <f>SUMPRODUCT(AN270:AW270,幕後結果_最佳化!$Z$1005:$AI$1005)</f>
        <v>2.7470361354924359E-3</v>
      </c>
      <c r="AZ270" s="131">
        <f>(SUMPRODUCT(AN270:AW270,MMULT(AN270:AW270,幕後結果!$AB$9:$AK$18)))</f>
        <v>2.8343366590107238E-4</v>
      </c>
      <c r="BA270" s="131">
        <f t="shared" si="64"/>
        <v>1.6835488288168905E-2</v>
      </c>
      <c r="BB270" s="102">
        <f t="shared" si="65"/>
        <v>-2.3850192627157094</v>
      </c>
      <c r="BC270" s="60"/>
      <c r="BD270" s="60"/>
    </row>
    <row r="271" spans="1:56" ht="16.5">
      <c r="A271" s="95">
        <v>270</v>
      </c>
      <c r="B271" s="131">
        <v>0.73995945513643457</v>
      </c>
      <c r="C271" s="131">
        <v>0.26204677417701117</v>
      </c>
      <c r="D271" s="131">
        <v>0.93713983080410435</v>
      </c>
      <c r="E271" s="131">
        <v>0.72785294292531599</v>
      </c>
      <c r="F271" s="131">
        <v>0.50241023152551545</v>
      </c>
      <c r="G271" s="131">
        <v>0.25221935769378656</v>
      </c>
      <c r="H271" s="131">
        <v>0.77392817891775723</v>
      </c>
      <c r="I271" s="131">
        <v>0.2707052243821666</v>
      </c>
      <c r="J271" s="131">
        <v>0.60883219669509869</v>
      </c>
      <c r="K271" s="104">
        <v>0.55279428315616497</v>
      </c>
      <c r="L271" s="105"/>
      <c r="M271" s="106">
        <v>270</v>
      </c>
      <c r="N271" s="142">
        <v>0.64322041284891407</v>
      </c>
      <c r="O271" s="142">
        <v>-0.63704804592341913</v>
      </c>
      <c r="P271" s="142">
        <v>1.531198512252903</v>
      </c>
      <c r="Q271" s="142">
        <v>0.60633230001969673</v>
      </c>
      <c r="R271" s="142">
        <v>6.0415912439066811E-3</v>
      </c>
      <c r="S271" s="142">
        <v>-0.66752207281219755</v>
      </c>
      <c r="T271" s="142">
        <v>0.75184605504882507</v>
      </c>
      <c r="U271" s="131">
        <v>-0.61068151064837961</v>
      </c>
      <c r="V271" s="131">
        <v>0.27627662685443549</v>
      </c>
      <c r="W271" s="98">
        <v>0.13272428808227249</v>
      </c>
      <c r="X271" s="60"/>
      <c r="Y271" s="99">
        <v>270</v>
      </c>
      <c r="Z271" s="131">
        <f>(幕後結果!$AB$2+幕後結果!$AB$4*幕後結果_最佳化!$N1272)*12/3</f>
        <v>0.11302265024859952</v>
      </c>
      <c r="AA271" s="131">
        <f>(幕後結果!$AC$2+幕後結果!$AC$4*幕後結果_最佳化!$O1272)*12/3</f>
        <v>-5.5739893807525788E-2</v>
      </c>
      <c r="AB271" s="131">
        <f>(幕後結果!$AD$2+幕後結果!$AD$4*幕後結果_最佳化!$P1272)*12/3</f>
        <v>0.21254051674369609</v>
      </c>
      <c r="AC271" s="131">
        <f>(幕後結果!$AE$2+幕後結果!$AE$4*幕後結果_最佳化!$Q1272)*12/3</f>
        <v>0.19840890422118665</v>
      </c>
      <c r="AD271" s="131">
        <f>(幕後結果!$AF$2+幕後結果!$AF$4*幕後結果_最佳化!$R1272)*12/3</f>
        <v>0.11354594025493932</v>
      </c>
      <c r="AE271" s="131">
        <f>(幕後結果!$AG$2+幕後結果!$AG$4*幕後結果_最佳化!$S1272)*12/3</f>
        <v>-4.234142780007822E-2</v>
      </c>
      <c r="AF271" s="131">
        <f>(幕後結果!$AH$2+幕後結果!$AH$4*幕後結果_最佳化!$T1272)*12/3</f>
        <v>0.10857568347112341</v>
      </c>
      <c r="AG271" s="131">
        <f>(幕後結果!$AI$2+幕後結果!$AI$4*幕後結果_最佳化!$U1272)*12/3</f>
        <v>-3.3182029929244676E-4</v>
      </c>
      <c r="AH271" s="131">
        <f>(幕後結果!$AJ$2+幕後結果!$AJ$4*幕後結果_最佳化!$V1272)*12/3</f>
        <v>-1.9615196715954677E-3</v>
      </c>
      <c r="AI271" s="100">
        <f>(幕後結果!$AK$2+幕後結果!$AK$4*幕後結果_最佳化!$W1272)*12/3</f>
        <v>1.226604806358611E-2</v>
      </c>
      <c r="AJ271" s="60"/>
      <c r="AK271" s="60"/>
      <c r="AL271" s="60"/>
      <c r="AM271" s="108">
        <v>270</v>
      </c>
      <c r="AN271" s="131">
        <f t="shared" si="53"/>
        <v>0.1436891326639749</v>
      </c>
      <c r="AO271" s="131">
        <f t="shared" si="54"/>
        <v>0.11286072488615684</v>
      </c>
      <c r="AP271" s="131">
        <f t="shared" si="55"/>
        <v>0.14767619783227648</v>
      </c>
      <c r="AQ271" s="131">
        <f t="shared" si="56"/>
        <v>0.10023250134734907</v>
      </c>
      <c r="AR271" s="131">
        <f t="shared" si="57"/>
        <v>4.810040393569197E-3</v>
      </c>
      <c r="AS271" s="131">
        <f t="shared" si="58"/>
        <v>5.2577332548585425E-2</v>
      </c>
      <c r="AT271" s="131">
        <f t="shared" si="59"/>
        <v>9.6768959721243761E-2</v>
      </c>
      <c r="AU271" s="131">
        <f t="shared" si="60"/>
        <v>0.17752175410184229</v>
      </c>
      <c r="AV271" s="131">
        <f t="shared" si="61"/>
        <v>2.0714957598392088E-2</v>
      </c>
      <c r="AW271" s="131">
        <f t="shared" si="62"/>
        <v>0.14314839890661005</v>
      </c>
      <c r="AX271" s="131">
        <f t="shared" si="63"/>
        <v>1</v>
      </c>
      <c r="AY271" s="131">
        <f>SUMPRODUCT(AN271:AW271,幕後結果_最佳化!$Z$1005:$AI$1005)</f>
        <v>1.2700070173446492E-3</v>
      </c>
      <c r="AZ271" s="131">
        <f>(SUMPRODUCT(AN271:AW271,MMULT(AN271:AW271,幕後結果!$AB$9:$AK$18)))</f>
        <v>3.0827163618705133E-4</v>
      </c>
      <c r="BA271" s="131">
        <f t="shared" si="64"/>
        <v>1.7557666023337252E-2</v>
      </c>
      <c r="BB271" s="102">
        <f t="shared" si="65"/>
        <v>-2.3710436755843123</v>
      </c>
      <c r="BC271" s="60"/>
      <c r="BD271" s="60"/>
    </row>
    <row r="272" spans="1:56" ht="16.5">
      <c r="A272" s="95">
        <v>271</v>
      </c>
      <c r="B272" s="131">
        <v>0.99706787219014048</v>
      </c>
      <c r="C272" s="131">
        <v>0.75999322289406623</v>
      </c>
      <c r="D272" s="131">
        <v>5.6611760939798028E-2</v>
      </c>
      <c r="E272" s="131">
        <v>0.15705898231158821</v>
      </c>
      <c r="F272" s="131">
        <v>0.10709787862342335</v>
      </c>
      <c r="G272" s="131">
        <v>0.26015693000922324</v>
      </c>
      <c r="H272" s="131">
        <v>0.69185890786506765</v>
      </c>
      <c r="I272" s="131">
        <v>0.6043865325343738</v>
      </c>
      <c r="J272" s="131">
        <v>0.20891640474050766</v>
      </c>
      <c r="K272" s="104">
        <v>0.49400009222748253</v>
      </c>
      <c r="L272" s="105"/>
      <c r="M272" s="106">
        <v>271</v>
      </c>
      <c r="N272" s="142">
        <v>2.7552764893927475</v>
      </c>
      <c r="O272" s="142">
        <v>0.70628076278172225</v>
      </c>
      <c r="P272" s="142">
        <v>-1.5838690497618673</v>
      </c>
      <c r="Q272" s="142">
        <v>-1.0066188663090112</v>
      </c>
      <c r="R272" s="142">
        <v>-1.2421106024016961</v>
      </c>
      <c r="S272" s="142">
        <v>-0.64286167412295459</v>
      </c>
      <c r="T272" s="142">
        <v>0.50112637710197327</v>
      </c>
      <c r="U272" s="131">
        <v>0.264717708083064</v>
      </c>
      <c r="V272" s="131">
        <v>-0.81018682325721292</v>
      </c>
      <c r="W272" s="98">
        <v>-1.5040105472471345E-2</v>
      </c>
      <c r="X272" s="60"/>
      <c r="Y272" s="99">
        <v>271</v>
      </c>
      <c r="Z272" s="131">
        <f>(幕後結果!$AB$2+幕後結果!$AB$4*幕後結果_最佳化!$N1273)*12/3</f>
        <v>0.44017524044207668</v>
      </c>
      <c r="AA272" s="131">
        <f>(幕後結果!$AC$2+幕後結果!$AC$4*幕後結果_最佳化!$O1273)*12/3</f>
        <v>7.0685952174135633E-2</v>
      </c>
      <c r="AB272" s="131">
        <f>(幕後結果!$AD$2+幕後結果!$AD$4*幕後結果_最佳化!$P1273)*12/3</f>
        <v>-0.24581241024347411</v>
      </c>
      <c r="AC272" s="131">
        <f>(幕後結果!$AE$2+幕後結果!$AE$4*幕後結果_最佳化!$Q1273)*12/3</f>
        <v>-0.11469631304762688</v>
      </c>
      <c r="AD272" s="131">
        <f>(幕後結果!$AF$2+幕後結果!$AF$4*幕後結果_最佳化!$R1273)*12/3</f>
        <v>-0.22722490231710238</v>
      </c>
      <c r="AE272" s="131">
        <f>(幕後結果!$AG$2+幕後結果!$AG$4*幕後結果_最佳化!$S1273)*12/3</f>
        <v>-4.6849005467857779E-2</v>
      </c>
      <c r="AF272" s="131">
        <f>(幕後結果!$AH$2+幕後結果!$AH$4*幕後結果_最佳化!$T1273)*12/3</f>
        <v>0.11975093724463658</v>
      </c>
      <c r="AG272" s="131">
        <f>(幕後結果!$AI$2+幕後結果!$AI$4*幕後結果_最佳化!$U1273)*12/3</f>
        <v>-8.3160237851331531E-2</v>
      </c>
      <c r="AH272" s="131">
        <f>(幕後結果!$AJ$2+幕後結果!$AJ$4*幕後結果_最佳化!$V1273)*12/3</f>
        <v>-6.0289132359047842E-2</v>
      </c>
      <c r="AI272" s="100">
        <f>(幕後結果!$AK$2+幕後結果!$AK$4*幕後結果_最佳化!$W1273)*12/3</f>
        <v>-0.20225165546248572</v>
      </c>
      <c r="AJ272" s="60"/>
      <c r="AK272" s="60"/>
      <c r="AL272" s="60"/>
      <c r="AM272" s="108">
        <v>271</v>
      </c>
      <c r="AN272" s="131">
        <f t="shared" si="53"/>
        <v>9.0508567799633177E-2</v>
      </c>
      <c r="AO272" s="131">
        <f t="shared" si="54"/>
        <v>0.16580357058290796</v>
      </c>
      <c r="AP272" s="131">
        <f t="shared" si="55"/>
        <v>0.18837883051384435</v>
      </c>
      <c r="AQ272" s="131">
        <f t="shared" si="56"/>
        <v>7.9797625197731384E-2</v>
      </c>
      <c r="AR272" s="131">
        <f t="shared" si="57"/>
        <v>9.4578460993583691E-2</v>
      </c>
      <c r="AS272" s="131">
        <f t="shared" si="58"/>
        <v>1.0798191687278573E-2</v>
      </c>
      <c r="AT272" s="131">
        <f t="shared" si="59"/>
        <v>7.6947066232423839E-3</v>
      </c>
      <c r="AU272" s="131">
        <f t="shared" si="60"/>
        <v>8.3018816258446967E-2</v>
      </c>
      <c r="AV272" s="131">
        <f t="shared" si="61"/>
        <v>0.16673507530423856</v>
      </c>
      <c r="AW272" s="131">
        <f t="shared" si="62"/>
        <v>0.11268615503909306</v>
      </c>
      <c r="AX272" s="131">
        <f t="shared" si="63"/>
        <v>1</v>
      </c>
      <c r="AY272" s="131">
        <f>SUMPRODUCT(AN272:AW272,幕後結果_最佳化!$Z$1005:$AI$1005)</f>
        <v>-5.1958635954508538E-4</v>
      </c>
      <c r="AZ272" s="131">
        <f>(SUMPRODUCT(AN272:AW272,MMULT(AN272:AW272,幕後結果!$AB$9:$AK$18)))</f>
        <v>3.2051292981036955E-4</v>
      </c>
      <c r="BA272" s="131">
        <f t="shared" si="64"/>
        <v>1.7902874903499982E-2</v>
      </c>
      <c r="BB272" s="102">
        <f t="shared" si="65"/>
        <v>-2.4252856925820683</v>
      </c>
      <c r="BC272" s="60"/>
      <c r="BD272" s="60"/>
    </row>
    <row r="273" spans="1:56" ht="16.5">
      <c r="A273" s="95">
        <v>272</v>
      </c>
      <c r="B273" s="131">
        <v>0.48576421250919055</v>
      </c>
      <c r="C273" s="131">
        <v>0.44827231028985892</v>
      </c>
      <c r="D273" s="131">
        <v>4.3088384155174575E-2</v>
      </c>
      <c r="E273" s="131">
        <v>0.28057379275773253</v>
      </c>
      <c r="F273" s="131">
        <v>0.6960090707501021</v>
      </c>
      <c r="G273" s="131">
        <v>0.84592628692053529</v>
      </c>
      <c r="H273" s="131">
        <v>2.3810620443384778E-2</v>
      </c>
      <c r="I273" s="131">
        <v>0.12372645799142279</v>
      </c>
      <c r="J273" s="131">
        <v>0.28008031908282915</v>
      </c>
      <c r="K273" s="104">
        <v>0.52511506784860051</v>
      </c>
      <c r="L273" s="105"/>
      <c r="M273" s="106">
        <v>272</v>
      </c>
      <c r="N273" s="142">
        <v>-3.5691403727242638E-2</v>
      </c>
      <c r="O273" s="142">
        <v>-0.13002756187296111</v>
      </c>
      <c r="P273" s="142">
        <v>-1.7159195482667895</v>
      </c>
      <c r="Q273" s="142">
        <v>-0.58113779834806611</v>
      </c>
      <c r="R273" s="142">
        <v>0.51295634446173199</v>
      </c>
      <c r="S273" s="142">
        <v>1.0191169962142512</v>
      </c>
      <c r="T273" s="142">
        <v>-1.9807328490072651</v>
      </c>
      <c r="U273" s="131">
        <v>-1.1565581814677164</v>
      </c>
      <c r="V273" s="131">
        <v>-0.58260292162218563</v>
      </c>
      <c r="W273" s="98">
        <v>6.2995780524697204E-2</v>
      </c>
      <c r="X273" s="60"/>
      <c r="Y273" s="99">
        <v>272</v>
      </c>
      <c r="Z273" s="131">
        <f>(幕後結果!$AB$2+幕後結果!$AB$4*幕後結果_最佳化!$N1274)*12/3</f>
        <v>7.8607836804989797E-3</v>
      </c>
      <c r="AA273" s="131">
        <f>(幕後結果!$AC$2+幕後結果!$AC$4*幕後結果_最佳化!$O1274)*12/3</f>
        <v>-5.1124628561799315E-3</v>
      </c>
      <c r="AB273" s="131">
        <f>(幕後結果!$AD$2+幕後結果!$AD$4*幕後結果_最佳化!$P1274)*12/3</f>
        <v>-0.2940605229111799</v>
      </c>
      <c r="AC273" s="131">
        <f>(幕後結果!$AE$2+幕後結果!$AE$4*幕後結果_最佳化!$Q1274)*12/3</f>
        <v>-0.1664484376433821</v>
      </c>
      <c r="AD273" s="131">
        <f>(幕後結果!$AF$2+幕後結果!$AF$4*幕後結果_最佳化!$R1274)*12/3</f>
        <v>-0.11561660949006929</v>
      </c>
      <c r="AE273" s="131">
        <f>(幕後結果!$AG$2+幕後結果!$AG$4*幕後結果_最佳化!$S1274)*12/3</f>
        <v>3.0877999328457344E-2</v>
      </c>
      <c r="AF273" s="131">
        <f>(幕後結果!$AH$2+幕後結果!$AH$4*幕後結果_最佳化!$T1274)*12/3</f>
        <v>-0.21210323726542771</v>
      </c>
      <c r="AG273" s="131">
        <f>(幕後結果!$AI$2+幕後結果!$AI$4*幕後結果_最佳化!$U1274)*12/3</f>
        <v>-0.24480055133291856</v>
      </c>
      <c r="AH273" s="131">
        <f>(幕後結果!$AJ$2+幕後結果!$AJ$4*幕後結果_最佳化!$V1274)*12/3</f>
        <v>-6.6379882771206072E-2</v>
      </c>
      <c r="AI273" s="100">
        <f>(幕後結果!$AK$2+幕後結果!$AK$4*幕後結果_最佳化!$W1274)*12/3</f>
        <v>-0.15619521447089771</v>
      </c>
      <c r="AJ273" s="60"/>
      <c r="AK273" s="60"/>
      <c r="AL273" s="60"/>
      <c r="AM273" s="108">
        <v>272</v>
      </c>
      <c r="AN273" s="131">
        <f t="shared" si="53"/>
        <v>0.15137421396300096</v>
      </c>
      <c r="AO273" s="131">
        <f t="shared" si="54"/>
        <v>0.10165074267636436</v>
      </c>
      <c r="AP273" s="131">
        <f t="shared" si="55"/>
        <v>0.12405045988080345</v>
      </c>
      <c r="AQ273" s="131">
        <f t="shared" si="56"/>
        <v>7.1840059040347848E-3</v>
      </c>
      <c r="AR273" s="131">
        <f t="shared" si="57"/>
        <v>0.10631317119670178</v>
      </c>
      <c r="AS273" s="131">
        <f t="shared" si="58"/>
        <v>3.9302384653596596E-2</v>
      </c>
      <c r="AT273" s="131">
        <f t="shared" si="59"/>
        <v>6.2883185740344544E-2</v>
      </c>
      <c r="AU273" s="131">
        <f t="shared" si="60"/>
        <v>5.5690425083886927E-2</v>
      </c>
      <c r="AV273" s="131">
        <f t="shared" si="61"/>
        <v>0.18299013834219527</v>
      </c>
      <c r="AW273" s="131">
        <f t="shared" si="62"/>
        <v>0.16856127255907125</v>
      </c>
      <c r="AX273" s="131">
        <f t="shared" si="63"/>
        <v>0.99999999999999989</v>
      </c>
      <c r="AY273" s="131">
        <f>SUMPRODUCT(AN273:AW273,幕後結果_最佳化!$Z$1005:$AI$1005)</f>
        <v>-1.2309483252597423E-3</v>
      </c>
      <c r="AZ273" s="131">
        <f>(SUMPRODUCT(AN273:AW273,MMULT(AN273:AW273,幕後結果!$AB$9:$AK$18)))</f>
        <v>2.665055515601387E-4</v>
      </c>
      <c r="BA273" s="131">
        <f t="shared" si="64"/>
        <v>1.632499775069322E-2</v>
      </c>
      <c r="BB273" s="102">
        <f t="shared" si="65"/>
        <v>-2.7032743893263804</v>
      </c>
      <c r="BC273" s="60"/>
      <c r="BD273" s="60"/>
    </row>
    <row r="274" spans="1:56" ht="16.5">
      <c r="A274" s="95">
        <v>273</v>
      </c>
      <c r="B274" s="131">
        <v>0.51745231756011245</v>
      </c>
      <c r="C274" s="131">
        <v>0.80138861172549558</v>
      </c>
      <c r="D274" s="131">
        <v>0.65312697439193657</v>
      </c>
      <c r="E274" s="131">
        <v>0.99387202040016986</v>
      </c>
      <c r="F274" s="131">
        <v>0.54405405013054398</v>
      </c>
      <c r="G274" s="131">
        <v>0.19732120147019994</v>
      </c>
      <c r="H274" s="131">
        <v>0.61996629093140387</v>
      </c>
      <c r="I274" s="131">
        <v>0.11775790000570763</v>
      </c>
      <c r="J274" s="131">
        <v>0.90420005926163194</v>
      </c>
      <c r="K274" s="104">
        <v>0.68939961527866611</v>
      </c>
      <c r="L274" s="105"/>
      <c r="M274" s="106">
        <v>273</v>
      </c>
      <c r="N274" s="142">
        <v>4.3760435338105308E-2</v>
      </c>
      <c r="O274" s="142">
        <v>0.84659163772883672</v>
      </c>
      <c r="P274" s="142">
        <v>0.39377650625729094</v>
      </c>
      <c r="Q274" s="142">
        <v>2.5046875963817867</v>
      </c>
      <c r="R274" s="142">
        <v>0.11065251809308099</v>
      </c>
      <c r="S274" s="142">
        <v>-0.8512285559874162</v>
      </c>
      <c r="T274" s="142">
        <v>0.30539225724157876</v>
      </c>
      <c r="U274" s="131">
        <v>-1.1862697214375204</v>
      </c>
      <c r="V274" s="131">
        <v>1.305860852565607</v>
      </c>
      <c r="W274" s="98">
        <v>0.49414926214708871</v>
      </c>
      <c r="X274" s="60"/>
      <c r="Y274" s="99">
        <v>273</v>
      </c>
      <c r="Z274" s="131">
        <f>(幕後結果!$AB$2+幕後結果!$AB$4*幕後結果_最佳化!$N1275)*12/3</f>
        <v>2.0167689370426775E-2</v>
      </c>
      <c r="AA274" s="131">
        <f>(幕後結果!$AC$2+幕後結果!$AC$4*幕後結果_最佳化!$O1275)*12/3</f>
        <v>8.9671217289459995E-2</v>
      </c>
      <c r="AB274" s="131">
        <f>(幕後結果!$AD$2+幕後結果!$AD$4*幕後結果_最佳化!$P1275)*12/3</f>
        <v>7.8828432761582967E-2</v>
      </c>
      <c r="AC274" s="131">
        <f>(幕後結果!$AE$2+幕後結果!$AE$4*幕後結果_最佳化!$Q1275)*12/3</f>
        <v>0.32408547686401762</v>
      </c>
      <c r="AD274" s="131">
        <f>(幕後結果!$AF$2+幕後結果!$AF$4*幕後結果_最佳化!$R1275)*12/3</f>
        <v>0.12497381303319095</v>
      </c>
      <c r="AE274" s="131">
        <f>(幕後結果!$AG$2+幕後結果!$AG$4*幕後結果_最佳化!$S1275)*12/3</f>
        <v>-1.957981992997174E-2</v>
      </c>
      <c r="AF274" s="131">
        <f>(幕後結果!$AH$2+幕後結果!$AH$4*幕後結果_最佳化!$T1275)*12/3</f>
        <v>9.2554466714997632E-2</v>
      </c>
      <c r="AG274" s="131">
        <f>(幕後結果!$AI$2+幕後結果!$AI$4*幕後結果_最佳化!$U1275)*12/3</f>
        <v>-9.4760031806760112E-2</v>
      </c>
      <c r="AH274" s="131">
        <f>(幕後結果!$AJ$2+幕後結果!$AJ$4*幕後結果_最佳化!$V1275)*12/3</f>
        <v>9.6275146371958567E-2</v>
      </c>
      <c r="AI274" s="100">
        <f>(幕後結果!$AK$2+幕後結果!$AK$4*幕後結果_最佳化!$W1275)*12/3</f>
        <v>1.7164751269269009E-2</v>
      </c>
      <c r="AJ274" s="60"/>
      <c r="AK274" s="60"/>
      <c r="AL274" s="60"/>
      <c r="AM274" s="108">
        <v>273</v>
      </c>
      <c r="AN274" s="131">
        <f t="shared" si="53"/>
        <v>6.5611422086216564E-2</v>
      </c>
      <c r="AO274" s="131">
        <f t="shared" si="54"/>
        <v>0.11650637874440631</v>
      </c>
      <c r="AP274" s="131">
        <f t="shared" si="55"/>
        <v>0.14040210412278439</v>
      </c>
      <c r="AQ274" s="131">
        <f t="shared" si="56"/>
        <v>0.13858720286840567</v>
      </c>
      <c r="AR274" s="131">
        <f t="shared" si="57"/>
        <v>8.425357344511801E-2</v>
      </c>
      <c r="AS274" s="131">
        <f t="shared" si="58"/>
        <v>0.13540912762413684</v>
      </c>
      <c r="AT274" s="131">
        <f t="shared" si="59"/>
        <v>1.929291970898454E-2</v>
      </c>
      <c r="AU274" s="131">
        <f t="shared" si="60"/>
        <v>0.14200209471257211</v>
      </c>
      <c r="AV274" s="131">
        <f t="shared" si="61"/>
        <v>0.13123772778458084</v>
      </c>
      <c r="AW274" s="131">
        <f t="shared" si="62"/>
        <v>2.6697448902794619E-2</v>
      </c>
      <c r="AX274" s="131">
        <f t="shared" si="63"/>
        <v>0.99999999999999978</v>
      </c>
      <c r="AY274" s="131">
        <f>SUMPRODUCT(AN274:AW274,幕後結果_最佳化!$Z$1005:$AI$1005)</f>
        <v>1.3826299907569823E-3</v>
      </c>
      <c r="AZ274" s="131">
        <f>(SUMPRODUCT(AN274:AW274,MMULT(AN274:AW274,幕後結果!$AB$9:$AK$18)))</f>
        <v>2.6713158614283456E-4</v>
      </c>
      <c r="BA274" s="131">
        <f t="shared" si="64"/>
        <v>1.6344160612978404E-2</v>
      </c>
      <c r="BB274" s="102">
        <f t="shared" si="65"/>
        <v>-2.5401959141465689</v>
      </c>
      <c r="BC274" s="60"/>
      <c r="BD274" s="60"/>
    </row>
    <row r="275" spans="1:56" ht="16.5">
      <c r="A275" s="95">
        <v>274</v>
      </c>
      <c r="B275" s="131">
        <v>6.0508371379364378E-2</v>
      </c>
      <c r="C275" s="131">
        <v>0.83493129565567448</v>
      </c>
      <c r="D275" s="131">
        <v>0.20061125894418019</v>
      </c>
      <c r="E275" s="131">
        <v>0.43908463950501431</v>
      </c>
      <c r="F275" s="131">
        <v>0.57546473869651771</v>
      </c>
      <c r="G275" s="131">
        <v>0.25622910594147785</v>
      </c>
      <c r="H275" s="131">
        <v>0.33400924185946135</v>
      </c>
      <c r="I275" s="131">
        <v>0.47392810216044445</v>
      </c>
      <c r="J275" s="131">
        <v>0.37189658410632087</v>
      </c>
      <c r="K275" s="104">
        <v>0.75863048649137776</v>
      </c>
      <c r="L275" s="105"/>
      <c r="M275" s="106">
        <v>274</v>
      </c>
      <c r="N275" s="142">
        <v>-1.5505200591054817</v>
      </c>
      <c r="O275" s="142">
        <v>0.97383714074670513</v>
      </c>
      <c r="P275" s="142">
        <v>-0.83943987083574112</v>
      </c>
      <c r="Q275" s="142">
        <v>-0.15329038970811368</v>
      </c>
      <c r="R275" s="142">
        <v>0.19030450637206198</v>
      </c>
      <c r="S275" s="142">
        <v>-0.65501482078053774</v>
      </c>
      <c r="T275" s="142">
        <v>-0.42886910655651173</v>
      </c>
      <c r="U275" s="131">
        <v>-6.5399145621113583E-2</v>
      </c>
      <c r="V275" s="131">
        <v>-0.32683436212219669</v>
      </c>
      <c r="W275" s="98">
        <v>0.70190401155731941</v>
      </c>
      <c r="X275" s="60"/>
      <c r="Y275" s="99">
        <v>274</v>
      </c>
      <c r="Z275" s="131">
        <f>(幕後結果!$AB$2+幕後結果!$AB$4*幕後結果_最佳化!$N1276)*12/3</f>
        <v>-0.22678266343727826</v>
      </c>
      <c r="AA275" s="131">
        <f>(幕後結果!$AC$2+幕後結果!$AC$4*幕後結果_最佳化!$O1276)*12/3</f>
        <v>0.10518395693649747</v>
      </c>
      <c r="AB275" s="131">
        <f>(幕後結果!$AD$2+幕後結果!$AD$4*幕後結果_最佳化!$P1276)*12/3</f>
        <v>-0.1152838536003768</v>
      </c>
      <c r="AC275" s="131">
        <f>(幕後結果!$AE$2+幕後結果!$AE$4*幕後結果_最佳化!$Q1276)*12/3</f>
        <v>-6.9682582792730818E-2</v>
      </c>
      <c r="AD275" s="131">
        <f>(幕後結果!$AF$2+幕後結果!$AF$4*幕後結果_最佳化!$R1276)*12/3</f>
        <v>-1.8543925522051398E-2</v>
      </c>
      <c r="AE275" s="131">
        <f>(幕後結果!$AG$2+幕後結果!$AG$4*幕後結果_最佳化!$S1276)*12/3</f>
        <v>-1.0346458797109291E-2</v>
      </c>
      <c r="AF275" s="131">
        <f>(幕後結果!$AH$2+幕後結果!$AH$4*幕後結果_最佳化!$T1276)*12/3</f>
        <v>-7.2817317016558095E-2</v>
      </c>
      <c r="AG275" s="131">
        <f>(幕後結果!$AI$2+幕後結果!$AI$4*幕後結果_最佳化!$U1276)*12/3</f>
        <v>-7.648577011841079E-2</v>
      </c>
      <c r="AH275" s="131">
        <f>(幕後結果!$AJ$2+幕後結果!$AJ$4*幕後結果_最佳化!$V1276)*12/3</f>
        <v>-2.9815062527254743E-2</v>
      </c>
      <c r="AI275" s="100">
        <f>(幕後結果!$AK$2+幕後結果!$AK$4*幕後結果_最佳化!$W1276)*12/3</f>
        <v>7.9906003009676443E-2</v>
      </c>
      <c r="AJ275" s="60"/>
      <c r="AK275" s="60"/>
      <c r="AL275" s="60"/>
      <c r="AM275" s="108">
        <v>274</v>
      </c>
      <c r="AN275" s="131">
        <f t="shared" si="53"/>
        <v>0.12544142428021063</v>
      </c>
      <c r="AO275" s="131">
        <f t="shared" si="54"/>
        <v>0.10078669117050497</v>
      </c>
      <c r="AP275" s="131">
        <f t="shared" si="55"/>
        <v>0.15340260274112211</v>
      </c>
      <c r="AQ275" s="131">
        <f t="shared" si="56"/>
        <v>9.479569639273943E-3</v>
      </c>
      <c r="AR275" s="131">
        <f t="shared" si="57"/>
        <v>0.17416438657446753</v>
      </c>
      <c r="AS275" s="131">
        <f t="shared" si="58"/>
        <v>9.9239018218731115E-2</v>
      </c>
      <c r="AT275" s="131">
        <f t="shared" si="59"/>
        <v>6.7906200549441617E-2</v>
      </c>
      <c r="AU275" s="131">
        <f t="shared" si="60"/>
        <v>1.7967697843945554E-2</v>
      </c>
      <c r="AV275" s="131">
        <f t="shared" si="61"/>
        <v>0.12631478046258945</v>
      </c>
      <c r="AW275" s="131">
        <f t="shared" si="62"/>
        <v>0.12529762851971327</v>
      </c>
      <c r="AX275" s="131">
        <f t="shared" si="63"/>
        <v>1.0000000000000004</v>
      </c>
      <c r="AY275" s="131">
        <f>SUMPRODUCT(AN275:AW275,幕後結果_最佳化!$Z$1005:$AI$1005)</f>
        <v>-8.5367556232222343E-4</v>
      </c>
      <c r="AZ275" s="131">
        <f>(SUMPRODUCT(AN275:AW275,MMULT(AN275:AW275,幕後結果!$AB$9:$AK$18)))</f>
        <v>2.8455788260659383E-4</v>
      </c>
      <c r="BA275" s="131">
        <f t="shared" si="64"/>
        <v>1.6868843546805269E-2</v>
      </c>
      <c r="BB275" s="102">
        <f t="shared" si="65"/>
        <v>-2.5937566757863837</v>
      </c>
      <c r="BC275" s="60"/>
      <c r="BD275" s="60"/>
    </row>
    <row r="276" spans="1:56" ht="16.5">
      <c r="A276" s="95">
        <v>275</v>
      </c>
      <c r="B276" s="131">
        <v>9.2983240413839985E-2</v>
      </c>
      <c r="C276" s="131">
        <v>0.51162157253715357</v>
      </c>
      <c r="D276" s="131">
        <v>3.6880986454352893E-2</v>
      </c>
      <c r="E276" s="131">
        <v>0.88582056246698571</v>
      </c>
      <c r="F276" s="131">
        <v>0.67478835664178938</v>
      </c>
      <c r="G276" s="131">
        <v>0.95664835706112195</v>
      </c>
      <c r="H276" s="131">
        <v>0.85131119286124246</v>
      </c>
      <c r="I276" s="131">
        <v>0.18502739846490202</v>
      </c>
      <c r="J276" s="131">
        <v>0.94034351864850008</v>
      </c>
      <c r="K276" s="104">
        <v>0.80418506870169248</v>
      </c>
      <c r="L276" s="105"/>
      <c r="M276" s="106">
        <v>275</v>
      </c>
      <c r="N276" s="142">
        <v>-1.3226058709486286</v>
      </c>
      <c r="O276" s="142">
        <v>2.9135083693551594E-2</v>
      </c>
      <c r="P276" s="142">
        <v>-1.7880869983863115</v>
      </c>
      <c r="Q276" s="142">
        <v>1.2045971044724815</v>
      </c>
      <c r="R276" s="142">
        <v>0.45317423080446123</v>
      </c>
      <c r="S276" s="142">
        <v>1.7130503019582632</v>
      </c>
      <c r="T276" s="142">
        <v>1.0420734769981674</v>
      </c>
      <c r="U276" s="131">
        <v>-0.89637072563998055</v>
      </c>
      <c r="V276" s="131">
        <v>1.5576638142019641</v>
      </c>
      <c r="W276" s="98">
        <v>0.85666534196225708</v>
      </c>
      <c r="X276" s="60"/>
      <c r="Y276" s="99">
        <v>275</v>
      </c>
      <c r="Z276" s="131">
        <f>(幕後結果!$AB$2+幕後結果!$AB$4*幕後結果_最佳化!$N1277)*12/3</f>
        <v>-0.19147928403109679</v>
      </c>
      <c r="AA276" s="131">
        <f>(幕後結果!$AC$2+幕後結果!$AC$4*幕後結果_最佳化!$O1277)*12/3</f>
        <v>1.2897136719765707E-2</v>
      </c>
      <c r="AB276" s="131">
        <f>(幕後結果!$AD$2+幕後結果!$AD$4*幕後結果_最佳化!$P1277)*12/3</f>
        <v>-0.29993349042923628</v>
      </c>
      <c r="AC276" s="131">
        <f>(幕後結果!$AE$2+幕後結果!$AE$4*幕後結果_最佳化!$Q1277)*12/3</f>
        <v>-1.902948436789596E-2</v>
      </c>
      <c r="AD276" s="131">
        <f>(幕後結果!$AF$2+幕後結果!$AF$4*幕後結果_最佳化!$R1277)*12/3</f>
        <v>-8.9507657528253667E-2</v>
      </c>
      <c r="AE276" s="131">
        <f>(幕後結果!$AG$2+幕後結果!$AG$4*幕後結果_最佳化!$S1277)*12/3</f>
        <v>8.3735738150721314E-2</v>
      </c>
      <c r="AF276" s="131">
        <f>(幕後結果!$AH$2+幕後結果!$AH$4*幕後結果_最佳化!$T1277)*12/3</f>
        <v>3.1614464617927156E-2</v>
      </c>
      <c r="AG276" s="131">
        <f>(幕後結果!$AI$2+幕後結果!$AI$4*幕後結果_最佳化!$U1277)*12/3</f>
        <v>-9.3467644867200481E-2</v>
      </c>
      <c r="AH276" s="131">
        <f>(幕後結果!$AJ$2+幕後結果!$AJ$4*幕後結果_最佳化!$V1277)*12/3</f>
        <v>0.11763297924023887</v>
      </c>
      <c r="AI276" s="100">
        <f>(幕後結果!$AK$2+幕後結果!$AK$4*幕後結果_最佳化!$W1277)*12/3</f>
        <v>0.12036819137461048</v>
      </c>
      <c r="AJ276" s="60"/>
      <c r="AK276" s="60"/>
      <c r="AL276" s="60"/>
      <c r="AM276" s="108">
        <v>275</v>
      </c>
      <c r="AN276" s="131">
        <f t="shared" si="53"/>
        <v>0.12254687852178571</v>
      </c>
      <c r="AO276" s="131">
        <f t="shared" si="54"/>
        <v>7.6155585267929607E-2</v>
      </c>
      <c r="AP276" s="131">
        <f t="shared" si="55"/>
        <v>0.11079126898950219</v>
      </c>
      <c r="AQ276" s="131">
        <f t="shared" si="56"/>
        <v>8.745311747792521E-3</v>
      </c>
      <c r="AR276" s="131">
        <f t="shared" si="57"/>
        <v>0.14243861801258773</v>
      </c>
      <c r="AS276" s="131">
        <f t="shared" si="58"/>
        <v>0.11307044302257423</v>
      </c>
      <c r="AT276" s="131">
        <f t="shared" si="59"/>
        <v>0.10220162802308989</v>
      </c>
      <c r="AU276" s="131">
        <f t="shared" si="60"/>
        <v>0.11258099869581718</v>
      </c>
      <c r="AV276" s="131">
        <f t="shared" si="61"/>
        <v>6.7345271709082999E-2</v>
      </c>
      <c r="AW276" s="131">
        <f t="shared" si="62"/>
        <v>0.14412399600983805</v>
      </c>
      <c r="AX276" s="131">
        <f t="shared" si="63"/>
        <v>1</v>
      </c>
      <c r="AY276" s="131">
        <f>SUMPRODUCT(AN276:AW276,幕後結果_最佳化!$Z$1005:$AI$1005)</f>
        <v>-9.7291531185025263E-4</v>
      </c>
      <c r="AZ276" s="131">
        <f>(SUMPRODUCT(AN276:AW276,MMULT(AN276:AW276,幕後結果!$AB$9:$AK$18)))</f>
        <v>2.7225631751484928E-4</v>
      </c>
      <c r="BA276" s="131">
        <f t="shared" si="64"/>
        <v>1.6500191438733349E-2</v>
      </c>
      <c r="BB276" s="102">
        <f t="shared" si="65"/>
        <v>-2.6589337144816905</v>
      </c>
      <c r="BC276" s="60"/>
      <c r="BD276" s="60"/>
    </row>
    <row r="277" spans="1:56" ht="16.5">
      <c r="A277" s="95">
        <v>276</v>
      </c>
      <c r="B277" s="131">
        <v>0.6885887356426208</v>
      </c>
      <c r="C277" s="131">
        <v>0.45231367622931495</v>
      </c>
      <c r="D277" s="131">
        <v>0.74780911968671893</v>
      </c>
      <c r="E277" s="131">
        <v>0.77485509572500733</v>
      </c>
      <c r="F277" s="131">
        <v>0.78805355652651277</v>
      </c>
      <c r="G277" s="131">
        <v>0.99501024077698785</v>
      </c>
      <c r="H277" s="131">
        <v>0.84833658512673593</v>
      </c>
      <c r="I277" s="131">
        <v>0.99182162666590923</v>
      </c>
      <c r="J277" s="131">
        <v>0.63484562309507719</v>
      </c>
      <c r="K277" s="104">
        <v>7.034174984659769E-2</v>
      </c>
      <c r="L277" s="105"/>
      <c r="M277" s="106">
        <v>276</v>
      </c>
      <c r="N277" s="142">
        <v>0.49185404291726698</v>
      </c>
      <c r="O277" s="142">
        <v>-0.11981796247165581</v>
      </c>
      <c r="P277" s="142">
        <v>0.66761127194076397</v>
      </c>
      <c r="Q277" s="142">
        <v>0.75493195934544866</v>
      </c>
      <c r="R277" s="142">
        <v>0.79968575732662994</v>
      </c>
      <c r="S277" s="142">
        <v>2.5765381771561979</v>
      </c>
      <c r="T277" s="142">
        <v>1.029325318385018</v>
      </c>
      <c r="U277" s="131">
        <v>2.4008565616726285</v>
      </c>
      <c r="V277" s="131">
        <v>0.34471484891083848</v>
      </c>
      <c r="W277" s="98">
        <v>-1.4732505108960272</v>
      </c>
      <c r="X277" s="60"/>
      <c r="Y277" s="99">
        <v>276</v>
      </c>
      <c r="Z277" s="131">
        <f>(幕後結果!$AB$2+幕後結果!$AB$4*幕後結果_最佳化!$N1278)*12/3</f>
        <v>8.9576350436164257E-2</v>
      </c>
      <c r="AA277" s="131">
        <f>(幕後結果!$AC$2+幕後結果!$AC$4*幕後結果_最佳化!$O1278)*12/3</f>
        <v>-5.1599013494742956E-3</v>
      </c>
      <c r="AB277" s="131">
        <f>(幕後結果!$AD$2+幕後結果!$AD$4*幕後結果_最佳化!$P1278)*12/3</f>
        <v>9.0567292428780963E-2</v>
      </c>
      <c r="AC277" s="131">
        <f>(幕後結果!$AE$2+幕後結果!$AE$4*幕後結果_最佳化!$Q1278)*12/3</f>
        <v>0.157336155419559</v>
      </c>
      <c r="AD277" s="131">
        <f>(幕後結果!$AF$2+幕後結果!$AF$4*幕後結果_最佳化!$R1278)*12/3</f>
        <v>0.13622284893629913</v>
      </c>
      <c r="AE277" s="131">
        <f>(幕後結果!$AG$2+幕後結果!$AG$4*幕後結果_最佳化!$S1278)*12/3</f>
        <v>9.557177187691511E-2</v>
      </c>
      <c r="AF277" s="131">
        <f>(幕後結果!$AH$2+幕後結果!$AH$4*幕後結果_最佳化!$T1278)*12/3</f>
        <v>0.15132194039464544</v>
      </c>
      <c r="AG277" s="131">
        <f>(幕後結果!$AI$2+幕後結果!$AI$4*幕後結果_最佳化!$U1278)*12/3</f>
        <v>0.37445992871650552</v>
      </c>
      <c r="AH277" s="131">
        <f>(幕後結果!$AJ$2+幕後結果!$AJ$4*幕後結果_最佳化!$V1278)*12/3</f>
        <v>9.3240778185381346E-2</v>
      </c>
      <c r="AI277" s="100">
        <f>(幕後結果!$AK$2+幕後結果!$AK$4*幕後結果_最佳化!$W1278)*12/3</f>
        <v>-7.2685692121169154E-2</v>
      </c>
      <c r="AJ277" s="60"/>
      <c r="AK277" s="60"/>
      <c r="AL277" s="60"/>
      <c r="AM277" s="108">
        <v>276</v>
      </c>
      <c r="AN277" s="131">
        <f t="shared" si="53"/>
        <v>0.13740957904821172</v>
      </c>
      <c r="AO277" s="131">
        <f t="shared" si="54"/>
        <v>9.1062004124948526E-2</v>
      </c>
      <c r="AP277" s="131">
        <f t="shared" si="55"/>
        <v>7.8685134543480362E-2</v>
      </c>
      <c r="AQ277" s="131">
        <f t="shared" si="56"/>
        <v>4.7518533407264835E-2</v>
      </c>
      <c r="AR277" s="131">
        <f t="shared" si="57"/>
        <v>6.7888328511916767E-4</v>
      </c>
      <c r="AS277" s="131">
        <f t="shared" si="58"/>
        <v>0.13339656850114012</v>
      </c>
      <c r="AT277" s="131">
        <f t="shared" si="59"/>
        <v>0.10311704903279842</v>
      </c>
      <c r="AU277" s="131">
        <f t="shared" si="60"/>
        <v>9.1788048051730325E-2</v>
      </c>
      <c r="AV277" s="131">
        <f t="shared" si="61"/>
        <v>0.1811561421422403</v>
      </c>
      <c r="AW277" s="131">
        <f t="shared" si="62"/>
        <v>0.13518805786306642</v>
      </c>
      <c r="AX277" s="131">
        <f t="shared" si="63"/>
        <v>1.0000000000000002</v>
      </c>
      <c r="AY277" s="131">
        <f>SUMPRODUCT(AN277:AW277,幕後結果_最佳化!$Z$1005:$AI$1005)</f>
        <v>1.9597708349877816E-4</v>
      </c>
      <c r="AZ277" s="131">
        <f>(SUMPRODUCT(AN277:AW277,MMULT(AN277:AW277,幕後結果!$AB$9:$AK$18)))</f>
        <v>1.9718985698758144E-4</v>
      </c>
      <c r="BA277" s="131">
        <f t="shared" si="64"/>
        <v>1.4042430594009765E-2</v>
      </c>
      <c r="BB277" s="102">
        <f t="shared" si="65"/>
        <v>-3.0410706060187294</v>
      </c>
      <c r="BC277" s="60"/>
      <c r="BD277" s="60"/>
    </row>
    <row r="278" spans="1:56" ht="16.5">
      <c r="A278" s="95">
        <v>277</v>
      </c>
      <c r="B278" s="131">
        <v>0.99927916191710664</v>
      </c>
      <c r="C278" s="131">
        <v>0.25643206970321142</v>
      </c>
      <c r="D278" s="131">
        <v>0.20376873598023559</v>
      </c>
      <c r="E278" s="131">
        <v>0.68852488461165606</v>
      </c>
      <c r="F278" s="131">
        <v>0.41467902718481953</v>
      </c>
      <c r="G278" s="131">
        <v>0.88379171410557156</v>
      </c>
      <c r="H278" s="131">
        <v>0.22832861800157112</v>
      </c>
      <c r="I278" s="131">
        <v>0.14541545742457429</v>
      </c>
      <c r="J278" s="131">
        <v>0.74407637991625797</v>
      </c>
      <c r="K278" s="104">
        <v>0.89979894342496358</v>
      </c>
      <c r="L278" s="105"/>
      <c r="M278" s="106">
        <v>277</v>
      </c>
      <c r="N278" s="142">
        <v>3.1861744927413542</v>
      </c>
      <c r="O278" s="142">
        <v>-0.65438446663080396</v>
      </c>
      <c r="P278" s="142">
        <v>-0.82823491876070887</v>
      </c>
      <c r="Q278" s="142">
        <v>0.49167342080934395</v>
      </c>
      <c r="R278" s="142">
        <v>-0.21552495955417292</v>
      </c>
      <c r="S278" s="142">
        <v>1.1941569695847722</v>
      </c>
      <c r="T278" s="142">
        <v>-0.7443624393400079</v>
      </c>
      <c r="U278" s="131">
        <v>-1.0563005717445164</v>
      </c>
      <c r="V278" s="131">
        <v>0.65596407367439613</v>
      </c>
      <c r="W278" s="98">
        <v>1.2804067730746522</v>
      </c>
      <c r="X278" s="60"/>
      <c r="Y278" s="99">
        <v>277</v>
      </c>
      <c r="Z278" s="131">
        <f>(幕後結果!$AB$2+幕後結果!$AB$4*幕後結果_最佳化!$N1279)*12/3</f>
        <v>0.50692034227449412</v>
      </c>
      <c r="AA278" s="131">
        <f>(幕後結果!$AC$2+幕後結果!$AC$4*幕後結果_最佳化!$O1279)*12/3</f>
        <v>-6.2438130486577113E-2</v>
      </c>
      <c r="AB278" s="131">
        <f>(幕後結果!$AD$2+幕後結果!$AD$4*幕後結果_最佳化!$P1279)*12/3</f>
        <v>-0.16951800878283771</v>
      </c>
      <c r="AC278" s="131">
        <f>(幕後結果!$AE$2+幕後結果!$AE$4*幕後結果_最佳化!$Q1279)*12/3</f>
        <v>7.1889015381816995E-2</v>
      </c>
      <c r="AD278" s="131">
        <f>(幕後結果!$AF$2+幕後結果!$AF$4*幕後結果_最佳化!$R1279)*12/3</f>
        <v>-0.10204455047015852</v>
      </c>
      <c r="AE278" s="131">
        <f>(幕後結果!$AG$2+幕後結果!$AG$4*幕後結果_最佳化!$S1279)*12/3</f>
        <v>1.394957203199388E-2</v>
      </c>
      <c r="AF278" s="131">
        <f>(幕後結果!$AH$2+幕後結果!$AH$4*幕後結果_最佳化!$T1279)*12/3</f>
        <v>1.8302611705009679E-2</v>
      </c>
      <c r="AG278" s="131">
        <f>(幕後結果!$AI$2+幕後結果!$AI$4*幕後結果_最佳化!$U1279)*12/3</f>
        <v>-0.15919593769135093</v>
      </c>
      <c r="AH278" s="131">
        <f>(幕後結果!$AJ$2+幕後結果!$AJ$4*幕後結果_最佳化!$V1279)*12/3</f>
        <v>3.1320711666706795E-2</v>
      </c>
      <c r="AI278" s="100">
        <f>(幕後結果!$AK$2+幕後結果!$AK$4*幕後結果_最佳化!$W1279)*12/3</f>
        <v>-4.2876668003977492E-2</v>
      </c>
      <c r="AJ278" s="60"/>
      <c r="AK278" s="60"/>
      <c r="AL278" s="60"/>
      <c r="AM278" s="108">
        <v>277</v>
      </c>
      <c r="AN278" s="131">
        <f t="shared" si="53"/>
        <v>9.046266136706245E-2</v>
      </c>
      <c r="AO278" s="131">
        <f t="shared" si="54"/>
        <v>0.11149669589524953</v>
      </c>
      <c r="AP278" s="131">
        <f t="shared" si="55"/>
        <v>0.10834045410454639</v>
      </c>
      <c r="AQ278" s="131">
        <f t="shared" si="56"/>
        <v>0.10050729942885038</v>
      </c>
      <c r="AR278" s="131">
        <f t="shared" si="57"/>
        <v>7.1014281378976071E-2</v>
      </c>
      <c r="AS278" s="131">
        <f t="shared" si="58"/>
        <v>9.2023876715399133E-2</v>
      </c>
      <c r="AT278" s="131">
        <f t="shared" si="59"/>
        <v>0.1083765171398104</v>
      </c>
      <c r="AU278" s="131">
        <f t="shared" si="60"/>
        <v>9.7979013152463434E-2</v>
      </c>
      <c r="AV278" s="131">
        <f t="shared" si="61"/>
        <v>0.1046173558281179</v>
      </c>
      <c r="AW278" s="131">
        <f t="shared" si="62"/>
        <v>0.11518184498952429</v>
      </c>
      <c r="AX278" s="131">
        <f t="shared" si="63"/>
        <v>1</v>
      </c>
      <c r="AY278" s="131">
        <f>SUMPRODUCT(AN278:AW278,幕後結果_最佳化!$Z$1005:$AI$1005)</f>
        <v>1.3676154190776966E-3</v>
      </c>
      <c r="AZ278" s="131">
        <f>(SUMPRODUCT(AN278:AW278,MMULT(AN278:AW278,幕後結果!$AB$9:$AK$18)))</f>
        <v>2.5748144390258255E-4</v>
      </c>
      <c r="BA278" s="131">
        <f t="shared" si="64"/>
        <v>1.6046228338852171E-2</v>
      </c>
      <c r="BB278" s="102">
        <f t="shared" si="65"/>
        <v>-2.5882957480021265</v>
      </c>
      <c r="BC278" s="60"/>
      <c r="BD278" s="60"/>
    </row>
    <row r="279" spans="1:56" ht="16.5">
      <c r="A279" s="95">
        <v>278</v>
      </c>
      <c r="B279" s="131">
        <v>0.54336418049574653</v>
      </c>
      <c r="C279" s="131">
        <v>0.54402555041825096</v>
      </c>
      <c r="D279" s="131">
        <v>1.0801163257484259E-2</v>
      </c>
      <c r="E279" s="131">
        <v>0.45872137006769509</v>
      </c>
      <c r="F279" s="131">
        <v>0.70685815180759559</v>
      </c>
      <c r="G279" s="131">
        <v>7.7631733871820874E-2</v>
      </c>
      <c r="H279" s="131">
        <v>0.77694949410525749</v>
      </c>
      <c r="I279" s="131">
        <v>0.83489275751709391</v>
      </c>
      <c r="J279" s="131">
        <v>0.14530007670996747</v>
      </c>
      <c r="K279" s="104">
        <v>0.34717679288515635</v>
      </c>
      <c r="L279" s="105"/>
      <c r="M279" s="106">
        <v>278</v>
      </c>
      <c r="N279" s="142">
        <v>0.10891281903936603</v>
      </c>
      <c r="O279" s="142">
        <v>0.11058064150890941</v>
      </c>
      <c r="P279" s="142">
        <v>-2.2972883399580515</v>
      </c>
      <c r="Q279" s="142">
        <v>-0.10365550260566672</v>
      </c>
      <c r="R279" s="142">
        <v>0.54422929307024126</v>
      </c>
      <c r="S279" s="142">
        <v>-1.4211833364030675</v>
      </c>
      <c r="T279" s="142">
        <v>0.7619312933970479</v>
      </c>
      <c r="U279" s="131">
        <v>0.9736819444540239</v>
      </c>
      <c r="V279" s="131">
        <v>-1.0568059606063616</v>
      </c>
      <c r="W279" s="98">
        <v>-0.39295382526799028</v>
      </c>
      <c r="X279" s="60"/>
      <c r="Y279" s="99">
        <v>278</v>
      </c>
      <c r="Z279" s="131">
        <f>(幕後結果!$AB$2+幕後結果!$AB$4*幕後結果_最佳化!$N1280)*12/3</f>
        <v>3.0259642572742402E-2</v>
      </c>
      <c r="AA279" s="131">
        <f>(幕後結果!$AC$2+幕後結果!$AC$4*幕後結果_最佳化!$O1280)*12/3</f>
        <v>1.7992779526552243E-2</v>
      </c>
      <c r="AB279" s="131">
        <f>(幕後結果!$AD$2+幕後結果!$AD$4*幕後結果_最佳化!$P1280)*12/3</f>
        <v>-0.37985298111643323</v>
      </c>
      <c r="AC279" s="131">
        <f>(幕後結果!$AE$2+幕後結果!$AE$4*幕後結果_最佳化!$Q1280)*12/3</f>
        <v>-0.15268071150355381</v>
      </c>
      <c r="AD279" s="131">
        <f>(幕後結果!$AF$2+幕後結果!$AF$4*幕後結果_最佳化!$R1280)*12/3</f>
        <v>-0.14217293420791627</v>
      </c>
      <c r="AE279" s="131">
        <f>(幕後結果!$AG$2+幕後結果!$AG$4*幕後結果_最佳化!$S1280)*12/3</f>
        <v>-6.7312060639373811E-2</v>
      </c>
      <c r="AF279" s="131">
        <f>(幕後結果!$AH$2+幕後結果!$AH$4*幕後結果_最佳化!$T1280)*12/3</f>
        <v>1.2320074121365007E-2</v>
      </c>
      <c r="AG279" s="131">
        <f>(幕後結果!$AI$2+幕後結果!$AI$4*幕後結果_最佳化!$U1280)*12/3</f>
        <v>-1.5488211672083557E-2</v>
      </c>
      <c r="AH279" s="131">
        <f>(幕後結果!$AJ$2+幕後結果!$AJ$4*幕後結果_最佳化!$V1280)*12/3</f>
        <v>-9.9315204311420699E-2</v>
      </c>
      <c r="AI279" s="100">
        <f>(幕後結果!$AK$2+幕後結果!$AK$4*幕後結果_最佳化!$W1280)*12/3</f>
        <v>-0.18396590497563758</v>
      </c>
      <c r="AJ279" s="60"/>
      <c r="AK279" s="60"/>
      <c r="AL279" s="60"/>
      <c r="AM279" s="108">
        <v>278</v>
      </c>
      <c r="AN279" s="131">
        <f t="shared" si="53"/>
        <v>5.0883297664892586E-2</v>
      </c>
      <c r="AO279" s="131">
        <f t="shared" si="54"/>
        <v>0.13272165063267574</v>
      </c>
      <c r="AP279" s="131">
        <f t="shared" si="55"/>
        <v>8.7097826083760058E-2</v>
      </c>
      <c r="AQ279" s="131">
        <f t="shared" si="56"/>
        <v>0.11262670004515589</v>
      </c>
      <c r="AR279" s="131">
        <f t="shared" si="57"/>
        <v>0.12725832169274029</v>
      </c>
      <c r="AS279" s="131">
        <f t="shared" si="58"/>
        <v>8.3910497987469787E-2</v>
      </c>
      <c r="AT279" s="131">
        <f t="shared" si="59"/>
        <v>7.9637038434455368E-2</v>
      </c>
      <c r="AU279" s="131">
        <f t="shared" si="60"/>
        <v>9.1828147047777198E-2</v>
      </c>
      <c r="AV279" s="131">
        <f t="shared" si="61"/>
        <v>7.0912117171466282E-2</v>
      </c>
      <c r="AW279" s="131">
        <f t="shared" si="62"/>
        <v>0.16312440323960664</v>
      </c>
      <c r="AX279" s="131">
        <f t="shared" si="63"/>
        <v>0.99999999999999978</v>
      </c>
      <c r="AY279" s="131">
        <f>SUMPRODUCT(AN279:AW279,幕後結果_最佳化!$Z$1005:$AI$1005)</f>
        <v>2.8677908842645846E-4</v>
      </c>
      <c r="AZ279" s="131">
        <f>(SUMPRODUCT(AN279:AW279,MMULT(AN279:AW279,幕後結果!$AB$9:$AK$18)))</f>
        <v>2.965737661896386E-4</v>
      </c>
      <c r="BA279" s="131">
        <f t="shared" si="64"/>
        <v>1.7221317202514987E-2</v>
      </c>
      <c r="BB279" s="102">
        <f t="shared" si="65"/>
        <v>-2.4744460839122304</v>
      </c>
      <c r="BC279" s="60"/>
      <c r="BD279" s="60"/>
    </row>
    <row r="280" spans="1:56" ht="16.5">
      <c r="A280" s="95">
        <v>279</v>
      </c>
      <c r="B280" s="131">
        <v>0.98590186430854332</v>
      </c>
      <c r="C280" s="131">
        <v>0.99852635998714745</v>
      </c>
      <c r="D280" s="131">
        <v>0.65366566874746912</v>
      </c>
      <c r="E280" s="131">
        <v>0.88564161519241824</v>
      </c>
      <c r="F280" s="131">
        <v>0.48778876840441865</v>
      </c>
      <c r="G280" s="131">
        <v>0.27127998153517052</v>
      </c>
      <c r="H280" s="131">
        <v>0.54347604563007423</v>
      </c>
      <c r="I280" s="131">
        <v>0.10698525995145647</v>
      </c>
      <c r="J280" s="131">
        <v>0.31992752962104154</v>
      </c>
      <c r="K280" s="104">
        <v>3.1612727919231531E-2</v>
      </c>
      <c r="L280" s="105"/>
      <c r="M280" s="106">
        <v>279</v>
      </c>
      <c r="N280" s="142">
        <v>2.1945447380915697</v>
      </c>
      <c r="O280" s="142">
        <v>2.9731836973244166</v>
      </c>
      <c r="P280" s="142">
        <v>0.39523608708460589</v>
      </c>
      <c r="Q280" s="142">
        <v>1.2036709888165766</v>
      </c>
      <c r="R280" s="142">
        <v>-3.061379961300062E-2</v>
      </c>
      <c r="S280" s="142">
        <v>-0.60894640644007769</v>
      </c>
      <c r="T280" s="142">
        <v>0.10919489570454037</v>
      </c>
      <c r="U280" s="131">
        <v>-1.2427213872730527</v>
      </c>
      <c r="V280" s="131">
        <v>-0.46790146017431211</v>
      </c>
      <c r="W280" s="98">
        <v>-1.8576026929121943</v>
      </c>
      <c r="X280" s="60"/>
      <c r="Y280" s="99">
        <v>279</v>
      </c>
      <c r="Z280" s="131">
        <f>(幕後結果!$AB$2+幕後結果!$AB$4*幕後結果_最佳化!$N1281)*12/3</f>
        <v>0.35331919202593137</v>
      </c>
      <c r="AA280" s="131">
        <f>(幕後結果!$AC$2+幕後結果!$AC$4*幕後結果_最佳化!$O1281)*12/3</f>
        <v>0.29216426603988566</v>
      </c>
      <c r="AB280" s="131">
        <f>(幕後結果!$AD$2+幕後結果!$AD$4*幕後結果_最佳化!$P1281)*12/3</f>
        <v>0.14932707019760641</v>
      </c>
      <c r="AC280" s="131">
        <f>(幕後結果!$AE$2+幕後結果!$AE$4*幕後結果_最佳化!$Q1281)*12/3</f>
        <v>0.29170466895264097</v>
      </c>
      <c r="AD280" s="131">
        <f>(幕後結果!$AF$2+幕後結果!$AF$4*幕後結果_最佳化!$R1281)*12/3</f>
        <v>0.18354618956448179</v>
      </c>
      <c r="AE280" s="131">
        <f>(幕後結果!$AG$2+幕後結果!$AG$4*幕後結果_最佳化!$S1281)*12/3</f>
        <v>-1.5035701553606775E-2</v>
      </c>
      <c r="AF280" s="131">
        <f>(幕後結果!$AH$2+幕後結果!$AH$4*幕後結果_最佳化!$T1281)*12/3</f>
        <v>0.22271682666156625</v>
      </c>
      <c r="AG280" s="131">
        <f>(幕後結果!$AI$2+幕後結果!$AI$4*幕後結果_最佳化!$U1281)*12/3</f>
        <v>-0.10680108860584185</v>
      </c>
      <c r="AH280" s="131">
        <f>(幕後結果!$AJ$2+幕後結果!$AJ$4*幕後結果_最佳化!$V1281)*12/3</f>
        <v>2.9191660667777869E-2</v>
      </c>
      <c r="AI280" s="100">
        <f>(幕後結果!$AK$2+幕後結果!$AK$4*幕後結果_最佳化!$W1281)*12/3</f>
        <v>-0.36612325579343546</v>
      </c>
      <c r="AJ280" s="60"/>
      <c r="AK280" s="60"/>
      <c r="AL280" s="60"/>
      <c r="AM280" s="108">
        <v>279</v>
      </c>
      <c r="AN280" s="131">
        <f t="shared" si="53"/>
        <v>4.6654157418952194E-2</v>
      </c>
      <c r="AO280" s="131">
        <f t="shared" si="54"/>
        <v>9.0320247237512009E-3</v>
      </c>
      <c r="AP280" s="131">
        <f t="shared" si="55"/>
        <v>0.16174760211227757</v>
      </c>
      <c r="AQ280" s="131">
        <f t="shared" si="56"/>
        <v>0.20254296729466761</v>
      </c>
      <c r="AR280" s="131">
        <f t="shared" si="57"/>
        <v>0.2053293707773314</v>
      </c>
      <c r="AS280" s="131">
        <f t="shared" si="58"/>
        <v>6.6784562474024201E-2</v>
      </c>
      <c r="AT280" s="131">
        <f t="shared" si="59"/>
        <v>8.6452337787528491E-3</v>
      </c>
      <c r="AU280" s="131">
        <f t="shared" si="60"/>
        <v>0.21735815745561995</v>
      </c>
      <c r="AV280" s="131">
        <f t="shared" si="61"/>
        <v>8.1543362364240993E-2</v>
      </c>
      <c r="AW280" s="131">
        <f t="shared" si="62"/>
        <v>3.6256160038193678E-4</v>
      </c>
      <c r="AX280" s="131">
        <f t="shared" si="63"/>
        <v>0.99999999999999978</v>
      </c>
      <c r="AY280" s="131">
        <f>SUMPRODUCT(AN280:AW280,幕後結果_最佳化!$Z$1005:$AI$1005)</f>
        <v>2.4380944440963248E-3</v>
      </c>
      <c r="AZ280" s="131">
        <f>(SUMPRODUCT(AN280:AW280,MMULT(AN280:AW280,幕後結果!$AB$9:$AK$18)))</f>
        <v>4.5091185524529241E-4</v>
      </c>
      <c r="BA280" s="131">
        <f t="shared" si="64"/>
        <v>2.1234685192987733E-2</v>
      </c>
      <c r="BB280" s="102">
        <f t="shared" si="65"/>
        <v>-1.9054629342593359</v>
      </c>
      <c r="BC280" s="60"/>
      <c r="BD280" s="60"/>
    </row>
    <row r="281" spans="1:56" ht="16.5">
      <c r="A281" s="95">
        <v>280</v>
      </c>
      <c r="B281" s="131">
        <v>0.37456803017585005</v>
      </c>
      <c r="C281" s="131">
        <v>0.35073347815246647</v>
      </c>
      <c r="D281" s="131">
        <v>0.24505348396251825</v>
      </c>
      <c r="E281" s="131">
        <v>0.93964487095199134</v>
      </c>
      <c r="F281" s="131">
        <v>0.4849551659295086</v>
      </c>
      <c r="G281" s="131">
        <v>0.73887939073003328</v>
      </c>
      <c r="H281" s="131">
        <v>1.4617153606442113E-2</v>
      </c>
      <c r="I281" s="131">
        <v>0.65843422694623466</v>
      </c>
      <c r="J281" s="131">
        <v>0.62913609841431795</v>
      </c>
      <c r="K281" s="104">
        <v>0.3995243387365095</v>
      </c>
      <c r="L281" s="105"/>
      <c r="M281" s="106">
        <v>280</v>
      </c>
      <c r="N281" s="142">
        <v>-0.31977874623484126</v>
      </c>
      <c r="O281" s="142">
        <v>-0.38334098230196512</v>
      </c>
      <c r="P281" s="142">
        <v>-0.69013870040686387</v>
      </c>
      <c r="Q281" s="142">
        <v>1.5517992808138661</v>
      </c>
      <c r="R281" s="142">
        <v>-3.7720749752050399E-2</v>
      </c>
      <c r="S281" s="142">
        <v>0.63989445585601112</v>
      </c>
      <c r="T281" s="142">
        <v>-2.1803124717736138</v>
      </c>
      <c r="U281" s="131">
        <v>0.4081936004508383</v>
      </c>
      <c r="V281" s="131">
        <v>0.32956615006893897</v>
      </c>
      <c r="W281" s="98">
        <v>-0.25457848601936772</v>
      </c>
      <c r="X281" s="60"/>
      <c r="Y281" s="99">
        <v>280</v>
      </c>
      <c r="Z281" s="131">
        <f>(幕後結果!$AB$2+幕後結果!$AB$4*幕後結果_最佳化!$N1282)*12/3</f>
        <v>-3.6143687116805406E-2</v>
      </c>
      <c r="AA281" s="131">
        <f>(幕後結果!$AC$2+幕後結果!$AC$4*幕後結果_最佳化!$O1282)*12/3</f>
        <v>-2.9177858293348503E-2</v>
      </c>
      <c r="AB281" s="131">
        <f>(幕後結果!$AD$2+幕後結果!$AD$4*幕後結果_最佳化!$P1282)*12/3</f>
        <v>-0.13695800684256867</v>
      </c>
      <c r="AC281" s="131">
        <f>(幕後結果!$AE$2+幕後結果!$AE$4*幕後結果_最佳化!$Q1282)*12/3</f>
        <v>0.11180789423411801</v>
      </c>
      <c r="AD281" s="131">
        <f>(幕後結果!$AF$2+幕後結果!$AF$4*幕後結果_最佳化!$R1282)*12/3</f>
        <v>-5.0228426601472261E-2</v>
      </c>
      <c r="AE281" s="131">
        <f>(幕後結果!$AG$2+幕後結果!$AG$4*幕後結果_最佳化!$S1282)*12/3</f>
        <v>3.035768314678176E-2</v>
      </c>
      <c r="AF281" s="131">
        <f>(幕後結果!$AH$2+幕後結果!$AH$4*幕後結果_最佳化!$T1282)*12/3</f>
        <v>-0.20828849175665401</v>
      </c>
      <c r="AG281" s="131">
        <f>(幕後結果!$AI$2+幕後結果!$AI$4*幕後結果_最佳化!$U1282)*12/3</f>
        <v>-3.6247884260270355E-2</v>
      </c>
      <c r="AH281" s="131">
        <f>(幕後結果!$AJ$2+幕後結果!$AJ$4*幕後結果_最佳化!$V1282)*12/3</f>
        <v>1.7550748526750176E-2</v>
      </c>
      <c r="AI281" s="100">
        <f>(幕後結果!$AK$2+幕後結果!$AK$4*幕後結果_最佳化!$W1282)*12/3</f>
        <v>-0.15205417473011207</v>
      </c>
      <c r="AJ281" s="60"/>
      <c r="AK281" s="60"/>
      <c r="AL281" s="60"/>
      <c r="AM281" s="108">
        <v>280</v>
      </c>
      <c r="AN281" s="131">
        <f t="shared" si="53"/>
        <v>0.16154503836646225</v>
      </c>
      <c r="AO281" s="131">
        <f t="shared" si="54"/>
        <v>0.19846045999803774</v>
      </c>
      <c r="AP281" s="131">
        <f t="shared" si="55"/>
        <v>2.6838362459186823E-3</v>
      </c>
      <c r="AQ281" s="131">
        <f t="shared" si="56"/>
        <v>7.488723225154284E-2</v>
      </c>
      <c r="AR281" s="131">
        <f t="shared" si="57"/>
        <v>0.12093066548767484</v>
      </c>
      <c r="AS281" s="131">
        <f t="shared" si="58"/>
        <v>7.3469784325617751E-2</v>
      </c>
      <c r="AT281" s="131">
        <f t="shared" si="59"/>
        <v>0.1965759438001371</v>
      </c>
      <c r="AU281" s="131">
        <f t="shared" si="60"/>
        <v>6.3783665672304535E-2</v>
      </c>
      <c r="AV281" s="131">
        <f t="shared" si="61"/>
        <v>2.3737311473003522E-2</v>
      </c>
      <c r="AW281" s="131">
        <f t="shared" si="62"/>
        <v>8.3926062379300753E-2</v>
      </c>
      <c r="AX281" s="131">
        <f t="shared" si="63"/>
        <v>1</v>
      </c>
      <c r="AY281" s="131">
        <f>SUMPRODUCT(AN281:AW281,幕後結果_最佳化!$Z$1005:$AI$1005)</f>
        <v>4.9641898785233868E-3</v>
      </c>
      <c r="AZ281" s="131">
        <f>(SUMPRODUCT(AN281:AW281,MMULT(AN281:AW281,幕後結果!$AB$9:$AK$18)))</f>
        <v>2.4936730005337349E-4</v>
      </c>
      <c r="BA281" s="131">
        <f t="shared" si="64"/>
        <v>1.5791367896840776E-2</v>
      </c>
      <c r="BB281" s="102">
        <f t="shared" si="65"/>
        <v>-2.4023131098773312</v>
      </c>
      <c r="BC281" s="60"/>
      <c r="BD281" s="60"/>
    </row>
    <row r="282" spans="1:56" ht="16.5">
      <c r="A282" s="95">
        <v>281</v>
      </c>
      <c r="B282" s="131">
        <v>0.86400637182121875</v>
      </c>
      <c r="C282" s="131">
        <v>0.37648717790341091</v>
      </c>
      <c r="D282" s="131">
        <v>0.35761933183400552</v>
      </c>
      <c r="E282" s="131">
        <v>0.73850447931089169</v>
      </c>
      <c r="F282" s="131">
        <v>0.83174043387491836</v>
      </c>
      <c r="G282" s="131">
        <v>5.8953312161187377E-2</v>
      </c>
      <c r="H282" s="131">
        <v>0.10156417678856688</v>
      </c>
      <c r="I282" s="131">
        <v>0.26240022651671002</v>
      </c>
      <c r="J282" s="131">
        <v>0.97956278039056577</v>
      </c>
      <c r="K282" s="104">
        <v>0.99042596281881279</v>
      </c>
      <c r="L282" s="105"/>
      <c r="M282" s="106">
        <v>281</v>
      </c>
      <c r="N282" s="142">
        <v>1.0984976199786913</v>
      </c>
      <c r="O282" s="142">
        <v>-0.31471987061208773</v>
      </c>
      <c r="P282" s="142">
        <v>-0.36482952567050381</v>
      </c>
      <c r="Q282" s="142">
        <v>0.63874160619680775</v>
      </c>
      <c r="R282" s="142">
        <v>0.961065704589667</v>
      </c>
      <c r="S282" s="142">
        <v>-1.5636208972788579</v>
      </c>
      <c r="T282" s="142">
        <v>-1.2726891942226264</v>
      </c>
      <c r="U282" s="131">
        <v>-0.63596313095082313</v>
      </c>
      <c r="V282" s="131">
        <v>2.0448014251060536</v>
      </c>
      <c r="W282" s="98">
        <v>2.3426356024927264</v>
      </c>
      <c r="X282" s="60"/>
      <c r="Y282" s="99">
        <v>281</v>
      </c>
      <c r="Z282" s="131">
        <f>(幕後結果!$AB$2+幕後結果!$AB$4*幕後結果_最佳化!$N1283)*12/3</f>
        <v>0.18354403423206481</v>
      </c>
      <c r="AA282" s="131">
        <f>(幕後結果!$AC$2+幕後結果!$AC$4*幕後結果_最佳化!$O1283)*12/3</f>
        <v>-2.5302816767712025E-2</v>
      </c>
      <c r="AB282" s="131">
        <f>(幕後結果!$AD$2+幕後結果!$AD$4*幕後結果_最佳化!$P1283)*12/3</f>
        <v>-8.2691484029280199E-2</v>
      </c>
      <c r="AC282" s="131">
        <f>(幕後結果!$AE$2+幕後結果!$AE$4*幕後結果_最佳化!$Q1283)*12/3</f>
        <v>7.9159839881880217E-2</v>
      </c>
      <c r="AD282" s="131">
        <f>(幕後結果!$AF$2+幕後結果!$AF$4*幕後結果_最佳化!$R1283)*12/3</f>
        <v>5.4617920905295769E-2</v>
      </c>
      <c r="AE282" s="131">
        <f>(幕後結果!$AG$2+幕後結果!$AG$4*幕後結果_最佳化!$S1283)*12/3</f>
        <v>-8.6088251843862193E-2</v>
      </c>
      <c r="AF282" s="131">
        <f>(幕後結果!$AH$2+幕後結果!$AH$4*幕後結果_最佳化!$T1283)*12/3</f>
        <v>-9.3878930471178193E-2</v>
      </c>
      <c r="AG282" s="131">
        <f>(幕後結果!$AI$2+幕後結果!$AI$4*幕後結果_最佳化!$U1283)*12/3</f>
        <v>-0.15096477593142277</v>
      </c>
      <c r="AH282" s="131">
        <f>(幕後結果!$AJ$2+幕後結果!$AJ$4*幕後結果_最佳化!$V1283)*12/3</f>
        <v>7.0146546237801796E-2</v>
      </c>
      <c r="AI282" s="100">
        <f>(幕後結果!$AK$2+幕後結果!$AK$4*幕後結果_最佳化!$W1283)*12/3</f>
        <v>0.19902547430350762</v>
      </c>
      <c r="AJ282" s="60"/>
      <c r="AK282" s="60"/>
      <c r="AL282" s="60"/>
      <c r="AM282" s="108">
        <v>281</v>
      </c>
      <c r="AN282" s="131">
        <f t="shared" si="53"/>
        <v>0.14768327583483212</v>
      </c>
      <c r="AO282" s="131">
        <f t="shared" si="54"/>
        <v>3.801274546759166E-2</v>
      </c>
      <c r="AP282" s="131">
        <f t="shared" si="55"/>
        <v>0.13394679990220418</v>
      </c>
      <c r="AQ282" s="131">
        <f t="shared" si="56"/>
        <v>0.18306541656188613</v>
      </c>
      <c r="AR282" s="131">
        <f t="shared" si="57"/>
        <v>0.16304423720519826</v>
      </c>
      <c r="AS282" s="131">
        <f t="shared" si="58"/>
        <v>0.15056626577681445</v>
      </c>
      <c r="AT282" s="131">
        <f t="shared" si="59"/>
        <v>3.5361933686723315E-2</v>
      </c>
      <c r="AU282" s="131">
        <f t="shared" si="60"/>
        <v>8.836444138910747E-2</v>
      </c>
      <c r="AV282" s="131">
        <f t="shared" si="61"/>
        <v>1.5880333542804121E-2</v>
      </c>
      <c r="AW282" s="131">
        <f t="shared" si="62"/>
        <v>4.4074550632838341E-2</v>
      </c>
      <c r="AX282" s="131">
        <f t="shared" si="63"/>
        <v>1</v>
      </c>
      <c r="AY282" s="131">
        <f>SUMPRODUCT(AN282:AW282,幕後結果_最佳化!$Z$1005:$AI$1005)</f>
        <v>3.9686034983429262E-3</v>
      </c>
      <c r="AZ282" s="131">
        <f>(SUMPRODUCT(AN282:AW282,MMULT(AN282:AW282,幕後結果!$AB$9:$AK$18)))</f>
        <v>3.3030400775290012E-4</v>
      </c>
      <c r="BA282" s="131">
        <f t="shared" si="64"/>
        <v>1.8174267736360113E-2</v>
      </c>
      <c r="BB282" s="102">
        <f t="shared" si="65"/>
        <v>-2.1421163738976667</v>
      </c>
      <c r="BC282" s="60"/>
      <c r="BD282" s="60"/>
    </row>
    <row r="283" spans="1:56" ht="16.5">
      <c r="A283" s="95">
        <v>282</v>
      </c>
      <c r="B283" s="131">
        <v>0.33395962553177849</v>
      </c>
      <c r="C283" s="131">
        <v>0.85005746667051585</v>
      </c>
      <c r="D283" s="131">
        <v>0.63894725937652908</v>
      </c>
      <c r="E283" s="131">
        <v>0.79671876942642883</v>
      </c>
      <c r="F283" s="131">
        <v>0.94793959560569085</v>
      </c>
      <c r="G283" s="131">
        <v>0.54134647650653256</v>
      </c>
      <c r="H283" s="131">
        <v>0.48818268588381875</v>
      </c>
      <c r="I283" s="131">
        <v>0.30072460031650738</v>
      </c>
      <c r="J283" s="131">
        <v>0.97582528734719709</v>
      </c>
      <c r="K283" s="104">
        <v>0.74738884297144281</v>
      </c>
      <c r="L283" s="105"/>
      <c r="M283" s="106">
        <v>282</v>
      </c>
      <c r="N283" s="142">
        <v>-0.42900546023634833</v>
      </c>
      <c r="O283" s="142">
        <v>1.0366798910985917</v>
      </c>
      <c r="P283" s="142">
        <v>0.35564627865067305</v>
      </c>
      <c r="Q283" s="142">
        <v>0.82995812249438394</v>
      </c>
      <c r="R283" s="142">
        <v>1.6251959703816434</v>
      </c>
      <c r="S283" s="142">
        <v>0.10382648635622335</v>
      </c>
      <c r="T283" s="142">
        <v>-2.9625946889429284E-2</v>
      </c>
      <c r="U283" s="131">
        <v>-0.52231762352995503</v>
      </c>
      <c r="V283" s="131">
        <v>1.9742842980448094</v>
      </c>
      <c r="W283" s="98">
        <v>0.66629538619989581</v>
      </c>
      <c r="X283" s="60"/>
      <c r="Y283" s="99">
        <v>282</v>
      </c>
      <c r="Z283" s="131">
        <f>(幕後結果!$AB$2+幕後結果!$AB$4*幕後結果_最佳化!$N1284)*12/3</f>
        <v>-5.3062651911712715E-2</v>
      </c>
      <c r="AA283" s="131">
        <f>(幕後結果!$AC$2+幕後結果!$AC$4*幕後結果_最佳化!$O1284)*12/3</f>
        <v>0.10908226967697982</v>
      </c>
      <c r="AB283" s="131">
        <f>(幕後結果!$AD$2+幕後結果!$AD$4*幕後結果_最佳化!$P1284)*12/3</f>
        <v>7.9192299698291002E-2</v>
      </c>
      <c r="AC283" s="131">
        <f>(幕後結果!$AE$2+幕後結果!$AE$4*幕後結果_最佳化!$Q1284)*12/3</f>
        <v>0.14578143936261576</v>
      </c>
      <c r="AD283" s="131">
        <f>(幕後結果!$AF$2+幕後結果!$AF$4*幕後結果_最佳化!$R1284)*12/3</f>
        <v>0.23249513035972993</v>
      </c>
      <c r="AE283" s="131">
        <f>(幕後結果!$AG$2+幕後結果!$AG$4*幕後結果_最佳化!$S1284)*12/3</f>
        <v>6.9640335913962277E-3</v>
      </c>
      <c r="AF283" s="131">
        <f>(幕後結果!$AH$2+幕後結果!$AH$4*幕後結果_最佳化!$T1284)*12/3</f>
        <v>4.6648837194679403E-2</v>
      </c>
      <c r="AG283" s="131">
        <f>(幕後結果!$AI$2+幕後結果!$AI$4*幕後結果_最佳化!$U1284)*12/3</f>
        <v>-1.08980251690285E-2</v>
      </c>
      <c r="AH283" s="131">
        <f>(幕後結果!$AJ$2+幕後結果!$AJ$4*幕後結果_最佳化!$V1284)*12/3</f>
        <v>0.13819857451889397</v>
      </c>
      <c r="AI283" s="100">
        <f>(幕後結果!$AK$2+幕後結果!$AK$4*幕後結果_最佳化!$W1284)*12/3</f>
        <v>0.16154141117726775</v>
      </c>
      <c r="AJ283" s="60"/>
      <c r="AK283" s="60"/>
      <c r="AL283" s="60"/>
      <c r="AM283" s="108">
        <v>282</v>
      </c>
      <c r="AN283" s="131">
        <f t="shared" si="53"/>
        <v>3.8364423795975156E-2</v>
      </c>
      <c r="AO283" s="131">
        <f t="shared" si="54"/>
        <v>0.20454526059946124</v>
      </c>
      <c r="AP283" s="131">
        <f t="shared" si="55"/>
        <v>2.1049946502751757E-2</v>
      </c>
      <c r="AQ283" s="131">
        <f t="shared" si="56"/>
        <v>0.1524433807290565</v>
      </c>
      <c r="AR283" s="131">
        <f t="shared" si="57"/>
        <v>7.0828631319045973E-2</v>
      </c>
      <c r="AS283" s="131">
        <f t="shared" si="58"/>
        <v>0.10642130906155146</v>
      </c>
      <c r="AT283" s="131">
        <f t="shared" si="59"/>
        <v>0.14635071409636441</v>
      </c>
      <c r="AU283" s="131">
        <f t="shared" si="60"/>
        <v>7.3026504783044177E-2</v>
      </c>
      <c r="AV283" s="131">
        <f t="shared" si="61"/>
        <v>4.5728819778201264E-2</v>
      </c>
      <c r="AW283" s="131">
        <f t="shared" si="62"/>
        <v>0.14124100933454792</v>
      </c>
      <c r="AX283" s="131">
        <f t="shared" si="63"/>
        <v>0.99999999999999978</v>
      </c>
      <c r="AY283" s="131">
        <f>SUMPRODUCT(AN283:AW283,幕後結果_最佳化!$Z$1005:$AI$1005)</f>
        <v>2.964661420617304E-3</v>
      </c>
      <c r="AZ283" s="131">
        <f>(SUMPRODUCT(AN283:AW283,MMULT(AN283:AW283,幕後結果!$AB$9:$AK$18)))</f>
        <v>2.5018607399137629E-4</v>
      </c>
      <c r="BA283" s="131">
        <f t="shared" si="64"/>
        <v>1.5817271382617681E-2</v>
      </c>
      <c r="BB283" s="102">
        <f t="shared" si="65"/>
        <v>-2.5247931589053629</v>
      </c>
      <c r="BC283" s="60"/>
      <c r="BD283" s="60"/>
    </row>
    <row r="284" spans="1:56" ht="16.5">
      <c r="A284" s="95">
        <v>283</v>
      </c>
      <c r="B284" s="131">
        <v>0.18876016434941745</v>
      </c>
      <c r="C284" s="131">
        <v>0.60118192155117334</v>
      </c>
      <c r="D284" s="131">
        <v>0.17012808959305992</v>
      </c>
      <c r="E284" s="131">
        <v>0.66959146454891738</v>
      </c>
      <c r="F284" s="131">
        <v>0.75098980793628844</v>
      </c>
      <c r="G284" s="131">
        <v>9.7277356618013844E-2</v>
      </c>
      <c r="H284" s="131">
        <v>0.88869409547108358</v>
      </c>
      <c r="I284" s="131">
        <v>1.1984255530520072E-2</v>
      </c>
      <c r="J284" s="131">
        <v>0.49762276825271656</v>
      </c>
      <c r="K284" s="104">
        <v>0.59794659332550326</v>
      </c>
      <c r="L284" s="105"/>
      <c r="M284" s="106">
        <v>283</v>
      </c>
      <c r="N284" s="142">
        <v>-0.88247437953155483</v>
      </c>
      <c r="O284" s="142">
        <v>0.25640755224043854</v>
      </c>
      <c r="P284" s="142">
        <v>-0.95365919945802236</v>
      </c>
      <c r="Q284" s="142">
        <v>0.438785357727214</v>
      </c>
      <c r="R284" s="142">
        <v>0.67760782379826789</v>
      </c>
      <c r="S284" s="142">
        <v>-1.2972222905038155</v>
      </c>
      <c r="T284" s="142">
        <v>1.2196124907971657</v>
      </c>
      <c r="U284" s="131">
        <v>-2.2576336159914407</v>
      </c>
      <c r="V284" s="131">
        <v>-5.9588715776547375E-3</v>
      </c>
      <c r="W284" s="98">
        <v>0.24803566344895353</v>
      </c>
      <c r="X284" s="60"/>
      <c r="Y284" s="99">
        <v>283</v>
      </c>
      <c r="Z284" s="131">
        <f>(幕後結果!$AB$2+幕後結果!$AB$4*幕後結果_最佳化!$N1285)*12/3</f>
        <v>-0.12330393630148577</v>
      </c>
      <c r="AA284" s="131">
        <f>(幕後結果!$AC$2+幕後結果!$AC$4*幕後結果_最佳化!$O1285)*12/3</f>
        <v>3.412339849462661E-2</v>
      </c>
      <c r="AB284" s="131">
        <f>(幕後結果!$AD$2+幕後結果!$AD$4*幕後結果_最佳化!$P1285)*12/3</f>
        <v>-0.15790198538158465</v>
      </c>
      <c r="AC284" s="131">
        <f>(幕後結果!$AE$2+幕後結果!$AE$4*幕後結果_最佳化!$Q1285)*12/3</f>
        <v>-1.8762305038553289E-2</v>
      </c>
      <c r="AD284" s="131">
        <f>(幕後結果!$AF$2+幕後結果!$AF$4*幕後結果_最佳化!$R1285)*12/3</f>
        <v>-3.1762006063753463E-3</v>
      </c>
      <c r="AE284" s="131">
        <f>(幕後結果!$AG$2+幕後結果!$AG$4*幕後結果_最佳化!$S1285)*12/3</f>
        <v>-5.0137715820277345E-2</v>
      </c>
      <c r="AF284" s="131">
        <f>(幕後結果!$AH$2+幕後結果!$AH$4*幕後結果_最佳化!$T1285)*12/3</f>
        <v>6.3106421251683753E-2</v>
      </c>
      <c r="AG284" s="131">
        <f>(幕後結果!$AI$2+幕後結果!$AI$4*幕後結果_最佳化!$U1285)*12/3</f>
        <v>-0.26671648839404838</v>
      </c>
      <c r="AH284" s="131">
        <f>(幕後結果!$AJ$2+幕後結果!$AJ$4*幕後結果_最佳化!$V1285)*12/3</f>
        <v>-4.0736543684571164E-2</v>
      </c>
      <c r="AI284" s="100">
        <f>(幕後結果!$AK$2+幕後結果!$AK$4*幕後結果_最佳化!$W1285)*12/3</f>
        <v>-4.4040876392062077E-2</v>
      </c>
      <c r="AJ284" s="60"/>
      <c r="AK284" s="60"/>
      <c r="AL284" s="60"/>
      <c r="AM284" s="108">
        <v>283</v>
      </c>
      <c r="AN284" s="131">
        <f t="shared" si="53"/>
        <v>2.1838906309304934E-2</v>
      </c>
      <c r="AO284" s="131">
        <f t="shared" si="54"/>
        <v>0.15961700381145733</v>
      </c>
      <c r="AP284" s="131">
        <f t="shared" si="55"/>
        <v>1.1429747892941575E-2</v>
      </c>
      <c r="AQ284" s="131">
        <f t="shared" si="56"/>
        <v>7.5562690888321807E-2</v>
      </c>
      <c r="AR284" s="131">
        <f t="shared" si="57"/>
        <v>0.17656985681077036</v>
      </c>
      <c r="AS284" s="131">
        <f t="shared" si="58"/>
        <v>9.0520881551525989E-2</v>
      </c>
      <c r="AT284" s="131">
        <f t="shared" si="59"/>
        <v>0.17544353355647335</v>
      </c>
      <c r="AU284" s="131">
        <f t="shared" si="60"/>
        <v>9.9681360548835307E-3</v>
      </c>
      <c r="AV284" s="131">
        <f t="shared" si="61"/>
        <v>0.1484500829929597</v>
      </c>
      <c r="AW284" s="131">
        <f t="shared" si="62"/>
        <v>0.13059916013136133</v>
      </c>
      <c r="AX284" s="131">
        <f t="shared" si="63"/>
        <v>0.99999999999999989</v>
      </c>
      <c r="AY284" s="131">
        <f>SUMPRODUCT(AN284:AW284,幕後結果_最佳化!$Z$1005:$AI$1005)</f>
        <v>1.5746353096762044E-3</v>
      </c>
      <c r="AZ284" s="131">
        <f>(SUMPRODUCT(AN284:AW284,MMULT(AN284:AW284,幕後結果!$AB$9:$AK$18)))</f>
        <v>2.5398477766315085E-4</v>
      </c>
      <c r="BA284" s="131">
        <f t="shared" si="64"/>
        <v>1.5936899876172618E-2</v>
      </c>
      <c r="BB284" s="102">
        <f t="shared" si="65"/>
        <v>-2.5930617002940242</v>
      </c>
      <c r="BC284" s="60"/>
      <c r="BD284" s="60"/>
    </row>
    <row r="285" spans="1:56" ht="16.5">
      <c r="A285" s="95">
        <v>284</v>
      </c>
      <c r="B285" s="131">
        <v>0.87309219526345139</v>
      </c>
      <c r="C285" s="131">
        <v>0.42320590708463457</v>
      </c>
      <c r="D285" s="131">
        <v>0.41708936539953378</v>
      </c>
      <c r="E285" s="131">
        <v>0.84899275723943624</v>
      </c>
      <c r="F285" s="131">
        <v>0.2291722922207593</v>
      </c>
      <c r="G285" s="131">
        <v>0.13484685988701983</v>
      </c>
      <c r="H285" s="131">
        <v>6.9685650134423405E-3</v>
      </c>
      <c r="I285" s="131">
        <v>0.71205209941308145</v>
      </c>
      <c r="J285" s="131">
        <v>0.85835832200963691</v>
      </c>
      <c r="K285" s="104">
        <v>0.16348221504712557</v>
      </c>
      <c r="L285" s="105"/>
      <c r="M285" s="106">
        <v>284</v>
      </c>
      <c r="N285" s="142">
        <v>1.1411305269277416</v>
      </c>
      <c r="O285" s="142">
        <v>-0.19369869444076424</v>
      </c>
      <c r="P285" s="142">
        <v>-0.20934524881106198</v>
      </c>
      <c r="Q285" s="142">
        <v>1.0321230320012844</v>
      </c>
      <c r="R285" s="142">
        <v>-0.74157547971783233</v>
      </c>
      <c r="S285" s="142">
        <v>-1.1037681604500986</v>
      </c>
      <c r="T285" s="142">
        <v>-2.4588797265826652</v>
      </c>
      <c r="U285" s="131">
        <v>0.55938968260615374</v>
      </c>
      <c r="V285" s="131">
        <v>1.0729727204256223</v>
      </c>
      <c r="W285" s="98">
        <v>-0.98024655304784669</v>
      </c>
      <c r="X285" s="60"/>
      <c r="Y285" s="99">
        <v>284</v>
      </c>
      <c r="Z285" s="131">
        <f>(幕後結果!$AB$2+幕後結果!$AB$4*幕後結果_最佳化!$N1286)*12/3</f>
        <v>0.19014777268899205</v>
      </c>
      <c r="AA285" s="131">
        <f>(幕後結果!$AC$2+幕後結果!$AC$4*幕後結果_最佳化!$O1286)*12/3</f>
        <v>-1.3621999761088292E-2</v>
      </c>
      <c r="AB285" s="131">
        <f>(幕後結果!$AD$2+幕後結果!$AD$4*幕後結果_最佳化!$P1286)*12/3</f>
        <v>-5.3584671390332878E-2</v>
      </c>
      <c r="AC285" s="131">
        <f>(幕後結果!$AE$2+幕後結果!$AE$4*幕後結果_最佳化!$Q1286)*12/3</f>
        <v>0.13397826946966224</v>
      </c>
      <c r="AD285" s="131">
        <f>(幕後結果!$AF$2+幕後結果!$AF$4*幕後結果_最佳化!$R1286)*12/3</f>
        <v>-7.1135700989494066E-2</v>
      </c>
      <c r="AE285" s="131">
        <f>(幕後結果!$AG$2+幕後結果!$AG$4*幕後結果_最佳化!$S1286)*12/3</f>
        <v>-5.2558174234574394E-2</v>
      </c>
      <c r="AF285" s="131">
        <f>(幕後結果!$AH$2+幕後結果!$AH$4*幕後結果_最佳化!$T1286)*12/3</f>
        <v>-0.18034264937428537</v>
      </c>
      <c r="AG285" s="131">
        <f>(幕後結果!$AI$2+幕後結果!$AI$4*幕後結果_最佳化!$U1286)*12/3</f>
        <v>-6.3938761101614006E-2</v>
      </c>
      <c r="AH285" s="131">
        <f>(幕後結果!$AJ$2+幕後結果!$AJ$4*幕後結果_最佳化!$V1286)*12/3</f>
        <v>3.5326449265860503E-2</v>
      </c>
      <c r="AI285" s="100">
        <f>(幕後結果!$AK$2+幕後結果!$AK$4*幕後結果_最佳化!$W1286)*12/3</f>
        <v>-0.30332735895728369</v>
      </c>
      <c r="AJ285" s="60"/>
      <c r="AK285" s="60"/>
      <c r="AL285" s="60"/>
      <c r="AM285" s="108">
        <v>284</v>
      </c>
      <c r="AN285" s="131">
        <f t="shared" si="53"/>
        <v>6.5064120393923758E-2</v>
      </c>
      <c r="AO285" s="131">
        <f t="shared" si="54"/>
        <v>4.9729449341011568E-2</v>
      </c>
      <c r="AP285" s="131">
        <f t="shared" si="55"/>
        <v>0.12156641677135929</v>
      </c>
      <c r="AQ285" s="131">
        <f t="shared" si="56"/>
        <v>8.4490304595077476E-2</v>
      </c>
      <c r="AR285" s="131">
        <f t="shared" si="57"/>
        <v>6.5153826670794598E-2</v>
      </c>
      <c r="AS285" s="131">
        <f t="shared" si="58"/>
        <v>0.1477075957594193</v>
      </c>
      <c r="AT285" s="131">
        <f t="shared" si="59"/>
        <v>0.16702301342642348</v>
      </c>
      <c r="AU285" s="131">
        <f t="shared" si="60"/>
        <v>3.1533236415393226E-2</v>
      </c>
      <c r="AV285" s="131">
        <f t="shared" si="61"/>
        <v>0.11901473050762398</v>
      </c>
      <c r="AW285" s="131">
        <f t="shared" si="62"/>
        <v>0.1487173061189733</v>
      </c>
      <c r="AX285" s="131">
        <f t="shared" si="63"/>
        <v>0.99999999999999989</v>
      </c>
      <c r="AY285" s="131">
        <f>SUMPRODUCT(AN285:AW285,幕後結果_最佳化!$Z$1005:$AI$1005)</f>
        <v>7.057759271932619E-4</v>
      </c>
      <c r="AZ285" s="131">
        <f>(SUMPRODUCT(AN285:AW285,MMULT(AN285:AW285,幕後結果!$AB$9:$AK$18)))</f>
        <v>2.5720651742133002E-4</v>
      </c>
      <c r="BA285" s="131">
        <f t="shared" si="64"/>
        <v>1.6037659349834376E-2</v>
      </c>
      <c r="BB285" s="102">
        <f t="shared" si="65"/>
        <v>-2.6309465210858516</v>
      </c>
      <c r="BC285" s="60"/>
      <c r="BD285" s="60"/>
    </row>
    <row r="286" spans="1:56" ht="16.5">
      <c r="A286" s="95">
        <v>285</v>
      </c>
      <c r="B286" s="131">
        <v>0.46676455626547297</v>
      </c>
      <c r="C286" s="131">
        <v>0.57301170311579153</v>
      </c>
      <c r="D286" s="131">
        <v>0.32573555013953803</v>
      </c>
      <c r="E286" s="131">
        <v>0.18020222901790128</v>
      </c>
      <c r="F286" s="131">
        <v>0.52791264915912928</v>
      </c>
      <c r="G286" s="131">
        <v>0.96700982600919128</v>
      </c>
      <c r="H286" s="131">
        <v>0.79686542478665778</v>
      </c>
      <c r="I286" s="131">
        <v>0.80797142489701024</v>
      </c>
      <c r="J286" s="131">
        <v>0.9685297263592656</v>
      </c>
      <c r="K286" s="104">
        <v>0.28346122844257127</v>
      </c>
      <c r="L286" s="105"/>
      <c r="M286" s="106">
        <v>285</v>
      </c>
      <c r="N286" s="142">
        <v>-8.3405503588714097E-2</v>
      </c>
      <c r="O286" s="142">
        <v>0.18404698751493376</v>
      </c>
      <c r="P286" s="142">
        <v>-0.45171945592351592</v>
      </c>
      <c r="Q286" s="142">
        <v>-0.91459466968181191</v>
      </c>
      <c r="R286" s="142">
        <v>7.0023818579696986E-2</v>
      </c>
      <c r="S286" s="142">
        <v>1.8385571550201718</v>
      </c>
      <c r="T286" s="142">
        <v>0.83047699306988609</v>
      </c>
      <c r="U286" s="131">
        <v>0.87044520783387969</v>
      </c>
      <c r="V286" s="131">
        <v>1.8596112445202264</v>
      </c>
      <c r="W286" s="98">
        <v>-0.57258981582838275</v>
      </c>
      <c r="X286" s="60"/>
      <c r="Y286" s="99">
        <v>285</v>
      </c>
      <c r="Z286" s="131">
        <f>(幕後結果!$AB$2+幕後結果!$AB$4*幕後結果_最佳化!$N1287)*12/3</f>
        <v>4.6998022040597651E-4</v>
      </c>
      <c r="AA286" s="131">
        <f>(幕後結果!$AC$2+幕後結果!$AC$4*幕後結果_最佳化!$O1287)*12/3</f>
        <v>2.5513795767840349E-2</v>
      </c>
      <c r="AB286" s="131">
        <f>(幕後結果!$AD$2+幕後結果!$AD$4*幕後結果_最佳化!$P1287)*12/3</f>
        <v>-7.9634773129344638E-2</v>
      </c>
      <c r="AC286" s="131">
        <f>(幕後結果!$AE$2+幕後結果!$AE$4*幕後結果_最佳化!$Q1287)*12/3</f>
        <v>-0.10044620218978378</v>
      </c>
      <c r="AD286" s="131">
        <f>(幕後結果!$AF$2+幕後結果!$AF$4*幕後結果_最佳化!$R1287)*12/3</f>
        <v>-4.1757341751778178E-2</v>
      </c>
      <c r="AE286" s="131">
        <f>(幕後結果!$AG$2+幕後結果!$AG$4*幕後結果_最佳化!$S1287)*12/3</f>
        <v>6.9033177799808373E-2</v>
      </c>
      <c r="AF286" s="131">
        <f>(幕後結果!$AH$2+幕後結果!$AH$4*幕後結果_最佳化!$T1287)*12/3</f>
        <v>7.8563076730718606E-2</v>
      </c>
      <c r="AG286" s="131">
        <f>(幕後結果!$AI$2+幕後結果!$AI$4*幕後結果_最佳化!$U1287)*12/3</f>
        <v>0.11576002171094334</v>
      </c>
      <c r="AH286" s="131">
        <f>(幕後結果!$AJ$2+幕後結果!$AJ$4*幕後結果_最佳化!$V1287)*12/3</f>
        <v>0.14198736295594963</v>
      </c>
      <c r="AI286" s="100">
        <f>(幕後結果!$AK$2+幕後結果!$AK$4*幕後結果_最佳化!$W1287)*12/3</f>
        <v>2.646962875419881E-2</v>
      </c>
      <c r="AJ286" s="60"/>
      <c r="AK286" s="60"/>
      <c r="AL286" s="60"/>
      <c r="AM286" s="108">
        <v>285</v>
      </c>
      <c r="AN286" s="131">
        <f t="shared" si="53"/>
        <v>0.11220940151642868</v>
      </c>
      <c r="AO286" s="131">
        <f t="shared" si="54"/>
        <v>0.10756651838140031</v>
      </c>
      <c r="AP286" s="131">
        <f t="shared" si="55"/>
        <v>0.1303086980546074</v>
      </c>
      <c r="AQ286" s="131">
        <f t="shared" si="56"/>
        <v>2.2135064515298657E-2</v>
      </c>
      <c r="AR286" s="131">
        <f t="shared" si="57"/>
        <v>5.7401252782492015E-2</v>
      </c>
      <c r="AS286" s="131">
        <f t="shared" si="58"/>
        <v>0.17632530348691827</v>
      </c>
      <c r="AT286" s="131">
        <f t="shared" si="59"/>
        <v>0.10255574975703587</v>
      </c>
      <c r="AU286" s="131">
        <f t="shared" si="60"/>
        <v>0.136223688081097</v>
      </c>
      <c r="AV286" s="131">
        <f t="shared" si="61"/>
        <v>5.5685531849585843E-2</v>
      </c>
      <c r="AW286" s="131">
        <f t="shared" si="62"/>
        <v>9.9588791575136032E-2</v>
      </c>
      <c r="AX286" s="131">
        <f t="shared" si="63"/>
        <v>1</v>
      </c>
      <c r="AY286" s="131">
        <f>SUMPRODUCT(AN286:AW286,幕後結果_最佳化!$Z$1005:$AI$1005)</f>
        <v>-5.1882005243177867E-4</v>
      </c>
      <c r="AZ286" s="131">
        <f>(SUMPRODUCT(AN286:AW286,MMULT(AN286:AW286,幕後結果!$AB$9:$AK$18)))</f>
        <v>2.2942512882876155E-4</v>
      </c>
      <c r="BA286" s="131">
        <f t="shared" si="64"/>
        <v>1.5146786089093671E-2</v>
      </c>
      <c r="BB286" s="102">
        <f t="shared" si="65"/>
        <v>-2.866536821543626</v>
      </c>
      <c r="BC286" s="60"/>
      <c r="BD286" s="60"/>
    </row>
    <row r="287" spans="1:56" ht="16.5">
      <c r="A287" s="95">
        <v>286</v>
      </c>
      <c r="B287" s="131">
        <v>0.68286150345208574</v>
      </c>
      <c r="C287" s="131">
        <v>0.94725486231061939</v>
      </c>
      <c r="D287" s="131">
        <v>0.96064143015061432</v>
      </c>
      <c r="E287" s="131">
        <v>0.72937319858043126</v>
      </c>
      <c r="F287" s="131">
        <v>0.71677477237972997</v>
      </c>
      <c r="G287" s="131">
        <v>0.67838195564432269</v>
      </c>
      <c r="H287" s="131">
        <v>0.22211069293886521</v>
      </c>
      <c r="I287" s="131">
        <v>0.97134217472647566</v>
      </c>
      <c r="J287" s="131">
        <v>0.74710830922853844</v>
      </c>
      <c r="K287" s="104">
        <v>0.60863369890586982</v>
      </c>
      <c r="L287" s="105"/>
      <c r="M287" s="106">
        <v>286</v>
      </c>
      <c r="N287" s="142">
        <v>0.47571561747232083</v>
      </c>
      <c r="O287" s="142">
        <v>1.6188001243664638</v>
      </c>
      <c r="P287" s="142">
        <v>1.7581785150793607</v>
      </c>
      <c r="Q287" s="142">
        <v>0.61091840010443232</v>
      </c>
      <c r="R287" s="142">
        <v>0.57328689780440889</v>
      </c>
      <c r="S287" s="142">
        <v>0.46317897034682726</v>
      </c>
      <c r="T287" s="142">
        <v>-0.76508423655639091</v>
      </c>
      <c r="U287" s="131">
        <v>1.90089589001412</v>
      </c>
      <c r="V287" s="131">
        <v>0.66541767726908763</v>
      </c>
      <c r="W287" s="98">
        <v>0.27575974748154419</v>
      </c>
      <c r="X287" s="60"/>
      <c r="Y287" s="99">
        <v>286</v>
      </c>
      <c r="Z287" s="131">
        <f>(幕後結果!$AB$2+幕後結果!$AB$4*幕後結果_最佳化!$N1288)*12/3</f>
        <v>8.7076545746035891E-2</v>
      </c>
      <c r="AA287" s="131">
        <f>(幕後結果!$AC$2+幕後結果!$AC$4*幕後結果_最佳化!$O1288)*12/3</f>
        <v>0.16388858526034708</v>
      </c>
      <c r="AB287" s="131">
        <f>(幕後結果!$AD$2+幕後結果!$AD$4*幕後結果_最佳化!$P1288)*12/3</f>
        <v>0.32454825784790142</v>
      </c>
      <c r="AC287" s="131">
        <f>(幕後結果!$AE$2+幕後結果!$AE$4*幕後結果_最佳化!$Q1288)*12/3</f>
        <v>0.26209264413494726</v>
      </c>
      <c r="AD287" s="131">
        <f>(幕後結果!$AF$2+幕後結果!$AF$4*幕後結果_最佳化!$R1288)*12/3</f>
        <v>0.27928584138332968</v>
      </c>
      <c r="AE287" s="131">
        <f>(幕後結果!$AG$2+幕後結果!$AG$4*幕後結果_最佳化!$S1288)*12/3</f>
        <v>2.4380849730623832E-2</v>
      </c>
      <c r="AF287" s="131">
        <f>(幕後結果!$AH$2+幕後結果!$AH$4*幕後結果_最佳化!$T1288)*12/3</f>
        <v>7.2357041652858792E-2</v>
      </c>
      <c r="AG287" s="131">
        <f>(幕後結果!$AI$2+幕後結果!$AI$4*幕後結果_最佳化!$U1288)*12/3</f>
        <v>0.27435040818299017</v>
      </c>
      <c r="AH287" s="131">
        <f>(幕後結果!$AJ$2+幕後結果!$AJ$4*幕後結果_最佳化!$V1288)*12/3</f>
        <v>0.10367096777063321</v>
      </c>
      <c r="AI287" s="100">
        <f>(幕後結果!$AK$2+幕後結果!$AK$4*幕後結果_最佳化!$W1288)*12/3</f>
        <v>0.1525456393487363</v>
      </c>
      <c r="AJ287" s="60"/>
      <c r="AK287" s="60"/>
      <c r="AL287" s="60"/>
      <c r="AM287" s="108">
        <v>286</v>
      </c>
      <c r="AN287" s="131">
        <f t="shared" si="53"/>
        <v>5.008312320746855E-2</v>
      </c>
      <c r="AO287" s="131">
        <f t="shared" si="54"/>
        <v>2.3516374048376663E-2</v>
      </c>
      <c r="AP287" s="131">
        <f t="shared" si="55"/>
        <v>0.11798424224618917</v>
      </c>
      <c r="AQ287" s="131">
        <f t="shared" si="56"/>
        <v>3.4500140318278229E-2</v>
      </c>
      <c r="AR287" s="131">
        <f t="shared" si="57"/>
        <v>0.15726221253791811</v>
      </c>
      <c r="AS287" s="131">
        <f t="shared" si="58"/>
        <v>0.19266792890457951</v>
      </c>
      <c r="AT287" s="131">
        <f t="shared" si="59"/>
        <v>0.15852961433070981</v>
      </c>
      <c r="AU287" s="131">
        <f t="shared" si="60"/>
        <v>5.491177318357375E-2</v>
      </c>
      <c r="AV287" s="131">
        <f t="shared" si="61"/>
        <v>1.664278312085718E-2</v>
      </c>
      <c r="AW287" s="131">
        <f t="shared" si="62"/>
        <v>0.19390180810204896</v>
      </c>
      <c r="AX287" s="131">
        <f t="shared" si="63"/>
        <v>0.99999999999999989</v>
      </c>
      <c r="AY287" s="131">
        <f>SUMPRODUCT(AN287:AW287,幕後結果_最佳化!$Z$1005:$AI$1005)</f>
        <v>-1.5484456015226666E-3</v>
      </c>
      <c r="AZ287" s="131">
        <f>(SUMPRODUCT(AN287:AW287,MMULT(AN287:AW287,幕後結果!$AB$9:$AK$18)))</f>
        <v>3.0981685956250817E-4</v>
      </c>
      <c r="BA287" s="131">
        <f t="shared" si="64"/>
        <v>1.7601615254359701E-2</v>
      </c>
      <c r="BB287" s="102">
        <f t="shared" si="65"/>
        <v>-2.5252481070175272</v>
      </c>
      <c r="BC287" s="60"/>
      <c r="BD287" s="60"/>
    </row>
    <row r="288" spans="1:56" ht="16.5">
      <c r="A288" s="95">
        <v>287</v>
      </c>
      <c r="B288" s="131">
        <v>0.74626759674683463</v>
      </c>
      <c r="C288" s="131">
        <v>0.17709014481171659</v>
      </c>
      <c r="D288" s="131">
        <v>0.66813161607326643</v>
      </c>
      <c r="E288" s="131">
        <v>0.85427353473963752</v>
      </c>
      <c r="F288" s="131">
        <v>0.25127197621789743</v>
      </c>
      <c r="G288" s="131">
        <v>0.93816280921267081</v>
      </c>
      <c r="H288" s="131">
        <v>0.31265581598173853</v>
      </c>
      <c r="I288" s="131">
        <v>8.8852838351416441E-3</v>
      </c>
      <c r="J288" s="131">
        <v>0.92741920638585107</v>
      </c>
      <c r="K288" s="104">
        <v>0.14464234764308515</v>
      </c>
      <c r="L288" s="105"/>
      <c r="M288" s="106">
        <v>287</v>
      </c>
      <c r="N288" s="142">
        <v>0.66279039428843001</v>
      </c>
      <c r="O288" s="142">
        <v>-0.9265113727240466</v>
      </c>
      <c r="P288" s="142">
        <v>0.43475982653754081</v>
      </c>
      <c r="Q288" s="142">
        <v>1.0549396417879986</v>
      </c>
      <c r="R288" s="142">
        <v>-0.67049239561506402</v>
      </c>
      <c r="S288" s="142">
        <v>1.5395323703439303</v>
      </c>
      <c r="T288" s="142">
        <v>-0.4883363305068133</v>
      </c>
      <c r="U288" s="131">
        <v>-2.3703642638754809</v>
      </c>
      <c r="V288" s="131">
        <v>1.4568362487174653</v>
      </c>
      <c r="W288" s="98">
        <v>-1.0596921059332269</v>
      </c>
      <c r="X288" s="60"/>
      <c r="Y288" s="99">
        <v>287</v>
      </c>
      <c r="Z288" s="131">
        <f>(幕後結果!$AB$2+幕後結果!$AB$4*幕後結果_最佳化!$N1289)*12/3</f>
        <v>0.11605399500742464</v>
      </c>
      <c r="AA288" s="131">
        <f>(幕後結果!$AC$2+幕後結果!$AC$4*幕後結果_最佳化!$O1289)*12/3</f>
        <v>-8.3918135786916578E-2</v>
      </c>
      <c r="AB288" s="131">
        <f>(幕後結果!$AD$2+幕後結果!$AD$4*幕後結果_最佳化!$P1289)*12/3</f>
        <v>2.600711494366852E-2</v>
      </c>
      <c r="AC288" s="131">
        <f>(幕後結果!$AE$2+幕後結果!$AE$4*幕後結果_最佳化!$Q1289)*12/3</f>
        <v>0.15630771897836959</v>
      </c>
      <c r="AD288" s="131">
        <f>(幕後結果!$AF$2+幕後結果!$AF$4*幕後結果_最佳化!$R1289)*12/3</f>
        <v>-4.2624258788748433E-2</v>
      </c>
      <c r="AE288" s="131">
        <f>(幕後結果!$AG$2+幕後結果!$AG$4*幕後結果_最佳化!$S1289)*12/3</f>
        <v>5.4518665201815752E-2</v>
      </c>
      <c r="AF288" s="131">
        <f>(幕後結果!$AH$2+幕後結果!$AH$4*幕後結果_最佳化!$T1289)*12/3</f>
        <v>-1.7364779206171296E-2</v>
      </c>
      <c r="AG288" s="131">
        <f>(幕後結果!$AI$2+幕後結果!$AI$4*幕後結果_最佳化!$U1289)*12/3</f>
        <v>-0.22464466320243445</v>
      </c>
      <c r="AH288" s="131">
        <f>(幕後結果!$AJ$2+幕後結果!$AJ$4*幕後結果_最佳化!$V1289)*12/3</f>
        <v>8.2929549525396259E-2</v>
      </c>
      <c r="AI288" s="100">
        <f>(幕後結果!$AK$2+幕後結果!$AK$4*幕後結果_最佳化!$W1289)*12/3</f>
        <v>-0.23589281145052346</v>
      </c>
      <c r="AJ288" s="60"/>
      <c r="AK288" s="60"/>
      <c r="AL288" s="60"/>
      <c r="AM288" s="108">
        <v>287</v>
      </c>
      <c r="AN288" s="131">
        <f t="shared" si="53"/>
        <v>0.13085335515341592</v>
      </c>
      <c r="AO288" s="131">
        <f t="shared" si="54"/>
        <v>9.4030216174534526E-2</v>
      </c>
      <c r="AP288" s="131">
        <f t="shared" si="55"/>
        <v>6.9625651574176724E-4</v>
      </c>
      <c r="AQ288" s="131">
        <f t="shared" si="56"/>
        <v>5.0635937326241012E-2</v>
      </c>
      <c r="AR288" s="131">
        <f t="shared" si="57"/>
        <v>0.15847111712688683</v>
      </c>
      <c r="AS288" s="131">
        <f t="shared" si="58"/>
        <v>7.2692068225833767E-2</v>
      </c>
      <c r="AT288" s="131">
        <f t="shared" si="59"/>
        <v>0.12205356152681109</v>
      </c>
      <c r="AU288" s="131">
        <f t="shared" si="60"/>
        <v>0.14425775109731703</v>
      </c>
      <c r="AV288" s="131">
        <f t="shared" si="61"/>
        <v>0.12758934521210583</v>
      </c>
      <c r="AW288" s="131">
        <f t="shared" si="62"/>
        <v>9.8720391641112085E-2</v>
      </c>
      <c r="AX288" s="131">
        <f t="shared" si="63"/>
        <v>0.99999999999999989</v>
      </c>
      <c r="AY288" s="131">
        <f>SUMPRODUCT(AN288:AW288,幕後結果_最佳化!$Z$1005:$AI$1005)</f>
        <v>1.6608150839394638E-3</v>
      </c>
      <c r="AZ288" s="131">
        <f>(SUMPRODUCT(AN288:AW288,MMULT(AN288:AW288,幕後結果!$AB$9:$AK$18)))</f>
        <v>2.3143528786115418E-4</v>
      </c>
      <c r="BA288" s="131">
        <f t="shared" si="64"/>
        <v>1.5212997333239567E-2</v>
      </c>
      <c r="BB288" s="102">
        <f t="shared" si="65"/>
        <v>-2.7107863107262351</v>
      </c>
      <c r="BC288" s="60"/>
      <c r="BD288" s="60"/>
    </row>
    <row r="289" spans="1:56" ht="16.5">
      <c r="A289" s="95">
        <v>288</v>
      </c>
      <c r="B289" s="131">
        <v>0.53914289275554239</v>
      </c>
      <c r="C289" s="131">
        <v>4.5423264303936728E-2</v>
      </c>
      <c r="D289" s="131">
        <v>0.88727560852989162</v>
      </c>
      <c r="E289" s="131">
        <v>0.60925939901083792</v>
      </c>
      <c r="F289" s="131">
        <v>0.62279468276172167</v>
      </c>
      <c r="G289" s="131">
        <v>0.78527109398838424</v>
      </c>
      <c r="H289" s="131">
        <v>0.93242808098050012</v>
      </c>
      <c r="I289" s="131">
        <v>3.5520765677444111E-2</v>
      </c>
      <c r="J289" s="131">
        <v>0.51164937890520323</v>
      </c>
      <c r="K289" s="104">
        <v>0.12195037563703659</v>
      </c>
      <c r="L289" s="105"/>
      <c r="M289" s="106">
        <v>288</v>
      </c>
      <c r="N289" s="142">
        <v>9.8274640687948861E-2</v>
      </c>
      <c r="O289" s="142">
        <v>-1.6909490784090431</v>
      </c>
      <c r="P289" s="142">
        <v>1.2121661583519545</v>
      </c>
      <c r="Q289" s="142">
        <v>0.27738929320680838</v>
      </c>
      <c r="R289" s="142">
        <v>0.31282893037432452</v>
      </c>
      <c r="S289" s="142">
        <v>0.79011979230982021</v>
      </c>
      <c r="T289" s="142">
        <v>1.4941216047822539</v>
      </c>
      <c r="U289" s="131">
        <v>-1.8052118880899914</v>
      </c>
      <c r="V289" s="131">
        <v>2.9204813581713514E-2</v>
      </c>
      <c r="W289" s="98">
        <v>-1.1652921606236311</v>
      </c>
      <c r="X289" s="60"/>
      <c r="Y289" s="99">
        <v>288</v>
      </c>
      <c r="Z289" s="131">
        <f>(幕後結果!$AB$2+幕後結果!$AB$4*幕後結果_最佳化!$N1290)*12/3</f>
        <v>2.861181340700289E-2</v>
      </c>
      <c r="AA289" s="131">
        <f>(幕後結果!$AC$2+幕後結果!$AC$4*幕後結果_最佳化!$O1290)*12/3</f>
        <v>-0.15711876536079344</v>
      </c>
      <c r="AB289" s="131">
        <f>(幕後結果!$AD$2+幕後結果!$AD$4*幕後結果_最佳化!$P1290)*12/3</f>
        <v>0.12607504399087577</v>
      </c>
      <c r="AC289" s="131">
        <f>(幕後結果!$AE$2+幕後結果!$AE$4*幕後結果_最佳化!$Q1290)*12/3</f>
        <v>0.10522769484141441</v>
      </c>
      <c r="AD289" s="131">
        <f>(幕後結果!$AF$2+幕後結果!$AF$4*幕後結果_最佳化!$R1290)*12/3</f>
        <v>6.1776713703657359E-2</v>
      </c>
      <c r="AE289" s="131">
        <f>(幕後結果!$AG$2+幕後結果!$AG$4*幕後結果_最佳化!$S1290)*12/3</f>
        <v>9.6376270939882401E-3</v>
      </c>
      <c r="AF289" s="131">
        <f>(幕後結果!$AH$2+幕後結果!$AH$4*幕後結果_最佳化!$T1290)*12/3</f>
        <v>0.11376968522267887</v>
      </c>
      <c r="AG289" s="131">
        <f>(幕後結果!$AI$2+幕後結果!$AI$4*幕後結果_最佳化!$U1290)*12/3</f>
        <v>-8.8643518901776241E-2</v>
      </c>
      <c r="AH289" s="131">
        <f>(幕後結果!$AJ$2+幕後結果!$AJ$4*幕後結果_最佳化!$V1290)*12/3</f>
        <v>-2.5852508721403256E-2</v>
      </c>
      <c r="AI289" s="100">
        <f>(幕後結果!$AK$2+幕後結果!$AK$4*幕後結果_最佳化!$W1290)*12/3</f>
        <v>-0.15429299163756069</v>
      </c>
      <c r="AJ289" s="60"/>
      <c r="AK289" s="60"/>
      <c r="AL289" s="60"/>
      <c r="AM289" s="108">
        <v>288</v>
      </c>
      <c r="AN289" s="131">
        <f t="shared" si="53"/>
        <v>9.4982822700234046E-2</v>
      </c>
      <c r="AO289" s="131">
        <f t="shared" si="54"/>
        <v>0.18168754041817692</v>
      </c>
      <c r="AP289" s="131">
        <f t="shared" si="55"/>
        <v>0.13325619420155108</v>
      </c>
      <c r="AQ289" s="131">
        <f t="shared" si="56"/>
        <v>3.7257930676649876E-3</v>
      </c>
      <c r="AR289" s="131">
        <f t="shared" si="57"/>
        <v>6.7470447551426851E-2</v>
      </c>
      <c r="AS289" s="131">
        <f t="shared" si="58"/>
        <v>5.7350130947473266E-2</v>
      </c>
      <c r="AT289" s="131">
        <f t="shared" si="59"/>
        <v>3.6614319003538648E-2</v>
      </c>
      <c r="AU289" s="131">
        <f t="shared" si="60"/>
        <v>6.1635934405801431E-2</v>
      </c>
      <c r="AV289" s="131">
        <f t="shared" si="61"/>
        <v>0.18061257377117301</v>
      </c>
      <c r="AW289" s="131">
        <f t="shared" si="62"/>
        <v>0.18266424393295977</v>
      </c>
      <c r="AX289" s="131">
        <f t="shared" si="63"/>
        <v>0.99999999999999989</v>
      </c>
      <c r="AY289" s="131">
        <f>SUMPRODUCT(AN289:AW289,幕後結果_最佳化!$Z$1005:$AI$1005)</f>
        <v>-2.6564688838635717E-3</v>
      </c>
      <c r="AZ289" s="131">
        <f>(SUMPRODUCT(AN289:AW289,MMULT(AN289:AW289,幕後結果!$AB$9:$AK$18)))</f>
        <v>2.6345516358604971E-4</v>
      </c>
      <c r="BA289" s="131">
        <f t="shared" si="64"/>
        <v>1.6231301968297234E-2</v>
      </c>
      <c r="BB289" s="102">
        <f t="shared" si="65"/>
        <v>-2.8067045374945199</v>
      </c>
      <c r="BC289" s="60"/>
      <c r="BD289" s="60"/>
    </row>
    <row r="290" spans="1:56" ht="16.5">
      <c r="A290" s="95">
        <v>289</v>
      </c>
      <c r="B290" s="131">
        <v>0.60710546487641603</v>
      </c>
      <c r="C290" s="131">
        <v>0.22278720463334789</v>
      </c>
      <c r="D290" s="131">
        <v>0.54053642805077384</v>
      </c>
      <c r="E290" s="131">
        <v>0.13885775689894597</v>
      </c>
      <c r="F290" s="131">
        <v>0.97271493770622874</v>
      </c>
      <c r="G290" s="131">
        <v>0.61920305200278136</v>
      </c>
      <c r="H290" s="131">
        <v>0.94315733525439382</v>
      </c>
      <c r="I290" s="131">
        <v>0.99933596974310901</v>
      </c>
      <c r="J290" s="131">
        <v>0.57016814541068128</v>
      </c>
      <c r="K290" s="104">
        <v>0.73327257492708497</v>
      </c>
      <c r="L290" s="105"/>
      <c r="M290" s="106">
        <v>289</v>
      </c>
      <c r="N290" s="142">
        <v>0.27178274921364287</v>
      </c>
      <c r="O290" s="142">
        <v>-0.76281386805186302</v>
      </c>
      <c r="P290" s="142">
        <v>0.10178523706841477</v>
      </c>
      <c r="Q290" s="142">
        <v>-1.0854655498216457</v>
      </c>
      <c r="R290" s="142">
        <v>1.9222832648600658</v>
      </c>
      <c r="S290" s="142">
        <v>0.30338838532796575</v>
      </c>
      <c r="T290" s="142">
        <v>1.5818433785811186</v>
      </c>
      <c r="U290" s="131">
        <v>3.2098461131833003</v>
      </c>
      <c r="V290" s="131">
        <v>0.17680226588157555</v>
      </c>
      <c r="W290" s="98">
        <v>0.62274082515402296</v>
      </c>
      <c r="X290" s="60"/>
      <c r="Y290" s="99">
        <v>289</v>
      </c>
      <c r="Z290" s="131">
        <f>(幕後結果!$AB$2+幕後結果!$AB$4*幕後結果_最佳化!$N1291)*12/3</f>
        <v>5.5487817199780819E-2</v>
      </c>
      <c r="AA290" s="131">
        <f>(幕後結果!$AC$2+幕後結果!$AC$4*幕後結果_最佳化!$O1291)*12/3</f>
        <v>-6.7233782675310813E-2</v>
      </c>
      <c r="AB290" s="131">
        <f>(幕後結果!$AD$2+幕後結果!$AD$4*幕後結果_最佳化!$P1291)*12/3</f>
        <v>-2.2098599716515482E-2</v>
      </c>
      <c r="AC290" s="131">
        <f>(幕後結果!$AE$2+幕後結果!$AE$4*幕後結果_最佳化!$Q1291)*12/3</f>
        <v>-8.9356445873245302E-2</v>
      </c>
      <c r="AD290" s="131">
        <f>(幕後結果!$AF$2+幕後結果!$AF$4*幕後結果_最佳化!$R1291)*12/3</f>
        <v>0.12638911135496819</v>
      </c>
      <c r="AE290" s="131">
        <f>(幕後結果!$AG$2+幕後結果!$AG$4*幕後結果_最佳化!$S1291)*12/3</f>
        <v>-2.1192027888503648E-2</v>
      </c>
      <c r="AF290" s="131">
        <f>(幕後結果!$AH$2+幕後結果!$AH$4*幕後結果_最佳化!$T1291)*12/3</f>
        <v>0.12036324182115564</v>
      </c>
      <c r="AG290" s="131">
        <f>(幕後結果!$AI$2+幕後結果!$AI$4*幕後結果_最佳化!$U1291)*12/3</f>
        <v>0.38987152290970656</v>
      </c>
      <c r="AH290" s="131">
        <f>(幕後結果!$AJ$2+幕後結果!$AJ$4*幕後結果_最佳化!$V1291)*12/3</f>
        <v>9.1682910903576175E-3</v>
      </c>
      <c r="AI290" s="100">
        <f>(幕後結果!$AK$2+幕後結果!$AK$4*幕後結果_最佳化!$W1291)*12/3</f>
        <v>0.22829945269308505</v>
      </c>
      <c r="AJ290" s="60"/>
      <c r="AK290" s="60"/>
      <c r="AL290" s="60"/>
      <c r="AM290" s="108">
        <v>289</v>
      </c>
      <c r="AN290" s="131">
        <f t="shared" si="53"/>
        <v>0.12399176130611883</v>
      </c>
      <c r="AO290" s="131">
        <f t="shared" si="54"/>
        <v>0.16475952250861914</v>
      </c>
      <c r="AP290" s="131">
        <f t="shared" si="55"/>
        <v>1.3765378305397986E-2</v>
      </c>
      <c r="AQ290" s="131">
        <f t="shared" si="56"/>
        <v>9.7012884460591101E-2</v>
      </c>
      <c r="AR290" s="131">
        <f t="shared" si="57"/>
        <v>0.16054452533116545</v>
      </c>
      <c r="AS290" s="131">
        <f t="shared" si="58"/>
        <v>0.20623895899043637</v>
      </c>
      <c r="AT290" s="131">
        <f t="shared" si="59"/>
        <v>0.104282180792221</v>
      </c>
      <c r="AU290" s="131">
        <f t="shared" si="60"/>
        <v>3.3446120221815256E-2</v>
      </c>
      <c r="AV290" s="131">
        <f t="shared" si="61"/>
        <v>4.9043119570552469E-2</v>
      </c>
      <c r="AW290" s="131">
        <f t="shared" si="62"/>
        <v>4.6915548513082404E-2</v>
      </c>
      <c r="AX290" s="131">
        <f t="shared" si="63"/>
        <v>1</v>
      </c>
      <c r="AY290" s="131">
        <f>SUMPRODUCT(AN290:AW290,幕後結果_最佳化!$Z$1005:$AI$1005)</f>
        <v>3.6235137128274777E-3</v>
      </c>
      <c r="AZ290" s="131">
        <f>(SUMPRODUCT(AN290:AW290,MMULT(AN290:AW290,幕後結果!$AB$9:$AK$18)))</f>
        <v>1.9896633126881066E-4</v>
      </c>
      <c r="BA290" s="131">
        <f t="shared" si="64"/>
        <v>1.4105542572648904E-2</v>
      </c>
      <c r="BB290" s="102">
        <f t="shared" si="65"/>
        <v>-2.7844718545836638</v>
      </c>
      <c r="BC290" s="60"/>
      <c r="BD290" s="60"/>
    </row>
    <row r="291" spans="1:56" ht="16.5">
      <c r="A291" s="95">
        <v>290</v>
      </c>
      <c r="B291" s="131">
        <v>0.76015353972562427</v>
      </c>
      <c r="C291" s="131">
        <v>4.2252910180241132E-2</v>
      </c>
      <c r="D291" s="131">
        <v>0.71220583954175787</v>
      </c>
      <c r="E291" s="131">
        <v>0.71171378366505711</v>
      </c>
      <c r="F291" s="131">
        <v>0.2594569285435262</v>
      </c>
      <c r="G291" s="131">
        <v>0.71855872915036678</v>
      </c>
      <c r="H291" s="131">
        <v>0.31354445495022865</v>
      </c>
      <c r="I291" s="131">
        <v>0.30682725249520693</v>
      </c>
      <c r="J291" s="131">
        <v>7.973668054423122E-3</v>
      </c>
      <c r="K291" s="104">
        <v>0.27949921636459307</v>
      </c>
      <c r="L291" s="105"/>
      <c r="M291" s="106">
        <v>290</v>
      </c>
      <c r="N291" s="142">
        <v>0.70679654727458219</v>
      </c>
      <c r="O291" s="142">
        <v>-1.7251201585952358</v>
      </c>
      <c r="P291" s="142">
        <v>0.55984037575586265</v>
      </c>
      <c r="Q291" s="142">
        <v>0.55839830109755806</v>
      </c>
      <c r="R291" s="142">
        <v>-0.64502056774921379</v>
      </c>
      <c r="S291" s="142">
        <v>0.57856527414643422</v>
      </c>
      <c r="T291" s="142">
        <v>-0.48582829673679417</v>
      </c>
      <c r="U291" s="131">
        <v>-0.50486379461730535</v>
      </c>
      <c r="V291" s="131">
        <v>-2.4101185862802583</v>
      </c>
      <c r="W291" s="98">
        <v>-0.58432982072856521</v>
      </c>
      <c r="X291" s="60"/>
      <c r="Y291" s="99">
        <v>290</v>
      </c>
      <c r="Z291" s="131">
        <f>(幕後結果!$AB$2+幕後結果!$AB$4*幕後結果_最佳化!$N1292)*12/3</f>
        <v>0.12287044609210836</v>
      </c>
      <c r="AA291" s="131">
        <f>(幕後結果!$AC$2+幕後結果!$AC$4*幕後結果_最佳化!$O1292)*12/3</f>
        <v>-0.16164022120960725</v>
      </c>
      <c r="AB291" s="131">
        <f>(幕後結果!$AD$2+幕後結果!$AD$4*幕後結果_最佳化!$P1292)*12/3</f>
        <v>1.9497322468936165E-2</v>
      </c>
      <c r="AC291" s="131">
        <f>(幕後結果!$AE$2+幕後結果!$AE$4*幕後結果_最佳化!$Q1292)*12/3</f>
        <v>9.8820005087577753E-2</v>
      </c>
      <c r="AD291" s="131">
        <f>(幕後結果!$AF$2+幕後結果!$AF$4*幕後結果_最佳化!$R1292)*12/3</f>
        <v>-7.3170874618347564E-2</v>
      </c>
      <c r="AE291" s="131">
        <f>(幕後結果!$AG$2+幕後結果!$AG$4*幕後結果_最佳化!$S1292)*12/3</f>
        <v>3.204104379126329E-3</v>
      </c>
      <c r="AF291" s="131">
        <f>(幕後結果!$AH$2+幕後結果!$AH$4*幕後結果_最佳化!$T1292)*12/3</f>
        <v>-5.4800206482040675E-2</v>
      </c>
      <c r="AG291" s="131">
        <f>(幕後結果!$AI$2+幕後結果!$AI$4*幕後結果_最佳化!$U1292)*12/3</f>
        <v>-5.6972358117510273E-2</v>
      </c>
      <c r="AH291" s="131">
        <f>(幕後結果!$AJ$2+幕後結果!$AJ$4*幕後結果_最佳化!$V1292)*12/3</f>
        <v>-0.17703264524290227</v>
      </c>
      <c r="AI291" s="100">
        <f>(幕後結果!$AK$2+幕後結果!$AK$4*幕後結果_最佳化!$W1292)*12/3</f>
        <v>-0.23475899329455449</v>
      </c>
      <c r="AJ291" s="60"/>
      <c r="AK291" s="60"/>
      <c r="AL291" s="60"/>
      <c r="AM291" s="108">
        <v>290</v>
      </c>
      <c r="AN291" s="131">
        <f t="shared" si="53"/>
        <v>0.13459307916150423</v>
      </c>
      <c r="AO291" s="131">
        <f t="shared" si="54"/>
        <v>1.1821061448978782E-2</v>
      </c>
      <c r="AP291" s="131">
        <f t="shared" si="55"/>
        <v>0.11898036451712855</v>
      </c>
      <c r="AQ291" s="131">
        <f t="shared" si="56"/>
        <v>0.11785956175447355</v>
      </c>
      <c r="AR291" s="131">
        <f t="shared" si="57"/>
        <v>0.13661332575075746</v>
      </c>
      <c r="AS291" s="131">
        <f t="shared" si="58"/>
        <v>0.19080862166512255</v>
      </c>
      <c r="AT291" s="131">
        <f t="shared" si="59"/>
        <v>0.15424018378733875</v>
      </c>
      <c r="AU291" s="131">
        <f t="shared" si="60"/>
        <v>2.0697503613108067E-2</v>
      </c>
      <c r="AV291" s="131">
        <f t="shared" si="61"/>
        <v>7.1380329787756039E-3</v>
      </c>
      <c r="AW291" s="131">
        <f t="shared" si="62"/>
        <v>0.10724826532281252</v>
      </c>
      <c r="AX291" s="131">
        <f t="shared" si="63"/>
        <v>1</v>
      </c>
      <c r="AY291" s="131">
        <f>SUMPRODUCT(AN291:AW291,幕後結果_最佳化!$Z$1005:$AI$1005)</f>
        <v>3.1218539154489484E-3</v>
      </c>
      <c r="AZ291" s="131">
        <f>(SUMPRODUCT(AN291:AW291,MMULT(AN291:AW291,幕後結果!$AB$9:$AK$18)))</f>
        <v>2.8197962268094502E-4</v>
      </c>
      <c r="BA291" s="131">
        <f t="shared" si="64"/>
        <v>1.6792248886940218E-2</v>
      </c>
      <c r="BB291" s="102">
        <f t="shared" si="65"/>
        <v>-2.3688397160125221</v>
      </c>
      <c r="BC291" s="60"/>
      <c r="BD291" s="60"/>
    </row>
    <row r="292" spans="1:56" ht="16.5">
      <c r="A292" s="95">
        <v>291</v>
      </c>
      <c r="B292" s="131">
        <v>0.85117669978851507</v>
      </c>
      <c r="C292" s="131">
        <v>0.91944001144471255</v>
      </c>
      <c r="D292" s="131">
        <v>0.85604245580499327</v>
      </c>
      <c r="E292" s="131">
        <v>0.24184946123091833</v>
      </c>
      <c r="F292" s="131">
        <v>0.88506523108675883</v>
      </c>
      <c r="G292" s="131">
        <v>0.23046222783343695</v>
      </c>
      <c r="H292" s="131">
        <v>0.21464973578493307</v>
      </c>
      <c r="I292" s="131">
        <v>0.87832360637337925</v>
      </c>
      <c r="J292" s="131">
        <v>0.42512843607232198</v>
      </c>
      <c r="K292" s="104">
        <v>8.0524362330515631E-2</v>
      </c>
      <c r="L292" s="105"/>
      <c r="M292" s="106">
        <v>291</v>
      </c>
      <c r="N292" s="142">
        <v>1.0414934308835839</v>
      </c>
      <c r="O292" s="142">
        <v>1.4013147339975112</v>
      </c>
      <c r="P292" s="142">
        <v>1.062706464402501</v>
      </c>
      <c r="Q292" s="142">
        <v>-0.70036574595492163</v>
      </c>
      <c r="R292" s="142">
        <v>1.2006949911016289</v>
      </c>
      <c r="S292" s="142">
        <v>-0.73732545552306905</v>
      </c>
      <c r="T292" s="142">
        <v>-0.79039097442915773</v>
      </c>
      <c r="U292" s="131">
        <v>1.1666474140237477</v>
      </c>
      <c r="V292" s="131">
        <v>-0.18879068590329065</v>
      </c>
      <c r="W292" s="98">
        <v>-1.4015531528705232</v>
      </c>
      <c r="X292" s="60"/>
      <c r="Y292" s="99">
        <v>291</v>
      </c>
      <c r="Z292" s="131">
        <f>(幕後結果!$AB$2+幕後結果!$AB$4*幕後結果_最佳化!$N1293)*12/3</f>
        <v>0.17471421748550356</v>
      </c>
      <c r="AA292" s="131">
        <f>(幕後結果!$AC$2+幕後結果!$AC$4*幕後結果_最佳化!$O1293)*12/3</f>
        <v>0.14163081506908334</v>
      </c>
      <c r="AB292" s="131">
        <f>(幕後結果!$AD$2+幕後結果!$AD$4*幕後結果_最佳化!$P1293)*12/3</f>
        <v>0.20490396373093075</v>
      </c>
      <c r="AC292" s="131">
        <f>(幕後結果!$AE$2+幕後結果!$AE$4*幕後結果_最佳化!$Q1293)*12/3</f>
        <v>8.7152687925816277E-2</v>
      </c>
      <c r="AD292" s="131">
        <f>(幕後結果!$AF$2+幕後結果!$AF$4*幕後結果_最佳化!$R1293)*12/3</f>
        <v>0.24412903180233511</v>
      </c>
      <c r="AE292" s="131">
        <f>(幕後結果!$AG$2+幕後結果!$AG$4*幕後結果_最佳化!$S1293)*12/3</f>
        <v>-4.4311792734935275E-2</v>
      </c>
      <c r="AF292" s="131">
        <f>(幕後結果!$AH$2+幕後結果!$AH$4*幕後結果_最佳化!$T1293)*12/3</f>
        <v>4.3683291014729446E-2</v>
      </c>
      <c r="AG292" s="131">
        <f>(幕後結果!$AI$2+幕後結果!$AI$4*幕後結果_最佳化!$U1293)*12/3</f>
        <v>0.13139977304359529</v>
      </c>
      <c r="AH292" s="131">
        <f>(幕後結果!$AJ$2+幕後結果!$AJ$4*幕後結果_最佳化!$V1293)*12/3</f>
        <v>-6.0561315609603331E-4</v>
      </c>
      <c r="AI292" s="100">
        <f>(幕後結果!$AK$2+幕後結果!$AK$4*幕後結果_最佳化!$W1293)*12/3</f>
        <v>-0.16141507521464038</v>
      </c>
      <c r="AJ292" s="60"/>
      <c r="AK292" s="60"/>
      <c r="AL292" s="60"/>
      <c r="AM292" s="108">
        <v>291</v>
      </c>
      <c r="AN292" s="131">
        <f t="shared" si="53"/>
        <v>0.12372875217003505</v>
      </c>
      <c r="AO292" s="131">
        <f t="shared" si="54"/>
        <v>0.13451066746807103</v>
      </c>
      <c r="AP292" s="131">
        <f t="shared" si="55"/>
        <v>0.10942540678261484</v>
      </c>
      <c r="AQ292" s="131">
        <f t="shared" si="56"/>
        <v>9.4490848989496834E-2</v>
      </c>
      <c r="AR292" s="131">
        <f t="shared" si="57"/>
        <v>0.13858618536405728</v>
      </c>
      <c r="AS292" s="131">
        <f t="shared" si="58"/>
        <v>0.1057950469967516</v>
      </c>
      <c r="AT292" s="131">
        <f t="shared" si="59"/>
        <v>0.1629612379998818</v>
      </c>
      <c r="AU292" s="131">
        <f t="shared" si="60"/>
        <v>5.1705343581317627E-2</v>
      </c>
      <c r="AV292" s="131">
        <f t="shared" si="61"/>
        <v>1.5230667666644174E-2</v>
      </c>
      <c r="AW292" s="131">
        <f t="shared" si="62"/>
        <v>6.3565842981129869E-2</v>
      </c>
      <c r="AX292" s="131">
        <f t="shared" si="63"/>
        <v>1</v>
      </c>
      <c r="AY292" s="131">
        <f>SUMPRODUCT(AN292:AW292,幕後結果_最佳化!$Z$1005:$AI$1005)</f>
        <v>3.8247048893377943E-3</v>
      </c>
      <c r="AZ292" s="131">
        <f>(SUMPRODUCT(AN292:AW292,MMULT(AN292:AW292,幕後結果!$AB$9:$AK$18)))</f>
        <v>2.8677123045690563E-4</v>
      </c>
      <c r="BA292" s="131">
        <f t="shared" si="64"/>
        <v>1.6934321080483435E-2</v>
      </c>
      <c r="BB292" s="102">
        <f t="shared" si="65"/>
        <v>-2.3074615702011183</v>
      </c>
      <c r="BC292" s="60"/>
      <c r="BD292" s="60"/>
    </row>
    <row r="293" spans="1:56" ht="16.5">
      <c r="A293" s="95">
        <v>292</v>
      </c>
      <c r="B293" s="131">
        <v>0.4317968492108275</v>
      </c>
      <c r="C293" s="131">
        <v>0.30059204021609864</v>
      </c>
      <c r="D293" s="131">
        <v>0.49355956909258603</v>
      </c>
      <c r="E293" s="131">
        <v>0.8509677996120939</v>
      </c>
      <c r="F293" s="131">
        <v>0.40771850677183852</v>
      </c>
      <c r="G293" s="131">
        <v>0.82818883095625373</v>
      </c>
      <c r="H293" s="131">
        <v>0.91755284245263713</v>
      </c>
      <c r="I293" s="131">
        <v>0.48151773384179819</v>
      </c>
      <c r="J293" s="131">
        <v>0.95150350235992032</v>
      </c>
      <c r="K293" s="104">
        <v>0.47633814083252179</v>
      </c>
      <c r="L293" s="105"/>
      <c r="M293" s="106">
        <v>292</v>
      </c>
      <c r="N293" s="142">
        <v>-0.17180135729858048</v>
      </c>
      <c r="O293" s="142">
        <v>-0.52269850263156747</v>
      </c>
      <c r="P293" s="142">
        <v>-1.6144467511890279E-2</v>
      </c>
      <c r="Q293" s="142">
        <v>1.0405931735739837</v>
      </c>
      <c r="R293" s="142">
        <v>-0.23341777286732154</v>
      </c>
      <c r="S293" s="142">
        <v>0.94703226490254278</v>
      </c>
      <c r="T293" s="142">
        <v>1.3887975676917534</v>
      </c>
      <c r="U293" s="131">
        <v>-4.6344755746604786E-2</v>
      </c>
      <c r="V293" s="131">
        <v>1.6596097020452598</v>
      </c>
      <c r="W293" s="98">
        <v>-5.9346302941749592E-2</v>
      </c>
      <c r="X293" s="60"/>
      <c r="Y293" s="99">
        <v>292</v>
      </c>
      <c r="Z293" s="131">
        <f>(幕後結果!$AB$2+幕後結果!$AB$4*幕後結果_最佳化!$N1294)*12/3</f>
        <v>-1.3222332604388612E-2</v>
      </c>
      <c r="AA293" s="131">
        <f>(幕後結果!$AC$2+幕後結果!$AC$4*幕後結果_最佳化!$O1294)*12/3</f>
        <v>-4.3016959189918852E-2</v>
      </c>
      <c r="AB293" s="131">
        <f>(幕後結果!$AD$2+幕後結果!$AD$4*幕後結果_最佳化!$P1294)*12/3</f>
        <v>-3.2946244355943483E-2</v>
      </c>
      <c r="AC293" s="131">
        <f>(幕後結果!$AE$2+幕後結果!$AE$4*幕後結果_最佳化!$Q1294)*12/3</f>
        <v>0.11070108308401146</v>
      </c>
      <c r="AD293" s="131">
        <f>(幕後結果!$AF$2+幕後結果!$AF$4*幕後結果_最佳化!$R1294)*12/3</f>
        <v>-2.6238050459647805E-2</v>
      </c>
      <c r="AE293" s="131">
        <f>(幕後結果!$AG$2+幕後結果!$AG$4*幕後結果_最佳化!$S1294)*12/3</f>
        <v>3.8568044107935039E-2</v>
      </c>
      <c r="AF293" s="131">
        <f>(幕後結果!$AH$2+幕後結果!$AH$4*幕後結果_最佳化!$T1294)*12/3</f>
        <v>0.1173632757100329</v>
      </c>
      <c r="AG293" s="131">
        <f>(幕後結果!$AI$2+幕後結果!$AI$4*幕後結果_最佳化!$U1294)*12/3</f>
        <v>4.930902580049798E-2</v>
      </c>
      <c r="AH293" s="131">
        <f>(幕後結果!$AJ$2+幕後結果!$AJ$4*幕後結果_最佳化!$V1294)*12/3</f>
        <v>0.11802284521696065</v>
      </c>
      <c r="AI293" s="100">
        <f>(幕後結果!$AK$2+幕後結果!$AK$4*幕後結果_最佳化!$W1294)*12/3</f>
        <v>3.2200507112192939E-2</v>
      </c>
      <c r="AJ293" s="60"/>
      <c r="AK293" s="60"/>
      <c r="AL293" s="60"/>
      <c r="AM293" s="108">
        <v>292</v>
      </c>
      <c r="AN293" s="131">
        <f t="shared" si="53"/>
        <v>7.6302933085574953E-2</v>
      </c>
      <c r="AO293" s="131">
        <f t="shared" si="54"/>
        <v>6.556403966879075E-2</v>
      </c>
      <c r="AP293" s="131">
        <f t="shared" si="55"/>
        <v>6.0309531434246069E-2</v>
      </c>
      <c r="AQ293" s="131">
        <f t="shared" si="56"/>
        <v>2.4860599522811427E-2</v>
      </c>
      <c r="AR293" s="131">
        <f t="shared" si="57"/>
        <v>0.23479447251438698</v>
      </c>
      <c r="AS293" s="131">
        <f t="shared" si="58"/>
        <v>6.0315869376552547E-2</v>
      </c>
      <c r="AT293" s="131">
        <f t="shared" si="59"/>
        <v>0.14346214838893748</v>
      </c>
      <c r="AU293" s="131">
        <f t="shared" si="60"/>
        <v>0.10124834366759029</v>
      </c>
      <c r="AV293" s="131">
        <f t="shared" si="61"/>
        <v>0.12326206961398352</v>
      </c>
      <c r="AW293" s="131">
        <f t="shared" si="62"/>
        <v>0.10987999272712597</v>
      </c>
      <c r="AX293" s="131">
        <f t="shared" si="63"/>
        <v>1</v>
      </c>
      <c r="AY293" s="131">
        <f>SUMPRODUCT(AN293:AW293,幕後結果_最佳化!$Z$1005:$AI$1005)</f>
        <v>2.3577062704521388E-4</v>
      </c>
      <c r="AZ293" s="131">
        <f>(SUMPRODUCT(AN293:AW293,MMULT(AN293:AW293,幕後結果!$AB$9:$AK$18)))</f>
        <v>2.9357386822118179E-4</v>
      </c>
      <c r="BA293" s="131">
        <f t="shared" si="64"/>
        <v>1.7133997438460814E-2</v>
      </c>
      <c r="BB293" s="102">
        <f t="shared" si="65"/>
        <v>-2.4900336028524244</v>
      </c>
      <c r="BC293" s="60"/>
      <c r="BD293" s="60"/>
    </row>
    <row r="294" spans="1:56" ht="16.5">
      <c r="A294" s="95">
        <v>293</v>
      </c>
      <c r="B294" s="131">
        <v>0.56715850464663276</v>
      </c>
      <c r="C294" s="131">
        <v>0.80156969199942463</v>
      </c>
      <c r="D294" s="131">
        <v>0.27398068751831706</v>
      </c>
      <c r="E294" s="131">
        <v>0.16990486242381686</v>
      </c>
      <c r="F294" s="131">
        <v>0.93888768797272149</v>
      </c>
      <c r="G294" s="131">
        <v>0.18101423877927214</v>
      </c>
      <c r="H294" s="131">
        <v>0.80512711771812717</v>
      </c>
      <c r="I294" s="131">
        <v>0.37202413205373852</v>
      </c>
      <c r="J294" s="131">
        <v>0.70245257016771401</v>
      </c>
      <c r="K294" s="104">
        <v>0.6004663361130631</v>
      </c>
      <c r="L294" s="105"/>
      <c r="M294" s="106">
        <v>293</v>
      </c>
      <c r="N294" s="142">
        <v>0.16914449049228392</v>
      </c>
      <c r="O294" s="142">
        <v>0.8472413390443233</v>
      </c>
      <c r="P294" s="142">
        <v>-0.60081775805216431</v>
      </c>
      <c r="Q294" s="142">
        <v>-0.95454127889664242</v>
      </c>
      <c r="R294" s="142">
        <v>1.5455030817648485</v>
      </c>
      <c r="S294" s="142">
        <v>-0.9115066610095327</v>
      </c>
      <c r="T294" s="142">
        <v>0.86007851330866791</v>
      </c>
      <c r="U294" s="131">
        <v>-0.32649712505600853</v>
      </c>
      <c r="V294" s="131">
        <v>0.531467496112493</v>
      </c>
      <c r="W294" s="98">
        <v>0.25455434154233214</v>
      </c>
      <c r="X294" s="60"/>
      <c r="Y294" s="99">
        <v>293</v>
      </c>
      <c r="Z294" s="131">
        <f>(幕後結果!$AB$2+幕後結果!$AB$4*幕後結果_最佳化!$N1295)*12/3</f>
        <v>3.9589388854739692E-2</v>
      </c>
      <c r="AA294" s="131">
        <f>(幕後結果!$AC$2+幕後結果!$AC$4*幕後結果_最佳化!$O1295)*12/3</f>
        <v>8.9487208153990347E-2</v>
      </c>
      <c r="AB294" s="131">
        <f>(幕後結果!$AD$2+幕後結果!$AD$4*幕後結果_最佳化!$P1295)*12/3</f>
        <v>-8.1625702980215514E-2</v>
      </c>
      <c r="AC294" s="131">
        <f>(幕後結果!$AE$2+幕後結果!$AE$4*幕後結果_最佳化!$Q1295)*12/3</f>
        <v>-9.4723193436169709E-2</v>
      </c>
      <c r="AD294" s="131">
        <f>(幕後結果!$AF$2+幕後結果!$AF$4*幕後結果_最佳化!$R1295)*12/3</f>
        <v>0.10503428002262109</v>
      </c>
      <c r="AE294" s="131">
        <f>(幕後結果!$AG$2+幕後結果!$AG$4*幕後結果_最佳化!$S1295)*12/3</f>
        <v>-5.1810980662543915E-2</v>
      </c>
      <c r="AF294" s="131">
        <f>(幕後結果!$AH$2+幕後結果!$AH$4*幕後結果_最佳化!$T1295)*12/3</f>
        <v>9.0828752746911767E-2</v>
      </c>
      <c r="AG294" s="131">
        <f>(幕後結果!$AI$2+幕後結果!$AI$4*幕後結果_最佳化!$U1295)*12/3</f>
        <v>-5.2595932605672246E-2</v>
      </c>
      <c r="AH294" s="131">
        <f>(幕後結果!$AJ$2+幕後結果!$AJ$4*幕後結果_最佳化!$V1295)*12/3</f>
        <v>1.0928056789185429E-2</v>
      </c>
      <c r="AI294" s="100">
        <f>(幕後結果!$AK$2+幕後結果!$AK$4*幕後結果_最佳化!$W1295)*12/3</f>
        <v>4.6109429655415257E-2</v>
      </c>
      <c r="AJ294" s="60"/>
      <c r="AK294" s="60"/>
      <c r="AL294" s="60"/>
      <c r="AM294" s="108">
        <v>293</v>
      </c>
      <c r="AN294" s="131">
        <f t="shared" si="53"/>
        <v>9.2810914319049614E-2</v>
      </c>
      <c r="AO294" s="131">
        <f t="shared" si="54"/>
        <v>0.16235521578488021</v>
      </c>
      <c r="AP294" s="131">
        <f t="shared" si="55"/>
        <v>5.8646631006261808E-2</v>
      </c>
      <c r="AQ294" s="131">
        <f t="shared" si="56"/>
        <v>5.37274714471392E-2</v>
      </c>
      <c r="AR294" s="131">
        <f t="shared" si="57"/>
        <v>2.1385316630268696E-2</v>
      </c>
      <c r="AS294" s="131">
        <f t="shared" si="58"/>
        <v>0.10187438922489427</v>
      </c>
      <c r="AT294" s="131">
        <f t="shared" si="59"/>
        <v>0.18858214474102067</v>
      </c>
      <c r="AU294" s="131">
        <f t="shared" si="60"/>
        <v>0.17451720971098175</v>
      </c>
      <c r="AV294" s="131">
        <f t="shared" si="61"/>
        <v>6.5484323784847434E-2</v>
      </c>
      <c r="AW294" s="131">
        <f t="shared" si="62"/>
        <v>8.0616383350656254E-2</v>
      </c>
      <c r="AX294" s="131">
        <f t="shared" si="63"/>
        <v>1</v>
      </c>
      <c r="AY294" s="131">
        <f>SUMPRODUCT(AN294:AW294,幕後結果_最佳化!$Z$1005:$AI$1005)</f>
        <v>2.0599008275027182E-3</v>
      </c>
      <c r="AZ294" s="131">
        <f>(SUMPRODUCT(AN294:AW294,MMULT(AN294:AW294,幕後結果!$AB$9:$AK$18)))</f>
        <v>2.3341169197396529E-4</v>
      </c>
      <c r="BA294" s="131">
        <f t="shared" si="64"/>
        <v>1.5277816989804705E-2</v>
      </c>
      <c r="BB294" s="102">
        <f t="shared" si="65"/>
        <v>-2.6731632666990954</v>
      </c>
      <c r="BC294" s="60"/>
      <c r="BD294" s="60"/>
    </row>
    <row r="295" spans="1:56" ht="16.5">
      <c r="A295" s="95">
        <v>294</v>
      </c>
      <c r="B295" s="131">
        <v>0.94729137977813616</v>
      </c>
      <c r="C295" s="131">
        <v>0.13202126414767457</v>
      </c>
      <c r="D295" s="131">
        <v>0.21552379913926867</v>
      </c>
      <c r="E295" s="131">
        <v>0.82827881045873419</v>
      </c>
      <c r="F295" s="131">
        <v>0.37456083806682794</v>
      </c>
      <c r="G295" s="131">
        <v>0.87653146543341243</v>
      </c>
      <c r="H295" s="131">
        <v>0.36060446703789162</v>
      </c>
      <c r="I295" s="131">
        <v>0.34399917143935599</v>
      </c>
      <c r="J295" s="131">
        <v>0.20814823047876452</v>
      </c>
      <c r="K295" s="104">
        <v>0.16248199630185445</v>
      </c>
      <c r="L295" s="105"/>
      <c r="M295" s="106">
        <v>294</v>
      </c>
      <c r="N295" s="142">
        <v>1.6191395520454419</v>
      </c>
      <c r="O295" s="142">
        <v>-1.1168872699099168</v>
      </c>
      <c r="P295" s="142">
        <v>-0.78740025371242883</v>
      </c>
      <c r="Q295" s="142">
        <v>0.94738549608823874</v>
      </c>
      <c r="R295" s="142">
        <v>-0.31979771996209427</v>
      </c>
      <c r="S295" s="142">
        <v>1.1578210552152295</v>
      </c>
      <c r="T295" s="142">
        <v>-0.35684354660133993</v>
      </c>
      <c r="U295" s="131">
        <v>-0.40157294691984308</v>
      </c>
      <c r="V295" s="131">
        <v>-0.81286326020677979</v>
      </c>
      <c r="W295" s="98">
        <v>-0.98430821284550496</v>
      </c>
      <c r="X295" s="60"/>
      <c r="Y295" s="99">
        <v>294</v>
      </c>
      <c r="Z295" s="131">
        <f>(幕後結果!$AB$2+幕後結果!$AB$4*幕後結果_最佳化!$N1296)*12/3</f>
        <v>0.26419026258301875</v>
      </c>
      <c r="AA295" s="131">
        <f>(幕後結果!$AC$2+幕後結果!$AC$4*幕後結果_最佳化!$O1296)*12/3</f>
        <v>-0.10431043520365439</v>
      </c>
      <c r="AB295" s="131">
        <f>(幕後結果!$AD$2+幕後結果!$AD$4*幕後結果_最佳化!$P1296)*12/3</f>
        <v>-0.17782590457795475</v>
      </c>
      <c r="AC295" s="131">
        <f>(幕後結果!$AE$2+幕後結果!$AE$4*幕後結果_最佳化!$Q1296)*12/3</f>
        <v>7.3327080017979163E-2</v>
      </c>
      <c r="AD295" s="131">
        <f>(幕後結果!$AF$2+幕後結果!$AF$4*幕後結果_最佳化!$R1296)*12/3</f>
        <v>-0.12227874900238565</v>
      </c>
      <c r="AE295" s="131">
        <f>(幕後結果!$AG$2+幕後結果!$AG$4*幕後結果_最佳化!$S1296)*12/3</f>
        <v>2.560872754945356E-2</v>
      </c>
      <c r="AF295" s="131">
        <f>(幕後結果!$AH$2+幕後結果!$AH$4*幕後結果_最佳化!$T1296)*12/3</f>
        <v>-1.5022416718899862E-2</v>
      </c>
      <c r="AG295" s="131">
        <f>(幕後結果!$AI$2+幕後結果!$AI$4*幕後結果_最佳化!$U1296)*12/3</f>
        <v>-7.6199683428159581E-2</v>
      </c>
      <c r="AH295" s="131">
        <f>(幕後結果!$AJ$2+幕後結果!$AJ$4*幕後結果_最佳化!$V1296)*12/3</f>
        <v>-5.77128819628921E-2</v>
      </c>
      <c r="AI295" s="100">
        <f>(幕後結果!$AK$2+幕後結果!$AK$4*幕後結果_最佳化!$W1296)*12/3</f>
        <v>-0.32117700758312395</v>
      </c>
      <c r="AJ295" s="60"/>
      <c r="AK295" s="60"/>
      <c r="AL295" s="60"/>
      <c r="AM295" s="108">
        <v>294</v>
      </c>
      <c r="AN295" s="131">
        <f t="shared" si="53"/>
        <v>4.6941356069118062E-2</v>
      </c>
      <c r="AO295" s="131">
        <f t="shared" si="54"/>
        <v>0.117263934435916</v>
      </c>
      <c r="AP295" s="131">
        <f t="shared" si="55"/>
        <v>8.7606690028912776E-2</v>
      </c>
      <c r="AQ295" s="131">
        <f t="shared" si="56"/>
        <v>1.2702915988863597E-2</v>
      </c>
      <c r="AR295" s="131">
        <f t="shared" si="57"/>
        <v>0.14447208827394334</v>
      </c>
      <c r="AS295" s="131">
        <f t="shared" si="58"/>
        <v>0.12696576396830264</v>
      </c>
      <c r="AT295" s="131">
        <f t="shared" si="59"/>
        <v>0.20734521110897808</v>
      </c>
      <c r="AU295" s="131">
        <f t="shared" si="60"/>
        <v>4.641524929714011E-2</v>
      </c>
      <c r="AV295" s="131">
        <f t="shared" si="61"/>
        <v>0.1150803983319123</v>
      </c>
      <c r="AW295" s="131">
        <f t="shared" si="62"/>
        <v>9.5206392496913109E-2</v>
      </c>
      <c r="AX295" s="131">
        <f t="shared" si="63"/>
        <v>1</v>
      </c>
      <c r="AY295" s="131">
        <f>SUMPRODUCT(AN295:AW295,幕後結果_最佳化!$Z$1005:$AI$1005)</f>
        <v>6.2869660884709556E-4</v>
      </c>
      <c r="AZ295" s="131">
        <f>(SUMPRODUCT(AN295:AW295,MMULT(AN295:AW295,幕後結果!$AB$9:$AK$18)))</f>
        <v>2.5100624751157462E-4</v>
      </c>
      <c r="BA295" s="131">
        <f t="shared" si="64"/>
        <v>1.5843176686244922E-2</v>
      </c>
      <c r="BB295" s="102">
        <f t="shared" si="65"/>
        <v>-2.6681078061732997</v>
      </c>
      <c r="BC295" s="60"/>
      <c r="BD295" s="60"/>
    </row>
    <row r="296" spans="1:56" ht="16.5">
      <c r="A296" s="95">
        <v>295</v>
      </c>
      <c r="B296" s="131">
        <v>0.53918709591396308</v>
      </c>
      <c r="C296" s="131">
        <v>0.27172852444718076</v>
      </c>
      <c r="D296" s="131">
        <v>0.30701477282605039</v>
      </c>
      <c r="E296" s="131">
        <v>0.46783987450563047</v>
      </c>
      <c r="F296" s="131">
        <v>0.49504889375619032</v>
      </c>
      <c r="G296" s="131">
        <v>0.6911927718298696</v>
      </c>
      <c r="H296" s="131">
        <v>0.73861170682567434</v>
      </c>
      <c r="I296" s="131">
        <v>0.93440235898263313</v>
      </c>
      <c r="J296" s="131">
        <v>0.28911211690805549</v>
      </c>
      <c r="K296" s="104">
        <v>8.076631037578319E-2</v>
      </c>
      <c r="L296" s="105"/>
      <c r="M296" s="106">
        <v>295</v>
      </c>
      <c r="N296" s="142">
        <v>9.8385978530185769E-2</v>
      </c>
      <c r="O296" s="142">
        <v>-0.60759359651470457</v>
      </c>
      <c r="P296" s="142">
        <v>-0.50432993398832016</v>
      </c>
      <c r="Q296" s="142">
        <v>-8.0700990589791313E-2</v>
      </c>
      <c r="R296" s="142">
        <v>-1.2410901503585529E-2</v>
      </c>
      <c r="S296" s="142">
        <v>0.49923412555500313</v>
      </c>
      <c r="T296" s="142">
        <v>0.63907124322320719</v>
      </c>
      <c r="U296" s="131">
        <v>1.5094051333962204</v>
      </c>
      <c r="V296" s="131">
        <v>-0.55598042910544487</v>
      </c>
      <c r="W296" s="98">
        <v>-1.3999355448478448</v>
      </c>
      <c r="X296" s="60"/>
      <c r="Y296" s="99">
        <v>295</v>
      </c>
      <c r="Z296" s="131">
        <f>(幕後結果!$AB$2+幕後結果!$AB$4*幕後結果_最佳化!$N1297)*12/3</f>
        <v>2.8629059380667551E-2</v>
      </c>
      <c r="AA296" s="131">
        <f>(幕後結果!$AC$2+幕後結果!$AC$4*幕後結果_最佳化!$O1297)*12/3</f>
        <v>-5.1802503513748828E-2</v>
      </c>
      <c r="AB296" s="131">
        <f>(幕後結果!$AD$2+幕後結果!$AD$4*幕後結果_最佳化!$P1297)*12/3</f>
        <v>-0.11462252822819415</v>
      </c>
      <c r="AC296" s="131">
        <f>(幕後結果!$AE$2+幕後結果!$AE$4*幕後結果_最佳化!$Q1297)*12/3</f>
        <v>-3.3801968745677549E-2</v>
      </c>
      <c r="AD296" s="131">
        <f>(幕後結果!$AF$2+幕後結果!$AF$4*幕後結果_最佳化!$R1297)*12/3</f>
        <v>-7.1506822013925636E-2</v>
      </c>
      <c r="AE296" s="131">
        <f>(幕後結果!$AG$2+幕後結果!$AG$4*幕後結果_最佳化!$S1297)*12/3</f>
        <v>9.0118627510252895E-3</v>
      </c>
      <c r="AF296" s="131">
        <f>(幕後結果!$AH$2+幕後結果!$AH$4*幕後結果_最佳化!$T1297)*12/3</f>
        <v>3.30243598291362E-2</v>
      </c>
      <c r="AG296" s="131">
        <f>(幕後結果!$AI$2+幕後結果!$AI$4*幕後結果_最佳化!$U1297)*12/3</f>
        <v>0.14704065576080799</v>
      </c>
      <c r="AH296" s="131">
        <f>(幕後結果!$AJ$2+幕後結果!$AJ$4*幕後結果_最佳化!$V1297)*12/3</f>
        <v>-3.3949432566578369E-2</v>
      </c>
      <c r="AI296" s="100">
        <f>(幕後結果!$AK$2+幕後結果!$AK$4*幕後結果_最佳化!$W1297)*12/3</f>
        <v>-0.20314789774709008</v>
      </c>
      <c r="AJ296" s="60"/>
      <c r="AK296" s="60"/>
      <c r="AL296" s="60"/>
      <c r="AM296" s="108">
        <v>295</v>
      </c>
      <c r="AN296" s="131">
        <f t="shared" si="53"/>
        <v>0.15087939989536217</v>
      </c>
      <c r="AO296" s="131">
        <f t="shared" si="54"/>
        <v>0.10710106183566424</v>
      </c>
      <c r="AP296" s="131">
        <f t="shared" si="55"/>
        <v>0.11152852311417054</v>
      </c>
      <c r="AQ296" s="131">
        <f t="shared" si="56"/>
        <v>8.5536566163323988E-2</v>
      </c>
      <c r="AR296" s="131">
        <f t="shared" si="57"/>
        <v>3.3386174279867328E-2</v>
      </c>
      <c r="AS296" s="131">
        <f t="shared" si="58"/>
        <v>0.15258103801564299</v>
      </c>
      <c r="AT296" s="131">
        <f t="shared" si="59"/>
        <v>5.7926109315858149E-2</v>
      </c>
      <c r="AU296" s="131">
        <f t="shared" si="60"/>
        <v>8.4869304235216936E-2</v>
      </c>
      <c r="AV296" s="131">
        <f t="shared" si="61"/>
        <v>9.4899068881517543E-2</v>
      </c>
      <c r="AW296" s="131">
        <f t="shared" si="62"/>
        <v>0.12129275426337628</v>
      </c>
      <c r="AX296" s="131">
        <f t="shared" si="63"/>
        <v>1.0000000000000002</v>
      </c>
      <c r="AY296" s="131">
        <f>SUMPRODUCT(AN296:AW296,幕後結果_最佳化!$Z$1005:$AI$1005)</f>
        <v>9.4511594308093394E-4</v>
      </c>
      <c r="AZ296" s="131">
        <f>(SUMPRODUCT(AN296:AW296,MMULT(AN296:AW296,幕後結果!$AB$9:$AK$18)))</f>
        <v>2.1808859291909017E-4</v>
      </c>
      <c r="BA296" s="131">
        <f t="shared" si="64"/>
        <v>1.4767822890293957E-2</v>
      </c>
      <c r="BB296" s="102">
        <f t="shared" si="65"/>
        <v>-2.8409660901671296</v>
      </c>
      <c r="BC296" s="60"/>
      <c r="BD296" s="60"/>
    </row>
    <row r="297" spans="1:56" ht="16.5">
      <c r="A297" s="95">
        <v>296</v>
      </c>
      <c r="B297" s="131">
        <v>0.89006041278303605</v>
      </c>
      <c r="C297" s="131">
        <v>0.96901001947408028</v>
      </c>
      <c r="D297" s="131">
        <v>0.84005792477614394</v>
      </c>
      <c r="E297" s="131">
        <v>0.68831575493107855</v>
      </c>
      <c r="F297" s="131">
        <v>0.50758138869593328</v>
      </c>
      <c r="G297" s="131">
        <v>0.40394049243087293</v>
      </c>
      <c r="H297" s="131">
        <v>0.85978563655720608</v>
      </c>
      <c r="I297" s="131">
        <v>0.77071314977370498</v>
      </c>
      <c r="J297" s="131">
        <v>0.65156760928149593</v>
      </c>
      <c r="K297" s="104">
        <v>0.40473366239552888</v>
      </c>
      <c r="L297" s="105"/>
      <c r="M297" s="106">
        <v>296</v>
      </c>
      <c r="N297" s="142">
        <v>1.2268494671700565</v>
      </c>
      <c r="O297" s="142">
        <v>1.866439071039268</v>
      </c>
      <c r="P297" s="142">
        <v>0.99469597954820388</v>
      </c>
      <c r="Q297" s="142">
        <v>0.49108194599754257</v>
      </c>
      <c r="R297" s="142">
        <v>1.9004867249645365E-2</v>
      </c>
      <c r="S297" s="142">
        <v>-0.24316060352458513</v>
      </c>
      <c r="T297" s="142">
        <v>1.0793567421884278</v>
      </c>
      <c r="U297" s="131">
        <v>0.74119749763598985</v>
      </c>
      <c r="V297" s="131">
        <v>0.38955615155987733</v>
      </c>
      <c r="W297" s="98">
        <v>-0.24111327436009325</v>
      </c>
      <c r="X297" s="60"/>
      <c r="Y297" s="99">
        <v>296</v>
      </c>
      <c r="Z297" s="131">
        <f>(幕後結果!$AB$2+幕後結果!$AB$4*幕後結果_最佳化!$N1298)*12/3</f>
        <v>0.20342543782315028</v>
      </c>
      <c r="AA297" s="131">
        <f>(幕後結果!$AC$2+幕後結果!$AC$4*幕後結果_最佳化!$O1298)*12/3</f>
        <v>0.18648166133929653</v>
      </c>
      <c r="AB297" s="131">
        <f>(幕後結果!$AD$2+幕後結果!$AD$4*幕後結果_最佳化!$P1298)*12/3</f>
        <v>0.20940169715917711</v>
      </c>
      <c r="AC297" s="131">
        <f>(幕後結果!$AE$2+幕後結果!$AE$4*幕後結果_最佳化!$Q1298)*12/3</f>
        <v>0.21678271905848476</v>
      </c>
      <c r="AD297" s="131">
        <f>(幕後結果!$AF$2+幕後結果!$AF$4*幕後結果_最佳化!$R1298)*12/3</f>
        <v>0.17577286803755598</v>
      </c>
      <c r="AE297" s="131">
        <f>(幕後結果!$AG$2+幕後結果!$AG$4*幕後結果_最佳化!$S1298)*12/3</f>
        <v>-6.2130835406493208E-3</v>
      </c>
      <c r="AF297" s="131">
        <f>(幕後結果!$AH$2+幕後結果!$AH$4*幕後結果_最佳化!$T1298)*12/3</f>
        <v>0.24299678185139958</v>
      </c>
      <c r="AG297" s="131">
        <f>(幕後結果!$AI$2+幕後結果!$AI$4*幕後結果_最佳化!$U1298)*12/3</f>
        <v>0.15003031649461701</v>
      </c>
      <c r="AH297" s="131">
        <f>(幕後結果!$AJ$2+幕後結果!$AJ$4*幕後結果_最佳化!$V1298)*12/3</f>
        <v>7.8661030681586683E-2</v>
      </c>
      <c r="AI297" s="100">
        <f>(幕後結果!$AK$2+幕後結果!$AK$4*幕後結果_最佳化!$W1298)*12/3</f>
        <v>1.909033303917574E-2</v>
      </c>
      <c r="AJ297" s="60"/>
      <c r="AK297" s="60"/>
      <c r="AL297" s="60"/>
      <c r="AM297" s="108">
        <v>296</v>
      </c>
      <c r="AN297" s="131">
        <f t="shared" si="53"/>
        <v>0.19299186045154054</v>
      </c>
      <c r="AO297" s="131">
        <f t="shared" si="54"/>
        <v>0.14956276719797318</v>
      </c>
      <c r="AP297" s="131">
        <f t="shared" si="55"/>
        <v>0.14709509943196403</v>
      </c>
      <c r="AQ297" s="131">
        <f t="shared" si="56"/>
        <v>5.1831750583379875E-2</v>
      </c>
      <c r="AR297" s="131">
        <f t="shared" si="57"/>
        <v>4.5392973362641878E-2</v>
      </c>
      <c r="AS297" s="131">
        <f t="shared" si="58"/>
        <v>0.14201491047818693</v>
      </c>
      <c r="AT297" s="131">
        <f t="shared" si="59"/>
        <v>1.8008092519505327E-2</v>
      </c>
      <c r="AU297" s="131">
        <f t="shared" si="60"/>
        <v>3.1687110134476802E-2</v>
      </c>
      <c r="AV297" s="131">
        <f t="shared" si="61"/>
        <v>3.9935849659877662E-2</v>
      </c>
      <c r="AW297" s="131">
        <f t="shared" si="62"/>
        <v>0.18147958618045379</v>
      </c>
      <c r="AX297" s="131">
        <f t="shared" si="63"/>
        <v>1</v>
      </c>
      <c r="AY297" s="131">
        <f>SUMPRODUCT(AN297:AW297,幕後結果_最佳化!$Z$1005:$AI$1005)</f>
        <v>-2.8629002274892885E-4</v>
      </c>
      <c r="AZ297" s="131">
        <f>(SUMPRODUCT(AN297:AW297,MMULT(AN297:AW297,幕後結果!$AB$9:$AK$18)))</f>
        <v>2.5299807070377133E-4</v>
      </c>
      <c r="BA297" s="131">
        <f t="shared" si="64"/>
        <v>1.5905913073563909E-2</v>
      </c>
      <c r="BB297" s="102">
        <f t="shared" si="65"/>
        <v>-2.7151091435628301</v>
      </c>
      <c r="BC297" s="60"/>
      <c r="BD297" s="60"/>
    </row>
    <row r="298" spans="1:56" ht="16.5">
      <c r="A298" s="95">
        <v>297</v>
      </c>
      <c r="B298" s="131">
        <v>0.29327983751586095</v>
      </c>
      <c r="C298" s="131">
        <v>0.56610681741659374</v>
      </c>
      <c r="D298" s="131">
        <v>0.58309921330840431</v>
      </c>
      <c r="E298" s="131">
        <v>0.61810057198104795</v>
      </c>
      <c r="F298" s="131">
        <v>0.82059691475121888</v>
      </c>
      <c r="G298" s="131">
        <v>0.73579037229722721</v>
      </c>
      <c r="H298" s="131">
        <v>0.67990033836743513</v>
      </c>
      <c r="I298" s="131">
        <v>0.63196048020933748</v>
      </c>
      <c r="J298" s="131">
        <v>0.19489995910846902</v>
      </c>
      <c r="K298" s="104">
        <v>0.69344326208656559</v>
      </c>
      <c r="L298" s="105"/>
      <c r="M298" s="106">
        <v>297</v>
      </c>
      <c r="N298" s="142">
        <v>-0.54382823809923198</v>
      </c>
      <c r="O298" s="142">
        <v>0.16647092146002612</v>
      </c>
      <c r="P298" s="142">
        <v>0.2098284423784034</v>
      </c>
      <c r="Q298" s="142">
        <v>0.30049598824331197</v>
      </c>
      <c r="R298" s="142">
        <v>0.9176422889450736</v>
      </c>
      <c r="S298" s="142">
        <v>0.63042087676410263</v>
      </c>
      <c r="T298" s="142">
        <v>0.46742012996440302</v>
      </c>
      <c r="U298" s="131">
        <v>0.33705022401218782</v>
      </c>
      <c r="V298" s="131">
        <v>-0.85998027049883607</v>
      </c>
      <c r="W298" s="98">
        <v>0.50563418919880898</v>
      </c>
      <c r="X298" s="60"/>
      <c r="Y298" s="99">
        <v>297</v>
      </c>
      <c r="Z298" s="131">
        <f>(幕後結果!$AB$2+幕後結果!$AB$4*幕後結果_最佳化!$N1299)*12/3</f>
        <v>-7.0848434026230839E-2</v>
      </c>
      <c r="AA298" s="131">
        <f>(幕後結果!$AC$2+幕後結果!$AC$4*幕後結果_最佳化!$O1299)*12/3</f>
        <v>2.4712797748224245E-2</v>
      </c>
      <c r="AB298" s="131">
        <f>(幕後結果!$AD$2+幕後結果!$AD$4*幕後結果_最佳化!$P1299)*12/3</f>
        <v>2.6650289156205861E-2</v>
      </c>
      <c r="AC298" s="131">
        <f>(幕後結果!$AE$2+幕後結果!$AE$4*幕後結果_最佳化!$Q1299)*12/3</f>
        <v>5.9547067271427417E-2</v>
      </c>
      <c r="AD298" s="131">
        <f>(幕後結果!$AF$2+幕後結果!$AF$4*幕後結果_最佳化!$R1299)*12/3</f>
        <v>0.11005559865949295</v>
      </c>
      <c r="AE298" s="131">
        <f>(幕後結果!$AG$2+幕後結果!$AG$4*幕後結果_最佳化!$S1299)*12/3</f>
        <v>2.3437292739770254E-2</v>
      </c>
      <c r="AF298" s="131">
        <f>(幕後結果!$AH$2+幕後結果!$AH$4*幕後結果_最佳化!$T1299)*12/3</f>
        <v>4.8150464645472422E-2</v>
      </c>
      <c r="AG298" s="131">
        <f>(幕後結果!$AI$2+幕後結果!$AI$4*幕後結果_最佳化!$U1299)*12/3</f>
        <v>7.7423173255386918E-2</v>
      </c>
      <c r="AH298" s="131">
        <f>(幕後結果!$AJ$2+幕後結果!$AJ$4*幕後結果_最佳化!$V1299)*12/3</f>
        <v>-3.8077586351867705E-2</v>
      </c>
      <c r="AI298" s="100">
        <f>(幕後結果!$AK$2+幕後結果!$AK$4*幕後結果_最佳化!$W1299)*12/3</f>
        <v>9.8943067652624464E-2</v>
      </c>
      <c r="AJ298" s="60"/>
      <c r="AK298" s="60"/>
      <c r="AL298" s="60"/>
      <c r="AM298" s="108">
        <v>297</v>
      </c>
      <c r="AN298" s="131">
        <f t="shared" si="53"/>
        <v>1.9695904383153679E-2</v>
      </c>
      <c r="AO298" s="131">
        <f t="shared" si="54"/>
        <v>9.639618637464123E-2</v>
      </c>
      <c r="AP298" s="131">
        <f t="shared" si="55"/>
        <v>9.0491738659782689E-2</v>
      </c>
      <c r="AQ298" s="131">
        <f t="shared" si="56"/>
        <v>9.6316169952086653E-2</v>
      </c>
      <c r="AR298" s="131">
        <f t="shared" si="57"/>
        <v>0.11903614589620902</v>
      </c>
      <c r="AS298" s="131">
        <f t="shared" si="58"/>
        <v>0.16587699267753092</v>
      </c>
      <c r="AT298" s="131">
        <f t="shared" si="59"/>
        <v>0.15254961439375411</v>
      </c>
      <c r="AU298" s="131">
        <f t="shared" si="60"/>
        <v>8.3907342251625341E-2</v>
      </c>
      <c r="AV298" s="131">
        <f t="shared" si="61"/>
        <v>1.6443590468721632E-2</v>
      </c>
      <c r="AW298" s="131">
        <f t="shared" si="62"/>
        <v>0.1592863149424949</v>
      </c>
      <c r="AX298" s="131">
        <f t="shared" si="63"/>
        <v>1.0000000000000002</v>
      </c>
      <c r="AY298" s="131">
        <f>SUMPRODUCT(AN298:AW298,幕後結果_最佳化!$Z$1005:$AI$1005)</f>
        <v>2.2357999524613096E-4</v>
      </c>
      <c r="AZ298" s="131">
        <f>(SUMPRODUCT(AN298:AW298,MMULT(AN298:AW298,幕後結果!$AB$9:$AK$18)))</f>
        <v>2.90642012560752E-4</v>
      </c>
      <c r="BA298" s="131">
        <f t="shared" si="64"/>
        <v>1.704822608252108E-2</v>
      </c>
      <c r="BB298" s="102">
        <f t="shared" si="65"/>
        <v>-2.5032762821293435</v>
      </c>
      <c r="BC298" s="60"/>
      <c r="BD298" s="60"/>
    </row>
    <row r="299" spans="1:56" ht="16.5">
      <c r="A299" s="95">
        <v>298</v>
      </c>
      <c r="B299" s="131">
        <v>0.72513891619960535</v>
      </c>
      <c r="C299" s="131">
        <v>0.98493158645329526</v>
      </c>
      <c r="D299" s="131">
        <v>0.42636461595808162</v>
      </c>
      <c r="E299" s="131">
        <v>2.4753223139164504E-2</v>
      </c>
      <c r="F299" s="131">
        <v>0.36571192109359152</v>
      </c>
      <c r="G299" s="131">
        <v>0.99197362894659102</v>
      </c>
      <c r="H299" s="131">
        <v>0.42750184453720497</v>
      </c>
      <c r="I299" s="131">
        <v>0.99568964474818178</v>
      </c>
      <c r="J299" s="131">
        <v>0.3795301973238836</v>
      </c>
      <c r="K299" s="104">
        <v>0.78475145744754804</v>
      </c>
      <c r="L299" s="105"/>
      <c r="M299" s="106">
        <v>298</v>
      </c>
      <c r="N299" s="142">
        <v>0.59817650360939145</v>
      </c>
      <c r="O299" s="142">
        <v>2.1682873922364325</v>
      </c>
      <c r="P299" s="142">
        <v>-0.18563726029711611</v>
      </c>
      <c r="Q299" s="142">
        <v>-1.9642039383971297</v>
      </c>
      <c r="R299" s="142">
        <v>-0.34323212040358309</v>
      </c>
      <c r="S299" s="142">
        <v>2.4077142027175005</v>
      </c>
      <c r="T299" s="142">
        <v>-0.18273788402851032</v>
      </c>
      <c r="U299" s="131">
        <v>2.6267402788415026</v>
      </c>
      <c r="V299" s="131">
        <v>-0.30671489064706381</v>
      </c>
      <c r="W299" s="98">
        <v>0.78834131892712156</v>
      </c>
      <c r="X299" s="60"/>
      <c r="Y299" s="99">
        <v>298</v>
      </c>
      <c r="Z299" s="131">
        <f>(幕後結果!$AB$2+幕後結果!$AB$4*幕後結果_最佳化!$N1300)*12/3</f>
        <v>0.10604545312594353</v>
      </c>
      <c r="AA299" s="131">
        <f>(幕後結果!$AC$2+幕後結果!$AC$4*幕後結果_最佳化!$O1300)*12/3</f>
        <v>0.21706460895550586</v>
      </c>
      <c r="AB299" s="131">
        <f>(幕後結果!$AD$2+幕後結果!$AD$4*幕後結果_最佳化!$P1300)*12/3</f>
        <v>2.9311135150856583E-2</v>
      </c>
      <c r="AC299" s="131">
        <f>(幕後結果!$AE$2+幕後結果!$AE$4*幕後結果_最佳化!$Q1300)*12/3</f>
        <v>-0.12589950682110637</v>
      </c>
      <c r="AD299" s="131">
        <f>(幕後結果!$AF$2+幕後結果!$AF$4*幕後結果_最佳化!$R1300)*12/3</f>
        <v>1.0540279353135886E-2</v>
      </c>
      <c r="AE299" s="131">
        <f>(幕後結果!$AG$2+幕後結果!$AG$4*幕後結果_最佳化!$S1300)*12/3</f>
        <v>0.10246889108273956</v>
      </c>
      <c r="AF299" s="131">
        <f>(幕後結果!$AH$2+幕後結果!$AH$4*幕後結果_最佳化!$T1300)*12/3</f>
        <v>9.286804941387429E-2</v>
      </c>
      <c r="AG299" s="131">
        <f>(幕後結果!$AI$2+幕後結果!$AI$4*幕後結果_最佳化!$U1300)*12/3</f>
        <v>0.28678426352358982</v>
      </c>
      <c r="AH299" s="131">
        <f>(幕後結果!$AJ$2+幕後結果!$AJ$4*幕後結果_最佳化!$V1300)*12/3</f>
        <v>6.6506744258406719E-2</v>
      </c>
      <c r="AI299" s="100">
        <f>(幕後結果!$AK$2+幕後結果!$AK$4*幕後結果_最佳化!$W1300)*12/3</f>
        <v>0.22805658788210825</v>
      </c>
      <c r="AJ299" s="60"/>
      <c r="AK299" s="60"/>
      <c r="AL299" s="60"/>
      <c r="AM299" s="108">
        <v>298</v>
      </c>
      <c r="AN299" s="131">
        <f t="shared" si="53"/>
        <v>0.1181934744743578</v>
      </c>
      <c r="AO299" s="131">
        <f t="shared" si="54"/>
        <v>2.6927620344161188E-2</v>
      </c>
      <c r="AP299" s="131">
        <f t="shared" si="55"/>
        <v>0.16535130570114936</v>
      </c>
      <c r="AQ299" s="131">
        <f t="shared" si="56"/>
        <v>0.18636664580612941</v>
      </c>
      <c r="AR299" s="131">
        <f t="shared" si="57"/>
        <v>0.15194557940758235</v>
      </c>
      <c r="AS299" s="131">
        <f t="shared" si="58"/>
        <v>4.6865573585189784E-3</v>
      </c>
      <c r="AT299" s="131">
        <f t="shared" si="59"/>
        <v>4.6180206407010843E-2</v>
      </c>
      <c r="AU299" s="131">
        <f t="shared" si="60"/>
        <v>9.9100548675029126E-2</v>
      </c>
      <c r="AV299" s="131">
        <f t="shared" si="61"/>
        <v>0.15872149961669879</v>
      </c>
      <c r="AW299" s="131">
        <f t="shared" si="62"/>
        <v>4.2526562209362267E-2</v>
      </c>
      <c r="AX299" s="131">
        <f t="shared" si="63"/>
        <v>1.0000000000000002</v>
      </c>
      <c r="AY299" s="131">
        <f>SUMPRODUCT(AN299:AW299,幕後結果_最佳化!$Z$1005:$AI$1005)</f>
        <v>3.6776621274207263E-3</v>
      </c>
      <c r="AZ299" s="131">
        <f>(SUMPRODUCT(AN299:AW299,MMULT(AN299:AW299,幕後結果!$AB$9:$AK$18)))</f>
        <v>3.8236970056028369E-4</v>
      </c>
      <c r="BA299" s="131">
        <f t="shared" si="64"/>
        <v>1.9554275761589426E-2</v>
      </c>
      <c r="BB299" s="102">
        <f t="shared" si="65"/>
        <v>-2.005819000958549</v>
      </c>
      <c r="BC299" s="60"/>
      <c r="BD299" s="60"/>
    </row>
    <row r="300" spans="1:56" ht="16.5">
      <c r="A300" s="95">
        <v>299</v>
      </c>
      <c r="B300" s="131">
        <v>0.51112041749205472</v>
      </c>
      <c r="C300" s="131">
        <v>0.1055197237567651</v>
      </c>
      <c r="D300" s="131">
        <v>0.99266072683221762</v>
      </c>
      <c r="E300" s="131">
        <v>0.10834361932350434</v>
      </c>
      <c r="F300" s="131">
        <v>0.26743956424396775</v>
      </c>
      <c r="G300" s="131">
        <v>0.82673138698899717</v>
      </c>
      <c r="H300" s="131">
        <v>0.78818490757039994</v>
      </c>
      <c r="I300" s="131">
        <v>6.847006514557874E-2</v>
      </c>
      <c r="J300" s="131">
        <v>0.32354439687789327</v>
      </c>
      <c r="K300" s="104">
        <v>4.7690121127482277E-2</v>
      </c>
      <c r="L300" s="105"/>
      <c r="M300" s="106">
        <v>299</v>
      </c>
      <c r="N300" s="142">
        <v>2.7878363682395737E-2</v>
      </c>
      <c r="O300" s="142">
        <v>-1.2507123376997209</v>
      </c>
      <c r="P300" s="142">
        <v>2.4402144259846112</v>
      </c>
      <c r="Q300" s="142">
        <v>-1.2353850376528857</v>
      </c>
      <c r="R300" s="142">
        <v>-0.62057524977710343</v>
      </c>
      <c r="S300" s="142">
        <v>0.94132716473276656</v>
      </c>
      <c r="T300" s="142">
        <v>0.80013914246688578</v>
      </c>
      <c r="U300" s="131">
        <v>-1.4872828190331808</v>
      </c>
      <c r="V300" s="131">
        <v>-0.45781021852960491</v>
      </c>
      <c r="W300" s="98">
        <v>-1.6676750934967171</v>
      </c>
      <c r="X300" s="60"/>
      <c r="Y300" s="99">
        <v>299</v>
      </c>
      <c r="Z300" s="131">
        <f>(幕後結果!$AB$2+幕後結果!$AB$4*幕後結果_最佳化!$N1301)*12/3</f>
        <v>1.7707593287984543E-2</v>
      </c>
      <c r="AA300" s="131">
        <f>(幕後結果!$AC$2+幕後結果!$AC$4*幕後結果_最佳化!$O1301)*12/3</f>
        <v>-0.11418315990155832</v>
      </c>
      <c r="AB300" s="131">
        <f>(幕後結果!$AD$2+幕後結果!$AD$4*幕後結果_最佳化!$P1301)*12/3</f>
        <v>0.33889064865717594</v>
      </c>
      <c r="AC300" s="131">
        <f>(幕後結果!$AE$2+幕後結果!$AE$4*幕後結果_最佳化!$Q1301)*12/3</f>
        <v>5.2158458179311439E-2</v>
      </c>
      <c r="AD300" s="131">
        <f>(幕後結果!$AF$2+幕後結果!$AF$4*幕後結果_最佳化!$R1301)*12/3</f>
        <v>7.2422990364817003E-2</v>
      </c>
      <c r="AE300" s="131">
        <f>(幕後結果!$AG$2+幕後結果!$AG$4*幕後結果_最佳化!$S1301)*12/3</f>
        <v>1.7966499867711108E-2</v>
      </c>
      <c r="AF300" s="131">
        <f>(幕後結果!$AH$2+幕後結果!$AH$4*幕後結果_最佳化!$T1301)*12/3</f>
        <v>8.7440277424274251E-2</v>
      </c>
      <c r="AG300" s="131">
        <f>(幕後結果!$AI$2+幕後結果!$AI$4*幕後結果_最佳化!$U1301)*12/3</f>
        <v>-4.6947404998244256E-2</v>
      </c>
      <c r="AH300" s="131">
        <f>(幕後結果!$AJ$2+幕後結果!$AJ$4*幕後結果_最佳化!$V1301)*12/3</f>
        <v>-5.0615959671120175E-2</v>
      </c>
      <c r="AI300" s="100">
        <f>(幕後結果!$AK$2+幕後結果!$AK$4*幕後結果_最佳化!$W1301)*12/3</f>
        <v>-0.1607107339557298</v>
      </c>
      <c r="AJ300" s="60"/>
      <c r="AK300" s="60"/>
      <c r="AL300" s="60"/>
      <c r="AM300" s="108">
        <v>299</v>
      </c>
      <c r="AN300" s="131">
        <f t="shared" si="53"/>
        <v>8.7058269802267232E-2</v>
      </c>
      <c r="AO300" s="131">
        <f t="shared" si="54"/>
        <v>1.7594103750183707E-2</v>
      </c>
      <c r="AP300" s="131">
        <f t="shared" si="55"/>
        <v>0.1738698705071362</v>
      </c>
      <c r="AQ300" s="131">
        <f t="shared" si="56"/>
        <v>0.14952174554009806</v>
      </c>
      <c r="AR300" s="131">
        <f t="shared" si="57"/>
        <v>0.19848031363692847</v>
      </c>
      <c r="AS300" s="131">
        <f t="shared" si="58"/>
        <v>0.10336515978586513</v>
      </c>
      <c r="AT300" s="131">
        <f t="shared" si="59"/>
        <v>1.737999188264739E-2</v>
      </c>
      <c r="AU300" s="131">
        <f t="shared" si="60"/>
        <v>7.6592378834923647E-2</v>
      </c>
      <c r="AV300" s="131">
        <f t="shared" si="61"/>
        <v>0.13154579353752816</v>
      </c>
      <c r="AW300" s="131">
        <f t="shared" si="62"/>
        <v>4.4592372722421898E-2</v>
      </c>
      <c r="AX300" s="131">
        <f t="shared" si="63"/>
        <v>0.99999999999999989</v>
      </c>
      <c r="AY300" s="131">
        <f>SUMPRODUCT(AN300:AW300,幕後結果_最佳化!$Z$1005:$AI$1005)</f>
        <v>1.6632530489496598E-3</v>
      </c>
      <c r="AZ300" s="131">
        <f>(SUMPRODUCT(AN300:AW300,MMULT(AN300:AW300,幕後結果!$AB$9:$AK$18)))</f>
        <v>3.6175653011756912E-4</v>
      </c>
      <c r="BA300" s="131">
        <f t="shared" si="64"/>
        <v>1.9019898267802829E-2</v>
      </c>
      <c r="BB300" s="102">
        <f t="shared" si="65"/>
        <v>-2.1680845170900063</v>
      </c>
      <c r="BC300" s="60"/>
      <c r="BD300" s="60"/>
    </row>
    <row r="301" spans="1:56" ht="16.5">
      <c r="A301" s="95">
        <v>300</v>
      </c>
      <c r="B301" s="131">
        <v>0.20263263076259053</v>
      </c>
      <c r="C301" s="131">
        <v>0.66612447545476416</v>
      </c>
      <c r="D301" s="131">
        <v>0.25579899867084754</v>
      </c>
      <c r="E301" s="131">
        <v>0.11822394156325933</v>
      </c>
      <c r="F301" s="131">
        <v>0.28052938338489009</v>
      </c>
      <c r="G301" s="131">
        <v>7.9441112820005211E-2</v>
      </c>
      <c r="H301" s="131">
        <v>0.97010194302591457</v>
      </c>
      <c r="I301" s="131">
        <v>0.61101076741397398</v>
      </c>
      <c r="J301" s="131">
        <v>0.6299405792205468</v>
      </c>
      <c r="K301" s="104">
        <v>0.94001257082392575</v>
      </c>
      <c r="L301" s="105"/>
      <c r="M301" s="106">
        <v>300</v>
      </c>
      <c r="N301" s="142">
        <v>-0.83225458089080229</v>
      </c>
      <c r="O301" s="142">
        <v>0.42923660154796794</v>
      </c>
      <c r="P301" s="142">
        <v>-0.65635148636063878</v>
      </c>
      <c r="Q301" s="142">
        <v>-1.1839120412398707</v>
      </c>
      <c r="R301" s="142">
        <v>-0.5812695986549502</v>
      </c>
      <c r="S301" s="142">
        <v>-1.4088408749865848</v>
      </c>
      <c r="T301" s="142">
        <v>1.8822939614468659</v>
      </c>
      <c r="U301" s="131">
        <v>0.28195441381311542</v>
      </c>
      <c r="V301" s="131">
        <v>0.33169597328724293</v>
      </c>
      <c r="W301" s="98">
        <v>1.5548791313865384</v>
      </c>
      <c r="X301" s="60"/>
      <c r="Y301" s="99">
        <v>300</v>
      </c>
      <c r="Z301" s="131">
        <f>(幕後結果!$AB$2+幕後結果!$AB$4*幕後結果_最佳化!$N1302)*12/3</f>
        <v>-0.11552500590906817</v>
      </c>
      <c r="AA301" s="131">
        <f>(幕後結果!$AC$2+幕後結果!$AC$4*幕後結果_最佳化!$O1302)*12/3</f>
        <v>5.0825669996661334E-2</v>
      </c>
      <c r="AB301" s="131">
        <f>(幕後結果!$AD$2+幕後結果!$AD$4*幕後結果_最佳化!$P1302)*12/3</f>
        <v>-0.10419102277654217</v>
      </c>
      <c r="AC301" s="131">
        <f>(幕後結果!$AE$2+幕後結果!$AE$4*幕後結果_最佳化!$Q1302)*12/3</f>
        <v>-0.15497279252649715</v>
      </c>
      <c r="AD301" s="131">
        <f>(幕後結果!$AF$2+幕後結果!$AF$4*幕後結果_最佳化!$R1302)*12/3</f>
        <v>-0.11282420190877128</v>
      </c>
      <c r="AE301" s="131">
        <f>(幕後結果!$AG$2+幕後結果!$AG$4*幕後結果_最佳化!$S1302)*12/3</f>
        <v>-5.4446458617818404E-2</v>
      </c>
      <c r="AF301" s="131">
        <f>(幕後結果!$AH$2+幕後結果!$AH$4*幕後結果_最佳化!$T1302)*12/3</f>
        <v>0.12248776886441161</v>
      </c>
      <c r="AG301" s="131">
        <f>(幕後結果!$AI$2+幕後結果!$AI$4*幕後結果_最佳化!$U1302)*12/3</f>
        <v>-7.9154379273545863E-3</v>
      </c>
      <c r="AH301" s="131">
        <f>(幕後結果!$AJ$2+幕後結果!$AJ$4*幕後結果_最佳化!$V1302)*12/3</f>
        <v>-6.1407954450064346E-3</v>
      </c>
      <c r="AI301" s="100">
        <f>(幕後結果!$AK$2+幕後結果!$AK$4*幕後結果_最佳化!$W1302)*12/3</f>
        <v>0.25147158933920988</v>
      </c>
      <c r="AJ301" s="60"/>
      <c r="AK301" s="60"/>
      <c r="AL301" s="60"/>
      <c r="AM301" s="108">
        <v>300</v>
      </c>
      <c r="AN301" s="131">
        <f t="shared" si="53"/>
        <v>0.11381096540106275</v>
      </c>
      <c r="AO301" s="131">
        <f t="shared" si="54"/>
        <v>0.11498092979856409</v>
      </c>
      <c r="AP301" s="131">
        <f t="shared" si="55"/>
        <v>1.4233251785594063E-2</v>
      </c>
      <c r="AQ301" s="131">
        <f t="shared" si="56"/>
        <v>0.13887820312100291</v>
      </c>
      <c r="AR301" s="131">
        <f t="shared" si="57"/>
        <v>0.16602155872242605</v>
      </c>
      <c r="AS301" s="131">
        <f t="shared" si="58"/>
        <v>5.2935779351009227E-3</v>
      </c>
      <c r="AT301" s="131">
        <f t="shared" si="59"/>
        <v>1.941768065598483E-3</v>
      </c>
      <c r="AU301" s="131">
        <f t="shared" si="60"/>
        <v>0.16021557700867456</v>
      </c>
      <c r="AV301" s="131">
        <f t="shared" si="61"/>
        <v>0.15236157164680758</v>
      </c>
      <c r="AW301" s="131">
        <f t="shared" si="62"/>
        <v>0.13226259651516858</v>
      </c>
      <c r="AX301" s="131">
        <f t="shared" si="63"/>
        <v>1</v>
      </c>
      <c r="AY301" s="131">
        <f>SUMPRODUCT(AN301:AW301,幕後結果_最佳化!$Z$1005:$AI$1005)</f>
        <v>1.3824975858933207E-3</v>
      </c>
      <c r="AZ301" s="131">
        <f>(SUMPRODUCT(AN301:AW301,MMULT(AN301:AW301,幕後結果!$AB$9:$AK$18)))</f>
        <v>2.7823677861300687E-4</v>
      </c>
      <c r="BA301" s="131">
        <f t="shared" si="64"/>
        <v>1.6680431008010761E-2</v>
      </c>
      <c r="BB301" s="102">
        <f t="shared" si="65"/>
        <v>-2.4889945825841031</v>
      </c>
      <c r="BC301" s="60"/>
      <c r="BD301" s="60"/>
    </row>
    <row r="302" spans="1:56" ht="16.5">
      <c r="A302" s="95">
        <v>301</v>
      </c>
      <c r="B302" s="131">
        <v>0.33010880412275379</v>
      </c>
      <c r="C302" s="131">
        <v>4.477374668602141E-2</v>
      </c>
      <c r="D302" s="131">
        <v>0.92197337311464955</v>
      </c>
      <c r="E302" s="131">
        <v>0.48568347998050965</v>
      </c>
      <c r="F302" s="131">
        <v>1.1908289150695417E-2</v>
      </c>
      <c r="G302" s="131">
        <v>0.53347135697903747</v>
      </c>
      <c r="H302" s="131">
        <v>0.31725174697791458</v>
      </c>
      <c r="I302" s="131">
        <v>0.92134594936625303</v>
      </c>
      <c r="J302" s="131">
        <v>0.12086093038313472</v>
      </c>
      <c r="K302" s="104">
        <v>0.47734958604975719</v>
      </c>
      <c r="L302" s="105"/>
      <c r="M302" s="106">
        <v>301</v>
      </c>
      <c r="N302" s="142">
        <v>-0.4396127450736585</v>
      </c>
      <c r="O302" s="142">
        <v>-1.6977895264616869</v>
      </c>
      <c r="P302" s="142">
        <v>1.4184711569864255</v>
      </c>
      <c r="Q302" s="142">
        <v>-3.5893899835419026E-2</v>
      </c>
      <c r="R302" s="142">
        <v>-2.2600752923348031</v>
      </c>
      <c r="S302" s="142">
        <v>8.3998925544750774E-2</v>
      </c>
      <c r="T302" s="142">
        <v>-0.47539775551922497</v>
      </c>
      <c r="U302" s="131">
        <v>1.4141832616601844</v>
      </c>
      <c r="V302" s="131">
        <v>-1.170693843464081</v>
      </c>
      <c r="W302" s="98">
        <v>-5.6806705813707059E-2</v>
      </c>
      <c r="X302" s="60"/>
      <c r="Y302" s="99">
        <v>301</v>
      </c>
      <c r="Z302" s="131">
        <f>(幕後結果!$AB$2+幕後結果!$AB$4*幕後結果_最佳化!$N1303)*12/3</f>
        <v>-5.4705695743732859E-2</v>
      </c>
      <c r="AA302" s="131">
        <f>(幕後結果!$AC$2+幕後結果!$AC$4*幕後結果_最佳化!$O1303)*12/3</f>
        <v>-0.15672341380489163</v>
      </c>
      <c r="AB302" s="131">
        <f>(幕後結果!$AD$2+幕後結果!$AD$4*幕後結果_最佳化!$P1303)*12/3</f>
        <v>0.15931350351221718</v>
      </c>
      <c r="AC302" s="131">
        <f>(幕後結果!$AE$2+幕後結果!$AE$4*幕後結果_最佳化!$Q1303)*12/3</f>
        <v>7.6095841249265508E-2</v>
      </c>
      <c r="AD302" s="131">
        <f>(幕後結果!$AF$2+幕後結果!$AF$4*幕後結果_最佳化!$R1303)*12/3</f>
        <v>-0.15683211724011784</v>
      </c>
      <c r="AE302" s="131">
        <f>(幕後結果!$AG$2+幕後結果!$AG$4*幕後結果_最佳化!$S1303)*12/3</f>
        <v>3.7454938816293415E-4</v>
      </c>
      <c r="AF302" s="131">
        <f>(幕後結果!$AH$2+幕後結果!$AH$4*幕後結果_最佳化!$T1303)*12/3</f>
        <v>-7.9057940611831343E-2</v>
      </c>
      <c r="AG302" s="131">
        <f>(幕後結果!$AI$2+幕後結果!$AI$4*幕後結果_最佳化!$U1303)*12/3</f>
        <v>0.14051087621665242</v>
      </c>
      <c r="AH302" s="131">
        <f>(幕後結果!$AJ$2+幕後結果!$AJ$4*幕後結果_最佳化!$V1303)*12/3</f>
        <v>-9.3113871919955613E-2</v>
      </c>
      <c r="AI302" s="100">
        <f>(幕後結果!$AK$2+幕後結果!$AK$4*幕後結果_最佳化!$W1303)*12/3</f>
        <v>-2.5746423410674114E-2</v>
      </c>
      <c r="AJ302" s="60"/>
      <c r="AK302" s="60"/>
      <c r="AL302" s="60"/>
      <c r="AM302" s="108">
        <v>301</v>
      </c>
      <c r="AN302" s="131">
        <f t="shared" si="53"/>
        <v>0.18559743462327416</v>
      </c>
      <c r="AO302" s="131">
        <f t="shared" si="54"/>
        <v>1.7269970766962468E-2</v>
      </c>
      <c r="AP302" s="131">
        <f t="shared" si="55"/>
        <v>0.18849817709304303</v>
      </c>
      <c r="AQ302" s="131">
        <f t="shared" si="56"/>
        <v>0.12016112614009909</v>
      </c>
      <c r="AR302" s="131">
        <f t="shared" si="57"/>
        <v>0.19116009839955553</v>
      </c>
      <c r="AS302" s="131">
        <f t="shared" si="58"/>
        <v>1.6071859026784287E-2</v>
      </c>
      <c r="AT302" s="131">
        <f t="shared" si="59"/>
        <v>9.5924263697753059E-2</v>
      </c>
      <c r="AU302" s="131">
        <f t="shared" si="60"/>
        <v>8.1387739841363146E-2</v>
      </c>
      <c r="AV302" s="131">
        <f t="shared" si="61"/>
        <v>9.2535318816571593E-2</v>
      </c>
      <c r="AW302" s="131">
        <f t="shared" si="62"/>
        <v>1.139401159459354E-2</v>
      </c>
      <c r="AX302" s="131">
        <f t="shared" si="63"/>
        <v>1</v>
      </c>
      <c r="AY302" s="131">
        <f>SUMPRODUCT(AN302:AW302,幕後結果_最佳化!$Z$1005:$AI$1005)</f>
        <v>4.4072100387078754E-3</v>
      </c>
      <c r="AZ302" s="131">
        <f>(SUMPRODUCT(AN302:AW302,MMULT(AN302:AW302,幕後結果!$AB$9:$AK$18)))</f>
        <v>4.1124644557170197E-4</v>
      </c>
      <c r="BA302" s="131">
        <f t="shared" si="64"/>
        <v>2.027921215362426E-2</v>
      </c>
      <c r="BB302" s="102">
        <f t="shared" si="65"/>
        <v>-1.8981403059296253</v>
      </c>
      <c r="BC302" s="60"/>
      <c r="BD302" s="60"/>
    </row>
    <row r="303" spans="1:56" ht="16.5">
      <c r="A303" s="95">
        <v>302</v>
      </c>
      <c r="B303" s="131">
        <v>0.79143129040635074</v>
      </c>
      <c r="C303" s="131">
        <v>3.9478961488483844E-3</v>
      </c>
      <c r="D303" s="131">
        <v>0.35442990630330451</v>
      </c>
      <c r="E303" s="131">
        <v>0.31055363066474428</v>
      </c>
      <c r="F303" s="131">
        <v>0.72459480389949649</v>
      </c>
      <c r="G303" s="131">
        <v>0.28493622424697129</v>
      </c>
      <c r="H303" s="131">
        <v>0.11587814149528231</v>
      </c>
      <c r="I303" s="131">
        <v>0.19156175629422867</v>
      </c>
      <c r="J303" s="131">
        <v>0.35460457974067827</v>
      </c>
      <c r="K303" s="104">
        <v>0.6617496791725872</v>
      </c>
      <c r="L303" s="105"/>
      <c r="M303" s="106">
        <v>302</v>
      </c>
      <c r="N303" s="142">
        <v>0.81139752643758956</v>
      </c>
      <c r="O303" s="142">
        <v>-2.6564937139288394</v>
      </c>
      <c r="P303" s="142">
        <v>-0.37338783441687912</v>
      </c>
      <c r="Q303" s="142">
        <v>-0.49428168020505447</v>
      </c>
      <c r="R303" s="142">
        <v>0.59654621137975128</v>
      </c>
      <c r="S303" s="142">
        <v>-0.56823936007022235</v>
      </c>
      <c r="T303" s="142">
        <v>-1.1958469690094724</v>
      </c>
      <c r="U303" s="131">
        <v>-0.87215557259976517</v>
      </c>
      <c r="V303" s="131">
        <v>-0.37291842359941901</v>
      </c>
      <c r="W303" s="98">
        <v>0.41724304702742332</v>
      </c>
      <c r="X303" s="60"/>
      <c r="Y303" s="99">
        <v>302</v>
      </c>
      <c r="Z303" s="131">
        <f>(幕後結果!$AB$2+幕後結果!$AB$4*幕後結果_最佳化!$N1304)*12/3</f>
        <v>0.13907289528368011</v>
      </c>
      <c r="AA303" s="131">
        <f>(幕後結果!$AC$2+幕後結果!$AC$4*幕後結果_最佳化!$O1304)*12/3</f>
        <v>-0.25238824832411427</v>
      </c>
      <c r="AB303" s="131">
        <f>(幕後結果!$AD$2+幕後結果!$AD$4*幕後結果_最佳化!$P1304)*12/3</f>
        <v>-0.16217670672837303</v>
      </c>
      <c r="AC303" s="131">
        <f>(幕後結果!$AE$2+幕後結果!$AE$4*幕後結果_最佳化!$Q1304)*12/3</f>
        <v>-9.4578582711448547E-2</v>
      </c>
      <c r="AD303" s="131">
        <f>(幕後結果!$AF$2+幕後結果!$AF$4*幕後結果_最佳化!$R1304)*12/3</f>
        <v>-0.10031525551695379</v>
      </c>
      <c r="AE303" s="131">
        <f>(幕後結果!$AG$2+幕後結果!$AG$4*幕後結果_最佳化!$S1304)*12/3</f>
        <v>-6.8446122220081507E-2</v>
      </c>
      <c r="AF303" s="131">
        <f>(幕後結果!$AH$2+幕後結果!$AH$4*幕後結果_最佳化!$T1304)*12/3</f>
        <v>-0.19011389752103422</v>
      </c>
      <c r="AG303" s="131">
        <f>(幕後結果!$AI$2+幕後結果!$AI$4*幕後結果_最佳化!$U1304)*12/3</f>
        <v>-0.18327190388803583</v>
      </c>
      <c r="AH303" s="131">
        <f>(幕後結果!$AJ$2+幕後結果!$AJ$4*幕後結果_最佳化!$V1304)*12/3</f>
        <v>-0.12394176243448662</v>
      </c>
      <c r="AI303" s="100">
        <f>(幕後結果!$AK$2+幕後結果!$AK$4*幕後結果_最佳化!$W1304)*12/3</f>
        <v>-0.1237379689404018</v>
      </c>
      <c r="AJ303" s="60"/>
      <c r="AK303" s="60"/>
      <c r="AL303" s="60"/>
      <c r="AM303" s="108">
        <v>302</v>
      </c>
      <c r="AN303" s="131">
        <f t="shared" si="53"/>
        <v>0.14752039530595812</v>
      </c>
      <c r="AO303" s="131">
        <f t="shared" si="54"/>
        <v>9.6046203658671753E-2</v>
      </c>
      <c r="AP303" s="131">
        <f t="shared" si="55"/>
        <v>0.21152831618961987</v>
      </c>
      <c r="AQ303" s="131">
        <f t="shared" si="56"/>
        <v>0.12295535028813696</v>
      </c>
      <c r="AR303" s="131">
        <f t="shared" si="57"/>
        <v>4.2661407717568579E-2</v>
      </c>
      <c r="AS303" s="131">
        <f t="shared" si="58"/>
        <v>0.13010555329407075</v>
      </c>
      <c r="AT303" s="131">
        <f t="shared" si="59"/>
        <v>2.5384649504451812E-2</v>
      </c>
      <c r="AU303" s="131">
        <f t="shared" si="60"/>
        <v>0.14999834923475011</v>
      </c>
      <c r="AV303" s="131">
        <f t="shared" si="61"/>
        <v>4.15035206965833E-2</v>
      </c>
      <c r="AW303" s="131">
        <f t="shared" si="62"/>
        <v>3.2296254110188834E-2</v>
      </c>
      <c r="AX303" s="131">
        <f t="shared" si="63"/>
        <v>1</v>
      </c>
      <c r="AY303" s="131">
        <f>SUMPRODUCT(AN303:AW303,幕後結果_最佳化!$Z$1005:$AI$1005)</f>
        <v>1.9655978644288362E-3</v>
      </c>
      <c r="AZ303" s="131">
        <f>(SUMPRODUCT(AN303:AW303,MMULT(AN303:AW303,幕後結果!$AB$9:$AK$18)))</f>
        <v>3.1308730116561001E-4</v>
      </c>
      <c r="BA303" s="131">
        <f t="shared" si="64"/>
        <v>1.7694273117752252E-2</v>
      </c>
      <c r="BB303" s="102">
        <f t="shared" si="65"/>
        <v>-2.3134266021079237</v>
      </c>
      <c r="BC303" s="60"/>
      <c r="BD303" s="60"/>
    </row>
    <row r="304" spans="1:56" ht="16.5">
      <c r="A304" s="95">
        <v>303</v>
      </c>
      <c r="B304" s="131">
        <v>0.49933575512455097</v>
      </c>
      <c r="C304" s="131">
        <v>0.74987286430237088</v>
      </c>
      <c r="D304" s="131">
        <v>0.82552058926614391</v>
      </c>
      <c r="E304" s="131">
        <v>0.73899908928375879</v>
      </c>
      <c r="F304" s="131">
        <v>0.69979980668328468</v>
      </c>
      <c r="G304" s="131">
        <v>0.85302568176488225</v>
      </c>
      <c r="H304" s="131">
        <v>0.77815951691208984</v>
      </c>
      <c r="I304" s="131">
        <v>0.122192575253943</v>
      </c>
      <c r="J304" s="131">
        <v>0.27403390586149023</v>
      </c>
      <c r="K304" s="104">
        <v>0.71991663065787881</v>
      </c>
      <c r="L304" s="105"/>
      <c r="M304" s="106">
        <v>303</v>
      </c>
      <c r="N304" s="142">
        <v>-1.6650157553932353E-3</v>
      </c>
      <c r="O304" s="142">
        <v>0.67408972526880861</v>
      </c>
      <c r="P304" s="142">
        <v>0.93661074768767683</v>
      </c>
      <c r="Q304" s="142">
        <v>0.640262707073602</v>
      </c>
      <c r="R304" s="142">
        <v>0.52382482285231158</v>
      </c>
      <c r="S304" s="142">
        <v>1.0494987364670081</v>
      </c>
      <c r="T304" s="142">
        <v>0.76599216157576666</v>
      </c>
      <c r="U304" s="131">
        <v>-1.1640958987687611</v>
      </c>
      <c r="V304" s="131">
        <v>-0.60065798016253613</v>
      </c>
      <c r="W304" s="98">
        <v>0.58259386156368598</v>
      </c>
      <c r="X304" s="60"/>
      <c r="Y304" s="99">
        <v>303</v>
      </c>
      <c r="Z304" s="131">
        <f>(幕後結果!$AB$2+幕後結果!$AB$4*幕後結果_最佳化!$N1305)*12/3</f>
        <v>1.3131392299061235E-2</v>
      </c>
      <c r="AA304" s="131">
        <f>(幕後結果!$AC$2+幕後結果!$AC$4*幕後結果_最佳化!$O1305)*12/3</f>
        <v>7.2991296752495854E-2</v>
      </c>
      <c r="AB304" s="131">
        <f>(幕後結果!$AD$2+幕後結果!$AD$4*幕後結果_最佳化!$P1305)*12/3</f>
        <v>0.16064472236983499</v>
      </c>
      <c r="AC304" s="131">
        <f>(幕後結果!$AE$2+幕後結果!$AE$4*幕後結果_最佳化!$Q1305)*12/3</f>
        <v>0.17176693623075864</v>
      </c>
      <c r="AD304" s="131">
        <f>(幕後結果!$AF$2+幕後結果!$AF$4*幕後結果_最佳化!$R1305)*12/3</f>
        <v>0.1651336283971846</v>
      </c>
      <c r="AE304" s="131">
        <f>(幕後結果!$AG$2+幕後結果!$AG$4*幕後結果_最佳化!$S1305)*12/3</f>
        <v>4.5048982979513548E-2</v>
      </c>
      <c r="AF304" s="131">
        <f>(幕後結果!$AH$2+幕後結果!$AH$4*幕後結果_最佳化!$T1305)*12/3</f>
        <v>0.13670835800211015</v>
      </c>
      <c r="AG304" s="131">
        <f>(幕後結果!$AI$2+幕後結果!$AI$4*幕後結果_最佳化!$U1305)*12/3</f>
        <v>-2.7840284497446643E-2</v>
      </c>
      <c r="AH304" s="131">
        <f>(幕後結果!$AJ$2+幕後結果!$AJ$4*幕後結果_最佳化!$V1305)*12/3</f>
        <v>-3.2657600619881814E-3</v>
      </c>
      <c r="AI304" s="100">
        <f>(幕後結果!$AK$2+幕後結果!$AK$4*幕後結果_最佳化!$W1305)*12/3</f>
        <v>0.10394022912675634</v>
      </c>
      <c r="AJ304" s="60"/>
      <c r="AK304" s="60"/>
      <c r="AL304" s="60"/>
      <c r="AM304" s="108">
        <v>303</v>
      </c>
      <c r="AN304" s="131">
        <f t="shared" si="53"/>
        <v>3.4846391668083239E-2</v>
      </c>
      <c r="AO304" s="131">
        <f t="shared" si="54"/>
        <v>5.4351679498975992E-2</v>
      </c>
      <c r="AP304" s="131">
        <f t="shared" si="55"/>
        <v>0.22023470319420266</v>
      </c>
      <c r="AQ304" s="131">
        <f t="shared" si="56"/>
        <v>6.5187043191360344E-2</v>
      </c>
      <c r="AR304" s="131">
        <f t="shared" si="57"/>
        <v>0.10888004687848363</v>
      </c>
      <c r="AS304" s="131">
        <f t="shared" si="58"/>
        <v>0.14482253390021624</v>
      </c>
      <c r="AT304" s="131">
        <f t="shared" si="59"/>
        <v>6.5652017204244864E-2</v>
      </c>
      <c r="AU304" s="131">
        <f t="shared" si="60"/>
        <v>3.2383176443982309E-2</v>
      </c>
      <c r="AV304" s="131">
        <f t="shared" si="61"/>
        <v>6.6228871840979642E-2</v>
      </c>
      <c r="AW304" s="131">
        <f t="shared" si="62"/>
        <v>0.2074135361794712</v>
      </c>
      <c r="AX304" s="131">
        <f t="shared" si="63"/>
        <v>1</v>
      </c>
      <c r="AY304" s="131">
        <f>SUMPRODUCT(AN304:AW304,幕後結果_最佳化!$Z$1005:$AI$1005)</f>
        <v>-2.9158614911991795E-3</v>
      </c>
      <c r="AZ304" s="131">
        <f>(SUMPRODUCT(AN304:AW304,MMULT(AN304:AW304,幕後結果!$AB$9:$AK$18)))</f>
        <v>3.81042137732625E-4</v>
      </c>
      <c r="BA304" s="131">
        <f t="shared" si="64"/>
        <v>1.952030065681943E-2</v>
      </c>
      <c r="BB304" s="102">
        <f t="shared" si="65"/>
        <v>-2.3470879007795085</v>
      </c>
      <c r="BC304" s="60"/>
      <c r="BD304" s="60"/>
    </row>
    <row r="305" spans="1:56" ht="16.5">
      <c r="A305" s="95">
        <v>304</v>
      </c>
      <c r="B305" s="131">
        <v>0.33146287371840533</v>
      </c>
      <c r="C305" s="131">
        <v>0.94742207136487155</v>
      </c>
      <c r="D305" s="131">
        <v>0.22951642530112504</v>
      </c>
      <c r="E305" s="131">
        <v>0.64108918651404112</v>
      </c>
      <c r="F305" s="131">
        <v>0.93922803234130159</v>
      </c>
      <c r="G305" s="131">
        <v>0.49620132091582358</v>
      </c>
      <c r="H305" s="131">
        <v>0.82962027301390329</v>
      </c>
      <c r="I305" s="131">
        <v>0.61829025480855915</v>
      </c>
      <c r="J305" s="131">
        <v>0.14706264754434728</v>
      </c>
      <c r="K305" s="104">
        <v>0.13036662707107394</v>
      </c>
      <c r="L305" s="105"/>
      <c r="M305" s="106">
        <v>304</v>
      </c>
      <c r="N305" s="142">
        <v>-0.43587731136761915</v>
      </c>
      <c r="O305" s="142">
        <v>1.6203558535641414</v>
      </c>
      <c r="P305" s="142">
        <v>-0.74044033734376435</v>
      </c>
      <c r="Q305" s="142">
        <v>0.36137166493417261</v>
      </c>
      <c r="R305" s="142">
        <v>1.5483255526396</v>
      </c>
      <c r="S305" s="142">
        <v>-9.5220202884929162E-3</v>
      </c>
      <c r="T305" s="142">
        <v>0.95266574619163047</v>
      </c>
      <c r="U305" s="131">
        <v>0.30099344845842613</v>
      </c>
      <c r="V305" s="131">
        <v>-1.049114778591002</v>
      </c>
      <c r="W305" s="98">
        <v>-1.1246597259026343</v>
      </c>
      <c r="X305" s="60"/>
      <c r="Y305" s="99">
        <v>304</v>
      </c>
      <c r="Z305" s="131">
        <f>(幕後結果!$AB$2+幕後結果!$AB$4*幕後結果_最佳化!$N1306)*12/3</f>
        <v>-5.4127085721963668E-2</v>
      </c>
      <c r="AA305" s="131">
        <f>(幕後結果!$AC$2+幕後結果!$AC$4*幕後結果_最佳化!$O1306)*12/3</f>
        <v>0.16583683937262239</v>
      </c>
      <c r="AB305" s="131">
        <f>(幕後結果!$AD$2+幕後結果!$AD$4*幕後結果_最佳化!$P1306)*12/3</f>
        <v>-7.8115724581835744E-2</v>
      </c>
      <c r="AC305" s="131">
        <f>(幕後結果!$AE$2+幕後結果!$AE$4*幕後結果_最佳化!$Q1306)*12/3</f>
        <v>3.0280961219894167E-2</v>
      </c>
      <c r="AD305" s="131">
        <f>(幕後結果!$AF$2+幕後結果!$AF$4*幕後結果_最佳化!$R1306)*12/3</f>
        <v>0.14991683905322051</v>
      </c>
      <c r="AE305" s="131">
        <f>(幕後結果!$AG$2+幕後結果!$AG$4*幕後結果_最佳化!$S1306)*12/3</f>
        <v>6.3809896657435619E-3</v>
      </c>
      <c r="AF305" s="131">
        <f>(幕後結果!$AH$2+幕後結果!$AH$4*幕後結果_最佳化!$T1306)*12/3</f>
        <v>0.12235478095006884</v>
      </c>
      <c r="AG305" s="131">
        <f>(幕後結果!$AI$2+幕後結果!$AI$4*幕後結果_最佳化!$U1306)*12/3</f>
        <v>5.042694118002463E-2</v>
      </c>
      <c r="AH305" s="131">
        <f>(幕後結果!$AJ$2+幕後結果!$AJ$4*幕後結果_最佳化!$V1306)*12/3</f>
        <v>-3.2325735552904709E-2</v>
      </c>
      <c r="AI305" s="100">
        <f>(幕後結果!$AK$2+幕後結果!$AK$4*幕後結果_最佳化!$W1306)*12/3</f>
        <v>-0.14018746054066616</v>
      </c>
      <c r="AJ305" s="60"/>
      <c r="AK305" s="60"/>
      <c r="AL305" s="60"/>
      <c r="AM305" s="108">
        <v>304</v>
      </c>
      <c r="AN305" s="131">
        <f t="shared" si="53"/>
        <v>3.7614851648466049E-2</v>
      </c>
      <c r="AO305" s="131">
        <f t="shared" si="54"/>
        <v>0.1568427321012093</v>
      </c>
      <c r="AP305" s="131">
        <f t="shared" si="55"/>
        <v>6.8870264235356624E-2</v>
      </c>
      <c r="AQ305" s="131">
        <f t="shared" si="56"/>
        <v>0.14010727608492751</v>
      </c>
      <c r="AR305" s="131">
        <f t="shared" si="57"/>
        <v>9.3641193764200867E-2</v>
      </c>
      <c r="AS305" s="131">
        <f t="shared" si="58"/>
        <v>6.196921762890769E-2</v>
      </c>
      <c r="AT305" s="131">
        <f t="shared" si="59"/>
        <v>0.11506067009949247</v>
      </c>
      <c r="AU305" s="131">
        <f t="shared" si="60"/>
        <v>0.11890599389936959</v>
      </c>
      <c r="AV305" s="131">
        <f t="shared" si="61"/>
        <v>0.11186055749939612</v>
      </c>
      <c r="AW305" s="131">
        <f t="shared" si="62"/>
        <v>9.5127243038673787E-2</v>
      </c>
      <c r="AX305" s="131">
        <f t="shared" si="63"/>
        <v>1.0000000000000002</v>
      </c>
      <c r="AY305" s="131">
        <f>SUMPRODUCT(AN305:AW305,幕後結果_最佳化!$Z$1005:$AI$1005)</f>
        <v>2.2779183843740589E-3</v>
      </c>
      <c r="AZ305" s="131">
        <f>(SUMPRODUCT(AN305:AW305,MMULT(AN305:AW305,幕後結果!$AB$9:$AK$18)))</f>
        <v>2.7132681670489036E-4</v>
      </c>
      <c r="BA305" s="131">
        <f t="shared" si="64"/>
        <v>1.6472000992741907E-2</v>
      </c>
      <c r="BB305" s="102">
        <f t="shared" si="65"/>
        <v>-2.466129138380051</v>
      </c>
      <c r="BC305" s="60"/>
      <c r="BD305" s="60"/>
    </row>
    <row r="306" spans="1:56" ht="16.5">
      <c r="A306" s="95">
        <v>305</v>
      </c>
      <c r="B306" s="131">
        <v>0.63205557192636586</v>
      </c>
      <c r="C306" s="131">
        <v>0.78635012536112647</v>
      </c>
      <c r="D306" s="131">
        <v>0.3114702710537316</v>
      </c>
      <c r="E306" s="131">
        <v>0.52955291867951404</v>
      </c>
      <c r="F306" s="131">
        <v>0.58674365030688613</v>
      </c>
      <c r="G306" s="131">
        <v>0.33233107106898485</v>
      </c>
      <c r="H306" s="131">
        <v>9.392029305954197E-2</v>
      </c>
      <c r="I306" s="131">
        <v>0.35732912720835852</v>
      </c>
      <c r="J306" s="131">
        <v>0.94043145228312142</v>
      </c>
      <c r="K306" s="104">
        <v>0.10128366366022323</v>
      </c>
      <c r="L306" s="105"/>
      <c r="M306" s="106">
        <v>305</v>
      </c>
      <c r="N306" s="142">
        <v>0.33730252540034705</v>
      </c>
      <c r="O306" s="142">
        <v>0.79382082168756918</v>
      </c>
      <c r="P306" s="142">
        <v>-0.49168712392434499</v>
      </c>
      <c r="Q306" s="142">
        <v>7.4146063617179472E-2</v>
      </c>
      <c r="R306" s="142">
        <v>0.21917632198519996</v>
      </c>
      <c r="S306" s="142">
        <v>-0.43348543906905362</v>
      </c>
      <c r="T306" s="142">
        <v>-1.3169941480783971</v>
      </c>
      <c r="U306" s="131">
        <v>-0.36560712939919282</v>
      </c>
      <c r="V306" s="131">
        <v>1.5584057458098439</v>
      </c>
      <c r="W306" s="98">
        <v>-1.2742711779905609</v>
      </c>
      <c r="X306" s="60"/>
      <c r="Y306" s="99">
        <v>305</v>
      </c>
      <c r="Z306" s="131">
        <f>(幕後結果!$AB$2+幕後結果!$AB$4*幕後結果_最佳化!$N1307)*12/3</f>
        <v>6.5636678646420685E-2</v>
      </c>
      <c r="AA306" s="131">
        <f>(幕後結果!$AC$2+幕後結果!$AC$4*幕後結果_最佳化!$O1307)*12/3</f>
        <v>8.3962538587412108E-2</v>
      </c>
      <c r="AB306" s="131">
        <f>(幕後結果!$AD$2+幕後結果!$AD$4*幕後結果_最佳化!$P1307)*12/3</f>
        <v>-6.5865684878889968E-2</v>
      </c>
      <c r="AC306" s="131">
        <f>(幕後結果!$AE$2+幕後結果!$AE$4*幕後結果_最佳化!$Q1307)*12/3</f>
        <v>1.9668325589277561E-2</v>
      </c>
      <c r="AD306" s="131">
        <f>(幕後結果!$AF$2+幕後結果!$AF$4*幕後結果_最佳化!$R1307)*12/3</f>
        <v>1.3442817392267411E-2</v>
      </c>
      <c r="AE306" s="131">
        <f>(幕後結果!$AG$2+幕後結果!$AG$4*幕後結果_最佳化!$S1307)*12/3</f>
        <v>-1.9284595004702167E-2</v>
      </c>
      <c r="AF306" s="131">
        <f>(幕後結果!$AH$2+幕後結果!$AH$4*幕後結果_最佳化!$T1307)*12/3</f>
        <v>-8.0207494597833731E-2</v>
      </c>
      <c r="AG306" s="131">
        <f>(幕後結果!$AI$2+幕後結果!$AI$4*幕後結果_最佳化!$U1307)*12/3</f>
        <v>-0.11363237599924074</v>
      </c>
      <c r="AH306" s="131">
        <f>(幕後結果!$AJ$2+幕後結果!$AJ$4*幕後結果_最佳化!$V1307)*12/3</f>
        <v>8.3238465665092992E-2</v>
      </c>
      <c r="AI306" s="100">
        <f>(幕後結果!$AK$2+幕後結果!$AK$4*幕後結果_最佳化!$W1307)*12/3</f>
        <v>-0.23820745537463062</v>
      </c>
      <c r="AJ306" s="60"/>
      <c r="AK306" s="60"/>
      <c r="AL306" s="60"/>
      <c r="AM306" s="108">
        <v>305</v>
      </c>
      <c r="AN306" s="131">
        <f t="shared" si="53"/>
        <v>1.7494901157128422E-2</v>
      </c>
      <c r="AO306" s="131">
        <f t="shared" si="54"/>
        <v>4.1982885162456872E-2</v>
      </c>
      <c r="AP306" s="131">
        <f t="shared" si="55"/>
        <v>0.13169622148507226</v>
      </c>
      <c r="AQ306" s="131">
        <f t="shared" si="56"/>
        <v>8.1346962724546473E-2</v>
      </c>
      <c r="AR306" s="131">
        <f t="shared" si="57"/>
        <v>0.20180155873934402</v>
      </c>
      <c r="AS306" s="131">
        <f t="shared" si="58"/>
        <v>9.9359861677587105E-2</v>
      </c>
      <c r="AT306" s="131">
        <f t="shared" si="59"/>
        <v>3.1203255316198303E-2</v>
      </c>
      <c r="AU306" s="131">
        <f t="shared" si="60"/>
        <v>0.20301841788284972</v>
      </c>
      <c r="AV306" s="131">
        <f t="shared" si="61"/>
        <v>0.15489767843674782</v>
      </c>
      <c r="AW306" s="131">
        <f t="shared" si="62"/>
        <v>3.7198257418069001E-2</v>
      </c>
      <c r="AX306" s="131">
        <f t="shared" si="63"/>
        <v>1</v>
      </c>
      <c r="AY306" s="131">
        <f>SUMPRODUCT(AN306:AW306,幕後結果_最佳化!$Z$1005:$AI$1005)</f>
        <v>-1.0538492197749998E-3</v>
      </c>
      <c r="AZ306" s="131">
        <f>(SUMPRODUCT(AN306:AW306,MMULT(AN306:AW306,幕後結果!$AB$9:$AK$18)))</f>
        <v>3.3982595842486267E-4</v>
      </c>
      <c r="BA306" s="131">
        <f t="shared" si="64"/>
        <v>1.843436894566404E-2</v>
      </c>
      <c r="BB306" s="102">
        <f t="shared" si="65"/>
        <v>-2.3843424935960944</v>
      </c>
      <c r="BC306" s="60"/>
      <c r="BD306" s="60"/>
    </row>
    <row r="307" spans="1:56" ht="16.5">
      <c r="A307" s="95">
        <v>306</v>
      </c>
      <c r="B307" s="131">
        <v>0.86330662120611379</v>
      </c>
      <c r="C307" s="131">
        <v>0.27416730602089823</v>
      </c>
      <c r="D307" s="131">
        <v>0.48514982096834114</v>
      </c>
      <c r="E307" s="131">
        <v>0.20164167930430299</v>
      </c>
      <c r="F307" s="131">
        <v>0.27477598400491465</v>
      </c>
      <c r="G307" s="131">
        <v>0.24333918740879579</v>
      </c>
      <c r="H307" s="131">
        <v>0.90342707771059994</v>
      </c>
      <c r="I307" s="131">
        <v>0.60776044374180005</v>
      </c>
      <c r="J307" s="131">
        <v>0.30134415086344069</v>
      </c>
      <c r="K307" s="104">
        <v>0.55150466297945244</v>
      </c>
      <c r="L307" s="105"/>
      <c r="M307" s="106">
        <v>306</v>
      </c>
      <c r="N307" s="142">
        <v>1.0952965063491698</v>
      </c>
      <c r="O307" s="142">
        <v>-0.60025753908778734</v>
      </c>
      <c r="P307" s="142">
        <v>-3.7232479156237661E-2</v>
      </c>
      <c r="Q307" s="142">
        <v>-0.83577168485877629</v>
      </c>
      <c r="R307" s="142">
        <v>-0.59843162693153207</v>
      </c>
      <c r="S307" s="142">
        <v>-0.69560158257399607</v>
      </c>
      <c r="T307" s="142">
        <v>1.3013290592259177</v>
      </c>
      <c r="U307" s="131">
        <v>0.27348670278579024</v>
      </c>
      <c r="V307" s="131">
        <v>-0.52053849927308815</v>
      </c>
      <c r="W307" s="98">
        <v>0.12946379143183387</v>
      </c>
      <c r="X307" s="60"/>
      <c r="Y307" s="99">
        <v>306</v>
      </c>
      <c r="Z307" s="131">
        <f>(幕後結果!$AB$2+幕後結果!$AB$4*幕後結果_最佳化!$N1308)*12/3</f>
        <v>0.18304818915151402</v>
      </c>
      <c r="AA307" s="131">
        <f>(幕後結果!$AC$2+幕後結果!$AC$4*幕後結果_最佳化!$O1308)*12/3</f>
        <v>-5.3054544339284748E-2</v>
      </c>
      <c r="AB307" s="131">
        <f>(幕後結果!$AD$2+幕後結果!$AD$4*幕後結果_最佳化!$P1308)*12/3</f>
        <v>-3.9383532854598446E-2</v>
      </c>
      <c r="AC307" s="131">
        <f>(幕後結果!$AE$2+幕後結果!$AE$4*幕後結果_最佳化!$Q1308)*12/3</f>
        <v>-5.1395078504405022E-2</v>
      </c>
      <c r="AD307" s="131">
        <f>(幕後結果!$AF$2+幕後結果!$AF$4*幕後結果_最佳化!$R1308)*12/3</f>
        <v>-9.617366628017994E-2</v>
      </c>
      <c r="AE307" s="131">
        <f>(幕後結果!$AG$2+幕後結果!$AG$4*幕後結果_最佳化!$S1308)*12/3</f>
        <v>-5.0575674380876602E-2</v>
      </c>
      <c r="AF307" s="131">
        <f>(幕後結果!$AH$2+幕後結果!$AH$4*幕後結果_最佳化!$T1308)*12/3</f>
        <v>0.12175506327103118</v>
      </c>
      <c r="AG307" s="131">
        <f>(幕後結果!$AI$2+幕後結果!$AI$4*幕後結果_最佳化!$U1308)*12/3</f>
        <v>1.3077658352269006E-2</v>
      </c>
      <c r="AH307" s="131">
        <f>(幕後結果!$AJ$2+幕後結果!$AJ$4*幕後結果_最佳化!$V1308)*12/3</f>
        <v>-6.1763209170368288E-2</v>
      </c>
      <c r="AI307" s="100">
        <f>(幕後結果!$AK$2+幕後結果!$AK$4*幕後結果_最佳化!$W1308)*12/3</f>
        <v>-3.827757865249027E-2</v>
      </c>
      <c r="AJ307" s="60"/>
      <c r="AK307" s="60"/>
      <c r="AL307" s="60"/>
      <c r="AM307" s="108">
        <v>306</v>
      </c>
      <c r="AN307" s="131">
        <f t="shared" si="53"/>
        <v>0.10354844613255601</v>
      </c>
      <c r="AO307" s="131">
        <f t="shared" si="54"/>
        <v>9.7449906344898932E-2</v>
      </c>
      <c r="AP307" s="131">
        <f t="shared" si="55"/>
        <v>9.8299691054787766E-2</v>
      </c>
      <c r="AQ307" s="131">
        <f t="shared" si="56"/>
        <v>7.4487678625616921E-2</v>
      </c>
      <c r="AR307" s="131">
        <f t="shared" si="57"/>
        <v>0.12189022521529602</v>
      </c>
      <c r="AS307" s="131">
        <f t="shared" si="58"/>
        <v>0.11180083207674427</v>
      </c>
      <c r="AT307" s="131">
        <f t="shared" si="59"/>
        <v>8.1166186770669363E-2</v>
      </c>
      <c r="AU307" s="131">
        <f t="shared" si="60"/>
        <v>0.120238982791482</v>
      </c>
      <c r="AV307" s="131">
        <f t="shared" si="61"/>
        <v>8.6823281994124826E-2</v>
      </c>
      <c r="AW307" s="131">
        <f t="shared" si="62"/>
        <v>0.10429476899382403</v>
      </c>
      <c r="AX307" s="131">
        <f t="shared" si="63"/>
        <v>1.0000000000000002</v>
      </c>
      <c r="AY307" s="131">
        <f>SUMPRODUCT(AN307:AW307,幕後結果_最佳化!$Z$1005:$AI$1005)</f>
        <v>6.4564924239731694E-4</v>
      </c>
      <c r="AZ307" s="131">
        <f>(SUMPRODUCT(AN307:AW307,MMULT(AN307:AW307,幕後結果!$AB$9:$AK$18)))</f>
        <v>2.5610044228952477E-4</v>
      </c>
      <c r="BA307" s="131">
        <f t="shared" si="64"/>
        <v>1.6003138513726763E-2</v>
      </c>
      <c r="BB307" s="102">
        <f t="shared" si="65"/>
        <v>-2.6403789932430337</v>
      </c>
      <c r="BC307" s="60"/>
      <c r="BD307" s="60"/>
    </row>
    <row r="308" spans="1:56" ht="16.5">
      <c r="A308" s="95">
        <v>307</v>
      </c>
      <c r="B308" s="131">
        <v>0.97773440540326551</v>
      </c>
      <c r="C308" s="131">
        <v>0.85461312496180253</v>
      </c>
      <c r="D308" s="131">
        <v>0.31606375273219633</v>
      </c>
      <c r="E308" s="131">
        <v>4.9328810589793326E-2</v>
      </c>
      <c r="F308" s="131">
        <v>0.70940575199228828</v>
      </c>
      <c r="G308" s="131">
        <v>0.34738775730076998</v>
      </c>
      <c r="H308" s="131">
        <v>0.57473968144624954</v>
      </c>
      <c r="I308" s="131">
        <v>0.30059336989955621</v>
      </c>
      <c r="J308" s="131">
        <v>0.1121003963878302</v>
      </c>
      <c r="K308" s="104">
        <v>0.21750774144014384</v>
      </c>
      <c r="L308" s="105"/>
      <c r="M308" s="106">
        <v>307</v>
      </c>
      <c r="N308" s="142">
        <v>2.0090560565873332</v>
      </c>
      <c r="O308" s="142">
        <v>1.0564257427392378</v>
      </c>
      <c r="P308" s="142">
        <v>-0.47873451899665703</v>
      </c>
      <c r="Q308" s="142">
        <v>-1.6513965875564991</v>
      </c>
      <c r="R308" s="142">
        <v>0.55164952823066149</v>
      </c>
      <c r="S308" s="142">
        <v>-0.39238263510622617</v>
      </c>
      <c r="T308" s="142">
        <v>0.18845417216274937</v>
      </c>
      <c r="U308" s="131">
        <v>-0.5226946817341962</v>
      </c>
      <c r="V308" s="131">
        <v>-1.2154335125751379</v>
      </c>
      <c r="W308" s="98">
        <v>-0.78063791930085669</v>
      </c>
      <c r="X308" s="60"/>
      <c r="Y308" s="99">
        <v>307</v>
      </c>
      <c r="Z308" s="131">
        <f>(幕後結果!$AB$2+幕後結果!$AB$4*幕後結果_最佳化!$N1309)*12/3</f>
        <v>0.3245874252515446</v>
      </c>
      <c r="AA308" s="131">
        <f>(幕後結果!$AC$2+幕後結果!$AC$4*幕後結果_最佳化!$O1309)*12/3</f>
        <v>0.10619569428487947</v>
      </c>
      <c r="AB308" s="131">
        <f>(幕後結果!$AD$2+幕後結果!$AD$4*幕後結果_最佳化!$P1309)*12/3</f>
        <v>-5.5594299493019951E-2</v>
      </c>
      <c r="AC308" s="131">
        <f>(幕後結果!$AE$2+幕後結果!$AE$4*幕後結果_最佳化!$Q1309)*12/3</f>
        <v>-0.1075480189883538</v>
      </c>
      <c r="AD308" s="131">
        <f>(幕後結果!$AF$2+幕後結果!$AF$4*幕後結果_最佳化!$R1309)*12/3</f>
        <v>2.652607119108186E-2</v>
      </c>
      <c r="AE308" s="131">
        <f>(幕後結果!$AG$2+幕後結果!$AG$4*幕後結果_最佳化!$S1309)*12/3</f>
        <v>-4.234450561130803E-2</v>
      </c>
      <c r="AF308" s="131">
        <f>(幕後結果!$AH$2+幕後結果!$AH$4*幕後結果_最佳化!$T1309)*12/3</f>
        <v>0.10468394603619963</v>
      </c>
      <c r="AG308" s="131">
        <f>(幕後結果!$AI$2+幕後結果!$AI$4*幕後結果_最佳化!$U1309)*12/3</f>
        <v>-9.8645457767970804E-2</v>
      </c>
      <c r="AH308" s="131">
        <f>(幕後結果!$AJ$2+幕後結果!$AJ$4*幕後結果_最佳化!$V1309)*12/3</f>
        <v>-8.749283688787253E-2</v>
      </c>
      <c r="AI308" s="100">
        <f>(幕後結果!$AK$2+幕後結果!$AK$4*幕後結果_最佳化!$W1309)*12/3</f>
        <v>-0.21279245895539187</v>
      </c>
      <c r="AJ308" s="60"/>
      <c r="AK308" s="60"/>
      <c r="AL308" s="60"/>
      <c r="AM308" s="108">
        <v>307</v>
      </c>
      <c r="AN308" s="131">
        <f t="shared" si="53"/>
        <v>0.1455291229527898</v>
      </c>
      <c r="AO308" s="131">
        <f t="shared" si="54"/>
        <v>6.8831451458985463E-2</v>
      </c>
      <c r="AP308" s="131">
        <f t="shared" si="55"/>
        <v>0.11605375619063026</v>
      </c>
      <c r="AQ308" s="131">
        <f t="shared" si="56"/>
        <v>0.16395646741652359</v>
      </c>
      <c r="AR308" s="131">
        <f t="shared" si="57"/>
        <v>4.1806441934540771E-2</v>
      </c>
      <c r="AS308" s="131">
        <f t="shared" si="58"/>
        <v>0.11560981474840833</v>
      </c>
      <c r="AT308" s="131">
        <f t="shared" si="59"/>
        <v>4.2942086695708363E-2</v>
      </c>
      <c r="AU308" s="131">
        <f t="shared" si="60"/>
        <v>7.4428345847570049E-2</v>
      </c>
      <c r="AV308" s="131">
        <f t="shared" si="61"/>
        <v>0.14898914129838087</v>
      </c>
      <c r="AW308" s="131">
        <f t="shared" si="62"/>
        <v>8.1853371456462556E-2</v>
      </c>
      <c r="AX308" s="131">
        <f t="shared" si="63"/>
        <v>1.0000000000000002</v>
      </c>
      <c r="AY308" s="131">
        <f>SUMPRODUCT(AN308:AW308,幕後結果_最佳化!$Z$1005:$AI$1005)</f>
        <v>3.0045981911580233E-3</v>
      </c>
      <c r="AZ308" s="131">
        <f>(SUMPRODUCT(AN308:AW308,MMULT(AN308:AW308,幕後結果!$AB$9:$AK$18)))</f>
        <v>2.4534616082458891E-4</v>
      </c>
      <c r="BA308" s="131">
        <f t="shared" si="64"/>
        <v>1.5663529641322511E-2</v>
      </c>
      <c r="BB308" s="102">
        <f t="shared" si="65"/>
        <v>-2.5470250143104725</v>
      </c>
      <c r="BC308" s="60"/>
      <c r="BD308" s="60"/>
    </row>
    <row r="309" spans="1:56" ht="16.5">
      <c r="A309" s="95">
        <v>308</v>
      </c>
      <c r="B309" s="131">
        <v>0.58244236619177792</v>
      </c>
      <c r="C309" s="131">
        <v>0.44627614014926786</v>
      </c>
      <c r="D309" s="131">
        <v>0.57312022841795662</v>
      </c>
      <c r="E309" s="131">
        <v>0.80129479209171328</v>
      </c>
      <c r="F309" s="131">
        <v>0.77234951754864167</v>
      </c>
      <c r="G309" s="131">
        <v>0.29517185243272248</v>
      </c>
      <c r="H309" s="131">
        <v>0.1968989400520611</v>
      </c>
      <c r="I309" s="131">
        <v>9.6239283780041429E-2</v>
      </c>
      <c r="J309" s="131">
        <v>0.97512731212938863</v>
      </c>
      <c r="K309" s="104">
        <v>0.71385856880893694</v>
      </c>
      <c r="L309" s="105"/>
      <c r="M309" s="106">
        <v>308</v>
      </c>
      <c r="N309" s="142">
        <v>0.20814561986890739</v>
      </c>
      <c r="O309" s="142">
        <v>-0.13507537415074602</v>
      </c>
      <c r="P309" s="142">
        <v>0.18432367371153741</v>
      </c>
      <c r="Q309" s="142">
        <v>0.84625516100695231</v>
      </c>
      <c r="R309" s="142">
        <v>0.74660676294723205</v>
      </c>
      <c r="S309" s="142">
        <v>-0.53833802399579567</v>
      </c>
      <c r="T309" s="142">
        <v>-0.85275013831899049</v>
      </c>
      <c r="U309" s="131">
        <v>-1.303281813781012</v>
      </c>
      <c r="V309" s="131">
        <v>1.9621469707604851</v>
      </c>
      <c r="W309" s="98">
        <v>0.56469260885100026</v>
      </c>
      <c r="X309" s="60"/>
      <c r="Y309" s="99">
        <v>308</v>
      </c>
      <c r="Z309" s="131">
        <f>(幕後結果!$AB$2+幕後結果!$AB$4*幕後結果_最佳化!$N1310)*12/3</f>
        <v>4.5630573384703797E-2</v>
      </c>
      <c r="AA309" s="131">
        <f>(幕後結果!$AC$2+幕後結果!$AC$4*幕後結果_最佳化!$O1310)*12/3</f>
        <v>-6.0838511627241817E-3</v>
      </c>
      <c r="AB309" s="131">
        <f>(幕後結果!$AD$2+幕後結果!$AD$4*幕後結果_最佳化!$P1310)*12/3</f>
        <v>1.2201437622166682E-2</v>
      </c>
      <c r="AC309" s="131">
        <f>(幕後結果!$AE$2+幕後結果!$AE$4*幕後結果_最佳化!$Q1310)*12/3</f>
        <v>0.12365445156548743</v>
      </c>
      <c r="AD309" s="131">
        <f>(幕後結果!$AF$2+幕後結果!$AF$4*幕後結果_最佳化!$R1310)*12/3</f>
        <v>9.1432348108341707E-2</v>
      </c>
      <c r="AE309" s="131">
        <f>(幕後結果!$AG$2+幕後結果!$AG$4*幕後結果_最佳化!$S1310)*12/3</f>
        <v>-3.1000818201471114E-2</v>
      </c>
      <c r="AF309" s="131">
        <f>(幕後結果!$AH$2+幕後結果!$AH$4*幕後結果_最佳化!$T1310)*12/3</f>
        <v>-5.7622466536392074E-2</v>
      </c>
      <c r="AG309" s="131">
        <f>(幕後結果!$AI$2+幕後結果!$AI$4*幕後結果_最佳化!$U1310)*12/3</f>
        <v>-0.15928228989771209</v>
      </c>
      <c r="AH309" s="131">
        <f>(幕後結果!$AJ$2+幕後結果!$AJ$4*幕後結果_最佳化!$V1310)*12/3</f>
        <v>9.0505089467179223E-2</v>
      </c>
      <c r="AI309" s="100">
        <f>(幕後結果!$AK$2+幕後結果!$AK$4*幕後結果_最佳化!$W1310)*12/3</f>
        <v>2.2593222447850631E-2</v>
      </c>
      <c r="AJ309" s="60"/>
      <c r="AK309" s="60"/>
      <c r="AL309" s="60"/>
      <c r="AM309" s="108">
        <v>308</v>
      </c>
      <c r="AN309" s="131">
        <f t="shared" si="53"/>
        <v>0.17432200590352198</v>
      </c>
      <c r="AO309" s="131">
        <f t="shared" si="54"/>
        <v>1.0072798766978882E-2</v>
      </c>
      <c r="AP309" s="131">
        <f t="shared" si="55"/>
        <v>0.16280993556880505</v>
      </c>
      <c r="AQ309" s="131">
        <f t="shared" si="56"/>
        <v>7.1529282166397604E-2</v>
      </c>
      <c r="AR309" s="131">
        <f t="shared" si="57"/>
        <v>5.0093980431947176E-2</v>
      </c>
      <c r="AS309" s="131">
        <f t="shared" si="58"/>
        <v>0.16965739423456991</v>
      </c>
      <c r="AT309" s="131">
        <f t="shared" si="59"/>
        <v>3.9739386184552597E-2</v>
      </c>
      <c r="AU309" s="131">
        <f t="shared" si="60"/>
        <v>0.15574654677082569</v>
      </c>
      <c r="AV309" s="131">
        <f t="shared" si="61"/>
        <v>6.9110822393437119E-2</v>
      </c>
      <c r="AW309" s="131">
        <f t="shared" si="62"/>
        <v>9.691784757896392E-2</v>
      </c>
      <c r="AX309" s="131">
        <f t="shared" si="63"/>
        <v>1</v>
      </c>
      <c r="AY309" s="131">
        <f>SUMPRODUCT(AN309:AW309,幕後結果_最佳化!$Z$1005:$AI$1005)</f>
        <v>1.1577786874965735E-4</v>
      </c>
      <c r="AZ309" s="131">
        <f>(SUMPRODUCT(AN309:AW309,MMULT(AN309:AW309,幕後結果!$AB$9:$AK$18)))</f>
        <v>2.6629503227745528E-4</v>
      </c>
      <c r="BA309" s="131">
        <f t="shared" si="64"/>
        <v>1.6318548718481533E-2</v>
      </c>
      <c r="BB309" s="102">
        <f t="shared" si="65"/>
        <v>-2.6218153874673411</v>
      </c>
      <c r="BC309" s="60"/>
      <c r="BD309" s="60"/>
    </row>
    <row r="310" spans="1:56" ht="16.5">
      <c r="A310" s="95">
        <v>309</v>
      </c>
      <c r="B310" s="131">
        <v>0.37488406062163127</v>
      </c>
      <c r="C310" s="131">
        <v>0.48107906144940005</v>
      </c>
      <c r="D310" s="131">
        <v>0.86378451669800538</v>
      </c>
      <c r="E310" s="131">
        <v>0.21247832434937042</v>
      </c>
      <c r="F310" s="131">
        <v>0.66502489541051468</v>
      </c>
      <c r="G310" s="131">
        <v>7.1621436727351995E-2</v>
      </c>
      <c r="H310" s="131">
        <v>8.3105214134853833E-2</v>
      </c>
      <c r="I310" s="131">
        <v>0.45505185049421804</v>
      </c>
      <c r="J310" s="131">
        <v>0.46744157815278098</v>
      </c>
      <c r="K310" s="104">
        <v>0.50261011669349598</v>
      </c>
      <c r="L310" s="105"/>
      <c r="M310" s="106">
        <v>309</v>
      </c>
      <c r="N310" s="142">
        <v>-0.31894513000589014</v>
      </c>
      <c r="O310" s="142">
        <v>-4.7445554172346437E-2</v>
      </c>
      <c r="P310" s="142">
        <v>1.097481492970769</v>
      </c>
      <c r="Q310" s="142">
        <v>-0.79785153878436121</v>
      </c>
      <c r="R310" s="142">
        <v>0.42621634390364055</v>
      </c>
      <c r="S310" s="142">
        <v>-1.4638209618310973</v>
      </c>
      <c r="T310" s="142">
        <v>-1.3844835937154907</v>
      </c>
      <c r="U310" s="131">
        <v>-0.11290773867910429</v>
      </c>
      <c r="V310" s="131">
        <v>-8.1702668493566166E-2</v>
      </c>
      <c r="W310" s="98">
        <v>6.5426389812071866E-3</v>
      </c>
      <c r="X310" s="60"/>
      <c r="Y310" s="99">
        <v>309</v>
      </c>
      <c r="Z310" s="131">
        <f>(幕後結果!$AB$2+幕後結果!$AB$4*幕後結果_最佳化!$N1311)*12/3</f>
        <v>-3.6014561895388486E-2</v>
      </c>
      <c r="AA310" s="131">
        <f>(幕後結果!$AC$2+幕後結果!$AC$4*幕後結果_最佳化!$O1311)*12/3</f>
        <v>3.4739765803505685E-3</v>
      </c>
      <c r="AB310" s="131">
        <f>(幕後結果!$AD$2+幕後結果!$AD$4*幕後結果_最佳化!$P1311)*12/3</f>
        <v>0.16260900354227087</v>
      </c>
      <c r="AC310" s="131">
        <f>(幕後結果!$AE$2+幕後結果!$AE$4*幕後結果_最佳化!$Q1311)*12/3</f>
        <v>1.5345777260428581E-2</v>
      </c>
      <c r="AD310" s="131">
        <f>(幕後結果!$AF$2+幕後結果!$AF$4*幕後結果_最佳化!$R1311)*12/3</f>
        <v>0.11173038698845734</v>
      </c>
      <c r="AE310" s="131">
        <f>(幕後結果!$AG$2+幕後結果!$AG$4*幕後結果_最佳化!$S1311)*12/3</f>
        <v>-7.1554756543589462E-2</v>
      </c>
      <c r="AF310" s="131">
        <f>(幕後結果!$AH$2+幕後結果!$AH$4*幕後結果_最佳化!$T1311)*12/3</f>
        <v>-0.11624032700086111</v>
      </c>
      <c r="AG310" s="131">
        <f>(幕後結果!$AI$2+幕後結果!$AI$4*幕後結果_最佳化!$U1311)*12/3</f>
        <v>-5.4631671874553971E-2</v>
      </c>
      <c r="AH310" s="131">
        <f>(幕後結果!$AJ$2+幕後結果!$AJ$4*幕後結果_最佳化!$V1311)*12/3</f>
        <v>-5.4317768949430467E-2</v>
      </c>
      <c r="AI310" s="100">
        <f>(幕後結果!$AK$2+幕後結果!$AK$4*幕後結果_最佳化!$W1311)*12/3</f>
        <v>-1.4434933035754669E-2</v>
      </c>
      <c r="AJ310" s="60"/>
      <c r="AK310" s="60"/>
      <c r="AL310" s="60"/>
      <c r="AM310" s="108">
        <v>309</v>
      </c>
      <c r="AN310" s="131">
        <f t="shared" si="53"/>
        <v>5.8691848885111475E-2</v>
      </c>
      <c r="AO310" s="131">
        <f t="shared" si="54"/>
        <v>5.6625550732154188E-2</v>
      </c>
      <c r="AP310" s="131">
        <f t="shared" si="55"/>
        <v>6.7452656869417038E-2</v>
      </c>
      <c r="AQ310" s="131">
        <f t="shared" si="56"/>
        <v>2.4389093457365518E-2</v>
      </c>
      <c r="AR310" s="131">
        <f t="shared" si="57"/>
        <v>0.13257504979493162</v>
      </c>
      <c r="AS310" s="131">
        <f t="shared" si="58"/>
        <v>0.18687412419838656</v>
      </c>
      <c r="AT310" s="131">
        <f t="shared" si="59"/>
        <v>2.1821085741773015E-2</v>
      </c>
      <c r="AU310" s="131">
        <f t="shared" si="60"/>
        <v>0.19349150721080943</v>
      </c>
      <c r="AV310" s="131">
        <f t="shared" si="61"/>
        <v>0.16865083819096341</v>
      </c>
      <c r="AW310" s="131">
        <f t="shared" si="62"/>
        <v>8.9428244919087643E-2</v>
      </c>
      <c r="AX310" s="131">
        <f t="shared" si="63"/>
        <v>0.99999999999999989</v>
      </c>
      <c r="AY310" s="131">
        <f>SUMPRODUCT(AN310:AW310,幕後結果_最佳化!$Z$1005:$AI$1005)</f>
        <v>-2.6378897276311628E-3</v>
      </c>
      <c r="AZ310" s="131">
        <f>(SUMPRODUCT(AN310:AW310,MMULT(AN310:AW310,幕後結果!$AB$9:$AK$18)))</f>
        <v>2.1964739479012247E-4</v>
      </c>
      <c r="BA310" s="131">
        <f t="shared" si="64"/>
        <v>1.4820505888468264E-2</v>
      </c>
      <c r="BB310" s="102">
        <f t="shared" si="65"/>
        <v>-3.0726272146394065</v>
      </c>
      <c r="BC310" s="60"/>
      <c r="BD310" s="60"/>
    </row>
    <row r="311" spans="1:56" ht="16.5">
      <c r="A311" s="95">
        <v>310</v>
      </c>
      <c r="B311" s="131">
        <v>0.67935711469175653</v>
      </c>
      <c r="C311" s="131">
        <v>0.71938164819407779</v>
      </c>
      <c r="D311" s="131">
        <v>0.6186781959387766</v>
      </c>
      <c r="E311" s="131">
        <v>7.699030306295751E-2</v>
      </c>
      <c r="F311" s="131">
        <v>0.42717386452178308</v>
      </c>
      <c r="G311" s="131">
        <v>6.4620898140885341E-2</v>
      </c>
      <c r="H311" s="131">
        <v>0.55092072372710699</v>
      </c>
      <c r="I311" s="131">
        <v>1.3886846530793084E-2</v>
      </c>
      <c r="J311" s="131">
        <v>0.52098966733046925</v>
      </c>
      <c r="K311" s="104">
        <v>0.1359640068028598</v>
      </c>
      <c r="L311" s="105"/>
      <c r="M311" s="106">
        <v>310</v>
      </c>
      <c r="N311" s="142">
        <v>0.46590183081826525</v>
      </c>
      <c r="O311" s="142">
        <v>0.58100556397281533</v>
      </c>
      <c r="P311" s="142">
        <v>0.30201109098587503</v>
      </c>
      <c r="Q311" s="142">
        <v>-1.425611184088232</v>
      </c>
      <c r="R311" s="142">
        <v>-0.18357391384737287</v>
      </c>
      <c r="S311" s="142">
        <v>-1.5170985817694715</v>
      </c>
      <c r="T311" s="142">
        <v>0.12798789512290851</v>
      </c>
      <c r="U311" s="131">
        <v>-2.2004682093142054</v>
      </c>
      <c r="V311" s="131">
        <v>5.2637590808902048E-2</v>
      </c>
      <c r="W311" s="98">
        <v>-1.098633375803987</v>
      </c>
      <c r="X311" s="60"/>
      <c r="Y311" s="99">
        <v>310</v>
      </c>
      <c r="Z311" s="131">
        <f>(幕後結果!$AB$2+幕後結果!$AB$4*幕後結果_最佳化!$N1312)*12/3</f>
        <v>8.5556412943153914E-2</v>
      </c>
      <c r="AA311" s="131">
        <f>(幕後結果!$AC$2+幕後結果!$AC$4*幕後結果_最佳化!$O1312)*12/3</f>
        <v>6.3020573941391891E-2</v>
      </c>
      <c r="AB311" s="131">
        <f>(幕後結果!$AD$2+幕後結果!$AD$4*幕後結果_最佳化!$P1312)*12/3</f>
        <v>5.5008399213373659E-2</v>
      </c>
      <c r="AC311" s="131">
        <f>(幕後結果!$AE$2+幕後結果!$AE$4*幕後結果_最佳化!$Q1312)*12/3</f>
        <v>-7.4143989109905162E-2</v>
      </c>
      <c r="AD311" s="131">
        <f>(幕後結果!$AF$2+幕後結果!$AF$4*幕後結果_最佳化!$R1312)*12/3</f>
        <v>7.5117107832450873E-3</v>
      </c>
      <c r="AE311" s="131">
        <f>(幕後結果!$AG$2+幕後結果!$AG$4*幕後結果_最佳化!$S1312)*12/3</f>
        <v>-7.395693469650795E-2</v>
      </c>
      <c r="AF311" s="131">
        <f>(幕後結果!$AH$2+幕後結果!$AH$4*幕後結果_最佳化!$T1312)*12/3</f>
        <v>4.1250103819168368E-2</v>
      </c>
      <c r="AG311" s="131">
        <f>(幕後結果!$AI$2+幕後結果!$AI$4*幕後結果_最佳化!$U1312)*12/3</f>
        <v>-0.27626594430129003</v>
      </c>
      <c r="AH311" s="131">
        <f>(幕後結果!$AJ$2+幕後結果!$AJ$4*幕後結果_最佳化!$V1312)*12/3</f>
        <v>-4.8553798914589941E-2</v>
      </c>
      <c r="AI311" s="100">
        <f>(幕後結果!$AK$2+幕後結果!$AK$4*幕後結果_最佳化!$W1312)*12/3</f>
        <v>-0.22477335476779003</v>
      </c>
      <c r="AJ311" s="60"/>
      <c r="AK311" s="60"/>
      <c r="AL311" s="60"/>
      <c r="AM311" s="108">
        <v>310</v>
      </c>
      <c r="AN311" s="131">
        <f t="shared" si="53"/>
        <v>7.4867729823122078E-2</v>
      </c>
      <c r="AO311" s="131">
        <f t="shared" si="54"/>
        <v>0.13228032492668565</v>
      </c>
      <c r="AP311" s="131">
        <f t="shared" si="55"/>
        <v>0.12845348006700394</v>
      </c>
      <c r="AQ311" s="131">
        <f t="shared" si="56"/>
        <v>9.2597815094639546E-2</v>
      </c>
      <c r="AR311" s="131">
        <f t="shared" si="57"/>
        <v>0.10416381949159048</v>
      </c>
      <c r="AS311" s="131">
        <f t="shared" si="58"/>
        <v>0.1346891655912181</v>
      </c>
      <c r="AT311" s="131">
        <f t="shared" si="59"/>
        <v>0.12053982379619489</v>
      </c>
      <c r="AU311" s="131">
        <f t="shared" si="60"/>
        <v>0.10999767015206915</v>
      </c>
      <c r="AV311" s="131">
        <f t="shared" si="61"/>
        <v>6.9792114686021856E-3</v>
      </c>
      <c r="AW311" s="131">
        <f t="shared" si="62"/>
        <v>9.5430959588873848E-2</v>
      </c>
      <c r="AX311" s="131">
        <f t="shared" si="63"/>
        <v>0.99999999999999989</v>
      </c>
      <c r="AY311" s="131">
        <f>SUMPRODUCT(AN311:AW311,幕後結果_最佳化!$Z$1005:$AI$1005)</f>
        <v>1.4203611749606982E-3</v>
      </c>
      <c r="AZ311" s="131">
        <f>(SUMPRODUCT(AN311:AW311,MMULT(AN311:AW311,幕後結果!$AB$9:$AK$18)))</f>
        <v>2.8401932825062605E-4</v>
      </c>
      <c r="BA311" s="131">
        <f t="shared" si="64"/>
        <v>1.6852872996929221E-2</v>
      </c>
      <c r="BB311" s="102">
        <f t="shared" si="65"/>
        <v>-2.4612799747910845</v>
      </c>
      <c r="BC311" s="60"/>
      <c r="BD311" s="60"/>
    </row>
    <row r="312" spans="1:56" ht="16.5">
      <c r="A312" s="95">
        <v>311</v>
      </c>
      <c r="B312" s="131">
        <v>0.91755498297741922</v>
      </c>
      <c r="C312" s="131">
        <v>0.18477622811765637</v>
      </c>
      <c r="D312" s="131">
        <v>0.8485680577639314</v>
      </c>
      <c r="E312" s="131">
        <v>4.5158369278483379E-2</v>
      </c>
      <c r="F312" s="131">
        <v>0.79025660424356947</v>
      </c>
      <c r="G312" s="131">
        <v>0.87393947188734877</v>
      </c>
      <c r="H312" s="131">
        <v>0.35315613987167005</v>
      </c>
      <c r="I312" s="131">
        <v>0.63522652760489984</v>
      </c>
      <c r="J312" s="131">
        <v>0.46517303922808995</v>
      </c>
      <c r="K312" s="104">
        <v>0.6978672873724876</v>
      </c>
      <c r="L312" s="105"/>
      <c r="M312" s="106">
        <v>311</v>
      </c>
      <c r="N312" s="142">
        <v>1.388811642389131</v>
      </c>
      <c r="O312" s="142">
        <v>-0.89731199762642988</v>
      </c>
      <c r="P312" s="142">
        <v>1.0303113250234712</v>
      </c>
      <c r="Q312" s="142">
        <v>-1.6937292766000593</v>
      </c>
      <c r="R312" s="142">
        <v>0.80731193161862325</v>
      </c>
      <c r="S312" s="142">
        <v>1.1452127060622976</v>
      </c>
      <c r="T312" s="142">
        <v>-0.37681340275489944</v>
      </c>
      <c r="U312" s="131">
        <v>0.34572825899608189</v>
      </c>
      <c r="V312" s="131">
        <v>-8.7409424411299466E-2</v>
      </c>
      <c r="W312" s="98">
        <v>0.5182764159843255</v>
      </c>
      <c r="X312" s="60"/>
      <c r="Y312" s="99">
        <v>311</v>
      </c>
      <c r="Z312" s="131">
        <f>(幕後結果!$AB$2+幕後結果!$AB$4*幕後結果_最佳化!$N1313)*12/3</f>
        <v>0.22851300331194016</v>
      </c>
      <c r="AA312" s="131">
        <f>(幕後結果!$AC$2+幕後結果!$AC$4*幕後結果_最佳化!$O1313)*12/3</f>
        <v>-8.2510770859305582E-2</v>
      </c>
      <c r="AB312" s="131">
        <f>(幕後結果!$AD$2+幕後結果!$AD$4*幕後結果_最佳化!$P1313)*12/3</f>
        <v>0.12279162427810991</v>
      </c>
      <c r="AC312" s="131">
        <f>(幕後結果!$AE$2+幕後結果!$AE$4*幕後結果_最佳化!$Q1313)*12/3</f>
        <v>-5.8307584981862365E-2</v>
      </c>
      <c r="AD312" s="131">
        <f>(幕後結果!$AF$2+幕後結果!$AF$4*幕後結果_最佳化!$R1313)*12/3</f>
        <v>9.0317428023902802E-2</v>
      </c>
      <c r="AE312" s="131">
        <f>(幕後結果!$AG$2+幕後結果!$AG$4*幕後結果_最佳化!$S1313)*12/3</f>
        <v>5.9744802685352877E-3</v>
      </c>
      <c r="AF312" s="131">
        <f>(幕後結果!$AH$2+幕後結果!$AH$4*幕後結果_最佳化!$T1313)*12/3</f>
        <v>7.3927902508087078E-3</v>
      </c>
      <c r="AG312" s="131">
        <f>(幕後結果!$AI$2+幕後結果!$AI$4*幕後結果_最佳化!$U1313)*12/3</f>
        <v>6.8275319368904644E-2</v>
      </c>
      <c r="AH312" s="131">
        <f>(幕後結果!$AJ$2+幕後結果!$AJ$4*幕後結果_最佳化!$V1313)*12/3</f>
        <v>-2.5117019558989272E-2</v>
      </c>
      <c r="AI312" s="100">
        <f>(幕後結果!$AK$2+幕後結果!$AK$4*幕後結果_最佳化!$W1313)*12/3</f>
        <v>8.8959497337833329E-2</v>
      </c>
      <c r="AJ312" s="60"/>
      <c r="AK312" s="60"/>
      <c r="AL312" s="60"/>
      <c r="AM312" s="108">
        <v>311</v>
      </c>
      <c r="AN312" s="131">
        <f t="shared" si="53"/>
        <v>9.8482514172795188E-2</v>
      </c>
      <c r="AO312" s="131">
        <f t="shared" si="54"/>
        <v>0.12146853527721205</v>
      </c>
      <c r="AP312" s="131">
        <f t="shared" si="55"/>
        <v>1.2124384436791653E-2</v>
      </c>
      <c r="AQ312" s="131">
        <f t="shared" si="56"/>
        <v>0.13704508749588457</v>
      </c>
      <c r="AR312" s="131">
        <f t="shared" si="57"/>
        <v>4.4283156536214938E-2</v>
      </c>
      <c r="AS312" s="131">
        <f t="shared" si="58"/>
        <v>0.17386779734995028</v>
      </c>
      <c r="AT312" s="131">
        <f t="shared" si="59"/>
        <v>0.17581486508023575</v>
      </c>
      <c r="AU312" s="131">
        <f t="shared" si="60"/>
        <v>0.17301839731928054</v>
      </c>
      <c r="AV312" s="131">
        <f t="shared" si="61"/>
        <v>1.4358617754039118E-2</v>
      </c>
      <c r="AW312" s="131">
        <f t="shared" si="62"/>
        <v>4.9536644577595948E-2</v>
      </c>
      <c r="AX312" s="131">
        <f t="shared" si="63"/>
        <v>1</v>
      </c>
      <c r="AY312" s="131">
        <f>SUMPRODUCT(AN312:AW312,幕後結果_最佳化!$Z$1005:$AI$1005)</f>
        <v>4.4094397728111929E-3</v>
      </c>
      <c r="AZ312" s="131">
        <f>(SUMPRODUCT(AN312:AW312,MMULT(AN312:AW312,幕後結果!$AB$9:$AK$18)))</f>
        <v>2.2056830716285855E-4</v>
      </c>
      <c r="BA312" s="131">
        <f t="shared" si="64"/>
        <v>1.4851542248630563E-2</v>
      </c>
      <c r="BB312" s="102">
        <f t="shared" si="65"/>
        <v>-2.591687757595543</v>
      </c>
      <c r="BC312" s="60"/>
      <c r="BD312" s="60"/>
    </row>
    <row r="313" spans="1:56" ht="16.5">
      <c r="A313" s="95">
        <v>312</v>
      </c>
      <c r="B313" s="131">
        <v>8.8424505984321833E-2</v>
      </c>
      <c r="C313" s="131">
        <v>0.85201669431283378</v>
      </c>
      <c r="D313" s="131">
        <v>0.59852157558694796</v>
      </c>
      <c r="E313" s="131">
        <v>0.14883049113231972</v>
      </c>
      <c r="F313" s="131">
        <v>0.23803923754483214</v>
      </c>
      <c r="G313" s="131">
        <v>0.96024718292553435</v>
      </c>
      <c r="H313" s="131">
        <v>0.11329640262168628</v>
      </c>
      <c r="I313" s="131">
        <v>0.20918748428685219</v>
      </c>
      <c r="J313" s="131">
        <v>0.73153942964935381</v>
      </c>
      <c r="K313" s="104">
        <v>0.38769076603018471</v>
      </c>
      <c r="L313" s="105"/>
      <c r="M313" s="106">
        <v>312</v>
      </c>
      <c r="N313" s="142">
        <v>-1.3505207199878151</v>
      </c>
      <c r="O313" s="142">
        <v>1.0451219479611358</v>
      </c>
      <c r="P313" s="142">
        <v>0.24952222833574625</v>
      </c>
      <c r="Q313" s="142">
        <v>-1.0414624275136255</v>
      </c>
      <c r="R313" s="142">
        <v>-0.71262396995835808</v>
      </c>
      <c r="S313" s="142">
        <v>1.7535617256659166</v>
      </c>
      <c r="T313" s="142">
        <v>-1.2091823285903656</v>
      </c>
      <c r="U313" s="131">
        <v>-0.80924372519638421</v>
      </c>
      <c r="V313" s="131">
        <v>0.61747549344536867</v>
      </c>
      <c r="W313" s="98">
        <v>-0.28534279145043362</v>
      </c>
      <c r="X313" s="60"/>
      <c r="Y313" s="99">
        <v>312</v>
      </c>
      <c r="Z313" s="131">
        <f>(幕後結果!$AB$2+幕後結果!$AB$4*幕後結果_最佳化!$N1314)*12/3</f>
        <v>-0.19580322943645459</v>
      </c>
      <c r="AA313" s="131">
        <f>(幕後結果!$AC$2+幕後結果!$AC$4*幕後結果_最佳化!$O1314)*12/3</f>
        <v>0.11171952573738696</v>
      </c>
      <c r="AB313" s="131">
        <f>(幕後結果!$AD$2+幕後結果!$AD$4*幕後結果_最佳化!$P1314)*12/3</f>
        <v>6.2680066051573335E-2</v>
      </c>
      <c r="AC313" s="131">
        <f>(幕後結果!$AE$2+幕後結果!$AE$4*幕後結果_最佳化!$Q1314)*12/3</f>
        <v>-7.2038843829599117E-2</v>
      </c>
      <c r="AD313" s="131">
        <f>(幕後結果!$AF$2+幕後結果!$AF$4*幕後結果_最佳化!$R1314)*12/3</f>
        <v>-2.0500848680585611E-2</v>
      </c>
      <c r="AE313" s="131">
        <f>(幕後結果!$AG$2+幕後結果!$AG$4*幕後結果_最佳化!$S1314)*12/3</f>
        <v>8.963131965442285E-2</v>
      </c>
      <c r="AF313" s="131">
        <f>(幕後結果!$AH$2+幕後結果!$AH$4*幕後結果_最佳化!$T1314)*12/3</f>
        <v>-9.3170787117229301E-2</v>
      </c>
      <c r="AG313" s="131">
        <f>(幕後結果!$AI$2+幕後結果!$AI$4*幕後結果_最佳化!$U1314)*12/3</f>
        <v>-9.7360859775584105E-2</v>
      </c>
      <c r="AH313" s="131">
        <f>(幕後結果!$AJ$2+幕後結果!$AJ$4*幕後結果_最佳化!$V1314)*12/3</f>
        <v>6.2705382554474151E-2</v>
      </c>
      <c r="AI313" s="100">
        <f>(幕後結果!$AK$2+幕後結果!$AK$4*幕後結果_最佳化!$W1314)*12/3</f>
        <v>2.0691190782109133E-2</v>
      </c>
      <c r="AJ313" s="60"/>
      <c r="AK313" s="60"/>
      <c r="AL313" s="60"/>
      <c r="AM313" s="108">
        <v>312</v>
      </c>
      <c r="AN313" s="131">
        <f t="shared" si="53"/>
        <v>1.5206281820138974E-2</v>
      </c>
      <c r="AO313" s="131">
        <f t="shared" si="54"/>
        <v>0.1443795303517508</v>
      </c>
      <c r="AP313" s="131">
        <f t="shared" si="55"/>
        <v>0.18228286055684362</v>
      </c>
      <c r="AQ313" s="131">
        <f t="shared" si="56"/>
        <v>0.11327021817345878</v>
      </c>
      <c r="AR313" s="131">
        <f t="shared" si="57"/>
        <v>2.2475893362185083E-3</v>
      </c>
      <c r="AS313" s="131">
        <f t="shared" si="58"/>
        <v>9.1689400285850667E-2</v>
      </c>
      <c r="AT313" s="131">
        <f t="shared" si="59"/>
        <v>5.639397047494539E-2</v>
      </c>
      <c r="AU313" s="131">
        <f t="shared" si="60"/>
        <v>0.12517346156892559</v>
      </c>
      <c r="AV313" s="131">
        <f t="shared" si="61"/>
        <v>0.21852128053186079</v>
      </c>
      <c r="AW313" s="131">
        <f t="shared" si="62"/>
        <v>5.0835406900006874E-2</v>
      </c>
      <c r="AX313" s="131">
        <f t="shared" si="63"/>
        <v>1</v>
      </c>
      <c r="AY313" s="131">
        <f>SUMPRODUCT(AN313:AW313,幕後結果_最佳化!$Z$1005:$AI$1005)</f>
        <v>-7.3052933163350727E-6</v>
      </c>
      <c r="AZ313" s="131">
        <f>(SUMPRODUCT(AN313:AW313,MMULT(AN313:AW313,幕後結果!$AB$9:$AK$18)))</f>
        <v>2.7344277966084293E-4</v>
      </c>
      <c r="BA313" s="131">
        <f t="shared" si="64"/>
        <v>1.6536105335321342E-2</v>
      </c>
      <c r="BB313" s="102">
        <f t="shared" si="65"/>
        <v>-2.5947648749954295</v>
      </c>
      <c r="BC313" s="60"/>
      <c r="BD313" s="60"/>
    </row>
    <row r="314" spans="1:56" ht="16.5">
      <c r="A314" s="95">
        <v>313</v>
      </c>
      <c r="B314" s="131">
        <v>0.6425721763711929</v>
      </c>
      <c r="C314" s="131">
        <v>0.81373025874715821</v>
      </c>
      <c r="D314" s="131">
        <v>0.6925397385303016</v>
      </c>
      <c r="E314" s="131">
        <v>0.89999685124287665</v>
      </c>
      <c r="F314" s="131">
        <v>0.24468741873656041</v>
      </c>
      <c r="G314" s="131">
        <v>0.97579450662853739</v>
      </c>
      <c r="H314" s="131">
        <v>0.15451302320629767</v>
      </c>
      <c r="I314" s="131">
        <v>0.51450455785681082</v>
      </c>
      <c r="J314" s="131">
        <v>0.68227093932242666</v>
      </c>
      <c r="K314" s="104">
        <v>0.86126255043270517</v>
      </c>
      <c r="L314" s="105"/>
      <c r="M314" s="106">
        <v>313</v>
      </c>
      <c r="N314" s="142">
        <v>0.36534264740831723</v>
      </c>
      <c r="O314" s="142">
        <v>0.89172661833534883</v>
      </c>
      <c r="P314" s="142">
        <v>0.50306222676841483</v>
      </c>
      <c r="Q314" s="142">
        <v>1.2815336239443056</v>
      </c>
      <c r="R314" s="142">
        <v>-0.69130349252398637</v>
      </c>
      <c r="S314" s="142">
        <v>1.9737428799499315</v>
      </c>
      <c r="T314" s="142">
        <v>-1.0172678080072362</v>
      </c>
      <c r="U314" s="131">
        <v>3.6365548534031268E-2</v>
      </c>
      <c r="V314" s="131">
        <v>0.47405859805384981</v>
      </c>
      <c r="W314" s="98">
        <v>1.0860092516291096</v>
      </c>
      <c r="X314" s="60"/>
      <c r="Y314" s="99">
        <v>313</v>
      </c>
      <c r="Z314" s="131">
        <f>(幕後結果!$AB$2+幕後結果!$AB$4*幕後結果_最佳化!$N1315)*12/3</f>
        <v>6.998002854424154E-2</v>
      </c>
      <c r="AA314" s="131">
        <f>(幕後結果!$AC$2+幕後結果!$AC$4*幕後結果_最佳化!$O1315)*12/3</f>
        <v>9.3425001632948659E-2</v>
      </c>
      <c r="AB314" s="131">
        <f>(幕後結果!$AD$2+幕後結果!$AD$4*幕後結果_最佳化!$P1315)*12/3</f>
        <v>9.7850868711011271E-2</v>
      </c>
      <c r="AC314" s="131">
        <f>(幕後結果!$AE$2+幕後結果!$AE$4*幕後結果_最佳化!$Q1315)*12/3</f>
        <v>0.21772464839214933</v>
      </c>
      <c r="AD314" s="131">
        <f>(幕後結果!$AF$2+幕後結果!$AF$4*幕後結果_最佳化!$R1315)*12/3</f>
        <v>4.2668234423346628E-2</v>
      </c>
      <c r="AE314" s="131">
        <f>(幕後結果!$AG$2+幕後結果!$AG$4*幕後結果_最佳化!$S1315)*12/3</f>
        <v>9.4369045248285113E-2</v>
      </c>
      <c r="AF314" s="131">
        <f>(幕後結果!$AH$2+幕後結果!$AH$4*幕後結果_最佳化!$T1315)*12/3</f>
        <v>3.7713400247246383E-3</v>
      </c>
      <c r="AG314" s="131">
        <f>(幕後結果!$AI$2+幕後結果!$AI$4*幕後結果_最佳化!$U1315)*12/3</f>
        <v>3.6983414253191356E-2</v>
      </c>
      <c r="AH314" s="131">
        <f>(幕後結果!$AJ$2+幕後結果!$AJ$4*幕後結果_最佳化!$V1315)*12/3</f>
        <v>9.108339648163688E-2</v>
      </c>
      <c r="AI314" s="100">
        <f>(幕後結果!$AK$2+幕後結果!$AK$4*幕後結果_最佳化!$W1315)*12/3</f>
        <v>0.13387932835224459</v>
      </c>
      <c r="AJ314" s="60"/>
      <c r="AK314" s="60"/>
      <c r="AL314" s="60"/>
      <c r="AM314" s="108">
        <v>313</v>
      </c>
      <c r="AN314" s="131">
        <f t="shared" si="53"/>
        <v>6.4970252375758847E-2</v>
      </c>
      <c r="AO314" s="131">
        <f t="shared" si="54"/>
        <v>0.20887262795514452</v>
      </c>
      <c r="AP314" s="131">
        <f t="shared" si="55"/>
        <v>9.1666221818907462E-2</v>
      </c>
      <c r="AQ314" s="131">
        <f t="shared" si="56"/>
        <v>0.11488344762003533</v>
      </c>
      <c r="AR314" s="131">
        <f t="shared" si="57"/>
        <v>9.1759824974169207E-2</v>
      </c>
      <c r="AS314" s="131">
        <f t="shared" si="58"/>
        <v>3.7818282689307793E-2</v>
      </c>
      <c r="AT314" s="131">
        <f t="shared" si="59"/>
        <v>0.18479352294272497</v>
      </c>
      <c r="AU314" s="131">
        <f t="shared" si="60"/>
        <v>0.15464509819946931</v>
      </c>
      <c r="AV314" s="131">
        <f t="shared" si="61"/>
        <v>1.4428491757381439E-2</v>
      </c>
      <c r="AW314" s="131">
        <f t="shared" si="62"/>
        <v>3.6162229667101212E-2</v>
      </c>
      <c r="AX314" s="131">
        <f t="shared" si="63"/>
        <v>1.0000000000000002</v>
      </c>
      <c r="AY314" s="131">
        <f>SUMPRODUCT(AN314:AW314,幕後結果_最佳化!$Z$1005:$AI$1005)</f>
        <v>4.1909081185071799E-3</v>
      </c>
      <c r="AZ314" s="131">
        <f>(SUMPRODUCT(AN314:AW314,MMULT(AN314:AW314,幕後結果!$AB$9:$AK$18)))</f>
        <v>3.0858842984900404E-4</v>
      </c>
      <c r="BA314" s="131">
        <f t="shared" si="64"/>
        <v>1.7566685226558937E-2</v>
      </c>
      <c r="BB314" s="102">
        <f t="shared" si="65"/>
        <v>-2.2035512894014202</v>
      </c>
      <c r="BC314" s="60"/>
      <c r="BD314" s="60"/>
    </row>
    <row r="315" spans="1:56" ht="16.5">
      <c r="A315" s="95">
        <v>314</v>
      </c>
      <c r="B315" s="131">
        <v>0.60197344128630137</v>
      </c>
      <c r="C315" s="131">
        <v>0.12179854493557363</v>
      </c>
      <c r="D315" s="131">
        <v>0.88284752343530348</v>
      </c>
      <c r="E315" s="131">
        <v>0.36028405310909872</v>
      </c>
      <c r="F315" s="131">
        <v>0.20753759669905114</v>
      </c>
      <c r="G315" s="131">
        <v>4.8297820524811907E-3</v>
      </c>
      <c r="H315" s="131">
        <v>0.76237962088652789</v>
      </c>
      <c r="I315" s="131">
        <v>0.77590524971382235</v>
      </c>
      <c r="J315" s="131">
        <v>0.41931508507367221</v>
      </c>
      <c r="K315" s="104">
        <v>0.9519012693685065</v>
      </c>
      <c r="L315" s="105"/>
      <c r="M315" s="106">
        <v>314</v>
      </c>
      <c r="N315" s="142">
        <v>0.25845844277270941</v>
      </c>
      <c r="O315" s="142">
        <v>-1.1660429273831301</v>
      </c>
      <c r="P315" s="142">
        <v>1.1893424096970111</v>
      </c>
      <c r="Q315" s="142">
        <v>-0.35769963508712344</v>
      </c>
      <c r="R315" s="142">
        <v>-0.81499496283921413</v>
      </c>
      <c r="S315" s="142">
        <v>-2.5877836085808079</v>
      </c>
      <c r="T315" s="142">
        <v>0.7139780407331825</v>
      </c>
      <c r="U315" s="131">
        <v>0.758436856606865</v>
      </c>
      <c r="V315" s="131">
        <v>-0.20364596591507553</v>
      </c>
      <c r="W315" s="98">
        <v>1.6635746503181075</v>
      </c>
      <c r="X315" s="60"/>
      <c r="Y315" s="99">
        <v>314</v>
      </c>
      <c r="Z315" s="131">
        <f>(幕後結果!$AB$2+幕後結果!$AB$4*幕後結果_最佳化!$N1316)*12/3</f>
        <v>5.3423913019823528E-2</v>
      </c>
      <c r="AA315" s="131">
        <f>(幕後結果!$AC$2+幕後結果!$AC$4*幕後結果_最佳化!$O1316)*12/3</f>
        <v>-0.10640671424929087</v>
      </c>
      <c r="AB315" s="131">
        <f>(幕後結果!$AD$2+幕後結果!$AD$4*幕後結果_最佳化!$P1316)*12/3</f>
        <v>0.13986688569069269</v>
      </c>
      <c r="AC315" s="131">
        <f>(幕後結果!$AE$2+幕後結果!$AE$4*幕後結果_最佳化!$Q1316)*12/3</f>
        <v>5.5143609572375983E-2</v>
      </c>
      <c r="AD315" s="131">
        <f>(幕後結果!$AF$2+幕後結果!$AF$4*幕後結果_最佳化!$R1316)*12/3</f>
        <v>-2.9447967441537794E-2</v>
      </c>
      <c r="AE315" s="131">
        <f>(幕後結果!$AG$2+幕後結果!$AG$4*幕後結果_最佳化!$S1316)*12/3</f>
        <v>-0.12390900316369778</v>
      </c>
      <c r="AF315" s="131">
        <f>(幕後結果!$AH$2+幕後結果!$AH$4*幕後結果_最佳化!$T1316)*12/3</f>
        <v>4.0656517241362926E-2</v>
      </c>
      <c r="AG315" s="131">
        <f>(幕後結果!$AI$2+幕後結果!$AI$4*幕後結果_最佳化!$U1316)*12/3</f>
        <v>5.6361282200896118E-2</v>
      </c>
      <c r="AH315" s="131">
        <f>(幕後結果!$AJ$2+幕後結果!$AJ$4*幕後結果_最佳化!$V1316)*12/3</f>
        <v>-7.8288119683481011E-2</v>
      </c>
      <c r="AI315" s="100">
        <f>(幕後結果!$AK$2+幕後結果!$AK$4*幕後結果_最佳化!$W1316)*12/3</f>
        <v>0.20134434856740543</v>
      </c>
      <c r="AJ315" s="60"/>
      <c r="AK315" s="60"/>
      <c r="AL315" s="60"/>
      <c r="AM315" s="108">
        <v>314</v>
      </c>
      <c r="AN315" s="131">
        <f t="shared" si="53"/>
        <v>5.9810369945669122E-2</v>
      </c>
      <c r="AO315" s="131">
        <f t="shared" si="54"/>
        <v>0.14422169542863048</v>
      </c>
      <c r="AP315" s="131">
        <f t="shared" si="55"/>
        <v>4.7790518479312399E-2</v>
      </c>
      <c r="AQ315" s="131">
        <f t="shared" si="56"/>
        <v>2.007428988877695E-2</v>
      </c>
      <c r="AR315" s="131">
        <f t="shared" si="57"/>
        <v>8.2302144376624087E-2</v>
      </c>
      <c r="AS315" s="131">
        <f t="shared" si="58"/>
        <v>9.6863969629210941E-2</v>
      </c>
      <c r="AT315" s="131">
        <f t="shared" si="59"/>
        <v>0.2997702448969749</v>
      </c>
      <c r="AU315" s="131">
        <f t="shared" si="60"/>
        <v>3.8851529322997964E-2</v>
      </c>
      <c r="AV315" s="131">
        <f t="shared" si="61"/>
        <v>5.7700990757180638E-2</v>
      </c>
      <c r="AW315" s="131">
        <f t="shared" si="62"/>
        <v>0.15261424727462261</v>
      </c>
      <c r="AX315" s="131">
        <f t="shared" si="63"/>
        <v>1.0000000000000002</v>
      </c>
      <c r="AY315" s="131">
        <f>SUMPRODUCT(AN315:AW315,幕後結果_最佳化!$Z$1005:$AI$1005)</f>
        <v>1.9847839004407792E-3</v>
      </c>
      <c r="AZ315" s="131">
        <f>(SUMPRODUCT(AN315:AW315,MMULT(AN315:AW315,幕後結果!$AB$9:$AK$18)))</f>
        <v>2.7065503874051721E-4</v>
      </c>
      <c r="BA315" s="131">
        <f t="shared" si="64"/>
        <v>1.6451596844699216E-2</v>
      </c>
      <c r="BB315" s="102">
        <f t="shared" si="65"/>
        <v>-2.4870057591243673</v>
      </c>
      <c r="BC315" s="60"/>
      <c r="BD315" s="60"/>
    </row>
    <row r="316" spans="1:56" ht="16.5">
      <c r="A316" s="95">
        <v>315</v>
      </c>
      <c r="B316" s="131">
        <v>0.5183995931254104</v>
      </c>
      <c r="C316" s="131">
        <v>0.64823757899370404</v>
      </c>
      <c r="D316" s="131">
        <v>0.45208543863143702</v>
      </c>
      <c r="E316" s="131">
        <v>0.67545823747260414</v>
      </c>
      <c r="F316" s="131">
        <v>0.23227333647181814</v>
      </c>
      <c r="G316" s="131">
        <v>0.75854576047924382</v>
      </c>
      <c r="H316" s="131">
        <v>0.36400204183469609</v>
      </c>
      <c r="I316" s="131">
        <v>9.7101113439757469E-2</v>
      </c>
      <c r="J316" s="131">
        <v>0.49578436736300158</v>
      </c>
      <c r="K316" s="104">
        <v>0.41889841965620245</v>
      </c>
      <c r="L316" s="105"/>
      <c r="M316" s="106">
        <v>315</v>
      </c>
      <c r="N316" s="142">
        <v>4.6137303512619493E-2</v>
      </c>
      <c r="O316" s="142">
        <v>0.38056663619307102</v>
      </c>
      <c r="P316" s="142">
        <v>-0.1203942106684865</v>
      </c>
      <c r="Q316" s="142">
        <v>0.45503574245013872</v>
      </c>
      <c r="R316" s="142">
        <v>-0.73138066326997153</v>
      </c>
      <c r="S316" s="142">
        <v>0.70163233819144588</v>
      </c>
      <c r="T316" s="142">
        <v>-0.34778176707808661</v>
      </c>
      <c r="U316" s="131">
        <v>-1.2982477143427515</v>
      </c>
      <c r="V316" s="131">
        <v>-1.0567220626873779E-2</v>
      </c>
      <c r="W316" s="98">
        <v>-0.20471239035905028</v>
      </c>
      <c r="X316" s="60"/>
      <c r="Y316" s="99">
        <v>315</v>
      </c>
      <c r="Z316" s="131">
        <f>(幕後結果!$AB$2+幕後結果!$AB$4*幕後結果_最佳化!$N1317)*12/3</f>
        <v>2.0535860740721647E-2</v>
      </c>
      <c r="AA316" s="131">
        <f>(幕後結果!$AC$2+幕後結果!$AC$4*幕後結果_最佳化!$O1317)*12/3</f>
        <v>4.4362737978651125E-2</v>
      </c>
      <c r="AB316" s="131">
        <f>(幕後結果!$AD$2+幕後結果!$AD$4*幕後結果_最佳化!$P1317)*12/3</f>
        <v>-1.967337999455664E-2</v>
      </c>
      <c r="AC316" s="131">
        <f>(幕後結果!$AE$2+幕後結果!$AE$4*幕後結果_最佳化!$Q1317)*12/3</f>
        <v>6.938421748623326E-2</v>
      </c>
      <c r="AD316" s="131">
        <f>(幕後結果!$AF$2+幕後結果!$AF$4*幕後結果_最佳化!$R1317)*12/3</f>
        <v>-5.1077191735547763E-2</v>
      </c>
      <c r="AE316" s="131">
        <f>(幕後結果!$AG$2+幕後結果!$AG$4*幕後結果_最佳化!$S1317)*12/3</f>
        <v>3.5142697851594254E-2</v>
      </c>
      <c r="AF316" s="131">
        <f>(幕後結果!$AH$2+幕後結果!$AH$4*幕後結果_最佳化!$T1317)*12/3</f>
        <v>-7.2496288039798195E-4</v>
      </c>
      <c r="AG316" s="131">
        <f>(幕後結果!$AI$2+幕後結果!$AI$4*幕後結果_最佳化!$U1317)*12/3</f>
        <v>-0.15149851702807848</v>
      </c>
      <c r="AH316" s="131">
        <f>(幕後結果!$AJ$2+幕後結果!$AJ$4*幕後結果_最佳化!$V1317)*12/3</f>
        <v>7.3642513160249098E-3</v>
      </c>
      <c r="AI316" s="100">
        <f>(幕後結果!$AK$2+幕後結果!$AK$4*幕後結果_最佳化!$W1317)*12/3</f>
        <v>-0.10485741464406044</v>
      </c>
      <c r="AJ316" s="60"/>
      <c r="AK316" s="60"/>
      <c r="AL316" s="60"/>
      <c r="AM316" s="108">
        <v>315</v>
      </c>
      <c r="AN316" s="131">
        <f t="shared" si="53"/>
        <v>7.4505459804415641E-2</v>
      </c>
      <c r="AO316" s="131">
        <f t="shared" si="54"/>
        <v>6.3948349941580968E-2</v>
      </c>
      <c r="AP316" s="131">
        <f t="shared" si="55"/>
        <v>0.19935131103034273</v>
      </c>
      <c r="AQ316" s="131">
        <f t="shared" si="56"/>
        <v>0.14801063407168596</v>
      </c>
      <c r="AR316" s="131">
        <f t="shared" si="57"/>
        <v>7.3162403627376096E-2</v>
      </c>
      <c r="AS316" s="131">
        <f t="shared" si="58"/>
        <v>0.10141040784622428</v>
      </c>
      <c r="AT316" s="131">
        <f t="shared" si="59"/>
        <v>0.19490316024393392</v>
      </c>
      <c r="AU316" s="131">
        <f t="shared" si="60"/>
        <v>8.5751812803125924E-2</v>
      </c>
      <c r="AV316" s="131">
        <f t="shared" si="61"/>
        <v>4.6368111240141847E-2</v>
      </c>
      <c r="AW316" s="131">
        <f t="shared" si="62"/>
        <v>1.2588349391172676E-2</v>
      </c>
      <c r="AX316" s="131">
        <f t="shared" si="63"/>
        <v>1</v>
      </c>
      <c r="AY316" s="131">
        <f>SUMPRODUCT(AN316:AW316,幕後結果_最佳化!$Z$1005:$AI$1005)</f>
        <v>4.5150418083487066E-3</v>
      </c>
      <c r="AZ316" s="131">
        <f>(SUMPRODUCT(AN316:AW316,MMULT(AN316:AW316,幕後結果!$AB$9:$AK$18)))</f>
        <v>3.5451113102369451E-4</v>
      </c>
      <c r="BA316" s="131">
        <f t="shared" si="64"/>
        <v>1.8828465976379872E-2</v>
      </c>
      <c r="BB316" s="102">
        <f t="shared" si="65"/>
        <v>-2.0386662535229823</v>
      </c>
      <c r="BC316" s="60"/>
      <c r="BD316" s="60"/>
    </row>
    <row r="317" spans="1:56" ht="16.5">
      <c r="A317" s="95">
        <v>316</v>
      </c>
      <c r="B317" s="131">
        <v>0.31319116011309545</v>
      </c>
      <c r="C317" s="131">
        <v>0.25510355455164357</v>
      </c>
      <c r="D317" s="131">
        <v>0.31504299932213131</v>
      </c>
      <c r="E317" s="131">
        <v>0.44762045920103022</v>
      </c>
      <c r="F317" s="131">
        <v>0.13732389869918737</v>
      </c>
      <c r="G317" s="131">
        <v>0.9178570864071518</v>
      </c>
      <c r="H317" s="131">
        <v>0.76612046266578782</v>
      </c>
      <c r="I317" s="131">
        <v>0.91168458634785421</v>
      </c>
      <c r="J317" s="131">
        <v>3.4996113542756113E-2</v>
      </c>
      <c r="K317" s="104">
        <v>0.20443517878122752</v>
      </c>
      <c r="L317" s="105"/>
      <c r="M317" s="106">
        <v>316</v>
      </c>
      <c r="N317" s="142">
        <v>-0.48682504507716579</v>
      </c>
      <c r="O317" s="142">
        <v>-0.6585152374686295</v>
      </c>
      <c r="P317" s="142">
        <v>-0.48160580921654855</v>
      </c>
      <c r="Q317" s="142">
        <v>-0.13167555881403936</v>
      </c>
      <c r="R317" s="142">
        <v>-1.0924216814413641</v>
      </c>
      <c r="S317" s="142">
        <v>1.3908008437631152</v>
      </c>
      <c r="T317" s="142">
        <v>0.72613000780602999</v>
      </c>
      <c r="U317" s="131">
        <v>1.3512017089756905</v>
      </c>
      <c r="V317" s="131">
        <v>-1.8119609723076031</v>
      </c>
      <c r="W317" s="98">
        <v>-0.82588318933707383</v>
      </c>
      <c r="X317" s="60"/>
      <c r="Y317" s="99">
        <v>316</v>
      </c>
      <c r="Z317" s="131">
        <f>(幕後結果!$AB$2+幕後結果!$AB$4*幕後結果_最佳化!$N1318)*12/3</f>
        <v>-6.2018771569074642E-2</v>
      </c>
      <c r="AA317" s="131">
        <f>(幕後結果!$AC$2+幕後結果!$AC$4*幕後結果_最佳化!$O1318)*12/3</f>
        <v>-5.5599138176039807E-2</v>
      </c>
      <c r="AB317" s="131">
        <f>(幕後結果!$AD$2+幕後結果!$AD$4*幕後結果_最佳化!$P1318)*12/3</f>
        <v>-0.11245183571785584</v>
      </c>
      <c r="AC317" s="131">
        <f>(幕後結果!$AE$2+幕後結果!$AE$4*幕後結果_最佳化!$Q1318)*12/3</f>
        <v>-5.2246382863137431E-2</v>
      </c>
      <c r="AD317" s="131">
        <f>(幕後結果!$AF$2+幕後結果!$AF$4*幕後結果_最佳化!$R1318)*12/3</f>
        <v>-0.16989570034508675</v>
      </c>
      <c r="AE317" s="131">
        <f>(幕後結果!$AG$2+幕後結果!$AG$4*幕後結果_最佳化!$S1318)*12/3</f>
        <v>5.8088406854784662E-2</v>
      </c>
      <c r="AF317" s="131">
        <f>(幕後結果!$AH$2+幕後結果!$AH$4*幕後結果_最佳化!$T1318)*12/3</f>
        <v>2.545492578722203E-2</v>
      </c>
      <c r="AG317" s="131">
        <f>(幕後結果!$AI$2+幕後結果!$AI$4*幕後結果_最佳化!$U1318)*12/3</f>
        <v>0.1384366210620897</v>
      </c>
      <c r="AH317" s="131">
        <f>(幕後結果!$AJ$2+幕後結果!$AJ$4*幕後結果_最佳化!$V1318)*12/3</f>
        <v>-9.3087850228825639E-2</v>
      </c>
      <c r="AI317" s="100">
        <f>(幕後結果!$AK$2+幕後結果!$AK$4*幕後結果_最佳化!$W1318)*12/3</f>
        <v>-0.13225979460446208</v>
      </c>
      <c r="AJ317" s="60"/>
      <c r="AK317" s="60"/>
      <c r="AL317" s="60"/>
      <c r="AM317" s="108">
        <v>316</v>
      </c>
      <c r="AN317" s="131">
        <f t="shared" si="53"/>
        <v>7.5873242224534662E-2</v>
      </c>
      <c r="AO317" s="131">
        <f t="shared" si="54"/>
        <v>7.6719708104571474E-2</v>
      </c>
      <c r="AP317" s="131">
        <f t="shared" si="55"/>
        <v>0.15963906029103292</v>
      </c>
      <c r="AQ317" s="131">
        <f t="shared" si="56"/>
        <v>6.9039185193815911E-2</v>
      </c>
      <c r="AR317" s="131">
        <f t="shared" si="57"/>
        <v>0.13987029169405218</v>
      </c>
      <c r="AS317" s="131">
        <f t="shared" si="58"/>
        <v>0.10633547988436097</v>
      </c>
      <c r="AT317" s="131">
        <f t="shared" si="59"/>
        <v>1.0258953534847633E-2</v>
      </c>
      <c r="AU317" s="131">
        <f t="shared" si="60"/>
        <v>0.15445263589627159</v>
      </c>
      <c r="AV317" s="131">
        <f t="shared" si="61"/>
        <v>4.667543300297796E-2</v>
      </c>
      <c r="AW317" s="131">
        <f t="shared" si="62"/>
        <v>0.16113601017353463</v>
      </c>
      <c r="AX317" s="131">
        <f t="shared" si="63"/>
        <v>0.99999999999999989</v>
      </c>
      <c r="AY317" s="131">
        <f>SUMPRODUCT(AN317:AW317,幕後結果_最佳化!$Z$1005:$AI$1005)</f>
        <v>-2.239668920773155E-3</v>
      </c>
      <c r="AZ317" s="131">
        <f>(SUMPRODUCT(AN317:AW317,MMULT(AN317:AW317,幕後結果!$AB$9:$AK$18)))</f>
        <v>3.4465092034272656E-4</v>
      </c>
      <c r="BA317" s="131">
        <f t="shared" si="64"/>
        <v>1.8564776334303805E-2</v>
      </c>
      <c r="BB317" s="102">
        <f t="shared" si="65"/>
        <v>-2.4314685029285559</v>
      </c>
      <c r="BC317" s="60"/>
      <c r="BD317" s="60"/>
    </row>
    <row r="318" spans="1:56" ht="16.5">
      <c r="A318" s="95">
        <v>317</v>
      </c>
      <c r="B318" s="131">
        <v>0.88761625651409548</v>
      </c>
      <c r="C318" s="131">
        <v>0.20761309706853992</v>
      </c>
      <c r="D318" s="131">
        <v>0.8163836647010605</v>
      </c>
      <c r="E318" s="131">
        <v>4.6844107871939267E-2</v>
      </c>
      <c r="F318" s="131">
        <v>0.85824960280876406</v>
      </c>
      <c r="G318" s="131">
        <v>0.9762896198391473</v>
      </c>
      <c r="H318" s="131">
        <v>0.92341404579764497</v>
      </c>
      <c r="I318" s="131">
        <v>0.21782096169570542</v>
      </c>
      <c r="J318" s="131">
        <v>0.15307729403747494</v>
      </c>
      <c r="K318" s="104">
        <v>0.98775044688436098</v>
      </c>
      <c r="L318" s="105"/>
      <c r="M318" s="106">
        <v>317</v>
      </c>
      <c r="N318" s="142">
        <v>1.2139482481521637</v>
      </c>
      <c r="O318" s="142">
        <v>-0.8147311929735046</v>
      </c>
      <c r="P318" s="142">
        <v>0.90166910291588198</v>
      </c>
      <c r="Q318" s="142">
        <v>-1.6762552015066678</v>
      </c>
      <c r="R318" s="142">
        <v>1.072488237450598</v>
      </c>
      <c r="S318" s="142">
        <v>1.9825227805786161</v>
      </c>
      <c r="T318" s="142">
        <v>1.4284168627236906</v>
      </c>
      <c r="U318" s="131">
        <v>-0.77957356067294736</v>
      </c>
      <c r="V318" s="131">
        <v>-1.0233241942172495</v>
      </c>
      <c r="W318" s="98">
        <v>2.2492105082310299</v>
      </c>
      <c r="X318" s="60"/>
      <c r="Y318" s="99">
        <v>317</v>
      </c>
      <c r="Z318" s="131">
        <f>(幕後結果!$AB$2+幕後結果!$AB$4*幕後結果_最佳化!$N1319)*12/3</f>
        <v>0.20142706890424181</v>
      </c>
      <c r="AA318" s="131">
        <f>(幕後結果!$AC$2+幕後結果!$AC$4*幕後結果_最佳化!$O1319)*12/3</f>
        <v>-7.4138117465695902E-2</v>
      </c>
      <c r="AB318" s="131">
        <f>(幕後結果!$AD$2+幕後結果!$AD$4*幕後結果_最佳化!$P1319)*12/3</f>
        <v>0.10486050713546409</v>
      </c>
      <c r="AC318" s="131">
        <f>(幕後結果!$AE$2+幕後結果!$AE$4*幕後結果_最佳化!$Q1319)*12/3</f>
        <v>-6.8379294780235647E-2</v>
      </c>
      <c r="AD318" s="131">
        <f>(幕後結果!$AF$2+幕後結果!$AF$4*幕後結果_最佳化!$R1319)*12/3</f>
        <v>0.10661147612869827</v>
      </c>
      <c r="AE318" s="131">
        <f>(幕後結果!$AG$2+幕後結果!$AG$4*幕後結果_最佳化!$S1319)*12/3</f>
        <v>4.1756576196440527E-2</v>
      </c>
      <c r="AF318" s="131">
        <f>(幕後結果!$AH$2+幕後結果!$AH$4*幕後結果_最佳化!$T1319)*12/3</f>
        <v>0.16504686800162832</v>
      </c>
      <c r="AG318" s="131">
        <f>(幕後結果!$AI$2+幕後結果!$AI$4*幕後結果_最佳化!$U1319)*12/3</f>
        <v>2.2896543189003471E-2</v>
      </c>
      <c r="AH318" s="131">
        <f>(幕後結果!$AJ$2+幕後結果!$AJ$4*幕後結果_最佳化!$V1319)*12/3</f>
        <v>-6.3834200929646978E-2</v>
      </c>
      <c r="AI318" s="100">
        <f>(幕後結果!$AK$2+幕後結果!$AK$4*幕後結果_最佳化!$W1319)*12/3</f>
        <v>0.35073003061682795</v>
      </c>
      <c r="AJ318" s="60"/>
      <c r="AK318" s="60"/>
      <c r="AL318" s="60"/>
      <c r="AM318" s="108">
        <v>317</v>
      </c>
      <c r="AN318" s="131">
        <f t="shared" si="53"/>
        <v>0.15008881623766102</v>
      </c>
      <c r="AO318" s="131">
        <f t="shared" si="54"/>
        <v>0.14631622804985245</v>
      </c>
      <c r="AP318" s="131">
        <f t="shared" si="55"/>
        <v>0.1564421810762944</v>
      </c>
      <c r="AQ318" s="131">
        <f t="shared" si="56"/>
        <v>9.9121371974210601E-2</v>
      </c>
      <c r="AR318" s="131">
        <f t="shared" si="57"/>
        <v>8.9316140969513111E-2</v>
      </c>
      <c r="AS318" s="131">
        <f t="shared" si="58"/>
        <v>0.13467998394673936</v>
      </c>
      <c r="AT318" s="131">
        <f t="shared" si="59"/>
        <v>4.9902721524250765E-2</v>
      </c>
      <c r="AU318" s="131">
        <f t="shared" si="60"/>
        <v>5.2731660175690032E-2</v>
      </c>
      <c r="AV318" s="131">
        <f t="shared" si="61"/>
        <v>6.7010477238045735E-2</v>
      </c>
      <c r="AW318" s="131">
        <f t="shared" si="62"/>
        <v>5.4390418807742758E-2</v>
      </c>
      <c r="AX318" s="131">
        <f t="shared" si="63"/>
        <v>1.0000000000000004</v>
      </c>
      <c r="AY318" s="131">
        <f>SUMPRODUCT(AN318:AW318,幕後結果_最佳化!$Z$1005:$AI$1005)</f>
        <v>2.3870682143197998E-3</v>
      </c>
      <c r="AZ318" s="131">
        <f>(SUMPRODUCT(AN318:AW318,MMULT(AN318:AW318,幕後結果!$AB$9:$AK$18)))</f>
        <v>2.6201542966433394E-4</v>
      </c>
      <c r="BA318" s="131">
        <f t="shared" si="64"/>
        <v>1.6186890673144546E-2</v>
      </c>
      <c r="BB318" s="102">
        <f t="shared" si="65"/>
        <v>-2.5028235875401732</v>
      </c>
      <c r="BC318" s="60"/>
      <c r="BD318" s="60"/>
    </row>
    <row r="319" spans="1:56" ht="16.5">
      <c r="A319" s="95">
        <v>318</v>
      </c>
      <c r="B319" s="131">
        <v>0.95281184584927425</v>
      </c>
      <c r="C319" s="131">
        <v>0.62374350370602749</v>
      </c>
      <c r="D319" s="131">
        <v>0.24659445501090604</v>
      </c>
      <c r="E319" s="131">
        <v>0.10127687951641673</v>
      </c>
      <c r="F319" s="131">
        <v>0.70717987111026659</v>
      </c>
      <c r="G319" s="131">
        <v>0.65727106052446915</v>
      </c>
      <c r="H319" s="131">
        <v>0.6100226907643107</v>
      </c>
      <c r="I319" s="131">
        <v>9.5196988814192141E-2</v>
      </c>
      <c r="J319" s="131">
        <v>0.55532271466522798</v>
      </c>
      <c r="K319" s="104">
        <v>0.88980596799596623</v>
      </c>
      <c r="L319" s="105"/>
      <c r="M319" s="106">
        <v>318</v>
      </c>
      <c r="N319" s="142">
        <v>1.6727510833327053</v>
      </c>
      <c r="O319" s="142">
        <v>0.31532751933517161</v>
      </c>
      <c r="P319" s="142">
        <v>-0.68524566867247783</v>
      </c>
      <c r="Q319" s="142">
        <v>-1.2743094774027663</v>
      </c>
      <c r="R319" s="142">
        <v>0.54516468479475644</v>
      </c>
      <c r="S319" s="142">
        <v>0.40502670817926673</v>
      </c>
      <c r="T319" s="142">
        <v>0.2793781748509982</v>
      </c>
      <c r="U319" s="131">
        <v>-1.3094145141421858</v>
      </c>
      <c r="V319" s="131">
        <v>0.13912095358644028</v>
      </c>
      <c r="W319" s="98">
        <v>1.225496882396546</v>
      </c>
      <c r="X319" s="60"/>
      <c r="Y319" s="99">
        <v>318</v>
      </c>
      <c r="Z319" s="131">
        <f>(幕後結果!$AB$2+幕後結果!$AB$4*幕後結果_最佳化!$N1320)*12/3</f>
        <v>0.27249456449983522</v>
      </c>
      <c r="AA319" s="131">
        <f>(幕後結果!$AC$2+幕後結果!$AC$4*幕後結果_最佳化!$O1320)*12/3</f>
        <v>3.4814100788824499E-2</v>
      </c>
      <c r="AB319" s="131">
        <f>(幕後結果!$AD$2+幕後結果!$AD$4*幕後結果_最佳化!$P1320)*12/3</f>
        <v>-0.11353671311927516</v>
      </c>
      <c r="AC319" s="131">
        <f>(幕後結果!$AE$2+幕後結果!$AE$4*幕後結果_最佳化!$Q1320)*12/3</f>
        <v>-0.1094185188744084</v>
      </c>
      <c r="AD319" s="131">
        <f>(幕後結果!$AF$2+幕後結果!$AF$4*幕後結果_最佳化!$R1320)*12/3</f>
        <v>-1.6734901005968708E-2</v>
      </c>
      <c r="AE319" s="131">
        <f>(幕後結果!$AG$2+幕後結果!$AG$4*幕後結果_最佳化!$S1320)*12/3</f>
        <v>-1.0831144771797599E-2</v>
      </c>
      <c r="AF319" s="131">
        <f>(幕後結果!$AH$2+幕後結果!$AH$4*幕後結果_最佳化!$T1320)*12/3</f>
        <v>7.6218994645995491E-2</v>
      </c>
      <c r="AG319" s="131">
        <f>(幕後結果!$AI$2+幕後結果!$AI$4*幕後結果_最佳化!$U1320)*12/3</f>
        <v>-0.16873057357294305</v>
      </c>
      <c r="AH319" s="131">
        <f>(幕後結果!$AJ$2+幕後結果!$AJ$4*幕後結果_最佳化!$V1320)*12/3</f>
        <v>-1.0773356546671553E-2</v>
      </c>
      <c r="AI319" s="100">
        <f>(幕後結果!$AK$2+幕後結果!$AK$4*幕後結果_最佳化!$W1320)*12/3</f>
        <v>7.4907696403732627E-2</v>
      </c>
      <c r="AJ319" s="60"/>
      <c r="AK319" s="60"/>
      <c r="AL319" s="60"/>
      <c r="AM319" s="108">
        <v>318</v>
      </c>
      <c r="AN319" s="131">
        <f t="shared" si="53"/>
        <v>3.5248032313607357E-3</v>
      </c>
      <c r="AO319" s="131">
        <f t="shared" si="54"/>
        <v>8.7240595259405362E-2</v>
      </c>
      <c r="AP319" s="131">
        <f t="shared" si="55"/>
        <v>0.1306663180537686</v>
      </c>
      <c r="AQ319" s="131">
        <f t="shared" si="56"/>
        <v>5.025675263662225E-2</v>
      </c>
      <c r="AR319" s="131">
        <f t="shared" si="57"/>
        <v>6.0725603867454264E-2</v>
      </c>
      <c r="AS319" s="131">
        <f t="shared" si="58"/>
        <v>0.17427496534977843</v>
      </c>
      <c r="AT319" s="131">
        <f t="shared" si="59"/>
        <v>0.1532489882536488</v>
      </c>
      <c r="AU319" s="131">
        <f t="shared" si="60"/>
        <v>0.15575647644069326</v>
      </c>
      <c r="AV319" s="131">
        <f t="shared" si="61"/>
        <v>0.11768300056531082</v>
      </c>
      <c r="AW319" s="131">
        <f t="shared" si="62"/>
        <v>6.6622496341957521E-2</v>
      </c>
      <c r="AX319" s="131">
        <f t="shared" si="63"/>
        <v>1</v>
      </c>
      <c r="AY319" s="131">
        <f>SUMPRODUCT(AN319:AW319,幕後結果_最佳化!$Z$1005:$AI$1005)</f>
        <v>-6.2517476155078374E-4</v>
      </c>
      <c r="AZ319" s="131">
        <f>(SUMPRODUCT(AN319:AW319,MMULT(AN319:AW319,幕後結果!$AB$9:$AK$18)))</f>
        <v>2.5479448045108996E-4</v>
      </c>
      <c r="BA319" s="131">
        <f t="shared" si="64"/>
        <v>1.5962283058857527E-2</v>
      </c>
      <c r="BB319" s="102">
        <f t="shared" si="65"/>
        <v>-2.72675121729523</v>
      </c>
      <c r="BC319" s="60"/>
      <c r="BD319" s="60"/>
    </row>
    <row r="320" spans="1:56" ht="16.5">
      <c r="A320" s="95">
        <v>319</v>
      </c>
      <c r="B320" s="131">
        <v>0.393954669547953</v>
      </c>
      <c r="C320" s="131">
        <v>0.3898362511710487</v>
      </c>
      <c r="D320" s="131">
        <v>0.71677477193168793</v>
      </c>
      <c r="E320" s="131">
        <v>0.55352440487577392</v>
      </c>
      <c r="F320" s="131">
        <v>6.2801629558659533E-2</v>
      </c>
      <c r="G320" s="131">
        <v>0.31820038602064726</v>
      </c>
      <c r="H320" s="131">
        <v>0.15898746825569199</v>
      </c>
      <c r="I320" s="131">
        <v>0.38632142408520154</v>
      </c>
      <c r="J320" s="131">
        <v>0.97719815358072371</v>
      </c>
      <c r="K320" s="104">
        <v>0.87210973939648806</v>
      </c>
      <c r="L320" s="105"/>
      <c r="M320" s="106">
        <v>319</v>
      </c>
      <c r="N320" s="142">
        <v>-0.26902643635988521</v>
      </c>
      <c r="O320" s="142">
        <v>-0.27974584551722037</v>
      </c>
      <c r="P320" s="142">
        <v>0.5732868964807506</v>
      </c>
      <c r="Q320" s="142">
        <v>0.13457085000428107</v>
      </c>
      <c r="R320" s="142">
        <v>-1.5316725514436134</v>
      </c>
      <c r="S320" s="142">
        <v>-0.47273707530179715</v>
      </c>
      <c r="T320" s="142">
        <v>-0.99862798865321645</v>
      </c>
      <c r="U320" s="131">
        <v>-0.2889196735069251</v>
      </c>
      <c r="V320" s="131">
        <v>1.9990430805091683</v>
      </c>
      <c r="W320" s="98">
        <v>1.1364207366816195</v>
      </c>
      <c r="X320" s="60"/>
      <c r="Y320" s="99">
        <v>319</v>
      </c>
      <c r="Z320" s="131">
        <f>(幕後結果!$AB$2+幕後結果!$AB$4*幕後結果_最佳化!$N1321)*12/3</f>
        <v>-2.8282271968650713E-2</v>
      </c>
      <c r="AA320" s="131">
        <f>(幕後結果!$AC$2+幕後結果!$AC$4*幕後結果_最佳化!$O1321)*12/3</f>
        <v>-1.920708851357792E-2</v>
      </c>
      <c r="AB320" s="131">
        <f>(幕後結果!$AD$2+幕後結果!$AD$4*幕後結果_最佳化!$P1321)*12/3</f>
        <v>7.0279035978142029E-2</v>
      </c>
      <c r="AC320" s="131">
        <f>(幕後結果!$AE$2+幕後結果!$AE$4*幕後結果_最佳化!$Q1321)*12/3</f>
        <v>6.6327341526815201E-2</v>
      </c>
      <c r="AD320" s="131">
        <f>(幕後結果!$AF$2+幕後結果!$AF$4*幕後結果_最佳化!$R1321)*12/3</f>
        <v>-9.8836653327497068E-2</v>
      </c>
      <c r="AE320" s="131">
        <f>(幕後結果!$AG$2+幕後結果!$AG$4*幕後結果_最佳化!$S1321)*12/3</f>
        <v>-1.4219616054585821E-2</v>
      </c>
      <c r="AF320" s="131">
        <f>(幕後結果!$AH$2+幕後結果!$AH$4*幕後結果_最佳化!$T1321)*12/3</f>
        <v>-8.7802753955888102E-2</v>
      </c>
      <c r="AG320" s="131">
        <f>(幕後結果!$AI$2+幕後結果!$AI$4*幕後結果_最佳化!$U1321)*12/3</f>
        <v>-8.1174067766082852E-2</v>
      </c>
      <c r="AH320" s="131">
        <f>(幕後結果!$AJ$2+幕後結果!$AJ$4*幕後結果_最佳化!$V1321)*12/3</f>
        <v>9.8938530371808331E-2</v>
      </c>
      <c r="AI320" s="100">
        <f>(幕後結果!$AK$2+幕後結果!$AK$4*幕後結果_最佳化!$W1321)*12/3</f>
        <v>0.13484154503394227</v>
      </c>
      <c r="AJ320" s="60"/>
      <c r="AK320" s="60"/>
      <c r="AL320" s="60"/>
      <c r="AM320" s="108">
        <v>319</v>
      </c>
      <c r="AN320" s="131">
        <f t="shared" si="53"/>
        <v>0.13192646849891829</v>
      </c>
      <c r="AO320" s="131">
        <f t="shared" si="54"/>
        <v>0.10331431374721606</v>
      </c>
      <c r="AP320" s="131">
        <f t="shared" si="55"/>
        <v>8.0924564999409226E-2</v>
      </c>
      <c r="AQ320" s="131">
        <f t="shared" si="56"/>
        <v>0.11630215934138687</v>
      </c>
      <c r="AR320" s="131">
        <f t="shared" si="57"/>
        <v>0.13438908245345221</v>
      </c>
      <c r="AS320" s="131">
        <f t="shared" si="58"/>
        <v>9.2969401049045036E-3</v>
      </c>
      <c r="AT320" s="131">
        <f t="shared" si="59"/>
        <v>8.8191634537683347E-2</v>
      </c>
      <c r="AU320" s="131">
        <f t="shared" si="60"/>
        <v>0.13655670908975223</v>
      </c>
      <c r="AV320" s="131">
        <f t="shared" si="61"/>
        <v>0.13547919495201283</v>
      </c>
      <c r="AW320" s="131">
        <f t="shared" si="62"/>
        <v>6.3618932275264384E-2</v>
      </c>
      <c r="AX320" s="131">
        <f t="shared" si="63"/>
        <v>0.99999999999999989</v>
      </c>
      <c r="AY320" s="131">
        <f>SUMPRODUCT(AN320:AW320,幕後結果_最佳化!$Z$1005:$AI$1005)</f>
        <v>3.0961012172636103E-3</v>
      </c>
      <c r="AZ320" s="131">
        <f>(SUMPRODUCT(AN320:AW320,MMULT(AN320:AW320,幕後結果!$AB$9:$AK$18)))</f>
        <v>2.8765542458408647E-4</v>
      </c>
      <c r="BA320" s="131">
        <f t="shared" si="64"/>
        <v>1.6960407559492387E-2</v>
      </c>
      <c r="BB320" s="102">
        <f t="shared" si="65"/>
        <v>-2.3468715974610515</v>
      </c>
      <c r="BC320" s="60"/>
      <c r="BD320" s="60"/>
    </row>
    <row r="321" spans="1:56" ht="16.5">
      <c r="A321" s="95">
        <v>320</v>
      </c>
      <c r="B321" s="131">
        <v>0.44429968263442277</v>
      </c>
      <c r="C321" s="131">
        <v>0.8791650963357851</v>
      </c>
      <c r="D321" s="131">
        <v>0.41921243177716816</v>
      </c>
      <c r="E321" s="131">
        <v>0.85074393547490668</v>
      </c>
      <c r="F321" s="131">
        <v>0.93431978895517598</v>
      </c>
      <c r="G321" s="131">
        <v>0.61049135609796235</v>
      </c>
      <c r="H321" s="131">
        <v>0.95899643021067638</v>
      </c>
      <c r="I321" s="131">
        <v>0.27924649832450177</v>
      </c>
      <c r="J321" s="131">
        <v>0.82313322482065088</v>
      </c>
      <c r="K321" s="104">
        <v>0.53830823528080862</v>
      </c>
      <c r="L321" s="105"/>
      <c r="M321" s="106">
        <v>320</v>
      </c>
      <c r="N321" s="142">
        <v>-0.14007673101870341</v>
      </c>
      <c r="O321" s="142">
        <v>1.1708233070970049</v>
      </c>
      <c r="P321" s="142">
        <v>-0.20390867791934794</v>
      </c>
      <c r="Q321" s="142">
        <v>1.0396293641392371</v>
      </c>
      <c r="R321" s="142">
        <v>1.508758842642802</v>
      </c>
      <c r="S321" s="142">
        <v>0.28059990643354771</v>
      </c>
      <c r="T321" s="142">
        <v>1.7391570634176148</v>
      </c>
      <c r="U321" s="131">
        <v>-0.5850813823999047</v>
      </c>
      <c r="V321" s="131">
        <v>0.92737175501294911</v>
      </c>
      <c r="W321" s="98">
        <v>9.6172552803978031E-2</v>
      </c>
      <c r="X321" s="60"/>
      <c r="Y321" s="99">
        <v>320</v>
      </c>
      <c r="Z321" s="131">
        <f>(幕後結果!$AB$2+幕後結果!$AB$4*幕後結果_最佳化!$N1322)*12/3</f>
        <v>-8.3082615360836054E-3</v>
      </c>
      <c r="AA321" s="131">
        <f>(幕後結果!$AC$2+幕後結果!$AC$4*幕後結果_最佳化!$O1322)*12/3</f>
        <v>0.12155322074687376</v>
      </c>
      <c r="AB321" s="131">
        <f>(幕後結果!$AD$2+幕後結果!$AD$4*幕後結果_最佳化!$P1322)*12/3</f>
        <v>-6.6877453310176631E-3</v>
      </c>
      <c r="AC321" s="131">
        <f>(幕後結果!$AE$2+幕後結果!$AE$4*幕後結果_最佳化!$Q1322)*12/3</f>
        <v>0.13525749839909165</v>
      </c>
      <c r="AD321" s="131">
        <f>(幕後結果!$AF$2+幕後結果!$AF$4*幕後結果_最佳化!$R1322)*12/3</f>
        <v>0.18538707796633067</v>
      </c>
      <c r="AE321" s="131">
        <f>(幕後結果!$AG$2+幕後結果!$AG$4*幕後結果_最佳化!$S1322)*12/3</f>
        <v>1.5239615322346418E-2</v>
      </c>
      <c r="AF321" s="131">
        <f>(幕後結果!$AH$2+幕後結果!$AH$4*幕後結果_最佳化!$T1322)*12/3</f>
        <v>0.20488529247004375</v>
      </c>
      <c r="AG321" s="131">
        <f>(幕後結果!$AI$2+幕後結果!$AI$4*幕後結果_最佳化!$U1322)*12/3</f>
        <v>1.5834131052960398E-2</v>
      </c>
      <c r="AH321" s="131">
        <f>(幕後結果!$AJ$2+幕後結果!$AJ$4*幕後結果_最佳化!$V1322)*12/3</f>
        <v>9.1224425146884072E-2</v>
      </c>
      <c r="AI321" s="100">
        <f>(幕後結果!$AK$2+幕後結果!$AK$4*幕後結果_最佳化!$W1322)*12/3</f>
        <v>7.0537555462668641E-2</v>
      </c>
      <c r="AJ321" s="60"/>
      <c r="AK321" s="60"/>
      <c r="AL321" s="60"/>
      <c r="AM321" s="108">
        <v>320</v>
      </c>
      <c r="AN321" s="131">
        <f t="shared" si="53"/>
        <v>0.1395489430067276</v>
      </c>
      <c r="AO321" s="131">
        <f t="shared" si="54"/>
        <v>4.6261113243468044E-2</v>
      </c>
      <c r="AP321" s="131">
        <f t="shared" si="55"/>
        <v>0.10155738245344804</v>
      </c>
      <c r="AQ321" s="131">
        <f t="shared" si="56"/>
        <v>8.8609680053008275E-2</v>
      </c>
      <c r="AR321" s="131">
        <f t="shared" si="57"/>
        <v>6.0507645758879035E-2</v>
      </c>
      <c r="AS321" s="131">
        <f t="shared" si="58"/>
        <v>8.4201835501454866E-2</v>
      </c>
      <c r="AT321" s="131">
        <f t="shared" si="59"/>
        <v>0.17796829796250926</v>
      </c>
      <c r="AU321" s="131">
        <f t="shared" si="60"/>
        <v>9.8036553751149419E-2</v>
      </c>
      <c r="AV321" s="131">
        <f t="shared" si="61"/>
        <v>8.1175675029889247E-2</v>
      </c>
      <c r="AW321" s="131">
        <f t="shared" si="62"/>
        <v>0.1221328732394662</v>
      </c>
      <c r="AX321" s="131">
        <f t="shared" si="63"/>
        <v>0.99999999999999989</v>
      </c>
      <c r="AY321" s="131">
        <f>SUMPRODUCT(AN321:AW321,幕後結果_最佳化!$Z$1005:$AI$1005)</f>
        <v>2.6019547110829695E-3</v>
      </c>
      <c r="AZ321" s="131">
        <f>(SUMPRODUCT(AN321:AW321,MMULT(AN321:AW321,幕後結果!$AB$9:$AK$18)))</f>
        <v>2.7112214338291421E-4</v>
      </c>
      <c r="BA321" s="131">
        <f t="shared" si="64"/>
        <v>1.6465787056284743E-2</v>
      </c>
      <c r="BB321" s="102">
        <f t="shared" si="65"/>
        <v>-2.4473804471761267</v>
      </c>
      <c r="BC321" s="60"/>
      <c r="BD321" s="60"/>
    </row>
    <row r="322" spans="1:56" ht="16.5">
      <c r="A322" s="95">
        <v>321</v>
      </c>
      <c r="B322" s="131">
        <v>0.65686727458681582</v>
      </c>
      <c r="C322" s="131">
        <v>5.7257944789536497E-2</v>
      </c>
      <c r="D322" s="131">
        <v>0.9031014713569423</v>
      </c>
      <c r="E322" s="131">
        <v>0.16737797546809796</v>
      </c>
      <c r="F322" s="131">
        <v>0.40190971445651802</v>
      </c>
      <c r="G322" s="131">
        <v>7.3408213300054648E-2</v>
      </c>
      <c r="H322" s="131">
        <v>0.15716657291928726</v>
      </c>
      <c r="I322" s="131">
        <v>0.8932000532490989</v>
      </c>
      <c r="J322" s="131">
        <v>0.33793335724653661</v>
      </c>
      <c r="K322" s="104">
        <v>9.5625493580982157E-2</v>
      </c>
      <c r="L322" s="105"/>
      <c r="M322" s="106">
        <v>321</v>
      </c>
      <c r="N322" s="142">
        <v>0.40392829211493503</v>
      </c>
      <c r="O322" s="142">
        <v>-1.5782164621982699</v>
      </c>
      <c r="P322" s="142">
        <v>1.2994280887821179</v>
      </c>
      <c r="Q322" s="142">
        <v>-0.96457854292514433</v>
      </c>
      <c r="R322" s="142">
        <v>-0.24840711524642242</v>
      </c>
      <c r="S322" s="142">
        <v>-1.4508686945718736</v>
      </c>
      <c r="T322" s="142">
        <v>-1.0061713614254748</v>
      </c>
      <c r="U322" s="131">
        <v>1.2437274395866071</v>
      </c>
      <c r="V322" s="131">
        <v>-0.41810997185831206</v>
      </c>
      <c r="W322" s="98">
        <v>-1.3068873081780761</v>
      </c>
      <c r="X322" s="60"/>
      <c r="Y322" s="99">
        <v>321</v>
      </c>
      <c r="Z322" s="131">
        <f>(幕後結果!$AB$2+幕後結果!$AB$4*幕後結果_最佳化!$N1323)*12/3</f>
        <v>7.5956855461977613E-2</v>
      </c>
      <c r="AA322" s="131">
        <f>(幕後結果!$AC$2+幕後結果!$AC$4*幕後結果_最佳化!$O1323)*12/3</f>
        <v>-0.14676219693024378</v>
      </c>
      <c r="AB322" s="131">
        <f>(幕後結果!$AD$2+幕後結果!$AD$4*幕後結果_最佳化!$P1323)*12/3</f>
        <v>0.14380804719419296</v>
      </c>
      <c r="AC322" s="131">
        <f>(幕後結果!$AE$2+幕後結果!$AE$4*幕後結果_最佳化!$Q1323)*12/3</f>
        <v>-3.5261520538776153E-3</v>
      </c>
      <c r="AD322" s="131">
        <f>(幕後結果!$AF$2+幕後結果!$AF$4*幕後結果_最佳化!$R1323)*12/3</f>
        <v>1.5352061252813893E-3</v>
      </c>
      <c r="AE322" s="131">
        <f>(幕後結果!$AG$2+幕後結果!$AG$4*幕後結果_最佳化!$S1323)*12/3</f>
        <v>-8.8996556398040785E-2</v>
      </c>
      <c r="AF322" s="131">
        <f>(幕後結果!$AH$2+幕後結果!$AH$4*幕後結果_最佳化!$T1323)*12/3</f>
        <v>-0.11408493491566446</v>
      </c>
      <c r="AG322" s="131">
        <f>(幕後結果!$AI$2+幕後結果!$AI$4*幕後結果_最佳化!$U1323)*12/3</f>
        <v>8.5297951304861022E-2</v>
      </c>
      <c r="AH322" s="131">
        <f>(幕後結果!$AJ$2+幕後結果!$AJ$4*幕後結果_最佳化!$V1323)*12/3</f>
        <v>-9.3855437298070013E-2</v>
      </c>
      <c r="AI322" s="100">
        <f>(幕後結果!$AK$2+幕後結果!$AK$4*幕後結果_最佳化!$W1323)*12/3</f>
        <v>-0.21263101603325904</v>
      </c>
      <c r="AJ322" s="60"/>
      <c r="AK322" s="60"/>
      <c r="AL322" s="60"/>
      <c r="AM322" s="108">
        <v>321</v>
      </c>
      <c r="AN322" s="131">
        <f t="shared" si="53"/>
        <v>6.3931638746628277E-3</v>
      </c>
      <c r="AO322" s="131">
        <f t="shared" si="54"/>
        <v>9.2361885587054701E-2</v>
      </c>
      <c r="AP322" s="131">
        <f t="shared" si="55"/>
        <v>2.4076049194076275E-2</v>
      </c>
      <c r="AQ322" s="131">
        <f t="shared" si="56"/>
        <v>9.6518613644177687E-2</v>
      </c>
      <c r="AR322" s="131">
        <f t="shared" si="57"/>
        <v>0.13291402419669032</v>
      </c>
      <c r="AS322" s="131">
        <f t="shared" si="58"/>
        <v>5.8490150552973359E-2</v>
      </c>
      <c r="AT322" s="131">
        <f t="shared" si="59"/>
        <v>0.17713611484114358</v>
      </c>
      <c r="AU322" s="131">
        <f t="shared" si="60"/>
        <v>0.15805750128144838</v>
      </c>
      <c r="AV322" s="131">
        <f t="shared" si="61"/>
        <v>0.11785311260283619</v>
      </c>
      <c r="AW322" s="131">
        <f t="shared" si="62"/>
        <v>0.13619938422493644</v>
      </c>
      <c r="AX322" s="131">
        <f t="shared" si="63"/>
        <v>0.99999999999999956</v>
      </c>
      <c r="AY322" s="131">
        <f>SUMPRODUCT(AN322:AW322,幕後結果_最佳化!$Z$1005:$AI$1005)</f>
        <v>8.7374182133635476E-4</v>
      </c>
      <c r="AZ322" s="131">
        <f>(SUMPRODUCT(AN322:AW322,MMULT(AN322:AW322,幕後結果!$AB$9:$AK$18)))</f>
        <v>2.9096007423131553E-4</v>
      </c>
      <c r="BA322" s="131">
        <f t="shared" si="64"/>
        <v>1.7057551824084121E-2</v>
      </c>
      <c r="BB322" s="102">
        <f t="shared" si="65"/>
        <v>-2.4637919094184069</v>
      </c>
      <c r="BC322" s="60"/>
      <c r="BD322" s="60"/>
    </row>
    <row r="323" spans="1:56" ht="16.5">
      <c r="A323" s="95">
        <v>322</v>
      </c>
      <c r="B323" s="131">
        <v>0.15995060434496566</v>
      </c>
      <c r="C323" s="131">
        <v>0.90994179496870475</v>
      </c>
      <c r="D323" s="131">
        <v>1.6380954904271938E-2</v>
      </c>
      <c r="E323" s="131">
        <v>0.12523607676139026</v>
      </c>
      <c r="F323" s="131">
        <v>0.13123591526224243</v>
      </c>
      <c r="G323" s="131">
        <v>0.34814289584405578</v>
      </c>
      <c r="H323" s="131">
        <v>0.75247685500921446</v>
      </c>
      <c r="I323" s="131">
        <v>0.77997565593960982</v>
      </c>
      <c r="J323" s="131">
        <v>0.82365161174935997</v>
      </c>
      <c r="K323" s="104">
        <v>0.39478087109617221</v>
      </c>
      <c r="L323" s="105"/>
      <c r="M323" s="106">
        <v>322</v>
      </c>
      <c r="N323" s="142">
        <v>-0.99466091756435604</v>
      </c>
      <c r="O323" s="142">
        <v>1.3403966937277989</v>
      </c>
      <c r="P323" s="142">
        <v>-2.1349889858182673</v>
      </c>
      <c r="Q323" s="142">
        <v>-1.1492033168211255</v>
      </c>
      <c r="R323" s="142">
        <v>-1.1205679107634852</v>
      </c>
      <c r="S323" s="142">
        <v>-0.3903391304444136</v>
      </c>
      <c r="T323" s="142">
        <v>0.68230471862910902</v>
      </c>
      <c r="U323" s="131">
        <v>0.77211099934510352</v>
      </c>
      <c r="V323" s="131">
        <v>0.9293711447084182</v>
      </c>
      <c r="W323" s="98">
        <v>-0.2668797581848405</v>
      </c>
      <c r="X323" s="60"/>
      <c r="Y323" s="99">
        <v>322</v>
      </c>
      <c r="Z323" s="131">
        <f>(幕後結果!$AB$2+幕後結果!$AB$4*幕後結果_最佳化!$N1324)*12/3</f>
        <v>-0.14068137097752392</v>
      </c>
      <c r="AA323" s="131">
        <f>(幕後結果!$AC$2+幕後結果!$AC$4*幕後結果_最佳化!$O1324)*12/3</f>
        <v>0.13972263243905583</v>
      </c>
      <c r="AB323" s="131">
        <f>(幕後結果!$AD$2+幕後結果!$AD$4*幕後結果_最佳化!$P1324)*12/3</f>
        <v>-0.31221459795868572</v>
      </c>
      <c r="AC323" s="131">
        <f>(幕後結果!$AE$2+幕後結果!$AE$4*幕後結果_最佳化!$Q1324)*12/3</f>
        <v>-0.24454548234208481</v>
      </c>
      <c r="AD323" s="131">
        <f>(幕後結果!$AF$2+幕後結果!$AF$4*幕後結果_最佳化!$R1324)*12/3</f>
        <v>-0.24555987054176651</v>
      </c>
      <c r="AE323" s="131">
        <f>(幕後結果!$AG$2+幕後結果!$AG$4*幕後結果_最佳化!$S1324)*12/3</f>
        <v>2.9895437346715444E-3</v>
      </c>
      <c r="AF323" s="131">
        <f>(幕後結果!$AH$2+幕後結果!$AH$4*幕後結果_最佳化!$T1324)*12/3</f>
        <v>1.8474078842900921E-2</v>
      </c>
      <c r="AG323" s="131">
        <f>(幕後結果!$AI$2+幕後結果!$AI$4*幕後結果_最佳化!$U1324)*12/3</f>
        <v>-3.5842412223195119E-2</v>
      </c>
      <c r="AH323" s="131">
        <f>(幕後結果!$AJ$2+幕後結果!$AJ$4*幕後結果_最佳化!$V1324)*12/3</f>
        <v>5.9407034162742595E-2</v>
      </c>
      <c r="AI323" s="100">
        <f>(幕後結果!$AK$2+幕後結果!$AK$4*幕後結果_最佳化!$W1324)*12/3</f>
        <v>-4.0038807729091103E-2</v>
      </c>
      <c r="AJ323" s="60"/>
      <c r="AK323" s="60"/>
      <c r="AL323" s="60"/>
      <c r="AM323" s="108">
        <v>322</v>
      </c>
      <c r="AN323" s="131">
        <f t="shared" si="53"/>
        <v>0.10278026278609967</v>
      </c>
      <c r="AO323" s="131">
        <f t="shared" si="54"/>
        <v>7.7546402485688892E-2</v>
      </c>
      <c r="AP323" s="131">
        <f t="shared" si="55"/>
        <v>8.0088115368489157E-2</v>
      </c>
      <c r="AQ323" s="131">
        <f t="shared" si="56"/>
        <v>0.1114108817524693</v>
      </c>
      <c r="AR323" s="131">
        <f t="shared" si="57"/>
        <v>0.14226086212861136</v>
      </c>
      <c r="AS323" s="131">
        <f t="shared" si="58"/>
        <v>0.18986335584386663</v>
      </c>
      <c r="AT323" s="131">
        <f t="shared" si="59"/>
        <v>2.7072891869529912E-2</v>
      </c>
      <c r="AU323" s="131">
        <f t="shared" si="60"/>
        <v>8.5146542843242551E-2</v>
      </c>
      <c r="AV323" s="131">
        <f t="shared" si="61"/>
        <v>0.1254730655345144</v>
      </c>
      <c r="AW323" s="131">
        <f t="shared" si="62"/>
        <v>5.8357619387488138E-2</v>
      </c>
      <c r="AX323" s="131">
        <f t="shared" si="63"/>
        <v>1</v>
      </c>
      <c r="AY323" s="131">
        <f>SUMPRODUCT(AN323:AW323,幕後結果_最佳化!$Z$1005:$AI$1005)</f>
        <v>1.2881096944436657E-3</v>
      </c>
      <c r="AZ323" s="131">
        <f>(SUMPRODUCT(AN323:AW323,MMULT(AN323:AW323,幕後結果!$AB$9:$AK$18)))</f>
        <v>2.1820435765940955E-4</v>
      </c>
      <c r="BA323" s="131">
        <f t="shared" si="64"/>
        <v>1.4771741862739463E-2</v>
      </c>
      <c r="BB323" s="102">
        <f t="shared" si="65"/>
        <v>-2.8169927888138231</v>
      </c>
      <c r="BC323" s="60"/>
      <c r="BD323" s="60"/>
    </row>
    <row r="324" spans="1:56" ht="16.5">
      <c r="A324" s="95">
        <v>323</v>
      </c>
      <c r="B324" s="131">
        <v>0.56989564868634468</v>
      </c>
      <c r="C324" s="131">
        <v>0.48539339518209856</v>
      </c>
      <c r="D324" s="131">
        <v>0.67919820584359636</v>
      </c>
      <c r="E324" s="131">
        <v>0.59765265260516376</v>
      </c>
      <c r="F324" s="131">
        <v>0.97878405786924549</v>
      </c>
      <c r="G324" s="131">
        <v>0.61249861305675157</v>
      </c>
      <c r="H324" s="131">
        <v>0.36336438083420242</v>
      </c>
      <c r="I324" s="131">
        <v>0.67105409158979201</v>
      </c>
      <c r="J324" s="131">
        <v>0.91885280117142876</v>
      </c>
      <c r="K324" s="104">
        <v>0.46337242968722259</v>
      </c>
      <c r="L324" s="105"/>
      <c r="M324" s="106">
        <v>323</v>
      </c>
      <c r="N324" s="142">
        <v>0.1761085008048523</v>
      </c>
      <c r="O324" s="142">
        <v>-3.662151271971003E-2</v>
      </c>
      <c r="P324" s="142">
        <v>0.46545788693698187</v>
      </c>
      <c r="Q324" s="142">
        <v>0.2472759180569449</v>
      </c>
      <c r="R324" s="142">
        <v>2.0292593213869425</v>
      </c>
      <c r="S324" s="142">
        <v>0.28583725336509502</v>
      </c>
      <c r="T324" s="142">
        <v>-0.34948029500852856</v>
      </c>
      <c r="U324" s="131">
        <v>0.44282569430165492</v>
      </c>
      <c r="V324" s="131">
        <v>1.3973964115181456</v>
      </c>
      <c r="W324" s="98">
        <v>-9.194107140606228E-2</v>
      </c>
      <c r="X324" s="60"/>
      <c r="Y324" s="99">
        <v>323</v>
      </c>
      <c r="Z324" s="131">
        <f>(幕後結果!$AB$2+幕後結果!$AB$4*幕後結果_最佳化!$N1325)*12/3</f>
        <v>4.066809790853481E-2</v>
      </c>
      <c r="AA324" s="131">
        <f>(幕後結果!$AC$2+幕後結果!$AC$4*幕後結果_最佳化!$O1325)*12/3</f>
        <v>3.5503208665702973E-3</v>
      </c>
      <c r="AB324" s="131">
        <f>(幕後結果!$AD$2+幕後結果!$AD$4*幕後結果_最佳化!$P1325)*12/3</f>
        <v>6.0848651514818115E-2</v>
      </c>
      <c r="AC324" s="131">
        <f>(幕後結果!$AE$2+幕後結果!$AE$4*幕後結果_最佳化!$Q1325)*12/3</f>
        <v>8.5651270732889542E-2</v>
      </c>
      <c r="AD324" s="131">
        <f>(幕後結果!$AF$2+幕後結果!$AF$4*幕後結果_最佳化!$R1325)*12/3</f>
        <v>0.22207604874877221</v>
      </c>
      <c r="AE324" s="131">
        <f>(幕後結果!$AG$2+幕後結果!$AG$4*幕後結果_最佳化!$S1325)*12/3</f>
        <v>-7.4222553117694393E-3</v>
      </c>
      <c r="AF324" s="131">
        <f>(幕後結果!$AH$2+幕後結果!$AH$4*幕後結果_最佳化!$T1325)*12/3</f>
        <v>-2.9064317952089739E-3</v>
      </c>
      <c r="AG324" s="131">
        <f>(幕後結果!$AI$2+幕後結果!$AI$4*幕後結果_最佳化!$U1325)*12/3</f>
        <v>8.120084285328627E-2</v>
      </c>
      <c r="AH324" s="131">
        <f>(幕後結果!$AJ$2+幕後結果!$AJ$4*幕後結果_最佳化!$V1325)*12/3</f>
        <v>8.1691628840240144E-2</v>
      </c>
      <c r="AI324" s="100">
        <f>(幕後結果!$AK$2+幕後結果!$AK$4*幕後結果_最佳化!$W1325)*12/3</f>
        <v>4.2804582742351015E-2</v>
      </c>
      <c r="AJ324" s="60"/>
      <c r="AK324" s="60"/>
      <c r="AL324" s="60"/>
      <c r="AM324" s="108">
        <v>323</v>
      </c>
      <c r="AN324" s="131">
        <f t="shared" ref="AN324:AN387" si="66">B1325/SUM($B1325:$K1325)</f>
        <v>2.2167676019113972E-2</v>
      </c>
      <c r="AO324" s="131">
        <f t="shared" ref="AO324:AO387" si="67">C1325/SUM($B1325:$K1325)</f>
        <v>0.19863099617964741</v>
      </c>
      <c r="AP324" s="131">
        <f t="shared" ref="AP324:AP387" si="68">D1325/SUM($B1325:$K1325)</f>
        <v>0.18671145345290291</v>
      </c>
      <c r="AQ324" s="131">
        <f t="shared" ref="AQ324:AQ387" si="69">E1325/SUM($B1325:$K1325)</f>
        <v>4.8073512535120794E-2</v>
      </c>
      <c r="AR324" s="131">
        <f t="shared" ref="AR324:AR387" si="70">F1325/SUM($B1325:$K1325)</f>
        <v>9.5249743879248686E-2</v>
      </c>
      <c r="AS324" s="131">
        <f t="shared" ref="AS324:AS387" si="71">G1325/SUM($B1325:$K1325)</f>
        <v>0.15166028880797131</v>
      </c>
      <c r="AT324" s="131">
        <f t="shared" ref="AT324:AT387" si="72">H1325/SUM($B1325:$K1325)</f>
        <v>1.1013148406264581E-2</v>
      </c>
      <c r="AU324" s="131">
        <f t="shared" ref="AU324:AU387" si="73">I1325/SUM($B1325:$K1325)</f>
        <v>9.0681485203329887E-2</v>
      </c>
      <c r="AV324" s="131">
        <f t="shared" ref="AV324:AV387" si="74">J1325/SUM($B1325:$K1325)</f>
        <v>0.12291927235139519</v>
      </c>
      <c r="AW324" s="131">
        <f t="shared" ref="AW324:AW387" si="75">K1325/SUM($B1325:$K1325)</f>
        <v>7.2892423165005105E-2</v>
      </c>
      <c r="AX324" s="131">
        <f t="shared" ref="AX324:AX387" si="76">SUM(AN324:AW324)</f>
        <v>0.99999999999999978</v>
      </c>
      <c r="AY324" s="131">
        <f>SUMPRODUCT(AN324:AW324,幕後結果_最佳化!$Z$1005:$AI$1005)</f>
        <v>-1.9879193164341787E-3</v>
      </c>
      <c r="AZ324" s="131">
        <f>(SUMPRODUCT(AN324:AW324,MMULT(AN324:AW324,幕後結果!$AB$9:$AK$18)))</f>
        <v>2.8116837553109362E-4</v>
      </c>
      <c r="BA324" s="131">
        <f t="shared" ref="BA324:BA387" si="77">AZ324^0.5</f>
        <v>1.6768076083173454E-2</v>
      </c>
      <c r="BB324" s="102">
        <f t="shared" ref="BB324:BB387" si="78">(AY324-$BC$2)/$BA324</f>
        <v>-2.6769868584672407</v>
      </c>
      <c r="BC324" s="60"/>
      <c r="BD324" s="60"/>
    </row>
    <row r="325" spans="1:56" ht="16.5">
      <c r="A325" s="95">
        <v>324</v>
      </c>
      <c r="B325" s="131">
        <v>0.69528984220321211</v>
      </c>
      <c r="C325" s="131">
        <v>0.89720217296196036</v>
      </c>
      <c r="D325" s="131">
        <v>0.94708089880330504</v>
      </c>
      <c r="E325" s="131">
        <v>0.92678404271910919</v>
      </c>
      <c r="F325" s="131">
        <v>0.50941366279958822</v>
      </c>
      <c r="G325" s="131">
        <v>0.39462808581434805</v>
      </c>
      <c r="H325" s="131">
        <v>0.73992484157107397</v>
      </c>
      <c r="I325" s="131">
        <v>7.505380560586894E-2</v>
      </c>
      <c r="J325" s="131">
        <v>0.67757319942935701</v>
      </c>
      <c r="K325" s="104">
        <v>6.4223550681149266E-2</v>
      </c>
      <c r="L325" s="105"/>
      <c r="M325" s="106">
        <v>324</v>
      </c>
      <c r="N325" s="142">
        <v>0.51090109328903643</v>
      </c>
      <c r="O325" s="142">
        <v>1.2657693983255385</v>
      </c>
      <c r="P325" s="142">
        <v>1.6171856988779971</v>
      </c>
      <c r="Q325" s="142">
        <v>1.4522506836862814</v>
      </c>
      <c r="R325" s="142">
        <v>2.3598743517776872E-2</v>
      </c>
      <c r="S325" s="142">
        <v>-0.26727663957488262</v>
      </c>
      <c r="T325" s="142">
        <v>0.64311371338471934</v>
      </c>
      <c r="U325" s="131">
        <v>-1.4391514721278851</v>
      </c>
      <c r="V325" s="131">
        <v>0.46092334649385136</v>
      </c>
      <c r="W325" s="98">
        <v>-1.5202541948890278</v>
      </c>
      <c r="X325" s="60"/>
      <c r="Y325" s="99">
        <v>324</v>
      </c>
      <c r="Z325" s="131">
        <f>(幕後結果!$AB$2+幕後結果!$AB$4*幕後結果_最佳化!$N1326)*12/3</f>
        <v>9.2526694384828231E-2</v>
      </c>
      <c r="AA325" s="131">
        <f>(幕後結果!$AC$2+幕後結果!$AC$4*幕後結果_最佳化!$O1326)*12/3</f>
        <v>0.12949996861778235</v>
      </c>
      <c r="AB325" s="131">
        <f>(幕後結果!$AD$2+幕後結果!$AD$4*幕後結果_最佳化!$P1326)*12/3</f>
        <v>0.29000343546660629</v>
      </c>
      <c r="AC325" s="131">
        <f>(幕後結果!$AE$2+幕後結果!$AE$4*幕後結果_最佳化!$Q1326)*12/3</f>
        <v>0.32925763506942601</v>
      </c>
      <c r="AD325" s="131">
        <f>(幕後結果!$AF$2+幕後結果!$AF$4*幕後結果_最佳化!$R1326)*12/3</f>
        <v>0.21919041579912099</v>
      </c>
      <c r="AE325" s="131">
        <f>(幕後結果!$AG$2+幕後結果!$AG$4*幕後結果_最佳化!$S1326)*12/3</f>
        <v>-1.3908096086736141E-3</v>
      </c>
      <c r="AF325" s="131">
        <f>(幕後結果!$AH$2+幕後結果!$AH$4*幕後結果_最佳化!$T1326)*12/3</f>
        <v>0.18061642732781133</v>
      </c>
      <c r="AG325" s="131">
        <f>(幕後結果!$AI$2+幕後結果!$AI$4*幕後結果_最佳化!$U1326)*12/3</f>
        <v>-5.5213680887489923E-2</v>
      </c>
      <c r="AH325" s="131">
        <f>(幕後結果!$AJ$2+幕後結果!$AJ$4*幕後結果_最佳化!$V1326)*12/3</f>
        <v>6.2127825073704547E-2</v>
      </c>
      <c r="AI325" s="100">
        <f>(幕後結果!$AK$2+幕後結果!$AK$4*幕後結果_最佳化!$W1326)*12/3</f>
        <v>-0.19827790424206937</v>
      </c>
      <c r="AJ325" s="60"/>
      <c r="AK325" s="60"/>
      <c r="AL325" s="60"/>
      <c r="AM325" s="108">
        <v>324</v>
      </c>
      <c r="AN325" s="131">
        <f t="shared" si="66"/>
        <v>0.14322277626646995</v>
      </c>
      <c r="AO325" s="131">
        <f t="shared" si="67"/>
        <v>5.5317951305441565E-2</v>
      </c>
      <c r="AP325" s="131">
        <f t="shared" si="68"/>
        <v>0.1735357169803817</v>
      </c>
      <c r="AQ325" s="131">
        <f t="shared" si="69"/>
        <v>7.0450184142975157E-3</v>
      </c>
      <c r="AR325" s="131">
        <f t="shared" si="70"/>
        <v>1.0619941304311284E-2</v>
      </c>
      <c r="AS325" s="131">
        <f t="shared" si="71"/>
        <v>0.15131697373128458</v>
      </c>
      <c r="AT325" s="131">
        <f t="shared" si="72"/>
        <v>1.1703674406409173E-2</v>
      </c>
      <c r="AU325" s="131">
        <f t="shared" si="73"/>
        <v>0.15279191598618891</v>
      </c>
      <c r="AV325" s="131">
        <f t="shared" si="74"/>
        <v>0.10552523848875879</v>
      </c>
      <c r="AW325" s="131">
        <f t="shared" si="75"/>
        <v>0.1889207931164564</v>
      </c>
      <c r="AX325" s="131">
        <f t="shared" si="76"/>
        <v>0.99999999999999989</v>
      </c>
      <c r="AY325" s="131">
        <f>SUMPRODUCT(AN325:AW325,幕後結果_最佳化!$Z$1005:$AI$1005)</f>
        <v>-3.623354945490884E-3</v>
      </c>
      <c r="AZ325" s="131">
        <f>(SUMPRODUCT(AN325:AW325,MMULT(AN325:AW325,幕後結果!$AB$9:$AK$18)))</f>
        <v>2.6809532659894948E-4</v>
      </c>
      <c r="BA325" s="131">
        <f t="shared" si="77"/>
        <v>1.6373616784295077E-2</v>
      </c>
      <c r="BB325" s="102">
        <f t="shared" si="78"/>
        <v>-2.8413609258349224</v>
      </c>
      <c r="BC325" s="60"/>
      <c r="BD325" s="60"/>
    </row>
    <row r="326" spans="1:56" ht="16.5">
      <c r="A326" s="95">
        <v>325</v>
      </c>
      <c r="B326" s="131">
        <v>0.39206428785036662</v>
      </c>
      <c r="C326" s="131">
        <v>0.76035140814910895</v>
      </c>
      <c r="D326" s="131">
        <v>0.47020731969695251</v>
      </c>
      <c r="E326" s="131">
        <v>9.6687402379119991E-2</v>
      </c>
      <c r="F326" s="131">
        <v>0.39206962332719653</v>
      </c>
      <c r="G326" s="131">
        <v>0.75644367083885689</v>
      </c>
      <c r="H326" s="131">
        <v>1.3912825439905241E-2</v>
      </c>
      <c r="I326" s="131">
        <v>0.74038218440160519</v>
      </c>
      <c r="J326" s="131">
        <v>0.8312992035294593</v>
      </c>
      <c r="K326" s="104">
        <v>0.81519635285791736</v>
      </c>
      <c r="L326" s="105"/>
      <c r="M326" s="106">
        <v>325</v>
      </c>
      <c r="N326" s="142">
        <v>-0.27394280502010265</v>
      </c>
      <c r="O326" s="142">
        <v>0.7074334052157546</v>
      </c>
      <c r="P326" s="142">
        <v>-7.4748724677684578E-2</v>
      </c>
      <c r="Q326" s="142">
        <v>-1.3006601603266135</v>
      </c>
      <c r="R326" s="142">
        <v>-0.27392891962993943</v>
      </c>
      <c r="S326" s="142">
        <v>0.69490847951699075</v>
      </c>
      <c r="T326" s="142">
        <v>-2.1997357207004575</v>
      </c>
      <c r="U326" s="131">
        <v>0.6445241058118748</v>
      </c>
      <c r="V326" s="131">
        <v>0.95931199792216715</v>
      </c>
      <c r="W326" s="98">
        <v>0.8972092049693583</v>
      </c>
      <c r="X326" s="60"/>
      <c r="Y326" s="99">
        <v>325</v>
      </c>
      <c r="Z326" s="131">
        <f>(幕後結果!$AB$2+幕後結果!$AB$4*幕後結果_最佳化!$N1327)*12/3</f>
        <v>-2.9043806077237527E-2</v>
      </c>
      <c r="AA326" s="131">
        <f>(幕後結果!$AC$2+幕後結果!$AC$4*幕後結果_最佳化!$O1327)*12/3</f>
        <v>7.6769482717444423E-2</v>
      </c>
      <c r="AB326" s="131">
        <f>(幕後結果!$AD$2+幕後結果!$AD$4*幕後結果_最佳化!$P1327)*12/3</f>
        <v>-1.2820254533020964E-3</v>
      </c>
      <c r="AC326" s="131">
        <f>(幕後結果!$AE$2+幕後結果!$AE$4*幕後結果_最佳化!$Q1327)*12/3</f>
        <v>-0.10418895096292084</v>
      </c>
      <c r="AD326" s="131">
        <f>(幕後結果!$AF$2+幕後結果!$AF$4*幕後結果_最佳化!$R1327)*12/3</f>
        <v>-2.5862198811508322E-2</v>
      </c>
      <c r="AE326" s="131">
        <f>(幕後結果!$AG$2+幕後結果!$AG$4*幕後結果_最佳化!$S1327)*12/3</f>
        <v>2.7999311206902716E-2</v>
      </c>
      <c r="AF326" s="131">
        <f>(幕後結果!$AH$2+幕後結果!$AH$4*幕後結果_最佳化!$T1327)*12/3</f>
        <v>-0.17394116907287424</v>
      </c>
      <c r="AG326" s="131">
        <f>(幕後結果!$AI$2+幕後結果!$AI$4*幕後結果_最佳化!$U1327)*12/3</f>
        <v>-1.3422979451925422E-2</v>
      </c>
      <c r="AH326" s="131">
        <f>(幕後結果!$AJ$2+幕後結果!$AJ$4*幕後結果_最佳化!$V1327)*12/3</f>
        <v>5.6793585724250778E-2</v>
      </c>
      <c r="AI326" s="100">
        <f>(幕後結果!$AK$2+幕後結果!$AK$4*幕後結果_最佳化!$W1327)*12/3</f>
        <v>0.12929448711643163</v>
      </c>
      <c r="AJ326" s="60"/>
      <c r="AK326" s="60"/>
      <c r="AL326" s="60"/>
      <c r="AM326" s="108">
        <v>325</v>
      </c>
      <c r="AN326" s="131">
        <f t="shared" si="66"/>
        <v>2.7673072838932757E-2</v>
      </c>
      <c r="AO326" s="131">
        <f t="shared" si="67"/>
        <v>0.20292249562529327</v>
      </c>
      <c r="AP326" s="131">
        <f t="shared" si="68"/>
        <v>0.15103110760049732</v>
      </c>
      <c r="AQ326" s="131">
        <f t="shared" si="69"/>
        <v>7.5703882423931307E-2</v>
      </c>
      <c r="AR326" s="131">
        <f t="shared" si="70"/>
        <v>5.4051880622014038E-3</v>
      </c>
      <c r="AS326" s="131">
        <f t="shared" si="71"/>
        <v>0.18772430856315706</v>
      </c>
      <c r="AT326" s="131">
        <f t="shared" si="72"/>
        <v>4.5125823332517419E-2</v>
      </c>
      <c r="AU326" s="131">
        <f t="shared" si="73"/>
        <v>4.9196004723042398E-2</v>
      </c>
      <c r="AV326" s="131">
        <f t="shared" si="74"/>
        <v>4.2424492165869639E-2</v>
      </c>
      <c r="AW326" s="131">
        <f t="shared" si="75"/>
        <v>0.21279362466455748</v>
      </c>
      <c r="AX326" s="131">
        <f t="shared" si="76"/>
        <v>1.0000000000000002</v>
      </c>
      <c r="AY326" s="131">
        <f>SUMPRODUCT(AN326:AW326,幕後結果_最佳化!$Z$1005:$AI$1005)</f>
        <v>-2.4955151860631972E-3</v>
      </c>
      <c r="AZ326" s="131">
        <f>(SUMPRODUCT(AN326:AW326,MMULT(AN326:AW326,幕後結果!$AB$9:$AK$18)))</f>
        <v>2.8232311549094202E-4</v>
      </c>
      <c r="BA326" s="131">
        <f t="shared" si="77"/>
        <v>1.68024734932373E-2</v>
      </c>
      <c r="BB326" s="102">
        <f t="shared" si="78"/>
        <v>-2.701716220789403</v>
      </c>
      <c r="BC326" s="60"/>
      <c r="BD326" s="60"/>
    </row>
    <row r="327" spans="1:56" ht="16.5">
      <c r="A327" s="95">
        <v>326</v>
      </c>
      <c r="B327" s="131">
        <v>0.72949585660036886</v>
      </c>
      <c r="C327" s="131">
        <v>9.5192866939520115E-2</v>
      </c>
      <c r="D327" s="131">
        <v>0.93652292520960367</v>
      </c>
      <c r="E327" s="131">
        <v>0.22078647007495911</v>
      </c>
      <c r="F327" s="131">
        <v>0.58787822692566705</v>
      </c>
      <c r="G327" s="131">
        <v>0.3778627513001156</v>
      </c>
      <c r="H327" s="131">
        <v>0.53591467066822807</v>
      </c>
      <c r="I327" s="131">
        <v>0.92649613280347887</v>
      </c>
      <c r="J327" s="131">
        <v>0.50952398083720252</v>
      </c>
      <c r="K327" s="104">
        <v>0.28990804425523575</v>
      </c>
      <c r="L327" s="105"/>
      <c r="M327" s="106">
        <v>326</v>
      </c>
      <c r="N327" s="142">
        <v>0.61128897758730338</v>
      </c>
      <c r="O327" s="142">
        <v>-1.3094388644803689</v>
      </c>
      <c r="P327" s="142">
        <v>1.5262237541599921</v>
      </c>
      <c r="Q327" s="142">
        <v>-0.76953977760490877</v>
      </c>
      <c r="R327" s="142">
        <v>0.22209035478324135</v>
      </c>
      <c r="S327" s="142">
        <v>-0.31109881418372104</v>
      </c>
      <c r="T327" s="142">
        <v>9.0146675289122347E-2</v>
      </c>
      <c r="U327" s="131">
        <v>1.4501821391618313</v>
      </c>
      <c r="V327" s="131">
        <v>2.3875347745925608E-2</v>
      </c>
      <c r="W327" s="98">
        <v>-0.55365337713512153</v>
      </c>
      <c r="X327" s="60"/>
      <c r="Y327" s="99">
        <v>326</v>
      </c>
      <c r="Z327" s="131">
        <f>(幕後結果!$AB$2+幕後結果!$AB$4*幕後結果_最佳化!$N1328)*12/3</f>
        <v>0.10807654494843826</v>
      </c>
      <c r="AA327" s="131">
        <f>(幕後結果!$AC$2+幕後結果!$AC$4*幕後結果_最佳化!$O1328)*12/3</f>
        <v>-0.12104222821760412</v>
      </c>
      <c r="AB327" s="131">
        <f>(幕後結果!$AD$2+幕後結果!$AD$4*幕後結果_最佳化!$P1328)*12/3</f>
        <v>0.1892941884270575</v>
      </c>
      <c r="AC327" s="131">
        <f>(幕後結果!$AE$2+幕後結果!$AE$4*幕後結果_最佳化!$Q1328)*12/3</f>
        <v>4.381857632673395E-2</v>
      </c>
      <c r="AD327" s="131">
        <f>(幕後結果!$AF$2+幕後結果!$AF$4*幕後結果_最佳化!$R1328)*12/3</f>
        <v>7.7930579165760128E-2</v>
      </c>
      <c r="AE327" s="131">
        <f>(幕後結果!$AG$2+幕後結果!$AG$4*幕後結果_最佳化!$S1328)*12/3</f>
        <v>-4.2848678733857448E-2</v>
      </c>
      <c r="AF327" s="131">
        <f>(幕後結果!$AH$2+幕後結果!$AH$4*幕後結果_最佳化!$T1328)*12/3</f>
        <v>1.4782636690805227E-2</v>
      </c>
      <c r="AG327" s="131">
        <f>(幕後結果!$AI$2+幕後結果!$AI$4*幕後結果_最佳化!$U1328)*12/3</f>
        <v>0.18592276356678225</v>
      </c>
      <c r="AH327" s="131">
        <f>(幕後結果!$AJ$2+幕後結果!$AJ$4*幕後結果_最佳化!$V1328)*12/3</f>
        <v>-2.9382930208182712E-2</v>
      </c>
      <c r="AI327" s="100">
        <f>(幕後結果!$AK$2+幕後結果!$AK$4*幕後結果_最佳化!$W1328)*12/3</f>
        <v>-2.8169996608678818E-2</v>
      </c>
      <c r="AJ327" s="60"/>
      <c r="AK327" s="60"/>
      <c r="AL327" s="60"/>
      <c r="AM327" s="108">
        <v>326</v>
      </c>
      <c r="AN327" s="131">
        <f t="shared" si="66"/>
        <v>6.7079043937920191E-2</v>
      </c>
      <c r="AO327" s="131">
        <f t="shared" si="67"/>
        <v>5.2597078961775734E-2</v>
      </c>
      <c r="AP327" s="131">
        <f t="shared" si="68"/>
        <v>0.13030024710443158</v>
      </c>
      <c r="AQ327" s="131">
        <f t="shared" si="69"/>
        <v>0.18355701202381125</v>
      </c>
      <c r="AR327" s="131">
        <f t="shared" si="70"/>
        <v>6.5008674229644417E-2</v>
      </c>
      <c r="AS327" s="131">
        <f t="shared" si="71"/>
        <v>0.13044551480439021</v>
      </c>
      <c r="AT327" s="131">
        <f t="shared" si="72"/>
        <v>0.1088646596121626</v>
      </c>
      <c r="AU327" s="131">
        <f t="shared" si="73"/>
        <v>0.1833111785295525</v>
      </c>
      <c r="AV327" s="131">
        <f t="shared" si="74"/>
        <v>3.9010417370372717E-2</v>
      </c>
      <c r="AW327" s="131">
        <f t="shared" si="75"/>
        <v>3.982617342593886E-2</v>
      </c>
      <c r="AX327" s="131">
        <f t="shared" si="76"/>
        <v>1</v>
      </c>
      <c r="AY327" s="131">
        <f>SUMPRODUCT(AN327:AW327,幕後結果_最佳化!$Z$1005:$AI$1005)</f>
        <v>3.3761000411009707E-3</v>
      </c>
      <c r="AZ327" s="131">
        <f>(SUMPRODUCT(AN327:AW327,MMULT(AN327:AW327,幕後結果!$AB$9:$AK$18)))</f>
        <v>3.1383206571156905E-4</v>
      </c>
      <c r="BA327" s="131">
        <f t="shared" si="77"/>
        <v>1.771530597284645E-2</v>
      </c>
      <c r="BB327" s="102">
        <f t="shared" si="78"/>
        <v>-2.2310594025008776</v>
      </c>
      <c r="BC327" s="60"/>
      <c r="BD327" s="60"/>
    </row>
    <row r="328" spans="1:56" ht="16.5">
      <c r="A328" s="95">
        <v>327</v>
      </c>
      <c r="B328" s="131">
        <v>0.26962758267128573</v>
      </c>
      <c r="C328" s="131">
        <v>0.84358303022143089</v>
      </c>
      <c r="D328" s="131">
        <v>0.40190428437646708</v>
      </c>
      <c r="E328" s="131">
        <v>0.69044718501959079</v>
      </c>
      <c r="F328" s="131">
        <v>0.28562810356684198</v>
      </c>
      <c r="G328" s="131">
        <v>0.7683725181723291</v>
      </c>
      <c r="H328" s="131">
        <v>0.13505248250384283</v>
      </c>
      <c r="I328" s="131">
        <v>0.16432030381842155</v>
      </c>
      <c r="J328" s="131">
        <v>0.61574687825908336</v>
      </c>
      <c r="K328" s="104">
        <v>0.52072994658056815</v>
      </c>
      <c r="L328" s="105"/>
      <c r="M328" s="106">
        <v>327</v>
      </c>
      <c r="N328" s="142">
        <v>-0.61393971426392102</v>
      </c>
      <c r="O328" s="142">
        <v>1.0092934102143303</v>
      </c>
      <c r="P328" s="142">
        <v>-0.24842115295530678</v>
      </c>
      <c r="Q328" s="142">
        <v>0.49711830070332425</v>
      </c>
      <c r="R328" s="142">
        <v>-0.56620238748556628</v>
      </c>
      <c r="S328" s="142">
        <v>0.73349764501154047</v>
      </c>
      <c r="T328" s="142">
        <v>-1.1028208655513501</v>
      </c>
      <c r="U328" s="131">
        <v>-0.9768556765432771</v>
      </c>
      <c r="V328" s="131">
        <v>0.29432935504002283</v>
      </c>
      <c r="W328" s="98">
        <v>5.1985676047495745E-2</v>
      </c>
      <c r="X328" s="60"/>
      <c r="Y328" s="99">
        <v>327</v>
      </c>
      <c r="Z328" s="131">
        <f>(幕後結果!$AB$2+幕後結果!$AB$4*幕後結果_最佳化!$N1329)*12/3</f>
        <v>-8.1708539155210452E-2</v>
      </c>
      <c r="AA328" s="131">
        <f>(幕後結果!$AC$2+幕後結果!$AC$4*幕後結果_最佳化!$O1329)*12/3</f>
        <v>0.1067845011006251</v>
      </c>
      <c r="AB328" s="131">
        <f>(幕後結果!$AD$2+幕後結果!$AD$4*幕後結果_最佳化!$P1329)*12/3</f>
        <v>-1.9095584246416355E-2</v>
      </c>
      <c r="AC328" s="131">
        <f>(幕後結果!$AE$2+幕後結果!$AE$4*幕後結果_最佳化!$Q1329)*12/3</f>
        <v>6.2536269100291378E-2</v>
      </c>
      <c r="AD328" s="131">
        <f>(幕後結果!$AF$2+幕後結果!$AF$4*幕後結果_最佳化!$R1329)*12/3</f>
        <v>-2.0754009272095805E-2</v>
      </c>
      <c r="AE328" s="131">
        <f>(幕後結果!$AG$2+幕後結果!$AG$4*幕後結果_最佳化!$S1329)*12/3</f>
        <v>4.7824082829749558E-2</v>
      </c>
      <c r="AF328" s="131">
        <f>(幕後結果!$AH$2+幕後結果!$AH$4*幕後結果_最佳化!$T1329)*12/3</f>
        <v>-6.7375422554356093E-2</v>
      </c>
      <c r="AG328" s="131">
        <f>(幕後結果!$AI$2+幕後結果!$AI$4*幕後結果_最佳化!$U1329)*12/3</f>
        <v>-0.13798240777334195</v>
      </c>
      <c r="AH328" s="131">
        <f>(幕後結果!$AJ$2+幕後結果!$AJ$4*幕後結果_最佳化!$V1329)*12/3</f>
        <v>3.69863682579014E-2</v>
      </c>
      <c r="AI328" s="100">
        <f>(幕後結果!$AK$2+幕後結果!$AK$4*幕後結果_最佳化!$W1329)*12/3</f>
        <v>-4.2315383744072101E-2</v>
      </c>
      <c r="AJ328" s="60"/>
      <c r="AK328" s="60"/>
      <c r="AL328" s="60"/>
      <c r="AM328" s="108">
        <v>327</v>
      </c>
      <c r="AN328" s="131">
        <f t="shared" si="66"/>
        <v>0.18021577514851556</v>
      </c>
      <c r="AO328" s="131">
        <f t="shared" si="67"/>
        <v>5.8809486677100238E-2</v>
      </c>
      <c r="AP328" s="131">
        <f t="shared" si="68"/>
        <v>1.2455967976451161E-2</v>
      </c>
      <c r="AQ328" s="131">
        <f t="shared" si="69"/>
        <v>0.16009416620230021</v>
      </c>
      <c r="AR328" s="131">
        <f t="shared" si="70"/>
        <v>3.4584419887487262E-2</v>
      </c>
      <c r="AS328" s="131">
        <f t="shared" si="71"/>
        <v>0.12969415744838111</v>
      </c>
      <c r="AT328" s="131">
        <f t="shared" si="72"/>
        <v>1.5778509261027609E-3</v>
      </c>
      <c r="AU328" s="131">
        <f t="shared" si="73"/>
        <v>1.5111052543918506E-2</v>
      </c>
      <c r="AV328" s="131">
        <f t="shared" si="74"/>
        <v>0.20293843438498393</v>
      </c>
      <c r="AW328" s="131">
        <f t="shared" si="75"/>
        <v>0.20451868880475918</v>
      </c>
      <c r="AX328" s="131">
        <f t="shared" si="76"/>
        <v>1</v>
      </c>
      <c r="AY328" s="131">
        <f>SUMPRODUCT(AN328:AW328,幕後結果_最佳化!$Z$1005:$AI$1005)</f>
        <v>1.6483818102487184E-3</v>
      </c>
      <c r="AZ328" s="131">
        <f>(SUMPRODUCT(AN328:AW328,MMULT(AN328:AW328,幕後結果!$AB$9:$AK$18)))</f>
        <v>2.1072128062273791E-4</v>
      </c>
      <c r="BA328" s="131">
        <f t="shared" si="77"/>
        <v>1.4516241959361862E-2</v>
      </c>
      <c r="BB328" s="102">
        <f t="shared" si="78"/>
        <v>-2.8417560347392223</v>
      </c>
      <c r="BC328" s="60"/>
      <c r="BD328" s="60"/>
    </row>
    <row r="329" spans="1:56" ht="16.5">
      <c r="A329" s="95">
        <v>328</v>
      </c>
      <c r="B329" s="131">
        <v>0.98381349708302168</v>
      </c>
      <c r="C329" s="131">
        <v>8.0721905560208196E-2</v>
      </c>
      <c r="D329" s="131">
        <v>0.11947912099700875</v>
      </c>
      <c r="E329" s="131">
        <v>0.72454124790996066</v>
      </c>
      <c r="F329" s="131">
        <v>0.8843282189650763</v>
      </c>
      <c r="G329" s="131">
        <v>0.50187473776109437</v>
      </c>
      <c r="H329" s="131">
        <v>0.82278675052251593</v>
      </c>
      <c r="I329" s="131">
        <v>0.54373418298477949</v>
      </c>
      <c r="J329" s="131">
        <v>0.86968034137354699</v>
      </c>
      <c r="K329" s="104">
        <v>0.79457683144951829</v>
      </c>
      <c r="L329" s="105"/>
      <c r="M329" s="106">
        <v>328</v>
      </c>
      <c r="N329" s="142">
        <v>2.1397743653733374</v>
      </c>
      <c r="O329" s="142">
        <v>-1.4002321506057274</v>
      </c>
      <c r="P329" s="142">
        <v>-1.1775946543909466</v>
      </c>
      <c r="Q329" s="142">
        <v>0.59638583041239945</v>
      </c>
      <c r="R329" s="142">
        <v>1.1969050590823105</v>
      </c>
      <c r="S329" s="142">
        <v>4.6992879753904844E-3</v>
      </c>
      <c r="T329" s="142">
        <v>0.92603748727249524</v>
      </c>
      <c r="U329" s="131">
        <v>0.10984584238324412</v>
      </c>
      <c r="V329" s="131">
        <v>1.1248813469429515</v>
      </c>
      <c r="W329" s="98">
        <v>0.82240517139861447</v>
      </c>
      <c r="X329" s="60"/>
      <c r="Y329" s="99">
        <v>328</v>
      </c>
      <c r="Z329" s="131">
        <f>(幕後結果!$AB$2+幕後結果!$AB$4*幕後結果_最佳化!$N1330)*12/3</f>
        <v>0.34483538825782634</v>
      </c>
      <c r="AA329" s="131">
        <f>(幕後結果!$AC$2+幕後結果!$AC$4*幕後結果_最佳化!$O1330)*12/3</f>
        <v>-0.13288162883889182</v>
      </c>
      <c r="AB329" s="131">
        <f>(幕後結果!$AD$2+幕後結果!$AD$4*幕後結果_最佳化!$P1330)*12/3</f>
        <v>-0.25041134586902619</v>
      </c>
      <c r="AC329" s="131">
        <f>(幕後結果!$AE$2+幕後結果!$AE$4*幕後結果_最佳化!$Q1330)*12/3</f>
        <v>1.5099322642484933E-2</v>
      </c>
      <c r="AD329" s="131">
        <f>(幕後結果!$AF$2+幕後結果!$AF$4*幕後結果_最佳化!$R1330)*12/3</f>
        <v>-3.7803970078054236E-2</v>
      </c>
      <c r="AE329" s="131">
        <f>(幕後結果!$AG$2+幕後結果!$AG$4*幕後結果_最佳化!$S1330)*12/3</f>
        <v>-4.2034578228077546E-2</v>
      </c>
      <c r="AF329" s="131">
        <f>(幕後結果!$AH$2+幕後結果!$AH$4*幕後結果_最佳化!$T1330)*12/3</f>
        <v>8.2159309962549651E-2</v>
      </c>
      <c r="AG329" s="131">
        <f>(幕後結果!$AI$2+幕後結果!$AI$4*幕後結果_最佳化!$U1330)*12/3</f>
        <v>-1.2454565524747821E-2</v>
      </c>
      <c r="AH329" s="131">
        <f>(幕後結果!$AJ$2+幕後結果!$AJ$4*幕後結果_最佳化!$V1330)*12/3</f>
        <v>3.3478017282996736E-2</v>
      </c>
      <c r="AI329" s="100">
        <f>(幕後結果!$AK$2+幕後結果!$AK$4*幕後結果_最佳化!$W1330)*12/3</f>
        <v>-1.1531683780035532E-2</v>
      </c>
      <c r="AJ329" s="60"/>
      <c r="AK329" s="60"/>
      <c r="AL329" s="60"/>
      <c r="AM329" s="108">
        <v>328</v>
      </c>
      <c r="AN329" s="131">
        <f t="shared" si="66"/>
        <v>6.3779118982070328E-4</v>
      </c>
      <c r="AO329" s="131">
        <f t="shared" si="67"/>
        <v>5.9280654467950285E-2</v>
      </c>
      <c r="AP329" s="131">
        <f t="shared" si="68"/>
        <v>0.15335425018841661</v>
      </c>
      <c r="AQ329" s="131">
        <f t="shared" si="69"/>
        <v>5.4609151291769249E-2</v>
      </c>
      <c r="AR329" s="131">
        <f t="shared" si="70"/>
        <v>0.13101892577853028</v>
      </c>
      <c r="AS329" s="131">
        <f t="shared" si="71"/>
        <v>0.1358135070542377</v>
      </c>
      <c r="AT329" s="131">
        <f t="shared" si="72"/>
        <v>2.5498245538896538E-3</v>
      </c>
      <c r="AU329" s="131">
        <f t="shared" si="73"/>
        <v>0.18364967769730345</v>
      </c>
      <c r="AV329" s="131">
        <f t="shared" si="74"/>
        <v>7.1854150264988176E-2</v>
      </c>
      <c r="AW329" s="131">
        <f t="shared" si="75"/>
        <v>0.20723206751309389</v>
      </c>
      <c r="AX329" s="131">
        <f t="shared" si="76"/>
        <v>1</v>
      </c>
      <c r="AY329" s="131">
        <f>SUMPRODUCT(AN329:AW329,幕後結果_最佳化!$Z$1005:$AI$1005)</f>
        <v>-4.9025921777604833E-3</v>
      </c>
      <c r="AZ329" s="131">
        <f>(SUMPRODUCT(AN329:AW329,MMULT(AN329:AW329,幕後結果!$AB$9:$AK$18)))</f>
        <v>3.8640473194902745E-4</v>
      </c>
      <c r="BA329" s="131">
        <f t="shared" si="77"/>
        <v>1.9657180162704607E-2</v>
      </c>
      <c r="BB329" s="102">
        <f t="shared" si="78"/>
        <v>-2.4318133008953096</v>
      </c>
      <c r="BC329" s="60"/>
      <c r="BD329" s="60"/>
    </row>
    <row r="330" spans="1:56" ht="16.5">
      <c r="A330" s="95">
        <v>329</v>
      </c>
      <c r="B330" s="131">
        <v>0.71766449013706057</v>
      </c>
      <c r="C330" s="131">
        <v>0.13677229921792788</v>
      </c>
      <c r="D330" s="131">
        <v>0.86635135905426131</v>
      </c>
      <c r="E330" s="131">
        <v>0.16334349492740041</v>
      </c>
      <c r="F330" s="131">
        <v>0.65167220464626574</v>
      </c>
      <c r="G330" s="131">
        <v>0.34512576464300615</v>
      </c>
      <c r="H330" s="131">
        <v>5.8873442449289604E-2</v>
      </c>
      <c r="I330" s="131">
        <v>0.19435393064470774</v>
      </c>
      <c r="J330" s="131">
        <v>0.71943493945294357</v>
      </c>
      <c r="K330" s="104">
        <v>0.67469917285328496</v>
      </c>
      <c r="L330" s="105"/>
      <c r="M330" s="106">
        <v>329</v>
      </c>
      <c r="N330" s="142">
        <v>0.57591739149992416</v>
      </c>
      <c r="O330" s="142">
        <v>-1.0949361769945245</v>
      </c>
      <c r="P330" s="142">
        <v>1.1093081234091104</v>
      </c>
      <c r="Q330" s="142">
        <v>-0.98080889730509535</v>
      </c>
      <c r="R330" s="142">
        <v>0.38983901659504022</v>
      </c>
      <c r="S330" s="142">
        <v>-0.39851374394989392</v>
      </c>
      <c r="T330" s="142">
        <v>-1.5643010532744954</v>
      </c>
      <c r="U330" s="131">
        <v>-0.86196303184912548</v>
      </c>
      <c r="V330" s="131">
        <v>0.58116371343222262</v>
      </c>
      <c r="W330" s="98">
        <v>0.45292651921189603</v>
      </c>
      <c r="X330" s="60"/>
      <c r="Y330" s="99">
        <v>329</v>
      </c>
      <c r="Z330" s="131">
        <f>(幕後結果!$AB$2+幕後結果!$AB$4*幕後結果_最佳化!$N1331)*12/3</f>
        <v>0.10259756826015169</v>
      </c>
      <c r="AA330" s="131">
        <f>(幕後結果!$AC$2+幕後結果!$AC$4*幕後結果_最佳化!$O1331)*12/3</f>
        <v>-0.100120002220006</v>
      </c>
      <c r="AB330" s="131">
        <f>(幕後結果!$AD$2+幕後結果!$AD$4*幕後結果_最佳化!$P1331)*12/3</f>
        <v>0.12922010345005619</v>
      </c>
      <c r="AC330" s="131">
        <f>(幕後結果!$AE$2+幕後結果!$AE$4*幕後結果_最佳化!$Q1331)*12/3</f>
        <v>-4.3817860023018448E-3</v>
      </c>
      <c r="AD330" s="131">
        <f>(幕後結果!$AF$2+幕後結果!$AF$4*幕後結果_最佳化!$R1331)*12/3</f>
        <v>6.3034387888237148E-2</v>
      </c>
      <c r="AE330" s="131">
        <f>(幕後結果!$AG$2+幕後結果!$AG$4*幕後結果_最佳化!$S1331)*12/3</f>
        <v>-4.6198103164592573E-2</v>
      </c>
      <c r="AF330" s="131">
        <f>(幕後結果!$AH$2+幕後結果!$AH$4*幕後結果_最佳化!$T1331)*12/3</f>
        <v>-0.13517258935998511</v>
      </c>
      <c r="AG330" s="131">
        <f>(幕後結果!$AI$2+幕後結果!$AI$4*幕後結果_最佳化!$U1331)*12/3</f>
        <v>-0.12299575466432448</v>
      </c>
      <c r="AH330" s="131">
        <f>(幕後結果!$AJ$2+幕後結果!$AJ$4*幕後結果_最佳化!$V1331)*12/3</f>
        <v>-2.5996966727103429E-2</v>
      </c>
      <c r="AI330" s="100">
        <f>(幕後結果!$AK$2+幕後結果!$AK$4*幕後結果_最佳化!$W1331)*12/3</f>
        <v>9.9393867562891786E-3</v>
      </c>
      <c r="AJ330" s="60"/>
      <c r="AK330" s="60"/>
      <c r="AL330" s="60"/>
      <c r="AM330" s="108">
        <v>329</v>
      </c>
      <c r="AN330" s="131">
        <f t="shared" si="66"/>
        <v>9.3443906072960825E-2</v>
      </c>
      <c r="AO330" s="131">
        <f t="shared" si="67"/>
        <v>5.9286612974720661E-2</v>
      </c>
      <c r="AP330" s="131">
        <f t="shared" si="68"/>
        <v>5.7613705050365359E-2</v>
      </c>
      <c r="AQ330" s="131">
        <f t="shared" si="69"/>
        <v>0.12220900996529652</v>
      </c>
      <c r="AR330" s="131">
        <f t="shared" si="70"/>
        <v>0.1054171445645908</v>
      </c>
      <c r="AS330" s="131">
        <f t="shared" si="71"/>
        <v>0.15015544295120531</v>
      </c>
      <c r="AT330" s="131">
        <f t="shared" si="72"/>
        <v>0.12857730026815828</v>
      </c>
      <c r="AU330" s="131">
        <f t="shared" si="73"/>
        <v>0.19540547369645775</v>
      </c>
      <c r="AV330" s="131">
        <f t="shared" si="74"/>
        <v>1.2386542509785051E-2</v>
      </c>
      <c r="AW330" s="131">
        <f t="shared" si="75"/>
        <v>7.5504861946459625E-2</v>
      </c>
      <c r="AX330" s="131">
        <f t="shared" si="76"/>
        <v>1.0000000000000002</v>
      </c>
      <c r="AY330" s="131">
        <f>SUMPRODUCT(AN330:AW330,幕後結果_最佳化!$Z$1005:$AI$1005)</f>
        <v>2.4682261160938546E-3</v>
      </c>
      <c r="AZ330" s="131">
        <f>(SUMPRODUCT(AN330:AW330,MMULT(AN330:AW330,幕後結果!$AB$9:$AK$18)))</f>
        <v>2.6466488820506338E-4</v>
      </c>
      <c r="BA330" s="131">
        <f t="shared" si="77"/>
        <v>1.6268524463056364E-2</v>
      </c>
      <c r="BB330" s="102">
        <f t="shared" si="78"/>
        <v>-2.485276029533058</v>
      </c>
      <c r="BC330" s="60"/>
      <c r="BD330" s="60"/>
    </row>
    <row r="331" spans="1:56" ht="16.5">
      <c r="A331" s="95">
        <v>330</v>
      </c>
      <c r="B331" s="131">
        <v>0.90186320415056387</v>
      </c>
      <c r="C331" s="131">
        <v>0.79376942907315184</v>
      </c>
      <c r="D331" s="131">
        <v>0.83257857911044209</v>
      </c>
      <c r="E331" s="131">
        <v>0.30028386657685191</v>
      </c>
      <c r="F331" s="131">
        <v>0.52585676970589978</v>
      </c>
      <c r="G331" s="131">
        <v>0.82530175966537866</v>
      </c>
      <c r="H331" s="131">
        <v>0.61745124472047053</v>
      </c>
      <c r="I331" s="131">
        <v>0.9423488095461714</v>
      </c>
      <c r="J331" s="131">
        <v>0.87490537270027136</v>
      </c>
      <c r="K331" s="104">
        <v>0.80217090315748485</v>
      </c>
      <c r="L331" s="105"/>
      <c r="M331" s="106">
        <v>330</v>
      </c>
      <c r="N331" s="142">
        <v>1.2922413043773648</v>
      </c>
      <c r="O331" s="142">
        <v>0.81957024514616195</v>
      </c>
      <c r="P331" s="142">
        <v>0.96440514895924945</v>
      </c>
      <c r="Q331" s="142">
        <v>-0.52358425763865035</v>
      </c>
      <c r="R331" s="142">
        <v>6.4858754456364728E-2</v>
      </c>
      <c r="S331" s="142">
        <v>0.9357605629402419</v>
      </c>
      <c r="T331" s="142">
        <v>0.29879363132509934</v>
      </c>
      <c r="U331" s="131">
        <v>1.5748010200596103</v>
      </c>
      <c r="V331" s="131">
        <v>1.1498898191892626</v>
      </c>
      <c r="W331" s="98">
        <v>0.84940100580396916</v>
      </c>
      <c r="X331" s="60"/>
      <c r="Y331" s="99">
        <v>330</v>
      </c>
      <c r="Z331" s="131">
        <f>(幕後結果!$AB$2+幕後結果!$AB$4*幕後結果_最佳化!$N1332)*12/3</f>
        <v>0.21355448181846351</v>
      </c>
      <c r="AA331" s="131">
        <f>(幕後結果!$AC$2+幕後結果!$AC$4*幕後結果_最佳化!$O1332)*12/3</f>
        <v>8.4583259085814599E-2</v>
      </c>
      <c r="AB331" s="131">
        <f>(幕後結果!$AD$2+幕後結果!$AD$4*幕後結果_最佳化!$P1332)*12/3</f>
        <v>0.16953153258669906</v>
      </c>
      <c r="AC331" s="131">
        <f>(幕後結果!$AE$2+幕後結果!$AE$4*幕後結果_最佳化!$Q1332)*12/3</f>
        <v>9.0607494951548476E-2</v>
      </c>
      <c r="AD331" s="131">
        <f>(幕後結果!$AF$2+幕後結果!$AF$4*幕後結果_最佳化!$R1332)*12/3</f>
        <v>0.1137880898765828</v>
      </c>
      <c r="AE331" s="131">
        <f>(幕後結果!$AG$2+幕後結果!$AG$4*幕後結果_最佳化!$S1332)*12/3</f>
        <v>2.6314582356731314E-2</v>
      </c>
      <c r="AF331" s="131">
        <f>(幕後結果!$AH$2+幕後結果!$AH$4*幕後結果_最佳化!$T1332)*12/3</f>
        <v>0.13617056242691986</v>
      </c>
      <c r="AG331" s="131">
        <f>(幕後結果!$AI$2+幕後結果!$AI$4*幕後結果_最佳化!$U1332)*12/3</f>
        <v>0.22188074684845085</v>
      </c>
      <c r="AH331" s="131">
        <f>(幕後結果!$AJ$2+幕後結果!$AJ$4*幕後結果_最佳化!$V1332)*12/3</f>
        <v>0.11325757691649728</v>
      </c>
      <c r="AI331" s="100">
        <f>(幕後結果!$AK$2+幕後結果!$AK$4*幕後結果_最佳化!$W1332)*12/3</f>
        <v>0.20686346525164487</v>
      </c>
      <c r="AJ331" s="60"/>
      <c r="AK331" s="60"/>
      <c r="AL331" s="60"/>
      <c r="AM331" s="108">
        <v>330</v>
      </c>
      <c r="AN331" s="131">
        <f t="shared" si="66"/>
        <v>2.2052605182157247E-4</v>
      </c>
      <c r="AO331" s="131">
        <f t="shared" si="67"/>
        <v>3.9821177478403851E-2</v>
      </c>
      <c r="AP331" s="131">
        <f t="shared" si="68"/>
        <v>0.19641862340802871</v>
      </c>
      <c r="AQ331" s="131">
        <f t="shared" si="69"/>
        <v>0.16941574227141726</v>
      </c>
      <c r="AR331" s="131">
        <f t="shared" si="70"/>
        <v>0.14454519842434238</v>
      </c>
      <c r="AS331" s="131">
        <f t="shared" si="71"/>
        <v>8.9048766485405745E-2</v>
      </c>
      <c r="AT331" s="131">
        <f t="shared" si="72"/>
        <v>0.11757692608166638</v>
      </c>
      <c r="AU331" s="131">
        <f t="shared" si="73"/>
        <v>2.696488296043317E-3</v>
      </c>
      <c r="AV331" s="131">
        <f t="shared" si="74"/>
        <v>0.12611463872631229</v>
      </c>
      <c r="AW331" s="131">
        <f t="shared" si="75"/>
        <v>0.1141419127765585</v>
      </c>
      <c r="AX331" s="131">
        <f t="shared" si="76"/>
        <v>0.99999999999999989</v>
      </c>
      <c r="AY331" s="131">
        <f>SUMPRODUCT(AN331:AW331,幕後結果_最佳化!$Z$1005:$AI$1005)</f>
        <v>1.4850896201278761E-3</v>
      </c>
      <c r="AZ331" s="131">
        <f>(SUMPRODUCT(AN331:AW331,MMULT(AN331:AW331,幕後結果!$AB$9:$AK$18)))</f>
        <v>3.9953562183322561E-4</v>
      </c>
      <c r="BA331" s="131">
        <f t="shared" si="77"/>
        <v>1.9988387174387674E-2</v>
      </c>
      <c r="BB331" s="102">
        <f t="shared" si="78"/>
        <v>-2.0719485778692315</v>
      </c>
      <c r="BC331" s="60"/>
      <c r="BD331" s="60"/>
    </row>
    <row r="332" spans="1:56" ht="16.5">
      <c r="A332" s="95">
        <v>331</v>
      </c>
      <c r="B332" s="131">
        <v>0.33759619852506573</v>
      </c>
      <c r="C332" s="131">
        <v>0.3137895198829046</v>
      </c>
      <c r="D332" s="131">
        <v>0.7527789987905571</v>
      </c>
      <c r="E332" s="131">
        <v>0.47845817980066707</v>
      </c>
      <c r="F332" s="131">
        <v>0.33722051176869128</v>
      </c>
      <c r="G332" s="131">
        <v>0.73095730420937199</v>
      </c>
      <c r="H332" s="131">
        <v>0.44735481192437687</v>
      </c>
      <c r="I332" s="131">
        <v>0.60846945989665047</v>
      </c>
      <c r="J332" s="131">
        <v>0.29507710067393833</v>
      </c>
      <c r="K332" s="104">
        <v>0.44037657703447763</v>
      </c>
      <c r="L332" s="105"/>
      <c r="M332" s="106">
        <v>331</v>
      </c>
      <c r="N332" s="142">
        <v>-0.41903247732380117</v>
      </c>
      <c r="O332" s="142">
        <v>-0.4851371801717943</v>
      </c>
      <c r="P332" s="142">
        <v>0.68326089055329764</v>
      </c>
      <c r="Q332" s="142">
        <v>-5.4023602525953042E-2</v>
      </c>
      <c r="R332" s="142">
        <v>-0.42006082023972008</v>
      </c>
      <c r="S332" s="142">
        <v>0.61571082494589346</v>
      </c>
      <c r="T332" s="142">
        <v>-0.13234726529400764</v>
      </c>
      <c r="U332" s="131">
        <v>0.27533213213738073</v>
      </c>
      <c r="V332" s="131">
        <v>-0.53861258590462913</v>
      </c>
      <c r="W332" s="98">
        <v>-0.15001452700071888</v>
      </c>
      <c r="X332" s="60"/>
      <c r="Y332" s="99">
        <v>331</v>
      </c>
      <c r="Z332" s="131">
        <f>(幕後結果!$AB$2+幕後結果!$AB$4*幕後結果_最佳化!$N1333)*12/3</f>
        <v>-5.1517859977431239E-2</v>
      </c>
      <c r="AA332" s="131">
        <f>(幕後結果!$AC$2+幕後結果!$AC$4*幕後結果_最佳化!$O1333)*12/3</f>
        <v>-3.887813691104041E-2</v>
      </c>
      <c r="AB332" s="131">
        <f>(幕後結果!$AD$2+幕後結果!$AD$4*幕後結果_最佳化!$P1333)*12/3</f>
        <v>8.1211764288425831E-2</v>
      </c>
      <c r="AC332" s="131">
        <f>(幕後結果!$AE$2+幕後結果!$AE$4*幕後結果_最佳化!$Q1333)*12/3</f>
        <v>4.7358914919442691E-2</v>
      </c>
      <c r="AD332" s="131">
        <f>(幕後結果!$AF$2+幕後結果!$AF$4*幕後結果_最佳化!$R1333)*12/3</f>
        <v>-3.3643150700277519E-3</v>
      </c>
      <c r="AE332" s="131">
        <f>(幕後結果!$AG$2+幕後結果!$AG$4*幕後結果_最佳化!$S1333)*12/3</f>
        <v>2.2089736789108149E-2</v>
      </c>
      <c r="AF332" s="131">
        <f>(幕後結果!$AH$2+幕後結果!$AH$4*幕後結果_最佳化!$T1333)*12/3</f>
        <v>-1.6191343020558004E-2</v>
      </c>
      <c r="AG332" s="131">
        <f>(幕後結果!$AI$2+幕後結果!$AI$4*幕後結果_最佳化!$U1333)*12/3</f>
        <v>4.5964339844008183E-2</v>
      </c>
      <c r="AH332" s="131">
        <f>(幕後結果!$AJ$2+幕後結果!$AJ$4*幕後結果_最佳化!$V1333)*12/3</f>
        <v>-3.4568404625671595E-2</v>
      </c>
      <c r="AI332" s="100">
        <f>(幕後結果!$AK$2+幕後結果!$AK$4*幕後結果_最佳化!$W1333)*12/3</f>
        <v>-1.2615347824111521E-2</v>
      </c>
      <c r="AJ332" s="60"/>
      <c r="AK332" s="60"/>
      <c r="AL332" s="60"/>
      <c r="AM332" s="108">
        <v>331</v>
      </c>
      <c r="AN332" s="131">
        <f t="shared" si="66"/>
        <v>4.6575563922542598E-2</v>
      </c>
      <c r="AO332" s="131">
        <f t="shared" si="67"/>
        <v>0.17971171013626971</v>
      </c>
      <c r="AP332" s="131">
        <f t="shared" si="68"/>
        <v>0.13811458299280482</v>
      </c>
      <c r="AQ332" s="131">
        <f t="shared" si="69"/>
        <v>2.0763543374973659E-2</v>
      </c>
      <c r="AR332" s="131">
        <f t="shared" si="70"/>
        <v>0.12625549654395232</v>
      </c>
      <c r="AS332" s="131">
        <f t="shared" si="71"/>
        <v>0.15827020569704889</v>
      </c>
      <c r="AT332" s="131">
        <f t="shared" si="72"/>
        <v>6.1332863059362128E-2</v>
      </c>
      <c r="AU332" s="131">
        <f t="shared" si="73"/>
        <v>1.4852617767329457E-2</v>
      </c>
      <c r="AV332" s="131">
        <f t="shared" si="74"/>
        <v>0.10268765382881673</v>
      </c>
      <c r="AW332" s="131">
        <f t="shared" si="75"/>
        <v>0.15143576267689951</v>
      </c>
      <c r="AX332" s="131">
        <f t="shared" si="76"/>
        <v>0.99999999999999989</v>
      </c>
      <c r="AY332" s="131">
        <f>SUMPRODUCT(AN332:AW332,幕後結果_最佳化!$Z$1005:$AI$1005)</f>
        <v>-2.1109708126001631E-3</v>
      </c>
      <c r="AZ332" s="131">
        <f>(SUMPRODUCT(AN332:AW332,MMULT(AN332:AW332,幕後結果!$AB$9:$AK$18)))</f>
        <v>2.6667066356771292E-4</v>
      </c>
      <c r="BA332" s="131">
        <f t="shared" si="77"/>
        <v>1.6330053997697401E-2</v>
      </c>
      <c r="BB332" s="102">
        <f t="shared" si="78"/>
        <v>-2.7563271265941238</v>
      </c>
      <c r="BC332" s="60"/>
      <c r="BD332" s="60"/>
    </row>
    <row r="333" spans="1:56" ht="16.5">
      <c r="A333" s="95">
        <v>332</v>
      </c>
      <c r="B333" s="131">
        <v>0.71649150094502545</v>
      </c>
      <c r="C333" s="131">
        <v>0.26657679082674934</v>
      </c>
      <c r="D333" s="131">
        <v>0.84468113624359353</v>
      </c>
      <c r="E333" s="131">
        <v>0.91779680483097459</v>
      </c>
      <c r="F333" s="131">
        <v>0.25416762351660616</v>
      </c>
      <c r="G333" s="131">
        <v>0.22676767847003987</v>
      </c>
      <c r="H333" s="131">
        <v>0.45031627549978115</v>
      </c>
      <c r="I333" s="131">
        <v>0.61528482051930844</v>
      </c>
      <c r="J333" s="131">
        <v>0.53072905468209619</v>
      </c>
      <c r="K333" s="104">
        <v>3.3882312577933726E-2</v>
      </c>
      <c r="L333" s="105"/>
      <c r="M333" s="106">
        <v>332</v>
      </c>
      <c r="N333" s="142">
        <v>0.57245022480012953</v>
      </c>
      <c r="O333" s="142">
        <v>-0.62319926957550764</v>
      </c>
      <c r="P333" s="142">
        <v>1.0138847949630045</v>
      </c>
      <c r="Q333" s="142">
        <v>1.3904034799629195</v>
      </c>
      <c r="R333" s="142">
        <v>-0.66143209797437752</v>
      </c>
      <c r="S333" s="142">
        <v>-0.74953409451073438</v>
      </c>
      <c r="T333" s="142">
        <v>-0.12486231765473144</v>
      </c>
      <c r="U333" s="131">
        <v>0.29312009301389019</v>
      </c>
      <c r="V333" s="131">
        <v>7.710264276879375E-2</v>
      </c>
      <c r="W333" s="98">
        <v>-1.8265688191030709</v>
      </c>
      <c r="X333" s="60"/>
      <c r="Y333" s="99">
        <v>332</v>
      </c>
      <c r="Z333" s="131">
        <f>(幕後結果!$AB$2+幕後結果!$AB$4*幕後結果_最佳化!$N1334)*12/3</f>
        <v>0.10206051217576656</v>
      </c>
      <c r="AA333" s="131">
        <f>(幕後結果!$AC$2+幕後結果!$AC$4*幕後結果_最佳化!$O1334)*12/3</f>
        <v>-5.4254100813806973E-2</v>
      </c>
      <c r="AB333" s="131">
        <f>(幕後結果!$AD$2+幕後結果!$AD$4*幕後結果_最佳化!$P1334)*12/3</f>
        <v>0.12958327366242381</v>
      </c>
      <c r="AC333" s="131">
        <f>(幕後結果!$AE$2+幕後結果!$AE$4*幕後結果_最佳化!$Q1334)*12/3</f>
        <v>0.23760959695571784</v>
      </c>
      <c r="AD333" s="131">
        <f>(幕後結果!$AF$2+幕後結果!$AF$4*幕後結果_最佳化!$R1334)*12/3</f>
        <v>2.5818272817097854E-2</v>
      </c>
      <c r="AE333" s="131">
        <f>(幕後結果!$AG$2+幕後結果!$AG$4*幕後結果_最佳化!$S1334)*12/3</f>
        <v>-3.5833754284574595E-2</v>
      </c>
      <c r="AF333" s="131">
        <f>(幕後結果!$AH$2+幕後結果!$AH$4*幕後結果_最佳化!$T1334)*12/3</f>
        <v>2.3255458401790292E-2</v>
      </c>
      <c r="AG333" s="131">
        <f>(幕後結果!$AI$2+幕後結果!$AI$4*幕後結果_最佳化!$U1334)*12/3</f>
        <v>4.2604049453950361E-2</v>
      </c>
      <c r="AH333" s="131">
        <f>(幕後結果!$AJ$2+幕後結果!$AJ$4*幕後結果_最佳化!$V1334)*12/3</f>
        <v>-5.9744016356810701E-3</v>
      </c>
      <c r="AI333" s="100">
        <f>(幕後結果!$AK$2+幕後結果!$AK$4*幕後結果_最佳化!$W1334)*12/3</f>
        <v>-0.31331390675891885</v>
      </c>
      <c r="AJ333" s="60"/>
      <c r="AK333" s="60"/>
      <c r="AL333" s="60"/>
      <c r="AM333" s="108">
        <v>332</v>
      </c>
      <c r="AN333" s="131">
        <f t="shared" si="66"/>
        <v>5.1387316405620475E-3</v>
      </c>
      <c r="AO333" s="131">
        <f t="shared" si="67"/>
        <v>0.11187453176236324</v>
      </c>
      <c r="AP333" s="131">
        <f t="shared" si="68"/>
        <v>8.7421277114184556E-2</v>
      </c>
      <c r="AQ333" s="131">
        <f t="shared" si="69"/>
        <v>0.207895248078175</v>
      </c>
      <c r="AR333" s="131">
        <f t="shared" si="70"/>
        <v>0.16603045966595259</v>
      </c>
      <c r="AS333" s="131">
        <f t="shared" si="71"/>
        <v>3.0144599276725595E-2</v>
      </c>
      <c r="AT333" s="131">
        <f t="shared" si="72"/>
        <v>6.7184236006376805E-4</v>
      </c>
      <c r="AU333" s="131">
        <f t="shared" si="73"/>
        <v>0.22666261308661145</v>
      </c>
      <c r="AV333" s="131">
        <f t="shared" si="74"/>
        <v>7.7348663168709267E-2</v>
      </c>
      <c r="AW333" s="131">
        <f t="shared" si="75"/>
        <v>8.6812033846652203E-2</v>
      </c>
      <c r="AX333" s="131">
        <f t="shared" si="76"/>
        <v>0.99999999999999978</v>
      </c>
      <c r="AY333" s="131">
        <f>SUMPRODUCT(AN333:AW333,幕後結果_最佳化!$Z$1005:$AI$1005)</f>
        <v>1.3428927638165671E-3</v>
      </c>
      <c r="AZ333" s="131">
        <f>(SUMPRODUCT(AN333:AW333,MMULT(AN333:AW333,幕後結果!$AB$9:$AK$18)))</f>
        <v>3.9287697792129408E-4</v>
      </c>
      <c r="BA333" s="131">
        <f t="shared" si="77"/>
        <v>1.9821124537253029E-2</v>
      </c>
      <c r="BB333" s="102">
        <f t="shared" si="78"/>
        <v>-2.0966069386264374</v>
      </c>
      <c r="BC333" s="60"/>
      <c r="BD333" s="60"/>
    </row>
    <row r="334" spans="1:56" ht="16.5">
      <c r="A334" s="95">
        <v>333</v>
      </c>
      <c r="B334" s="131">
        <v>0.46302531544486647</v>
      </c>
      <c r="C334" s="131">
        <v>0.74447683867276493</v>
      </c>
      <c r="D334" s="131">
        <v>0.54536641329892088</v>
      </c>
      <c r="E334" s="131">
        <v>0.35040894164355096</v>
      </c>
      <c r="F334" s="131">
        <v>0.47479899410071713</v>
      </c>
      <c r="G334" s="131">
        <v>0.56241441689024207</v>
      </c>
      <c r="H334" s="131">
        <v>5.2012663964274175E-2</v>
      </c>
      <c r="I334" s="131">
        <v>0.35207873422454083</v>
      </c>
      <c r="J334" s="131">
        <v>0.21764314095440862</v>
      </c>
      <c r="K334" s="104">
        <v>8.9015045590270736E-2</v>
      </c>
      <c r="L334" s="105"/>
      <c r="M334" s="106">
        <v>333</v>
      </c>
      <c r="N334" s="142">
        <v>-9.281487826349874E-2</v>
      </c>
      <c r="O334" s="142">
        <v>0.6572093371357004</v>
      </c>
      <c r="P334" s="142">
        <v>0.11396293771160583</v>
      </c>
      <c r="Q334" s="142">
        <v>-0.38421664387765092</v>
      </c>
      <c r="R334" s="142">
        <v>-6.3211624599168431E-2</v>
      </c>
      <c r="S334" s="142">
        <v>0.15709349239814038</v>
      </c>
      <c r="T334" s="142">
        <v>-1.6256443824132258</v>
      </c>
      <c r="U334" s="131">
        <v>-0.37971434787115166</v>
      </c>
      <c r="V334" s="131">
        <v>-0.78017770765314653</v>
      </c>
      <c r="W334" s="98">
        <v>-1.3468452082646019</v>
      </c>
      <c r="X334" s="60"/>
      <c r="Y334" s="99">
        <v>333</v>
      </c>
      <c r="Z334" s="131">
        <f>(幕後結果!$AB$2+幕後結果!$AB$4*幕後結果_最佳化!$N1335)*12/3</f>
        <v>-9.8751010437461879E-4</v>
      </c>
      <c r="AA334" s="131">
        <f>(幕後結果!$AC$2+幕後結果!$AC$4*幕後結果_最佳化!$O1335)*12/3</f>
        <v>7.1529982841308459E-2</v>
      </c>
      <c r="AB334" s="131">
        <f>(幕後結果!$AD$2+幕後結果!$AD$4*幕後結果_最佳化!$P1335)*12/3</f>
        <v>2.7416895310957385E-2</v>
      </c>
      <c r="AC334" s="131">
        <f>(幕後結果!$AE$2+幕後結果!$AE$4*幕後結果_最佳化!$Q1335)*12/3</f>
        <v>5.1830541479701703E-3</v>
      </c>
      <c r="AD334" s="131">
        <f>(幕後結果!$AF$2+幕後結果!$AF$4*幕後結果_最佳化!$R1335)*12/3</f>
        <v>2.3954597216731089E-2</v>
      </c>
      <c r="AE334" s="131">
        <f>(幕後結果!$AG$2+幕後結果!$AG$4*幕後結果_最佳化!$S1335)*12/3</f>
        <v>7.0250081059382201E-3</v>
      </c>
      <c r="AF334" s="131">
        <f>(幕後結果!$AH$2+幕後結果!$AH$4*幕後結果_最佳化!$T1335)*12/3</f>
        <v>-0.11130721196458498</v>
      </c>
      <c r="AG334" s="131">
        <f>(幕後結果!$AI$2+幕後結果!$AI$4*幕後結果_最佳化!$U1335)*12/3</f>
        <v>-9.3985367086182672E-2</v>
      </c>
      <c r="AH334" s="131">
        <f>(幕後結果!$AJ$2+幕後結果!$AJ$4*幕後結果_最佳化!$V1335)*12/3</f>
        <v>-5.3580317928498156E-2</v>
      </c>
      <c r="AI334" s="100">
        <f>(幕後結果!$AK$2+幕後結果!$AK$4*幕後結果_最佳化!$W1335)*12/3</f>
        <v>-0.25477378208033769</v>
      </c>
      <c r="AJ334" s="60"/>
      <c r="AK334" s="60"/>
      <c r="AL334" s="60"/>
      <c r="AM334" s="108">
        <v>333</v>
      </c>
      <c r="AN334" s="131">
        <f t="shared" si="66"/>
        <v>1.0684122810220586E-3</v>
      </c>
      <c r="AO334" s="131">
        <f t="shared" si="67"/>
        <v>5.6020138159075479E-2</v>
      </c>
      <c r="AP334" s="131">
        <f t="shared" si="68"/>
        <v>0.15645425447977709</v>
      </c>
      <c r="AQ334" s="131">
        <f t="shared" si="69"/>
        <v>8.8444735973495253E-2</v>
      </c>
      <c r="AR334" s="131">
        <f t="shared" si="70"/>
        <v>0.12693987466156678</v>
      </c>
      <c r="AS334" s="131">
        <f t="shared" si="71"/>
        <v>1.9444699965435835E-2</v>
      </c>
      <c r="AT334" s="131">
        <f t="shared" si="72"/>
        <v>0.16316239866939164</v>
      </c>
      <c r="AU334" s="131">
        <f t="shared" si="73"/>
        <v>9.1658607261192432E-2</v>
      </c>
      <c r="AV334" s="131">
        <f t="shared" si="74"/>
        <v>0.13116814124164047</v>
      </c>
      <c r="AW334" s="131">
        <f t="shared" si="75"/>
        <v>0.16563873730740303</v>
      </c>
      <c r="AX334" s="131">
        <f t="shared" si="76"/>
        <v>1</v>
      </c>
      <c r="AY334" s="131">
        <f>SUMPRODUCT(AN334:AW334,幕後結果_最佳化!$Z$1005:$AI$1005)</f>
        <v>-4.868344356138074E-4</v>
      </c>
      <c r="AZ334" s="131">
        <f>(SUMPRODUCT(AN334:AW334,MMULT(AN334:AW334,幕後結果!$AB$9:$AK$18)))</f>
        <v>3.8659535173916714E-4</v>
      </c>
      <c r="BA334" s="131">
        <f t="shared" si="77"/>
        <v>1.9662028169524302E-2</v>
      </c>
      <c r="BB334" s="102">
        <f t="shared" si="78"/>
        <v>-2.2066306721532634</v>
      </c>
      <c r="BC334" s="60"/>
      <c r="BD334" s="60"/>
    </row>
    <row r="335" spans="1:56" ht="16.5">
      <c r="A335" s="95">
        <v>334</v>
      </c>
      <c r="B335" s="131">
        <v>0.75358293643691088</v>
      </c>
      <c r="C335" s="131">
        <v>0.22141319979304397</v>
      </c>
      <c r="D335" s="131">
        <v>0.342196124850912</v>
      </c>
      <c r="E335" s="131">
        <v>0.31828830912674011</v>
      </c>
      <c r="F335" s="131">
        <v>0.24906073594049527</v>
      </c>
      <c r="G335" s="131">
        <v>0.68141613980309335</v>
      </c>
      <c r="H335" s="131">
        <v>0.20483743137793731</v>
      </c>
      <c r="I335" s="131">
        <v>0.70363323382062548</v>
      </c>
      <c r="J335" s="131">
        <v>0.8365147983643606</v>
      </c>
      <c r="K335" s="104">
        <v>0.96039334645149155</v>
      </c>
      <c r="L335" s="105"/>
      <c r="M335" s="106">
        <v>334</v>
      </c>
      <c r="N335" s="142">
        <v>0.68580810107601831</v>
      </c>
      <c r="O335" s="142">
        <v>-0.76742915517636079</v>
      </c>
      <c r="P335" s="142">
        <v>-0.40647686855135895</v>
      </c>
      <c r="Q335" s="142">
        <v>-0.47249064403860619</v>
      </c>
      <c r="R335" s="142">
        <v>-0.6774484420072252</v>
      </c>
      <c r="S335" s="142">
        <v>0.4716624824055155</v>
      </c>
      <c r="T335" s="142">
        <v>-0.82446593695913439</v>
      </c>
      <c r="U335" s="131">
        <v>0.53487899732910249</v>
      </c>
      <c r="V335" s="131">
        <v>0.98023444941038607</v>
      </c>
      <c r="W335" s="98">
        <v>1.7552689957735033</v>
      </c>
      <c r="X335" s="60"/>
      <c r="Y335" s="99">
        <v>334</v>
      </c>
      <c r="Z335" s="131">
        <f>(幕後結果!$AB$2+幕後結果!$AB$4*幕後結果_最佳化!$N1336)*12/3</f>
        <v>0.11961938443032105</v>
      </c>
      <c r="AA335" s="131">
        <f>(幕後結果!$AC$2+幕後結果!$AC$4*幕後結果_最佳化!$O1336)*12/3</f>
        <v>-6.8498614857643678E-2</v>
      </c>
      <c r="AB335" s="131">
        <f>(幕後結果!$AD$2+幕後結果!$AD$4*幕後結果_最佳化!$P1336)*12/3</f>
        <v>-0.10438288076267505</v>
      </c>
      <c r="AC335" s="131">
        <f>(幕後結果!$AE$2+幕後結果!$AE$4*幕後結果_最佳化!$Q1336)*12/3</f>
        <v>-5.5631233727170409E-2</v>
      </c>
      <c r="AD335" s="131">
        <f>(幕後結果!$AF$2+幕後結果!$AF$4*幕後結果_最佳化!$R1336)*12/3</f>
        <v>-0.13538894988501776</v>
      </c>
      <c r="AE335" s="131">
        <f>(幕後結果!$AG$2+幕後結果!$AG$4*幕後結果_最佳化!$S1336)*12/3</f>
        <v>3.1097470778022169E-3</v>
      </c>
      <c r="AF335" s="131">
        <f>(幕後結果!$AH$2+幕後結果!$AH$4*幕後結果_最佳化!$T1336)*12/3</f>
        <v>-8.1538624199059023E-2</v>
      </c>
      <c r="AG335" s="131">
        <f>(幕後結果!$AI$2+幕後結果!$AI$4*幕後結果_最佳化!$U1336)*12/3</f>
        <v>-9.9798030828747789E-3</v>
      </c>
      <c r="AH335" s="131">
        <f>(幕後結果!$AJ$2+幕後結果!$AJ$4*幕後結果_最佳化!$V1336)*12/3</f>
        <v>3.7433046255701707E-2</v>
      </c>
      <c r="AI335" s="100">
        <f>(幕後結果!$AK$2+幕後結果!$AK$4*幕後結果_最佳化!$W1336)*12/3</f>
        <v>0.17664578127744038</v>
      </c>
      <c r="AJ335" s="60"/>
      <c r="AK335" s="60"/>
      <c r="AL335" s="60"/>
      <c r="AM335" s="108">
        <v>334</v>
      </c>
      <c r="AN335" s="131">
        <f t="shared" si="66"/>
        <v>7.6346573505643417E-2</v>
      </c>
      <c r="AO335" s="131">
        <f t="shared" si="67"/>
        <v>0.12454541761885479</v>
      </c>
      <c r="AP335" s="131">
        <f t="shared" si="68"/>
        <v>0.17424169109819937</v>
      </c>
      <c r="AQ335" s="131">
        <f t="shared" si="69"/>
        <v>1.6498688525529628E-2</v>
      </c>
      <c r="AR335" s="131">
        <f t="shared" si="70"/>
        <v>0.19339191856378449</v>
      </c>
      <c r="AS335" s="131">
        <f t="shared" si="71"/>
        <v>9.7907004503141604E-3</v>
      </c>
      <c r="AT335" s="131">
        <f t="shared" si="72"/>
        <v>0.10355822153477531</v>
      </c>
      <c r="AU335" s="131">
        <f t="shared" si="73"/>
        <v>0.10254789007149186</v>
      </c>
      <c r="AV335" s="131">
        <f t="shared" si="74"/>
        <v>0.14813581949011018</v>
      </c>
      <c r="AW335" s="131">
        <f t="shared" si="75"/>
        <v>5.0943079141296713E-2</v>
      </c>
      <c r="AX335" s="131">
        <f t="shared" si="76"/>
        <v>0.99999999999999989</v>
      </c>
      <c r="AY335" s="131">
        <f>SUMPRODUCT(AN335:AW335,幕後結果_最佳化!$Z$1005:$AI$1005)</f>
        <v>2.9111898275376567E-5</v>
      </c>
      <c r="AZ335" s="131">
        <f>(SUMPRODUCT(AN335:AW335,MMULT(AN335:AW335,幕後結果!$AB$9:$AK$18)))</f>
        <v>3.4391335612071186E-4</v>
      </c>
      <c r="BA335" s="131">
        <f t="shared" si="77"/>
        <v>1.8544901081448555E-2</v>
      </c>
      <c r="BB335" s="102">
        <f t="shared" si="78"/>
        <v>-2.3117345254869353</v>
      </c>
      <c r="BC335" s="60"/>
      <c r="BD335" s="60"/>
    </row>
    <row r="336" spans="1:56" ht="16.5">
      <c r="A336" s="95">
        <v>335</v>
      </c>
      <c r="B336" s="131">
        <v>0.81194603838312074</v>
      </c>
      <c r="C336" s="131">
        <v>0.7833178360155415</v>
      </c>
      <c r="D336" s="131">
        <v>0.12347963870731848</v>
      </c>
      <c r="E336" s="131">
        <v>9.1978666784199747E-2</v>
      </c>
      <c r="F336" s="131">
        <v>0.61120077877376477</v>
      </c>
      <c r="G336" s="131">
        <v>0.65890263520689496</v>
      </c>
      <c r="H336" s="131">
        <v>0.83131811147508961</v>
      </c>
      <c r="I336" s="131">
        <v>0.61656628072551611</v>
      </c>
      <c r="J336" s="131">
        <v>0.33514152203444914</v>
      </c>
      <c r="K336" s="104">
        <v>0.65842768062775736</v>
      </c>
      <c r="L336" s="105"/>
      <c r="M336" s="106">
        <v>335</v>
      </c>
      <c r="N336" s="142">
        <v>0.88509031375047054</v>
      </c>
      <c r="O336" s="142">
        <v>0.78344757485962468</v>
      </c>
      <c r="P336" s="142">
        <v>-1.1577666478294826</v>
      </c>
      <c r="Q336" s="142">
        <v>-1.3286685852602655</v>
      </c>
      <c r="R336" s="142">
        <v>0.282450049646991</v>
      </c>
      <c r="S336" s="142">
        <v>0.40947006643839107</v>
      </c>
      <c r="T336" s="142">
        <v>0.95938708860921629</v>
      </c>
      <c r="U336" s="131">
        <v>0.29647489234273383</v>
      </c>
      <c r="V336" s="131">
        <v>-0.42575957811035076</v>
      </c>
      <c r="W336" s="98">
        <v>0.40817576570214509</v>
      </c>
      <c r="X336" s="60"/>
      <c r="Y336" s="99">
        <v>335</v>
      </c>
      <c r="Z336" s="131">
        <f>(幕後結果!$AB$2+幕後結果!$AB$4*幕後結果_最佳化!$N1337)*12/3</f>
        <v>0.15048773720749761</v>
      </c>
      <c r="AA336" s="131">
        <f>(幕後結果!$AC$2+幕後結果!$AC$4*幕後結果_最佳化!$O1337)*12/3</f>
        <v>8.1874271627143155E-2</v>
      </c>
      <c r="AB336" s="131">
        <f>(幕後結果!$AD$2+幕後結果!$AD$4*幕後結果_最佳化!$P1337)*12/3</f>
        <v>-0.17384582898212828</v>
      </c>
      <c r="AC336" s="131">
        <f>(幕後結果!$AE$2+幕後結果!$AE$4*幕後結果_最佳化!$Q1337)*12/3</f>
        <v>-0.15810573952420931</v>
      </c>
      <c r="AD336" s="131">
        <f>(幕後結果!$AF$2+幕後結果!$AF$4*幕後結果_最佳化!$R1337)*12/3</f>
        <v>-6.2279787369468396E-2</v>
      </c>
      <c r="AE336" s="131">
        <f>(幕後結果!$AG$2+幕後結果!$AG$4*幕後結果_最佳化!$S1337)*12/3</f>
        <v>2.8241537888881139E-3</v>
      </c>
      <c r="AF336" s="131">
        <f>(幕後結果!$AH$2+幕後結果!$AH$4*幕後結果_最佳化!$T1337)*12/3</f>
        <v>0.11436595628141238</v>
      </c>
      <c r="AG336" s="131">
        <f>(幕後結果!$AI$2+幕後結果!$AI$4*幕後結果_最佳化!$U1337)*12/3</f>
        <v>-2.7438232990008807E-3</v>
      </c>
      <c r="AH336" s="131">
        <f>(幕後結果!$AJ$2+幕後結果!$AJ$4*幕後結果_最佳化!$V1337)*12/3</f>
        <v>-2.0909802126507292E-2</v>
      </c>
      <c r="AI336" s="100">
        <f>(幕後結果!$AK$2+幕後結果!$AK$4*幕後結果_最佳化!$W1337)*12/3</f>
        <v>2.2686530974598412E-2</v>
      </c>
      <c r="AJ336" s="60"/>
      <c r="AK336" s="60"/>
      <c r="AL336" s="60"/>
      <c r="AM336" s="108">
        <v>335</v>
      </c>
      <c r="AN336" s="131">
        <f t="shared" si="66"/>
        <v>8.3674815773990566E-2</v>
      </c>
      <c r="AO336" s="131">
        <f t="shared" si="67"/>
        <v>0.11194196831576031</v>
      </c>
      <c r="AP336" s="131">
        <f t="shared" si="68"/>
        <v>4.2668030404641275E-2</v>
      </c>
      <c r="AQ336" s="131">
        <f t="shared" si="69"/>
        <v>0.11785218677665318</v>
      </c>
      <c r="AR336" s="131">
        <f t="shared" si="70"/>
        <v>0.17932708052055862</v>
      </c>
      <c r="AS336" s="131">
        <f t="shared" si="71"/>
        <v>2.6501643563955186E-2</v>
      </c>
      <c r="AT336" s="131">
        <f t="shared" si="72"/>
        <v>5.0004632072863361E-2</v>
      </c>
      <c r="AU336" s="131">
        <f t="shared" si="73"/>
        <v>0.21610015198218555</v>
      </c>
      <c r="AV336" s="131">
        <f t="shared" si="74"/>
        <v>8.4682476439116874E-2</v>
      </c>
      <c r="AW336" s="131">
        <f t="shared" si="75"/>
        <v>8.7247014150275221E-2</v>
      </c>
      <c r="AX336" s="131">
        <f t="shared" si="76"/>
        <v>1</v>
      </c>
      <c r="AY336" s="131">
        <f>SUMPRODUCT(AN336:AW336,幕後結果_最佳化!$Z$1005:$AI$1005)</f>
        <v>1.4337109042668332E-3</v>
      </c>
      <c r="AZ336" s="131">
        <f>(SUMPRODUCT(AN336:AW336,MMULT(AN336:AW336,幕後結果!$AB$9:$AK$18)))</f>
        <v>3.0814298809715647E-4</v>
      </c>
      <c r="BA336" s="131">
        <f t="shared" si="77"/>
        <v>1.7554002053581867E-2</v>
      </c>
      <c r="BB336" s="102">
        <f t="shared" si="78"/>
        <v>-2.3622128429267235</v>
      </c>
      <c r="BC336" s="60"/>
      <c r="BD336" s="60"/>
    </row>
    <row r="337" spans="1:56" ht="16.5">
      <c r="A337" s="95">
        <v>336</v>
      </c>
      <c r="B337" s="131">
        <v>0.26345389863895319</v>
      </c>
      <c r="C337" s="131">
        <v>0.2653109114585277</v>
      </c>
      <c r="D337" s="131">
        <v>0.41658732945343613</v>
      </c>
      <c r="E337" s="131">
        <v>0.66731333576483709</v>
      </c>
      <c r="F337" s="131">
        <v>0.48912440823599002</v>
      </c>
      <c r="G337" s="131">
        <v>0.24947368552105109</v>
      </c>
      <c r="H337" s="131">
        <v>0.20994047435800267</v>
      </c>
      <c r="I337" s="131">
        <v>0.91251324955480828</v>
      </c>
      <c r="J337" s="131">
        <v>0.39043194310906504</v>
      </c>
      <c r="K337" s="104">
        <v>0.86098932428429475</v>
      </c>
      <c r="L337" s="105"/>
      <c r="M337" s="106">
        <v>336</v>
      </c>
      <c r="N337" s="142">
        <v>-0.63273333502119611</v>
      </c>
      <c r="O337" s="142">
        <v>-0.62705707531432409</v>
      </c>
      <c r="P337" s="142">
        <v>-0.21063171957188356</v>
      </c>
      <c r="Q337" s="142">
        <v>0.43250650077951275</v>
      </c>
      <c r="R337" s="142">
        <v>-2.7264443279123307E-2</v>
      </c>
      <c r="S337" s="142">
        <v>-0.6761469174071072</v>
      </c>
      <c r="T337" s="142">
        <v>-0.80662780612804386</v>
      </c>
      <c r="U337" s="131">
        <v>1.3563950704306376</v>
      </c>
      <c r="V337" s="131">
        <v>-0.27819341927348284</v>
      </c>
      <c r="W337" s="98">
        <v>1.0847749305648851</v>
      </c>
      <c r="X337" s="60"/>
      <c r="Y337" s="99">
        <v>336</v>
      </c>
      <c r="Z337" s="131">
        <f>(幕後結果!$AB$2+幕後結果!$AB$4*幕後結果_最佳化!$N1338)*12/3</f>
        <v>-8.4619627444077139E-2</v>
      </c>
      <c r="AA337" s="131">
        <f>(幕後結果!$AC$2+幕後結果!$AC$4*幕後結果_最佳化!$O1338)*12/3</f>
        <v>-5.2253360773819292E-2</v>
      </c>
      <c r="AB337" s="131">
        <f>(幕後結果!$AD$2+幕後結果!$AD$4*幕後結果_最佳化!$P1338)*12/3</f>
        <v>-6.7640829087318777E-2</v>
      </c>
      <c r="AC337" s="131">
        <f>(幕後結果!$AE$2+幕後結果!$AE$4*幕後結果_最佳化!$Q1338)*12/3</f>
        <v>2.1851166925528701E-2</v>
      </c>
      <c r="AD337" s="131">
        <f>(幕後結果!$AF$2+幕後結果!$AF$4*幕後結果_最佳化!$R1338)*12/3</f>
        <v>-4.0906426534222703E-2</v>
      </c>
      <c r="AE337" s="131">
        <f>(幕後結果!$AG$2+幕後結果!$AG$4*幕後結果_最佳化!$S1338)*12/3</f>
        <v>-3.0728976453247927E-2</v>
      </c>
      <c r="AF337" s="131">
        <f>(幕後結果!$AH$2+幕後結果!$AH$4*幕後結果_最佳化!$T1338)*12/3</f>
        <v>-0.11586766901448282</v>
      </c>
      <c r="AG337" s="131">
        <f>(幕後結果!$AI$2+幕後結果!$AI$4*幕後結果_最佳化!$U1338)*12/3</f>
        <v>8.0406673058411621E-2</v>
      </c>
      <c r="AH337" s="131">
        <f>(幕後結果!$AJ$2+幕後結果!$AJ$4*幕後結果_最佳化!$V1338)*12/3</f>
        <v>-4.2978533501222382E-2</v>
      </c>
      <c r="AI337" s="100">
        <f>(幕後結果!$AK$2+幕後結果!$AK$4*幕後結果_最佳化!$W1338)*12/3</f>
        <v>0.10641323330033176</v>
      </c>
      <c r="AJ337" s="60"/>
      <c r="AK337" s="60"/>
      <c r="AL337" s="60"/>
      <c r="AM337" s="108">
        <v>336</v>
      </c>
      <c r="AN337" s="131">
        <f t="shared" si="66"/>
        <v>0.1130333907454124</v>
      </c>
      <c r="AO337" s="131">
        <f t="shared" si="67"/>
        <v>2.9995116975538916E-2</v>
      </c>
      <c r="AP337" s="131">
        <f t="shared" si="68"/>
        <v>0.14297991966359111</v>
      </c>
      <c r="AQ337" s="131">
        <f t="shared" si="69"/>
        <v>0.14923516517464411</v>
      </c>
      <c r="AR337" s="131">
        <f t="shared" si="70"/>
        <v>7.8848601760095928E-3</v>
      </c>
      <c r="AS337" s="131">
        <f t="shared" si="71"/>
        <v>0.10076727518584705</v>
      </c>
      <c r="AT337" s="131">
        <f t="shared" si="72"/>
        <v>9.4713537906686185E-2</v>
      </c>
      <c r="AU337" s="131">
        <f t="shared" si="73"/>
        <v>0.15921651224513547</v>
      </c>
      <c r="AV337" s="131">
        <f t="shared" si="74"/>
        <v>0.12291772014595367</v>
      </c>
      <c r="AW337" s="131">
        <f t="shared" si="75"/>
        <v>7.9256501781181515E-2</v>
      </c>
      <c r="AX337" s="131">
        <f t="shared" si="76"/>
        <v>1</v>
      </c>
      <c r="AY337" s="131">
        <f>SUMPRODUCT(AN337:AW337,幕後結果_最佳化!$Z$1005:$AI$1005)</f>
        <v>2.3019578791117026E-3</v>
      </c>
      <c r="AZ337" s="131">
        <f>(SUMPRODUCT(AN337:AW337,MMULT(AN337:AW337,幕後結果!$AB$9:$AK$18)))</f>
        <v>2.7949957704666219E-4</v>
      </c>
      <c r="BA337" s="131">
        <f t="shared" si="77"/>
        <v>1.6718240847848263E-2</v>
      </c>
      <c r="BB337" s="102">
        <f t="shared" si="78"/>
        <v>-2.4283680615902545</v>
      </c>
      <c r="BC337" s="60"/>
      <c r="BD337" s="60"/>
    </row>
    <row r="338" spans="1:56" ht="16.5">
      <c r="A338" s="95">
        <v>337</v>
      </c>
      <c r="B338" s="131">
        <v>0.4536984887649167</v>
      </c>
      <c r="C338" s="131">
        <v>0.39208130057748991</v>
      </c>
      <c r="D338" s="131">
        <v>5.0469725611459237E-2</v>
      </c>
      <c r="E338" s="131">
        <v>2.5971165704883337E-3</v>
      </c>
      <c r="F338" s="131">
        <v>0.40722917300342609</v>
      </c>
      <c r="G338" s="131">
        <v>0.87763928613405229</v>
      </c>
      <c r="H338" s="131">
        <v>0.24653388490585604</v>
      </c>
      <c r="I338" s="131">
        <v>0.67199413270164698</v>
      </c>
      <c r="J338" s="131">
        <v>0.55006273437239694</v>
      </c>
      <c r="K338" s="104">
        <v>0.28087874288118053</v>
      </c>
      <c r="L338" s="105"/>
      <c r="M338" s="106">
        <v>337</v>
      </c>
      <c r="N338" s="142">
        <v>-0.11632247060435055</v>
      </c>
      <c r="O338" s="142">
        <v>-0.27389853018241683</v>
      </c>
      <c r="P338" s="142">
        <v>-1.6403161411656619</v>
      </c>
      <c r="Q338" s="142">
        <v>-2.7947346412591032</v>
      </c>
      <c r="R338" s="142">
        <v>-0.23467841016009972</v>
      </c>
      <c r="S338" s="142">
        <v>1.1632664144948979</v>
      </c>
      <c r="T338" s="142">
        <v>-0.68543768618842882</v>
      </c>
      <c r="U338" s="131">
        <v>0.44542626529494472</v>
      </c>
      <c r="V338" s="131">
        <v>0.12581984666349236</v>
      </c>
      <c r="W338" s="98">
        <v>-0.5802330249142259</v>
      </c>
      <c r="X338" s="60"/>
      <c r="Y338" s="99">
        <v>337</v>
      </c>
      <c r="Z338" s="131">
        <f>(幕後結果!$AB$2+幕後結果!$AB$4*幕後結果_最佳化!$N1339)*12/3</f>
        <v>-4.628781663843274E-3</v>
      </c>
      <c r="AA338" s="131">
        <f>(幕後結果!$AC$2+幕後結果!$AC$4*幕後結果_最佳化!$O1339)*12/3</f>
        <v>-1.8939676368090793E-2</v>
      </c>
      <c r="AB338" s="131">
        <f>(幕後結果!$AD$2+幕後結果!$AD$4*幕後結果_最佳化!$P1339)*12/3</f>
        <v>-0.28664176336159475</v>
      </c>
      <c r="AC338" s="131">
        <f>(幕後結果!$AE$2+幕後結果!$AE$4*幕後結果_最佳化!$Q1339)*12/3</f>
        <v>-0.3887189214049005</v>
      </c>
      <c r="AD338" s="131">
        <f>(幕後結果!$AF$2+幕後結果!$AF$4*幕後結果_最佳化!$R1339)*12/3</f>
        <v>-0.22320845813255683</v>
      </c>
      <c r="AE338" s="131">
        <f>(幕後結果!$AG$2+幕後結果!$AG$4*幕後結果_最佳化!$S1339)*12/3</f>
        <v>2.8760112166093355E-2</v>
      </c>
      <c r="AF338" s="131">
        <f>(幕後結果!$AH$2+幕後結果!$AH$4*幕後結果_最佳化!$T1339)*12/3</f>
        <v>-0.12299953040718366</v>
      </c>
      <c r="AG338" s="131">
        <f>(幕後結果!$AI$2+幕後結果!$AI$4*幕後結果_最佳化!$U1339)*12/3</f>
        <v>-6.990286835295749E-2</v>
      </c>
      <c r="AH338" s="131">
        <f>(幕後結果!$AJ$2+幕後結果!$AJ$4*幕後結果_最佳化!$V1339)*12/3</f>
        <v>-2.4779881144085508E-2</v>
      </c>
      <c r="AI338" s="100">
        <f>(幕後結果!$AK$2+幕後結果!$AK$4*幕後結果_最佳化!$W1339)*12/3</f>
        <v>-0.11122229563960784</v>
      </c>
      <c r="AJ338" s="60"/>
      <c r="AK338" s="60"/>
      <c r="AL338" s="60"/>
      <c r="AM338" s="108">
        <v>337</v>
      </c>
      <c r="AN338" s="131">
        <f t="shared" si="66"/>
        <v>0.15726851299861028</v>
      </c>
      <c r="AO338" s="131">
        <f t="shared" si="67"/>
        <v>1.8169097629443146E-2</v>
      </c>
      <c r="AP338" s="131">
        <f t="shared" si="68"/>
        <v>0.15453320955901426</v>
      </c>
      <c r="AQ338" s="131">
        <f t="shared" si="69"/>
        <v>9.5573104800743783E-2</v>
      </c>
      <c r="AR338" s="131">
        <f t="shared" si="70"/>
        <v>0.12922849462690678</v>
      </c>
      <c r="AS338" s="131">
        <f t="shared" si="71"/>
        <v>0.10095239647176023</v>
      </c>
      <c r="AT338" s="131">
        <f t="shared" si="72"/>
        <v>0.12170842648930578</v>
      </c>
      <c r="AU338" s="131">
        <f t="shared" si="73"/>
        <v>0.14023251980056467</v>
      </c>
      <c r="AV338" s="131">
        <f t="shared" si="74"/>
        <v>1.430099240814559E-3</v>
      </c>
      <c r="AW338" s="131">
        <f t="shared" si="75"/>
        <v>8.0904138382836596E-2</v>
      </c>
      <c r="AX338" s="131">
        <f t="shared" si="76"/>
        <v>1</v>
      </c>
      <c r="AY338" s="131">
        <f>SUMPRODUCT(AN338:AW338,幕後結果_最佳化!$Z$1005:$AI$1005)</f>
        <v>2.4519816775810605E-3</v>
      </c>
      <c r="AZ338" s="131">
        <f>(SUMPRODUCT(AN338:AW338,MMULT(AN338:AW338,幕後結果!$AB$9:$AK$18)))</f>
        <v>3.3971166921057809E-4</v>
      </c>
      <c r="BA338" s="131">
        <f t="shared" si="77"/>
        <v>1.8431268790036624E-2</v>
      </c>
      <c r="BB338" s="102">
        <f t="shared" si="78"/>
        <v>-2.1945324970944973</v>
      </c>
      <c r="BC338" s="60"/>
      <c r="BD338" s="60"/>
    </row>
    <row r="339" spans="1:56" ht="16.5">
      <c r="A339" s="95">
        <v>338</v>
      </c>
      <c r="B339" s="131">
        <v>0.22534036157211657</v>
      </c>
      <c r="C339" s="131">
        <v>0.17332935921807024</v>
      </c>
      <c r="D339" s="131">
        <v>0.97968565193104706</v>
      </c>
      <c r="E339" s="131">
        <v>0.91914083952706793</v>
      </c>
      <c r="F339" s="131">
        <v>0.82824597172452297</v>
      </c>
      <c r="G339" s="131">
        <v>0.51333004341028476</v>
      </c>
      <c r="H339" s="131">
        <v>0.59500180756840537</v>
      </c>
      <c r="I339" s="131">
        <v>0.5231809980997324</v>
      </c>
      <c r="J339" s="131">
        <v>0.1695923707630691</v>
      </c>
      <c r="K339" s="104">
        <v>0.73933041321053383</v>
      </c>
      <c r="L339" s="105"/>
      <c r="M339" s="106">
        <v>338</v>
      </c>
      <c r="N339" s="142">
        <v>-0.75428064277838225</v>
      </c>
      <c r="O339" s="142">
        <v>-0.9410900414951503</v>
      </c>
      <c r="P339" s="142">
        <v>2.047299406594639</v>
      </c>
      <c r="Q339" s="142">
        <v>1.3993157423824434</v>
      </c>
      <c r="R339" s="142">
        <v>0.94725656786483325</v>
      </c>
      <c r="S339" s="142">
        <v>3.3419683608476927E-2</v>
      </c>
      <c r="T339" s="142">
        <v>0.24043069491145813</v>
      </c>
      <c r="U339" s="131">
        <v>5.8138881496462277E-2</v>
      </c>
      <c r="V339" s="131">
        <v>-0.95577733493169226</v>
      </c>
      <c r="W339" s="98">
        <v>0.64128247447543829</v>
      </c>
      <c r="X339" s="60"/>
      <c r="Y339" s="99">
        <v>338</v>
      </c>
      <c r="Z339" s="131">
        <f>(幕後結果!$AB$2+幕後結果!$AB$4*幕後結果_最佳化!$N1340)*12/3</f>
        <v>-0.10344702365075258</v>
      </c>
      <c r="AA339" s="131">
        <f>(幕後結果!$AC$2+幕後結果!$AC$4*幕後結果_最佳化!$O1340)*12/3</f>
        <v>-8.2541913150936549E-2</v>
      </c>
      <c r="AB339" s="131">
        <f>(幕後結果!$AD$2+幕後結果!$AD$4*幕後結果_最佳化!$P1340)*12/3</f>
        <v>0.28612715629519397</v>
      </c>
      <c r="AC339" s="131">
        <f>(幕後結果!$AE$2+幕後結果!$AE$4*幕後結果_最佳化!$Q1340)*12/3</f>
        <v>0.27655617323716641</v>
      </c>
      <c r="AD339" s="131">
        <f>(幕後結果!$AF$2+幕後結果!$AF$4*幕後結果_最佳化!$R1340)*12/3</f>
        <v>0.23953119361611744</v>
      </c>
      <c r="AE339" s="131">
        <f>(幕後結果!$AG$2+幕後結果!$AG$4*幕後結果_最佳化!$S1340)*12/3</f>
        <v>-5.2500589357978638E-3</v>
      </c>
      <c r="AF339" s="131">
        <f>(幕後結果!$AH$2+幕後結果!$AH$4*幕後結果_最佳化!$T1340)*12/3</f>
        <v>2.9071778961329623E-2</v>
      </c>
      <c r="AG339" s="131">
        <f>(幕後結果!$AI$2+幕後結果!$AI$4*幕後結果_最佳化!$U1340)*12/3</f>
        <v>0.11506650679575621</v>
      </c>
      <c r="AH339" s="131">
        <f>(幕後結果!$AJ$2+幕後結果!$AJ$4*幕後結果_最佳化!$V1340)*12/3</f>
        <v>-6.1508175369060024E-2</v>
      </c>
      <c r="AI339" s="100">
        <f>(幕後結果!$AK$2+幕後結果!$AK$4*幕後結果_最佳化!$W1340)*12/3</f>
        <v>0.1388879196034225</v>
      </c>
      <c r="AJ339" s="60"/>
      <c r="AK339" s="60"/>
      <c r="AL339" s="60"/>
      <c r="AM339" s="108">
        <v>338</v>
      </c>
      <c r="AN339" s="131">
        <f t="shared" si="66"/>
        <v>9.2351083674687862E-2</v>
      </c>
      <c r="AO339" s="131">
        <f t="shared" si="67"/>
        <v>7.2234091748634835E-2</v>
      </c>
      <c r="AP339" s="131">
        <f t="shared" si="68"/>
        <v>0.18083041769986036</v>
      </c>
      <c r="AQ339" s="131">
        <f t="shared" si="69"/>
        <v>4.0665101835201771E-2</v>
      </c>
      <c r="AR339" s="131">
        <f t="shared" si="70"/>
        <v>0.11867064204266183</v>
      </c>
      <c r="AS339" s="131">
        <f t="shared" si="71"/>
        <v>6.2192737263376333E-2</v>
      </c>
      <c r="AT339" s="131">
        <f t="shared" si="72"/>
        <v>0.12494884197510016</v>
      </c>
      <c r="AU339" s="131">
        <f t="shared" si="73"/>
        <v>0.13921076396819196</v>
      </c>
      <c r="AV339" s="131">
        <f t="shared" si="74"/>
        <v>6.6657991894853899E-2</v>
      </c>
      <c r="AW339" s="131">
        <f t="shared" si="75"/>
        <v>0.10223832789743084</v>
      </c>
      <c r="AX339" s="131">
        <f t="shared" si="76"/>
        <v>0.99999999999999989</v>
      </c>
      <c r="AY339" s="131">
        <f>SUMPRODUCT(AN339:AW339,幕後結果_最佳化!$Z$1005:$AI$1005)</f>
        <v>-9.9188211160434244E-5</v>
      </c>
      <c r="AZ339" s="131">
        <f>(SUMPRODUCT(AN339:AW339,MMULT(AN339:AW339,幕後結果!$AB$9:$AK$18)))</f>
        <v>3.3670074993824583E-4</v>
      </c>
      <c r="BA339" s="131">
        <f t="shared" si="77"/>
        <v>1.8349407345695005E-2</v>
      </c>
      <c r="BB339" s="102">
        <f t="shared" si="78"/>
        <v>-2.3433556954224231</v>
      </c>
      <c r="BC339" s="60"/>
      <c r="BD339" s="60"/>
    </row>
    <row r="340" spans="1:56" ht="16.5">
      <c r="A340" s="95">
        <v>339</v>
      </c>
      <c r="B340" s="131">
        <v>0.89896900746969455</v>
      </c>
      <c r="C340" s="131">
        <v>4.7127283788383378E-2</v>
      </c>
      <c r="D340" s="131">
        <v>0.80765166910561725</v>
      </c>
      <c r="E340" s="131">
        <v>0.12901992509961402</v>
      </c>
      <c r="F340" s="131">
        <v>0.24995049064660746</v>
      </c>
      <c r="G340" s="131">
        <v>0.41727130506395071</v>
      </c>
      <c r="H340" s="131">
        <v>0.13008060221003159</v>
      </c>
      <c r="I340" s="131">
        <v>0.37224114218718762</v>
      </c>
      <c r="J340" s="131">
        <v>0.22398774048125514</v>
      </c>
      <c r="K340" s="104">
        <v>0.92735573540780392</v>
      </c>
      <c r="L340" s="105"/>
      <c r="M340" s="106">
        <v>339</v>
      </c>
      <c r="N340" s="142">
        <v>1.2756988788700809</v>
      </c>
      <c r="O340" s="142">
        <v>-1.6733695543400493</v>
      </c>
      <c r="P340" s="142">
        <v>0.86927513127928824</v>
      </c>
      <c r="Q340" s="142">
        <v>-1.1310362122243987</v>
      </c>
      <c r="R340" s="142">
        <v>-0.67464555763872047</v>
      </c>
      <c r="S340" s="142">
        <v>-0.20887911272957391</v>
      </c>
      <c r="T340" s="142">
        <v>-1.1260101941116989</v>
      </c>
      <c r="U340" s="131">
        <v>-0.32592343506260812</v>
      </c>
      <c r="V340" s="131">
        <v>-0.7587945255733155</v>
      </c>
      <c r="W340" s="98">
        <v>1.4563766414060664</v>
      </c>
      <c r="X340" s="60"/>
      <c r="Y340" s="99">
        <v>339</v>
      </c>
      <c r="Z340" s="131">
        <f>(幕後結果!$AB$2+幕後結果!$AB$4*幕後結果_最佳化!$N1341)*12/3</f>
        <v>0.21099209845521183</v>
      </c>
      <c r="AA340" s="131">
        <f>(幕後結果!$AC$2+幕後結果!$AC$4*幕後結果_最佳化!$O1341)*12/3</f>
        <v>-0.15773085114195506</v>
      </c>
      <c r="AB340" s="131">
        <f>(幕後結果!$AD$2+幕後結果!$AD$4*幕後結果_最佳化!$P1341)*12/3</f>
        <v>7.0938507940991768E-2</v>
      </c>
      <c r="AC340" s="131">
        <f>(幕後結果!$AE$2+幕後結果!$AE$4*幕後結果_最佳化!$Q1341)*12/3</f>
        <v>-3.3625231648658452E-2</v>
      </c>
      <c r="AD340" s="131">
        <f>(幕後結果!$AF$2+幕後結果!$AF$4*幕後結果_最佳化!$R1341)*12/3</f>
        <v>-7.7913555720511327E-2</v>
      </c>
      <c r="AE340" s="131">
        <f>(幕後結果!$AG$2+幕後結果!$AG$4*幕後結果_最佳化!$S1341)*12/3</f>
        <v>-4.3898988798238496E-2</v>
      </c>
      <c r="AF340" s="131">
        <f>(幕後結果!$AH$2+幕後結果!$AH$4*幕後結果_最佳化!$T1341)*12/3</f>
        <v>-0.10124955103399902</v>
      </c>
      <c r="AG340" s="131">
        <f>(幕後結果!$AI$2+幕後結果!$AI$4*幕後結果_最佳化!$U1341)*12/3</f>
        <v>-8.1765468186692752E-2</v>
      </c>
      <c r="AH340" s="131">
        <f>(幕後結果!$AJ$2+幕後結果!$AJ$4*幕後結果_最佳化!$V1341)*12/3</f>
        <v>-0.10862810029143606</v>
      </c>
      <c r="AI340" s="100">
        <f>(幕後結果!$AK$2+幕後結果!$AK$4*幕後結果_最佳化!$W1341)*12/3</f>
        <v>8.3161043886657751E-2</v>
      </c>
      <c r="AJ340" s="60"/>
      <c r="AK340" s="60"/>
      <c r="AL340" s="60"/>
      <c r="AM340" s="108">
        <v>339</v>
      </c>
      <c r="AN340" s="131">
        <f t="shared" si="66"/>
        <v>0.14538187788065654</v>
      </c>
      <c r="AO340" s="131">
        <f t="shared" si="67"/>
        <v>6.6395938248364539E-2</v>
      </c>
      <c r="AP340" s="131">
        <f t="shared" si="68"/>
        <v>8.9756317549991638E-2</v>
      </c>
      <c r="AQ340" s="131">
        <f t="shared" si="69"/>
        <v>0.1245770780851285</v>
      </c>
      <c r="AR340" s="131">
        <f t="shared" si="70"/>
        <v>6.0735605676206984E-2</v>
      </c>
      <c r="AS340" s="131">
        <f t="shared" si="71"/>
        <v>0.1665089893357681</v>
      </c>
      <c r="AT340" s="131">
        <f t="shared" si="72"/>
        <v>0.14141368564920842</v>
      </c>
      <c r="AU340" s="131">
        <f t="shared" si="73"/>
        <v>1.648788448832306E-2</v>
      </c>
      <c r="AV340" s="131">
        <f t="shared" si="74"/>
        <v>0.11407560721648616</v>
      </c>
      <c r="AW340" s="131">
        <f t="shared" si="75"/>
        <v>7.4667015869866016E-2</v>
      </c>
      <c r="AX340" s="131">
        <f t="shared" si="76"/>
        <v>1</v>
      </c>
      <c r="AY340" s="131">
        <f>SUMPRODUCT(AN340:AW340,幕後結果_最佳化!$Z$1005:$AI$1005)</f>
        <v>3.9152329159806969E-3</v>
      </c>
      <c r="AZ340" s="131">
        <f>(SUMPRODUCT(AN340:AW340,MMULT(AN340:AW340,幕後結果!$AB$9:$AK$18)))</f>
        <v>2.211307624419287E-4</v>
      </c>
      <c r="BA340" s="131">
        <f t="shared" si="77"/>
        <v>1.4870466113808562E-2</v>
      </c>
      <c r="BB340" s="102">
        <f t="shared" si="78"/>
        <v>-2.6216237464014962</v>
      </c>
      <c r="BC340" s="60"/>
      <c r="BD340" s="60"/>
    </row>
    <row r="341" spans="1:56" ht="16.5">
      <c r="A341" s="95">
        <v>340</v>
      </c>
      <c r="B341" s="131">
        <v>0.63864718295048672</v>
      </c>
      <c r="C341" s="131">
        <v>4.0197843250592502E-2</v>
      </c>
      <c r="D341" s="131">
        <v>0.32296350123323281</v>
      </c>
      <c r="E341" s="131">
        <v>0.42910313053569804</v>
      </c>
      <c r="F341" s="131">
        <v>0.80566722701061844</v>
      </c>
      <c r="G341" s="131">
        <v>4.6204712767917266E-2</v>
      </c>
      <c r="H341" s="131">
        <v>6.8497692373133079E-2</v>
      </c>
      <c r="I341" s="131">
        <v>0.89842310870848774</v>
      </c>
      <c r="J341" s="131">
        <v>0.33189832052403867</v>
      </c>
      <c r="K341" s="104">
        <v>0.85561179377996122</v>
      </c>
      <c r="L341" s="105"/>
      <c r="M341" s="106">
        <v>340</v>
      </c>
      <c r="N341" s="142">
        <v>0.35484510677264858</v>
      </c>
      <c r="O341" s="142">
        <v>-1.7483948070215913</v>
      </c>
      <c r="P341" s="142">
        <v>-0.45942778066498136</v>
      </c>
      <c r="Q341" s="142">
        <v>-0.17865798544386133</v>
      </c>
      <c r="R341" s="142">
        <v>0.86203992859837497</v>
      </c>
      <c r="S341" s="142">
        <v>-1.6828226675862339</v>
      </c>
      <c r="T341" s="142">
        <v>-1.4870735564579833</v>
      </c>
      <c r="U341" s="131">
        <v>1.2726175648550582</v>
      </c>
      <c r="V341" s="131">
        <v>-0.43467735028688503</v>
      </c>
      <c r="W341" s="98">
        <v>1.0608096574087182</v>
      </c>
      <c r="X341" s="60"/>
      <c r="Y341" s="99">
        <v>340</v>
      </c>
      <c r="Z341" s="131">
        <f>(幕後結果!$AB$2+幕後結果!$AB$4*幕後結果_最佳化!$N1342)*12/3</f>
        <v>6.8353983834652118E-2</v>
      </c>
      <c r="AA341" s="131">
        <f>(幕後結果!$AC$2+幕後結果!$AC$4*幕後結果_最佳化!$O1342)*12/3</f>
        <v>-0.16320902549584301</v>
      </c>
      <c r="AB341" s="131">
        <f>(幕後結果!$AD$2+幕後結果!$AD$4*幕後結果_最佳化!$P1342)*12/3</f>
        <v>-0.14556793034565252</v>
      </c>
      <c r="AC341" s="131">
        <f>(幕後結果!$AE$2+幕後結果!$AE$4*幕後結果_最佳化!$Q1342)*12/3</f>
        <v>-5.9730484275480965E-2</v>
      </c>
      <c r="AD341" s="131">
        <f>(幕後結果!$AF$2+幕後結果!$AF$4*幕後結果_最佳化!$R1342)*12/3</f>
        <v>-4.0113190431289032E-2</v>
      </c>
      <c r="AE341" s="131">
        <f>(幕後結果!$AG$2+幕後結果!$AG$4*幕後結果_最佳化!$S1342)*12/3</f>
        <v>-0.10199057504225388</v>
      </c>
      <c r="AF341" s="131">
        <f>(幕後結果!$AH$2+幕後結果!$AH$4*幕後結果_最佳化!$T1342)*12/3</f>
        <v>-0.20376033314645636</v>
      </c>
      <c r="AG341" s="131">
        <f>(幕後結果!$AI$2+幕後結果!$AI$4*幕後結果_最佳化!$U1342)*12/3</f>
        <v>1.5708207662810374E-2</v>
      </c>
      <c r="AH341" s="131">
        <f>(幕後結果!$AJ$2+幕後結果!$AJ$4*幕後結果_最佳化!$V1342)*12/3</f>
        <v>-0.11102802001409136</v>
      </c>
      <c r="AI341" s="100">
        <f>(幕後結果!$AK$2+幕後結果!$AK$4*幕後結果_最佳化!$W1342)*12/3</f>
        <v>1.5089305161186256E-2</v>
      </c>
      <c r="AJ341" s="60"/>
      <c r="AK341" s="60"/>
      <c r="AL341" s="60"/>
      <c r="AM341" s="108">
        <v>340</v>
      </c>
      <c r="AN341" s="131">
        <f t="shared" si="66"/>
        <v>0.156699234758296</v>
      </c>
      <c r="AO341" s="131">
        <f t="shared" si="67"/>
        <v>0.19147692142151407</v>
      </c>
      <c r="AP341" s="131">
        <f t="shared" si="68"/>
        <v>0.12332008340660783</v>
      </c>
      <c r="AQ341" s="131">
        <f t="shared" si="69"/>
        <v>2.7070669637915094E-2</v>
      </c>
      <c r="AR341" s="131">
        <f t="shared" si="70"/>
        <v>0.15006247198071684</v>
      </c>
      <c r="AS341" s="131">
        <f t="shared" si="71"/>
        <v>2.5536946718131483E-2</v>
      </c>
      <c r="AT341" s="131">
        <f t="shared" si="72"/>
        <v>0.1070617963927028</v>
      </c>
      <c r="AU341" s="131">
        <f t="shared" si="73"/>
        <v>3.4940190791827849E-2</v>
      </c>
      <c r="AV341" s="131">
        <f t="shared" si="74"/>
        <v>8.8378639806749287E-2</v>
      </c>
      <c r="AW341" s="131">
        <f t="shared" si="75"/>
        <v>9.5453045085538757E-2</v>
      </c>
      <c r="AX341" s="131">
        <f t="shared" si="76"/>
        <v>1</v>
      </c>
      <c r="AY341" s="131">
        <f>SUMPRODUCT(AN341:AW341,幕後結果_最佳化!$Z$1005:$AI$1005)</f>
        <v>1.8030670666784624E-3</v>
      </c>
      <c r="AZ341" s="131">
        <f>(SUMPRODUCT(AN341:AW341,MMULT(AN341:AW341,幕後結果!$AB$9:$AK$18)))</f>
        <v>2.9075238344962955E-4</v>
      </c>
      <c r="BA341" s="131">
        <f t="shared" si="77"/>
        <v>1.7051462795010568E-2</v>
      </c>
      <c r="BB341" s="102">
        <f t="shared" si="78"/>
        <v>-2.4101705189391098</v>
      </c>
      <c r="BC341" s="60"/>
      <c r="BD341" s="60"/>
    </row>
    <row r="342" spans="1:56" ht="16.5">
      <c r="A342" s="95">
        <v>341</v>
      </c>
      <c r="B342" s="131">
        <v>0.75771339926553138</v>
      </c>
      <c r="C342" s="131">
        <v>0.46388246387289711</v>
      </c>
      <c r="D342" s="131">
        <v>0.29676790834169409</v>
      </c>
      <c r="E342" s="131">
        <v>0.2475229075364207</v>
      </c>
      <c r="F342" s="131">
        <v>5.0249361395425796E-2</v>
      </c>
      <c r="G342" s="131">
        <v>0.6731243092165089</v>
      </c>
      <c r="H342" s="131">
        <v>0.65695184151685071</v>
      </c>
      <c r="I342" s="131">
        <v>0.39976983982084646</v>
      </c>
      <c r="J342" s="131">
        <v>0.22644398837982327</v>
      </c>
      <c r="K342" s="104">
        <v>0.49211232421818218</v>
      </c>
      <c r="L342" s="105"/>
      <c r="M342" s="106">
        <v>341</v>
      </c>
      <c r="N342" s="142">
        <v>0.69896612440225048</v>
      </c>
      <c r="O342" s="142">
        <v>-9.0657265737142043E-2</v>
      </c>
      <c r="P342" s="142">
        <v>-0.53371920966027897</v>
      </c>
      <c r="Q342" s="142">
        <v>-0.68230546983826135</v>
      </c>
      <c r="R342" s="142">
        <v>-1.6424406191844467</v>
      </c>
      <c r="S342" s="142">
        <v>0.44855683001547281</v>
      </c>
      <c r="T342" s="142">
        <v>0.40415829855747193</v>
      </c>
      <c r="U342" s="131">
        <v>-0.2539428893708674</v>
      </c>
      <c r="V342" s="131">
        <v>-0.75060904381439275</v>
      </c>
      <c r="W342" s="98">
        <v>-1.9772759459925172E-2</v>
      </c>
      <c r="X342" s="60"/>
      <c r="Y342" s="99">
        <v>341</v>
      </c>
      <c r="Z342" s="131">
        <f>(幕後結果!$AB$2+幕後結果!$AB$4*幕後結果_最佳化!$N1343)*12/3</f>
        <v>0.12165753174128036</v>
      </c>
      <c r="AA342" s="131">
        <f>(幕後結果!$AC$2+幕後結果!$AC$4*幕後結果_最佳化!$O1343)*12/3</f>
        <v>-2.7333745202092392E-3</v>
      </c>
      <c r="AB342" s="131">
        <f>(幕後結果!$AD$2+幕後結果!$AD$4*幕後結果_最佳化!$P1343)*12/3</f>
        <v>-0.10231074957316526</v>
      </c>
      <c r="AC342" s="131">
        <f>(幕後結果!$AE$2+幕後結果!$AE$4*幕後結果_最佳化!$Q1343)*12/3</f>
        <v>-7.0749495923019809E-2</v>
      </c>
      <c r="AD342" s="131">
        <f>(幕後結果!$AF$2+幕後結果!$AF$4*幕後結果_最佳化!$R1343)*12/3</f>
        <v>-0.20678564338277874</v>
      </c>
      <c r="AE342" s="131">
        <f>(幕後結果!$AG$2+幕後結果!$AG$4*幕後結果_最佳化!$S1343)*12/3</f>
        <v>1.3918808083349651E-2</v>
      </c>
      <c r="AF342" s="131">
        <f>(幕後結果!$AH$2+幕後結果!$AH$4*幕後結果_最佳化!$T1343)*12/3</f>
        <v>4.7183348770967325E-2</v>
      </c>
      <c r="AG342" s="131">
        <f>(幕後結果!$AI$2+幕後結果!$AI$4*幕後結果_最佳化!$U1343)*12/3</f>
        <v>-7.4109874614677551E-2</v>
      </c>
      <c r="AH342" s="131">
        <f>(幕後結果!$AJ$2+幕後結果!$AJ$4*幕後結果_最佳化!$V1343)*12/3</f>
        <v>-5.0997253955233739E-2</v>
      </c>
      <c r="AI342" s="100">
        <f>(幕後結果!$AK$2+幕後結果!$AK$4*幕後結果_最佳化!$W1343)*12/3</f>
        <v>-9.8530368699290174E-2</v>
      </c>
      <c r="AJ342" s="60"/>
      <c r="AK342" s="60"/>
      <c r="AL342" s="60"/>
      <c r="AM342" s="108">
        <v>341</v>
      </c>
      <c r="AN342" s="131">
        <f t="shared" si="66"/>
        <v>0.16466993456104437</v>
      </c>
      <c r="AO342" s="131">
        <f t="shared" si="67"/>
        <v>0.10449077807582287</v>
      </c>
      <c r="AP342" s="131">
        <f t="shared" si="68"/>
        <v>0.10531438313623531</v>
      </c>
      <c r="AQ342" s="131">
        <f t="shared" si="69"/>
        <v>4.6722326245318559E-2</v>
      </c>
      <c r="AR342" s="131">
        <f t="shared" si="70"/>
        <v>3.0554598496521351E-2</v>
      </c>
      <c r="AS342" s="131">
        <f t="shared" si="71"/>
        <v>0.16459633961789266</v>
      </c>
      <c r="AT342" s="131">
        <f t="shared" si="72"/>
        <v>2.1498367484052559E-2</v>
      </c>
      <c r="AU342" s="131">
        <f t="shared" si="73"/>
        <v>0.14360975660636294</v>
      </c>
      <c r="AV342" s="131">
        <f t="shared" si="74"/>
        <v>3.9709271858425252E-2</v>
      </c>
      <c r="AW342" s="131">
        <f t="shared" si="75"/>
        <v>0.17883424391832417</v>
      </c>
      <c r="AX342" s="131">
        <f t="shared" si="76"/>
        <v>1.0000000000000002</v>
      </c>
      <c r="AY342" s="131">
        <f>SUMPRODUCT(AN342:AW342,幕後結果_最佳化!$Z$1005:$AI$1005)</f>
        <v>-1.3314342825495257E-3</v>
      </c>
      <c r="AZ342" s="131">
        <f>(SUMPRODUCT(AN342:AW342,MMULT(AN342:AW342,幕後結果!$AB$9:$AK$18)))</f>
        <v>2.3501669400416246E-4</v>
      </c>
      <c r="BA342" s="131">
        <f t="shared" si="77"/>
        <v>1.5330254205464515E-2</v>
      </c>
      <c r="BB342" s="102">
        <f t="shared" si="78"/>
        <v>-2.8852381499833903</v>
      </c>
      <c r="BC342" s="60"/>
      <c r="BD342" s="60"/>
    </row>
    <row r="343" spans="1:56" ht="16.5">
      <c r="A343" s="95">
        <v>342</v>
      </c>
      <c r="B343" s="131">
        <v>0.55206397264117735</v>
      </c>
      <c r="C343" s="131">
        <v>4.6328471418854988E-2</v>
      </c>
      <c r="D343" s="131">
        <v>0.81205212115937986</v>
      </c>
      <c r="E343" s="131">
        <v>0.1943403031598554</v>
      </c>
      <c r="F343" s="131">
        <v>0.22748145183430157</v>
      </c>
      <c r="G343" s="131">
        <v>0.28347887018774331</v>
      </c>
      <c r="H343" s="131">
        <v>0.51077851045430389</v>
      </c>
      <c r="I343" s="131">
        <v>0.93485686855164518</v>
      </c>
      <c r="J343" s="131">
        <v>0.49410278043791078</v>
      </c>
      <c r="K343" s="104">
        <v>0.34273691857086241</v>
      </c>
      <c r="L343" s="105"/>
      <c r="M343" s="106">
        <v>342</v>
      </c>
      <c r="N343" s="142">
        <v>0.13087770130152615</v>
      </c>
      <c r="O343" s="142">
        <v>-1.6815458274824482</v>
      </c>
      <c r="P343" s="142">
        <v>0.88548379161555035</v>
      </c>
      <c r="Q343" s="142">
        <v>-0.86201255987614367</v>
      </c>
      <c r="R343" s="142">
        <v>-0.74716676380875824</v>
      </c>
      <c r="S343" s="142">
        <v>-0.57253771811049559</v>
      </c>
      <c r="T343" s="142">
        <v>2.7021006866036538E-2</v>
      </c>
      <c r="U343" s="131">
        <v>1.5129740015247721</v>
      </c>
      <c r="V343" s="131">
        <v>-1.4782675681919405E-2</v>
      </c>
      <c r="W343" s="98">
        <v>-0.40500499797284673</v>
      </c>
      <c r="X343" s="60"/>
      <c r="Y343" s="99">
        <v>342</v>
      </c>
      <c r="Z343" s="131">
        <f>(幕後結果!$AB$2+幕後結果!$AB$4*幕後結果_最佳化!$N1344)*12/3</f>
        <v>3.3661951917255357E-2</v>
      </c>
      <c r="AA343" s="131">
        <f>(幕後結果!$AC$2+幕後結果!$AC$4*幕後結果_最佳化!$O1344)*12/3</f>
        <v>-0.15626891518464128</v>
      </c>
      <c r="AB343" s="131">
        <f>(幕後結果!$AD$2+幕後結果!$AD$4*幕後結果_最佳化!$P1344)*12/3</f>
        <v>7.3682532453609201E-2</v>
      </c>
      <c r="AC343" s="131">
        <f>(幕後結果!$AE$2+幕後結果!$AE$4*幕後結果_最佳化!$Q1344)*12/3</f>
        <v>-3.2652445601306979E-2</v>
      </c>
      <c r="AD343" s="131">
        <f>(幕後結果!$AF$2+幕後結果!$AF$4*幕後結果_最佳化!$R1344)*12/3</f>
        <v>-8.0597559314905781E-2</v>
      </c>
      <c r="AE343" s="131">
        <f>(幕後結果!$AG$2+幕後結果!$AG$4*幕後結果_最佳化!$S1344)*12/3</f>
        <v>-4.6654171717136338E-2</v>
      </c>
      <c r="AF343" s="131">
        <f>(幕後結果!$AH$2+幕後結果!$AH$4*幕後結果_最佳化!$T1344)*12/3</f>
        <v>-4.0388660135594175E-2</v>
      </c>
      <c r="AG343" s="131">
        <f>(幕後結果!$AI$2+幕後結果!$AI$4*幕後結果_最佳化!$U1344)*12/3</f>
        <v>0.13946940907187599</v>
      </c>
      <c r="AH343" s="131">
        <f>(幕後結果!$AJ$2+幕後結果!$AJ$4*幕後結果_最佳化!$V1344)*12/3</f>
        <v>-4.7163789693660994E-2</v>
      </c>
      <c r="AI343" s="100">
        <f>(幕後結果!$AK$2+幕後結果!$AK$4*幕後結果_最佳化!$W1344)*12/3</f>
        <v>-4.6447515640130797E-2</v>
      </c>
      <c r="AJ343" s="60"/>
      <c r="AK343" s="60"/>
      <c r="AL343" s="60"/>
      <c r="AM343" s="108">
        <v>342</v>
      </c>
      <c r="AN343" s="131">
        <f t="shared" si="66"/>
        <v>0.20041349140072176</v>
      </c>
      <c r="AO343" s="131">
        <f t="shared" si="67"/>
        <v>7.9562904913981325E-2</v>
      </c>
      <c r="AP343" s="131">
        <f t="shared" si="68"/>
        <v>7.3532220914483554E-2</v>
      </c>
      <c r="AQ343" s="131">
        <f t="shared" si="69"/>
        <v>8.11591561496951E-2</v>
      </c>
      <c r="AR343" s="131">
        <f t="shared" si="70"/>
        <v>0.14826952980858141</v>
      </c>
      <c r="AS343" s="131">
        <f t="shared" si="71"/>
        <v>1.0912816214589581E-2</v>
      </c>
      <c r="AT343" s="131">
        <f t="shared" si="72"/>
        <v>2.1419925455465557E-2</v>
      </c>
      <c r="AU343" s="131">
        <f t="shared" si="73"/>
        <v>5.7930683221106657E-2</v>
      </c>
      <c r="AV343" s="131">
        <f t="shared" si="74"/>
        <v>0.19895449584140404</v>
      </c>
      <c r="AW343" s="131">
        <f t="shared" si="75"/>
        <v>0.12784477607997094</v>
      </c>
      <c r="AX343" s="131">
        <f t="shared" si="76"/>
        <v>0.99999999999999978</v>
      </c>
      <c r="AY343" s="131">
        <f>SUMPRODUCT(AN343:AW343,幕後結果_最佳化!$Z$1005:$AI$1005)</f>
        <v>1.6021894113922228E-3</v>
      </c>
      <c r="AZ343" s="131">
        <f>(SUMPRODUCT(AN343:AW343,MMULT(AN343:AW343,幕後結果!$AB$9:$AK$18)))</f>
        <v>2.6709902770049259E-4</v>
      </c>
      <c r="BA343" s="131">
        <f t="shared" si="77"/>
        <v>1.634316455587756E-2</v>
      </c>
      <c r="BB343" s="102">
        <f t="shared" si="78"/>
        <v>-2.5269164027205293</v>
      </c>
      <c r="BC343" s="60"/>
      <c r="BD343" s="60"/>
    </row>
    <row r="344" spans="1:56" ht="16.5">
      <c r="A344" s="95">
        <v>343</v>
      </c>
      <c r="B344" s="131">
        <v>2.1629534125650052E-2</v>
      </c>
      <c r="C344" s="131">
        <v>0.59892066106851116</v>
      </c>
      <c r="D344" s="131">
        <v>1.2403936769567858E-2</v>
      </c>
      <c r="E344" s="131">
        <v>0.99912239008874804</v>
      </c>
      <c r="F344" s="131">
        <v>0.3637300175079099</v>
      </c>
      <c r="G344" s="131">
        <v>0.20978811332189928</v>
      </c>
      <c r="H344" s="131">
        <v>0.67166623869595599</v>
      </c>
      <c r="I344" s="131">
        <v>0.62655105070789596</v>
      </c>
      <c r="J344" s="131">
        <v>4.0946703102072712E-2</v>
      </c>
      <c r="K344" s="104">
        <v>0.13749197043782035</v>
      </c>
      <c r="L344" s="105"/>
      <c r="M344" s="106">
        <v>343</v>
      </c>
      <c r="N344" s="142">
        <v>-2.0211999755375434</v>
      </c>
      <c r="O344" s="142">
        <v>0.25055435201339477</v>
      </c>
      <c r="P344" s="142">
        <v>-2.2443813793720206</v>
      </c>
      <c r="Q344" s="142">
        <v>3.1287995832317317</v>
      </c>
      <c r="R344" s="142">
        <v>-0.34850623115227769</v>
      </c>
      <c r="S344" s="142">
        <v>-0.80715666891734306</v>
      </c>
      <c r="T344" s="142">
        <v>0.44451882366343987</v>
      </c>
      <c r="U344" s="131">
        <v>0.32273241823655413</v>
      </c>
      <c r="V344" s="131">
        <v>-1.739804191755411</v>
      </c>
      <c r="W344" s="98">
        <v>-1.0916568891115057</v>
      </c>
      <c r="X344" s="60"/>
      <c r="Y344" s="99">
        <v>343</v>
      </c>
      <c r="Z344" s="131">
        <f>(幕後結果!$AB$2+幕後結果!$AB$4*幕後結果_最佳化!$N1345)*12/3</f>
        <v>-0.29968989138587415</v>
      </c>
      <c r="AA344" s="131">
        <f>(幕後結果!$AC$2+幕後結果!$AC$4*幕後結果_最佳化!$O1345)*12/3</f>
        <v>3.5799151687745084E-2</v>
      </c>
      <c r="AB344" s="131">
        <f>(幕後結果!$AD$2+幕後結果!$AD$4*幕後結果_最佳化!$P1345)*12/3</f>
        <v>-0.36589531461213509</v>
      </c>
      <c r="AC344" s="131">
        <f>(幕後結果!$AE$2+幕後結果!$AE$4*幕後結果_最佳化!$Q1345)*12/3</f>
        <v>0.12918570772708493</v>
      </c>
      <c r="AD344" s="131">
        <f>(幕後結果!$AF$2+幕後結果!$AF$4*幕後結果_最佳化!$R1345)*12/3</f>
        <v>-0.15520309534129403</v>
      </c>
      <c r="AE344" s="131">
        <f>(幕後結果!$AG$2+幕後結果!$AG$4*幕後結果_最佳化!$S1345)*12/3</f>
        <v>3.4314300096064273E-3</v>
      </c>
      <c r="AF344" s="131">
        <f>(幕後結果!$AH$2+幕後結果!$AH$4*幕後結果_最佳化!$T1345)*12/3</f>
        <v>-4.9993487104210775E-2</v>
      </c>
      <c r="AG344" s="131">
        <f>(幕後結果!$AI$2+幕後結果!$AI$4*幕後結果_最佳化!$U1345)*12/3</f>
        <v>-4.9503711138147027E-2</v>
      </c>
      <c r="AH344" s="131">
        <f>(幕後結果!$AJ$2+幕後結果!$AJ$4*幕後結果_最佳化!$V1345)*12/3</f>
        <v>-9.7779031601157099E-2</v>
      </c>
      <c r="AI344" s="100">
        <f>(幕後結果!$AK$2+幕後結果!$AK$4*幕後結果_最佳化!$W1345)*12/3</f>
        <v>-0.30479312753365762</v>
      </c>
      <c r="AJ344" s="60"/>
      <c r="AK344" s="60"/>
      <c r="AL344" s="60"/>
      <c r="AM344" s="108">
        <v>343</v>
      </c>
      <c r="AN344" s="131">
        <f t="shared" si="66"/>
        <v>0.15036808440575522</v>
      </c>
      <c r="AO344" s="131">
        <f t="shared" si="67"/>
        <v>7.8917131314143421E-2</v>
      </c>
      <c r="AP344" s="131">
        <f t="shared" si="68"/>
        <v>2.3588757630656217E-2</v>
      </c>
      <c r="AQ344" s="131">
        <f t="shared" si="69"/>
        <v>0.17632757541120275</v>
      </c>
      <c r="AR344" s="131">
        <f t="shared" si="70"/>
        <v>4.5599254389013945E-2</v>
      </c>
      <c r="AS344" s="131">
        <f t="shared" si="71"/>
        <v>0.1830227053168258</v>
      </c>
      <c r="AT344" s="131">
        <f t="shared" si="72"/>
        <v>2.5079088575642915E-2</v>
      </c>
      <c r="AU344" s="131">
        <f t="shared" si="73"/>
        <v>8.2978188191582425E-2</v>
      </c>
      <c r="AV344" s="131">
        <f t="shared" si="74"/>
        <v>0.16014852268335439</v>
      </c>
      <c r="AW344" s="131">
        <f t="shared" si="75"/>
        <v>7.3970692081822886E-2</v>
      </c>
      <c r="AX344" s="131">
        <f t="shared" si="76"/>
        <v>1</v>
      </c>
      <c r="AY344" s="131">
        <f>SUMPRODUCT(AN344:AW344,幕後結果_最佳化!$Z$1005:$AI$1005)</f>
        <v>3.4850073985800076E-3</v>
      </c>
      <c r="AZ344" s="131">
        <f>(SUMPRODUCT(AN344:AW344,MMULT(AN344:AW344,幕後結果!$AB$9:$AK$18)))</f>
        <v>1.8654481425622941E-4</v>
      </c>
      <c r="BA344" s="131">
        <f t="shared" si="77"/>
        <v>1.3658140951689927E-2</v>
      </c>
      <c r="BB344" s="102">
        <f t="shared" si="78"/>
        <v>-2.8858241206350383</v>
      </c>
      <c r="BC344" s="60"/>
      <c r="BD344" s="60"/>
    </row>
    <row r="345" spans="1:56" ht="16.5">
      <c r="A345" s="95">
        <v>344</v>
      </c>
      <c r="B345" s="131">
        <v>0.71481631227059372</v>
      </c>
      <c r="C345" s="131">
        <v>0.71256023956026637</v>
      </c>
      <c r="D345" s="131">
        <v>0.24426288120892492</v>
      </c>
      <c r="E345" s="131">
        <v>0.45026809995743622</v>
      </c>
      <c r="F345" s="131">
        <v>0.60735536725584183</v>
      </c>
      <c r="G345" s="131">
        <v>0.40923459651953076</v>
      </c>
      <c r="H345" s="131">
        <v>0.56690382185397925</v>
      </c>
      <c r="I345" s="131">
        <v>0.8684577412937684</v>
      </c>
      <c r="J345" s="131">
        <v>0.19550156134551222</v>
      </c>
      <c r="K345" s="104">
        <v>0.25812776664045733</v>
      </c>
      <c r="L345" s="105"/>
      <c r="M345" s="106">
        <v>344</v>
      </c>
      <c r="N345" s="142">
        <v>0.56751052858257089</v>
      </c>
      <c r="O345" s="142">
        <v>0.56087974211132874</v>
      </c>
      <c r="P345" s="142">
        <v>-0.69265551488522037</v>
      </c>
      <c r="Q345" s="142">
        <v>-0.12498402178104359</v>
      </c>
      <c r="R345" s="142">
        <v>0.27243278682674277</v>
      </c>
      <c r="S345" s="142">
        <v>-0.22951431854411283</v>
      </c>
      <c r="T345" s="142">
        <v>0.16849693299600901</v>
      </c>
      <c r="U345" s="131">
        <v>1.1191303882864849</v>
      </c>
      <c r="V345" s="131">
        <v>-0.85779961446613362</v>
      </c>
      <c r="W345" s="98">
        <v>-0.6491281728484336</v>
      </c>
      <c r="X345" s="60"/>
      <c r="Y345" s="99">
        <v>344</v>
      </c>
      <c r="Z345" s="131">
        <f>(幕後結果!$AB$2+幕後結果!$AB$4*幕後結果_最佳化!$N1346)*12/3</f>
        <v>0.10129536468262439</v>
      </c>
      <c r="AA345" s="131">
        <f>(幕後結果!$AC$2+幕後結果!$AC$4*幕後結果_最佳化!$O1346)*12/3</f>
        <v>6.0863777368489337E-2</v>
      </c>
      <c r="AB345" s="131">
        <f>(幕後結果!$AD$2+幕後結果!$AD$4*幕後結果_最佳化!$P1346)*12/3</f>
        <v>-0.10614286289194985</v>
      </c>
      <c r="AC345" s="131">
        <f>(幕後結果!$AE$2+幕後結果!$AE$4*幕後結果_最佳化!$Q1346)*12/3</f>
        <v>-1.5009606423458241E-2</v>
      </c>
      <c r="AD345" s="131">
        <f>(幕後結果!$AF$2+幕後結果!$AF$4*幕後結果_最佳化!$R1346)*12/3</f>
        <v>-1.1903258047428755E-2</v>
      </c>
      <c r="AE345" s="131">
        <f>(幕後結果!$AG$2+幕後結果!$AG$4*幕後結果_最佳化!$S1346)*12/3</f>
        <v>-1.650644365703504E-2</v>
      </c>
      <c r="AF345" s="131">
        <f>(幕後結果!$AH$2+幕後結果!$AH$4*幕後結果_最佳化!$T1346)*12/3</f>
        <v>4.2885691593106484E-2</v>
      </c>
      <c r="AG345" s="131">
        <f>(幕後結果!$AI$2+幕後結果!$AI$4*幕後結果_最佳化!$U1346)*12/3</f>
        <v>7.7845978074354727E-2</v>
      </c>
      <c r="AH345" s="131">
        <f>(幕後結果!$AJ$2+幕後結果!$AJ$4*幕後結果_最佳化!$V1346)*12/3</f>
        <v>-4.6959155017790334E-2</v>
      </c>
      <c r="AI345" s="100">
        <f>(幕後結果!$AK$2+幕後結果!$AK$4*幕後結果_最佳化!$W1346)*12/3</f>
        <v>-0.14317390601806301</v>
      </c>
      <c r="AJ345" s="60"/>
      <c r="AK345" s="60"/>
      <c r="AL345" s="60"/>
      <c r="AM345" s="108">
        <v>344</v>
      </c>
      <c r="AN345" s="131">
        <f t="shared" si="66"/>
        <v>0.10761163794636956</v>
      </c>
      <c r="AO345" s="131">
        <f t="shared" si="67"/>
        <v>9.9976802271832255E-2</v>
      </c>
      <c r="AP345" s="131">
        <f t="shared" si="68"/>
        <v>0.13340634985767744</v>
      </c>
      <c r="AQ345" s="131">
        <f t="shared" si="69"/>
        <v>0.13033635366299945</v>
      </c>
      <c r="AR345" s="131">
        <f t="shared" si="70"/>
        <v>8.7572149633769858E-2</v>
      </c>
      <c r="AS345" s="131">
        <f t="shared" si="71"/>
        <v>0.10818333571982316</v>
      </c>
      <c r="AT345" s="131">
        <f t="shared" si="72"/>
        <v>9.9840397337408432E-2</v>
      </c>
      <c r="AU345" s="131">
        <f t="shared" si="73"/>
        <v>8.8220489397011326E-2</v>
      </c>
      <c r="AV345" s="131">
        <f t="shared" si="74"/>
        <v>9.7704040751327728E-2</v>
      </c>
      <c r="AW345" s="131">
        <f t="shared" si="75"/>
        <v>4.7148443421780775E-2</v>
      </c>
      <c r="AX345" s="131">
        <f t="shared" si="76"/>
        <v>1</v>
      </c>
      <c r="AY345" s="131">
        <f>SUMPRODUCT(AN345:AW345,幕後結果_最佳化!$Z$1005:$AI$1005)</f>
        <v>3.0919779759124846E-3</v>
      </c>
      <c r="AZ345" s="131">
        <f>(SUMPRODUCT(AN345:AW345,MMULT(AN345:AW345,幕後結果!$AB$9:$AK$18)))</f>
        <v>2.7132685318965197E-4</v>
      </c>
      <c r="BA345" s="131">
        <f t="shared" si="77"/>
        <v>1.6472002100219995E-2</v>
      </c>
      <c r="BB345" s="102">
        <f t="shared" si="78"/>
        <v>-2.4167081683140297</v>
      </c>
      <c r="BC345" s="60"/>
      <c r="BD345" s="60"/>
    </row>
    <row r="346" spans="1:56" ht="16.5">
      <c r="A346" s="95">
        <v>345</v>
      </c>
      <c r="B346" s="131">
        <v>0.15698978850261303</v>
      </c>
      <c r="C346" s="131">
        <v>0.52401837084747882</v>
      </c>
      <c r="D346" s="131">
        <v>0.32529168013312115</v>
      </c>
      <c r="E346" s="131">
        <v>0.64693765031349337</v>
      </c>
      <c r="F346" s="131">
        <v>0.67251629448653594</v>
      </c>
      <c r="G346" s="131">
        <v>0.74284356136444329</v>
      </c>
      <c r="H346" s="131">
        <v>0.56515516935600996</v>
      </c>
      <c r="I346" s="131">
        <v>0.13157208185640812</v>
      </c>
      <c r="J346" s="131">
        <v>0.20510051528462148</v>
      </c>
      <c r="K346" s="104">
        <v>2.0047304823818779E-2</v>
      </c>
      <c r="L346" s="105"/>
      <c r="M346" s="106">
        <v>345</v>
      </c>
      <c r="N346" s="142">
        <v>-1.0069067727626149</v>
      </c>
      <c r="O346" s="142">
        <v>6.0241544183150773E-2</v>
      </c>
      <c r="P346" s="142">
        <v>-0.45295192413416385</v>
      </c>
      <c r="Q346" s="142">
        <v>0.37706580915403648</v>
      </c>
      <c r="R346" s="142">
        <v>0.44687209788526333</v>
      </c>
      <c r="S346" s="142">
        <v>0.65213687565598266</v>
      </c>
      <c r="T346" s="142">
        <v>0.16405269475265194</v>
      </c>
      <c r="U346" s="131">
        <v>-1.1189905660813397</v>
      </c>
      <c r="V346" s="131">
        <v>-0.82353991127373916</v>
      </c>
      <c r="W346" s="98">
        <v>-2.0527728830612042</v>
      </c>
      <c r="X346" s="60"/>
      <c r="Y346" s="99">
        <v>345</v>
      </c>
      <c r="Z346" s="131">
        <f>(幕後結果!$AB$2+幕後結果!$AB$4*幕後結果_最佳化!$N1347)*12/3</f>
        <v>-0.14257822556000285</v>
      </c>
      <c r="AA346" s="131">
        <f>(幕後結果!$AC$2+幕後結果!$AC$4*幕後結果_最佳化!$O1347)*12/3</f>
        <v>1.5298760706900455E-2</v>
      </c>
      <c r="AB346" s="131">
        <f>(幕後結果!$AD$2+幕後結果!$AD$4*幕後結果_最佳化!$P1347)*12/3</f>
        <v>-8.3643434096768832E-2</v>
      </c>
      <c r="AC346" s="131">
        <f>(幕後結果!$AE$2+幕後結果!$AE$4*幕後結果_最佳化!$Q1347)*12/3</f>
        <v>4.8007136301231185E-3</v>
      </c>
      <c r="AD346" s="131">
        <f>(幕後結果!$AF$2+幕後結果!$AF$4*幕後結果_最佳化!$R1347)*12/3</f>
        <v>8.5474497262967974E-3</v>
      </c>
      <c r="AE346" s="131">
        <f>(幕後結果!$AG$2+幕後結果!$AG$4*幕後結果_最佳化!$S1347)*12/3</f>
        <v>3.1500666041814479E-2</v>
      </c>
      <c r="AF346" s="131">
        <f>(幕後結果!$AH$2+幕後結果!$AH$4*幕後結果_最佳化!$T1347)*12/3</f>
        <v>-1.4108107979477902E-2</v>
      </c>
      <c r="AG346" s="131">
        <f>(幕後結果!$AI$2+幕後結果!$AI$4*幕後結果_最佳化!$U1347)*12/3</f>
        <v>-0.11806122246846666</v>
      </c>
      <c r="AH346" s="131">
        <f>(幕後結果!$AJ$2+幕後結果!$AJ$4*幕後結果_最佳化!$V1347)*12/3</f>
        <v>-5.3315920394998322E-2</v>
      </c>
      <c r="AI346" s="100">
        <f>(幕後結果!$AK$2+幕後結果!$AK$4*幕後結果_最佳化!$W1347)*12/3</f>
        <v>-0.32082173228351019</v>
      </c>
      <c r="AJ346" s="60"/>
      <c r="AK346" s="60"/>
      <c r="AL346" s="60"/>
      <c r="AM346" s="108">
        <v>345</v>
      </c>
      <c r="AN346" s="131">
        <f t="shared" si="66"/>
        <v>3.5765565359694215E-3</v>
      </c>
      <c r="AO346" s="131">
        <f t="shared" si="67"/>
        <v>0.1373472780005407</v>
      </c>
      <c r="AP346" s="131">
        <f t="shared" si="68"/>
        <v>6.5373993181023771E-2</v>
      </c>
      <c r="AQ346" s="131">
        <f t="shared" si="69"/>
        <v>7.6440386326972656E-2</v>
      </c>
      <c r="AR346" s="131">
        <f t="shared" si="70"/>
        <v>0.10135948332121512</v>
      </c>
      <c r="AS346" s="131">
        <f t="shared" si="71"/>
        <v>0.13567198221137453</v>
      </c>
      <c r="AT346" s="131">
        <f t="shared" si="72"/>
        <v>0.10430355782401012</v>
      </c>
      <c r="AU346" s="131">
        <f t="shared" si="73"/>
        <v>0.14011703749977938</v>
      </c>
      <c r="AV346" s="131">
        <f t="shared" si="74"/>
        <v>9.8010838001620207E-2</v>
      </c>
      <c r="AW346" s="131">
        <f t="shared" si="75"/>
        <v>0.13779888709749405</v>
      </c>
      <c r="AX346" s="131">
        <f t="shared" si="76"/>
        <v>1</v>
      </c>
      <c r="AY346" s="131">
        <f>SUMPRODUCT(AN346:AW346,幕後結果_最佳化!$Z$1005:$AI$1005)</f>
        <v>-9.3840191051667047E-4</v>
      </c>
      <c r="AZ346" s="131">
        <f>(SUMPRODUCT(AN346:AW346,MMULT(AN346:AW346,幕後結果!$AB$9:$AK$18)))</f>
        <v>2.6280982318478745E-4</v>
      </c>
      <c r="BA346" s="131">
        <f t="shared" si="77"/>
        <v>1.62114102774801E-2</v>
      </c>
      <c r="BB346" s="102">
        <f t="shared" si="78"/>
        <v>-2.7041695423262646</v>
      </c>
      <c r="BC346" s="60"/>
      <c r="BD346" s="60"/>
    </row>
    <row r="347" spans="1:56" ht="16.5">
      <c r="A347" s="95">
        <v>346</v>
      </c>
      <c r="B347" s="131">
        <v>0.53746157435931718</v>
      </c>
      <c r="C347" s="131">
        <v>0.46361339048450056</v>
      </c>
      <c r="D347" s="131">
        <v>0.48279650075236025</v>
      </c>
      <c r="E347" s="131">
        <v>9.0697537023591845E-2</v>
      </c>
      <c r="F347" s="131">
        <v>0.26630322369775628</v>
      </c>
      <c r="G347" s="131">
        <v>0.17162350422637296</v>
      </c>
      <c r="H347" s="131">
        <v>0.43609367299998048</v>
      </c>
      <c r="I347" s="131">
        <v>0.81226977970112757</v>
      </c>
      <c r="J347" s="131">
        <v>0.4941733089230449</v>
      </c>
      <c r="K347" s="104">
        <v>7.3606134603530604E-2</v>
      </c>
      <c r="L347" s="105"/>
      <c r="M347" s="106">
        <v>346</v>
      </c>
      <c r="N347" s="142">
        <v>9.404066823811659E-2</v>
      </c>
      <c r="O347" s="142">
        <v>-9.1334530880390494E-2</v>
      </c>
      <c r="P347" s="142">
        <v>-4.3136151341340814E-2</v>
      </c>
      <c r="Q347" s="142">
        <v>-1.3364719156479226</v>
      </c>
      <c r="R347" s="142">
        <v>-0.62403218647356218</v>
      </c>
      <c r="S347" s="142">
        <v>-0.94776911174092082</v>
      </c>
      <c r="T347" s="142">
        <v>-0.16088072215776714</v>
      </c>
      <c r="U347" s="131">
        <v>0.8862915512521593</v>
      </c>
      <c r="V347" s="131">
        <v>-1.4605867899403756E-2</v>
      </c>
      <c r="W347" s="98">
        <v>-1.449448870595788</v>
      </c>
      <c r="X347" s="60"/>
      <c r="Y347" s="99">
        <v>346</v>
      </c>
      <c r="Z347" s="131">
        <f>(幕後結果!$AB$2+幕後結果!$AB$4*幕後結果_最佳化!$N1348)*12/3</f>
        <v>2.7955980889507848E-2</v>
      </c>
      <c r="AA347" s="131">
        <f>(幕後結果!$AC$2+幕後結果!$AC$4*幕後結果_最佳化!$O1348)*12/3</f>
        <v>-1.6067283996377872E-3</v>
      </c>
      <c r="AB347" s="131">
        <f>(幕後結果!$AD$2+幕後結果!$AD$4*幕後結果_最佳化!$P1348)*12/3</f>
        <v>-2.2987786504152022E-2</v>
      </c>
      <c r="AC347" s="131">
        <f>(幕後結果!$AE$2+幕後結果!$AE$4*幕後結果_最佳化!$Q1348)*12/3</f>
        <v>-0.11456968575305998</v>
      </c>
      <c r="AD347" s="131">
        <f>(幕後結果!$AF$2+幕後結果!$AF$4*幕後結果_最佳化!$R1348)*12/3</f>
        <v>-8.844921669727128E-2</v>
      </c>
      <c r="AE347" s="131">
        <f>(幕後結果!$AG$2+幕後結果!$AG$4*幕後結果_最佳化!$S1348)*12/3</f>
        <v>-4.9624250420732728E-2</v>
      </c>
      <c r="AF347" s="131">
        <f>(幕後結果!$AH$2+幕後結果!$AH$4*幕後結果_最佳化!$T1348)*12/3</f>
        <v>-2.6415241561008041E-2</v>
      </c>
      <c r="AG347" s="131">
        <f>(幕後結果!$AI$2+幕後結果!$AI$4*幕後結果_最佳化!$U1348)*12/3</f>
        <v>2.5398169488509748E-2</v>
      </c>
      <c r="AH347" s="131">
        <f>(幕後結果!$AJ$2+幕後結果!$AJ$4*幕後結果_最佳化!$V1348)*12/3</f>
        <v>-3.496018548338109E-2</v>
      </c>
      <c r="AI347" s="100">
        <f>(幕後結果!$AK$2+幕後結果!$AK$4*幕後結果_最佳化!$W1348)*12/3</f>
        <v>-0.21761574828720279</v>
      </c>
      <c r="AJ347" s="60"/>
      <c r="AK347" s="60"/>
      <c r="AL347" s="60"/>
      <c r="AM347" s="108">
        <v>346</v>
      </c>
      <c r="AN347" s="131">
        <f t="shared" si="66"/>
        <v>9.0220550001451849E-2</v>
      </c>
      <c r="AO347" s="131">
        <f t="shared" si="67"/>
        <v>1.2643143761195677E-2</v>
      </c>
      <c r="AP347" s="131">
        <f t="shared" si="68"/>
        <v>0.10872797493405585</v>
      </c>
      <c r="AQ347" s="131">
        <f t="shared" si="69"/>
        <v>2.9261013350329417E-2</v>
      </c>
      <c r="AR347" s="131">
        <f t="shared" si="70"/>
        <v>0.23554325637206339</v>
      </c>
      <c r="AS347" s="131">
        <f t="shared" si="71"/>
        <v>1.763334926681134E-2</v>
      </c>
      <c r="AT347" s="131">
        <f t="shared" si="72"/>
        <v>7.1886209352690189E-2</v>
      </c>
      <c r="AU347" s="131">
        <f t="shared" si="73"/>
        <v>0.13372033993538349</v>
      </c>
      <c r="AV347" s="131">
        <f t="shared" si="74"/>
        <v>0.19218727865456214</v>
      </c>
      <c r="AW347" s="131">
        <f t="shared" si="75"/>
        <v>0.10817688437145664</v>
      </c>
      <c r="AX347" s="131">
        <f t="shared" si="76"/>
        <v>0.99999999999999989</v>
      </c>
      <c r="AY347" s="131">
        <f>SUMPRODUCT(AN347:AW347,幕後結果_最佳化!$Z$1005:$AI$1005)</f>
        <v>-1.0634632597474767E-3</v>
      </c>
      <c r="AZ347" s="131">
        <f>(SUMPRODUCT(AN347:AW347,MMULT(AN347:AW347,幕後結果!$AB$9:$AK$18)))</f>
        <v>3.3214238296394566E-4</v>
      </c>
      <c r="BA347" s="131">
        <f t="shared" si="77"/>
        <v>1.8224773879638279E-2</v>
      </c>
      <c r="BB347" s="102">
        <f t="shared" si="78"/>
        <v>-2.4122912882264003</v>
      </c>
      <c r="BC347" s="60"/>
      <c r="BD347" s="60"/>
    </row>
    <row r="348" spans="1:56" ht="16.5">
      <c r="A348" s="95">
        <v>347</v>
      </c>
      <c r="B348" s="131">
        <v>0.46322780752455928</v>
      </c>
      <c r="C348" s="131">
        <v>0.6829725538463125</v>
      </c>
      <c r="D348" s="131">
        <v>0.394124043158673</v>
      </c>
      <c r="E348" s="131">
        <v>0.13568999751400113</v>
      </c>
      <c r="F348" s="131">
        <v>0.82373695328179375</v>
      </c>
      <c r="G348" s="131">
        <v>0.25941328935715058</v>
      </c>
      <c r="H348" s="131">
        <v>0.57963355177625941</v>
      </c>
      <c r="I348" s="131">
        <v>0.37217469941053394</v>
      </c>
      <c r="J348" s="131">
        <v>0.87852559416834408</v>
      </c>
      <c r="K348" s="104">
        <v>8.7279257690779044E-2</v>
      </c>
      <c r="L348" s="105"/>
      <c r="M348" s="106">
        <v>347</v>
      </c>
      <c r="N348" s="142">
        <v>-9.2305126945956953E-2</v>
      </c>
      <c r="O348" s="142">
        <v>0.47602735122648915</v>
      </c>
      <c r="P348" s="142">
        <v>-0.26858626066383973</v>
      </c>
      <c r="Q348" s="142">
        <v>-1.0998901313652734</v>
      </c>
      <c r="R348" s="142">
        <v>0.92970065851821049</v>
      </c>
      <c r="S348" s="142">
        <v>-0.64515525605426682</v>
      </c>
      <c r="T348" s="142">
        <v>0.20095610567412101</v>
      </c>
      <c r="U348" s="131">
        <v>-0.3260990723987332</v>
      </c>
      <c r="V348" s="131">
        <v>1.1676479215053805</v>
      </c>
      <c r="W348" s="98">
        <v>-1.3577012015672265</v>
      </c>
      <c r="X348" s="60"/>
      <c r="Y348" s="99">
        <v>347</v>
      </c>
      <c r="Z348" s="131">
        <f>(幕後結果!$AB$2+幕後結果!$AB$4*幕後結果_最佳化!$N1349)*12/3</f>
        <v>-9.0855080696750253E-4</v>
      </c>
      <c r="AA348" s="131">
        <f>(幕後結果!$AC$2+幕後結果!$AC$4*幕後結果_最佳化!$O1349)*12/3</f>
        <v>5.391569262435672E-2</v>
      </c>
      <c r="AB348" s="131">
        <f>(幕後結果!$AD$2+幕後結果!$AD$4*幕後結果_最佳化!$P1349)*12/3</f>
        <v>-4.0340627391847794E-2</v>
      </c>
      <c r="AC348" s="131">
        <f>(幕後結果!$AE$2+幕後結果!$AE$4*幕後結果_最佳化!$Q1349)*12/3</f>
        <v>-9.9213490302083998E-2</v>
      </c>
      <c r="AD348" s="131">
        <f>(幕後結果!$AF$2+幕後結果!$AF$4*幕後結果_最佳化!$R1349)*12/3</f>
        <v>5.9071430059295355E-2</v>
      </c>
      <c r="AE348" s="131">
        <f>(幕後結果!$AG$2+幕後結果!$AG$4*幕後結果_最佳化!$S1349)*12/3</f>
        <v>-3.8734372406886541E-2</v>
      </c>
      <c r="AF348" s="131">
        <f>(幕後結果!$AH$2+幕後結果!$AH$4*幕後結果_最佳化!$T1349)*12/3</f>
        <v>1.9201591514521679E-2</v>
      </c>
      <c r="AG348" s="131">
        <f>(幕後結果!$AI$2+幕後結果!$AI$4*幕後結果_最佳化!$U1349)*12/3</f>
        <v>-6.4126732618264459E-2</v>
      </c>
      <c r="AH348" s="131">
        <f>(幕後結果!$AJ$2+幕後結果!$AJ$4*幕後結果_最佳化!$V1349)*12/3</f>
        <v>4.3868945676183796E-2</v>
      </c>
      <c r="AI348" s="100">
        <f>(幕後結果!$AK$2+幕後結果!$AK$4*幕後結果_最佳化!$W1349)*12/3</f>
        <v>-0.16303896346725563</v>
      </c>
      <c r="AJ348" s="60"/>
      <c r="AK348" s="60"/>
      <c r="AL348" s="60"/>
      <c r="AM348" s="108">
        <v>347</v>
      </c>
      <c r="AN348" s="131">
        <f t="shared" si="66"/>
        <v>0.16442134149683071</v>
      </c>
      <c r="AO348" s="131">
        <f t="shared" si="67"/>
        <v>0.13274906994456262</v>
      </c>
      <c r="AP348" s="131">
        <f t="shared" si="68"/>
        <v>6.9080013824727685E-2</v>
      </c>
      <c r="AQ348" s="131">
        <f t="shared" si="69"/>
        <v>0.1400040955667631</v>
      </c>
      <c r="AR348" s="131">
        <f t="shared" si="70"/>
        <v>0.16369830139246638</v>
      </c>
      <c r="AS348" s="131">
        <f t="shared" si="71"/>
        <v>1.1068591061161745E-2</v>
      </c>
      <c r="AT348" s="131">
        <f t="shared" si="72"/>
        <v>4.4344785411610708E-2</v>
      </c>
      <c r="AU348" s="131">
        <f t="shared" si="73"/>
        <v>9.0368149789143218E-2</v>
      </c>
      <c r="AV348" s="131">
        <f t="shared" si="74"/>
        <v>5.1999860657893672E-2</v>
      </c>
      <c r="AW348" s="131">
        <f t="shared" si="75"/>
        <v>0.13226579085484011</v>
      </c>
      <c r="AX348" s="131">
        <f t="shared" si="76"/>
        <v>1</v>
      </c>
      <c r="AY348" s="131">
        <f>SUMPRODUCT(AN348:AW348,幕後結果_最佳化!$Z$1005:$AI$1005)</f>
        <v>3.1090117217676939E-3</v>
      </c>
      <c r="AZ348" s="131">
        <f>(SUMPRODUCT(AN348:AW348,MMULT(AN348:AW348,幕後結果!$AB$9:$AK$18)))</f>
        <v>3.129647031117987E-4</v>
      </c>
      <c r="BA348" s="131">
        <f t="shared" si="77"/>
        <v>1.7690808435789438E-2</v>
      </c>
      <c r="BB348" s="102">
        <f t="shared" si="78"/>
        <v>-2.2492464616672372</v>
      </c>
      <c r="BC348" s="60"/>
      <c r="BD348" s="60"/>
    </row>
    <row r="349" spans="1:56" ht="16.5">
      <c r="A349" s="95">
        <v>348</v>
      </c>
      <c r="B349" s="131">
        <v>0.75901461592654851</v>
      </c>
      <c r="C349" s="131">
        <v>0.95867530468017925</v>
      </c>
      <c r="D349" s="131">
        <v>0.76072822903506609</v>
      </c>
      <c r="E349" s="131">
        <v>0.54147552952796962</v>
      </c>
      <c r="F349" s="131">
        <v>0.77896879131034646</v>
      </c>
      <c r="G349" s="131">
        <v>0.56694903554267984</v>
      </c>
      <c r="H349" s="131">
        <v>0.92475531553374446</v>
      </c>
      <c r="I349" s="131">
        <v>0.5836473061176628</v>
      </c>
      <c r="J349" s="131">
        <v>0.2329129883264236</v>
      </c>
      <c r="K349" s="104">
        <v>0.76898822554741608</v>
      </c>
      <c r="L349" s="105"/>
      <c r="M349" s="106">
        <v>348</v>
      </c>
      <c r="N349" s="142">
        <v>0.70313637048763011</v>
      </c>
      <c r="O349" s="142">
        <v>1.7355163354580259</v>
      </c>
      <c r="P349" s="142">
        <v>0.70864703262226703</v>
      </c>
      <c r="Q349" s="142">
        <v>0.10415172810349693</v>
      </c>
      <c r="R349" s="142">
        <v>0.76871516983537069</v>
      </c>
      <c r="S349" s="142">
        <v>0.16861188833734869</v>
      </c>
      <c r="T349" s="142">
        <v>1.43780507526562</v>
      </c>
      <c r="U349" s="131">
        <v>0.21123309435353943</v>
      </c>
      <c r="V349" s="131">
        <v>-0.72928723879344359</v>
      </c>
      <c r="W349" s="98">
        <v>0.73551887520946957</v>
      </c>
      <c r="X349" s="60"/>
      <c r="Y349" s="99">
        <v>348</v>
      </c>
      <c r="Z349" s="131">
        <f>(幕後結果!$AB$2+幕後結果!$AB$4*幕後結果_最佳化!$N1350)*12/3</f>
        <v>0.12230349319264895</v>
      </c>
      <c r="AA349" s="131">
        <f>(幕後結果!$AC$2+幕後結果!$AC$4*幕後結果_最佳化!$O1350)*12/3</f>
        <v>0.17478663175674694</v>
      </c>
      <c r="AB349" s="131">
        <f>(幕後結果!$AD$2+幕後結果!$AD$4*幕後結果_最佳化!$P1350)*12/3</f>
        <v>0.15907281300362053</v>
      </c>
      <c r="AC349" s="131">
        <f>(幕後結果!$AE$2+幕後結果!$AE$4*幕後結果_最佳化!$Q1350)*12/3</f>
        <v>0.14132260635694752</v>
      </c>
      <c r="AD349" s="131">
        <f>(幕後結果!$AF$2+幕後結果!$AF$4*幕後結果_最佳化!$R1350)*12/3</f>
        <v>0.20459825474357982</v>
      </c>
      <c r="AE349" s="131">
        <f>(幕後結果!$AG$2+幕後結果!$AG$4*幕後結果_最佳化!$S1350)*12/3</f>
        <v>7.4906144295556901E-3</v>
      </c>
      <c r="AF349" s="131">
        <f>(幕後結果!$AH$2+幕後結果!$AH$4*幕後結果_最佳化!$T1350)*12/3</f>
        <v>0.24380648766554006</v>
      </c>
      <c r="AG349" s="131">
        <f>(幕後結果!$AI$2+幕後結果!$AI$4*幕後結果_最佳化!$U1350)*12/3</f>
        <v>0.10850474619025378</v>
      </c>
      <c r="AH349" s="131">
        <f>(幕後結果!$AJ$2+幕後結果!$AJ$4*幕後結果_最佳化!$V1350)*12/3</f>
        <v>4.7284046597392184E-3</v>
      </c>
      <c r="AI349" s="100">
        <f>(幕後結果!$AK$2+幕後結果!$AK$4*幕後結果_最佳化!$W1350)*12/3</f>
        <v>0.15627927039694078</v>
      </c>
      <c r="AJ349" s="60"/>
      <c r="AK349" s="60"/>
      <c r="AL349" s="60"/>
      <c r="AM349" s="108">
        <v>348</v>
      </c>
      <c r="AN349" s="131">
        <f t="shared" si="66"/>
        <v>5.7622964175757282E-2</v>
      </c>
      <c r="AO349" s="131">
        <f t="shared" si="67"/>
        <v>0.16961892416245342</v>
      </c>
      <c r="AP349" s="131">
        <f t="shared" si="68"/>
        <v>1.4827058961396996E-2</v>
      </c>
      <c r="AQ349" s="131">
        <f t="shared" si="69"/>
        <v>0.13679847417245414</v>
      </c>
      <c r="AR349" s="131">
        <f t="shared" si="70"/>
        <v>0.2029630533479353</v>
      </c>
      <c r="AS349" s="131">
        <f t="shared" si="71"/>
        <v>0.20407359145193613</v>
      </c>
      <c r="AT349" s="131">
        <f t="shared" si="72"/>
        <v>3.6589050037248542E-2</v>
      </c>
      <c r="AU349" s="131">
        <f t="shared" si="73"/>
        <v>7.5252782975391555E-3</v>
      </c>
      <c r="AV349" s="131">
        <f t="shared" si="74"/>
        <v>0.16610174598409799</v>
      </c>
      <c r="AW349" s="131">
        <f t="shared" si="75"/>
        <v>3.8798594091810517E-3</v>
      </c>
      <c r="AX349" s="131">
        <f t="shared" si="76"/>
        <v>1</v>
      </c>
      <c r="AY349" s="131">
        <f>SUMPRODUCT(AN349:AW349,幕後結果_最佳化!$Z$1005:$AI$1005)</f>
        <v>3.1409318854389193E-3</v>
      </c>
      <c r="AZ349" s="131">
        <f>(SUMPRODUCT(AN349:AW349,MMULT(AN349:AW349,幕後結果!$AB$9:$AK$18)))</f>
        <v>2.1040194338642996E-4</v>
      </c>
      <c r="BA349" s="131">
        <f t="shared" si="77"/>
        <v>1.450523848085339E-2</v>
      </c>
      <c r="BB349" s="102">
        <f t="shared" si="78"/>
        <v>-2.7410144388209967</v>
      </c>
      <c r="BC349" s="60"/>
      <c r="BD349" s="60"/>
    </row>
    <row r="350" spans="1:56" ht="16.5">
      <c r="A350" s="95">
        <v>349</v>
      </c>
      <c r="B350" s="131">
        <v>0.51402297496428417</v>
      </c>
      <c r="C350" s="131">
        <v>0.12160767706684639</v>
      </c>
      <c r="D350" s="131">
        <v>0.46947317017609946</v>
      </c>
      <c r="E350" s="131">
        <v>0.5442087266698421</v>
      </c>
      <c r="F350" s="131">
        <v>0.41593604421820585</v>
      </c>
      <c r="G350" s="131">
        <v>0.38100124184521666</v>
      </c>
      <c r="H350" s="131">
        <v>0.8609934539490649</v>
      </c>
      <c r="I350" s="131">
        <v>0.79255710080704134</v>
      </c>
      <c r="J350" s="131">
        <v>7.7297739912973729E-2</v>
      </c>
      <c r="K350" s="104">
        <v>0.97063569601821409</v>
      </c>
      <c r="L350" s="105"/>
      <c r="M350" s="106">
        <v>349</v>
      </c>
      <c r="N350" s="142">
        <v>3.5157627012574251E-2</v>
      </c>
      <c r="O350" s="142">
        <v>-1.1669876571118147</v>
      </c>
      <c r="P350" s="142">
        <v>-7.6594241200989288E-2</v>
      </c>
      <c r="Q350" s="142">
        <v>0.11104262398681392</v>
      </c>
      <c r="R350" s="142">
        <v>-0.21230116265662347</v>
      </c>
      <c r="S350" s="142">
        <v>-0.30285222196724221</v>
      </c>
      <c r="T350" s="142">
        <v>1.0847935743565598</v>
      </c>
      <c r="U350" s="131">
        <v>0.81532588045724408</v>
      </c>
      <c r="V350" s="131">
        <v>-1.4234854404092407</v>
      </c>
      <c r="W350" s="98">
        <v>1.8902195134431958</v>
      </c>
      <c r="X350" s="60"/>
      <c r="Y350" s="99">
        <v>349</v>
      </c>
      <c r="Z350" s="131">
        <f>(幕後結果!$AB$2+幕後結果!$AB$4*幕後結果_最佳化!$N1351)*12/3</f>
        <v>1.8835134303403635E-2</v>
      </c>
      <c r="AA350" s="131">
        <f>(幕後結果!$AC$2+幕後結果!$AC$4*幕後結果_最佳化!$O1351)*12/3</f>
        <v>-0.1060583631637554</v>
      </c>
      <c r="AB350" s="131">
        <f>(幕後結果!$AD$2+幕後結果!$AD$4*幕後結果_最佳化!$P1351)*12/3</f>
        <v>-6.4286420257666205E-2</v>
      </c>
      <c r="AC350" s="131">
        <f>(幕後結果!$AE$2+幕後結果!$AE$4*幕後結果_最佳化!$Q1351)*12/3</f>
        <v>3.1986890290168039E-3</v>
      </c>
      <c r="AD350" s="131">
        <f>(幕後結果!$AF$2+幕後結果!$AF$4*幕後結果_最佳化!$R1351)*12/3</f>
        <v>-7.3870876511557187E-2</v>
      </c>
      <c r="AE350" s="131">
        <f>(幕後結果!$AG$2+幕後結果!$AG$4*幕後結果_最佳化!$S1351)*12/3</f>
        <v>-2.7136301394699639E-2</v>
      </c>
      <c r="AF350" s="131">
        <f>(幕後結果!$AH$2+幕後結果!$AH$4*幕後結果_最佳化!$T1351)*12/3</f>
        <v>5.4364684807284645E-2</v>
      </c>
      <c r="AG350" s="131">
        <f>(幕後結果!$AI$2+幕後結果!$AI$4*幕後結果_最佳化!$U1351)*12/3</f>
        <v>8.4329705956032716E-2</v>
      </c>
      <c r="AH350" s="131">
        <f>(幕後結果!$AJ$2+幕後結果!$AJ$4*幕後結果_最佳化!$V1351)*12/3</f>
        <v>-0.11164461736965998</v>
      </c>
      <c r="AI350" s="100">
        <f>(幕後結果!$AK$2+幕後結果!$AK$4*幕後結果_最佳化!$W1351)*12/3</f>
        <v>0.21190646888571643</v>
      </c>
      <c r="AJ350" s="60"/>
      <c r="AK350" s="60"/>
      <c r="AL350" s="60"/>
      <c r="AM350" s="108">
        <v>349</v>
      </c>
      <c r="AN350" s="131">
        <f t="shared" si="66"/>
        <v>7.4850583400271065E-2</v>
      </c>
      <c r="AO350" s="131">
        <f t="shared" si="67"/>
        <v>3.3673623790699464E-2</v>
      </c>
      <c r="AP350" s="131">
        <f t="shared" si="68"/>
        <v>7.3872944648150085E-2</v>
      </c>
      <c r="AQ350" s="131">
        <f t="shared" si="69"/>
        <v>6.4667874959016186E-2</v>
      </c>
      <c r="AR350" s="131">
        <f t="shared" si="70"/>
        <v>0.13119739934335706</v>
      </c>
      <c r="AS350" s="131">
        <f t="shared" si="71"/>
        <v>0.19923211425460188</v>
      </c>
      <c r="AT350" s="131">
        <f t="shared" si="72"/>
        <v>3.834060274140224E-2</v>
      </c>
      <c r="AU350" s="131">
        <f t="shared" si="73"/>
        <v>0.19876987862739298</v>
      </c>
      <c r="AV350" s="131">
        <f t="shared" si="74"/>
        <v>0.17816828301697635</v>
      </c>
      <c r="AW350" s="131">
        <f t="shared" si="75"/>
        <v>7.2266952181328937E-3</v>
      </c>
      <c r="AX350" s="131">
        <f t="shared" si="76"/>
        <v>1.0000000000000002</v>
      </c>
      <c r="AY350" s="131">
        <f>SUMPRODUCT(AN350:AW350,幕後結果_最佳化!$Z$1005:$AI$1005)</f>
        <v>-1.6289218429629246E-4</v>
      </c>
      <c r="AZ350" s="131">
        <f>(SUMPRODUCT(AN350:AW350,MMULT(AN350:AW350,幕後結果!$AB$9:$AK$18)))</f>
        <v>2.1498797310782637E-4</v>
      </c>
      <c r="BA350" s="131">
        <f t="shared" si="77"/>
        <v>1.4662468179260488E-2</v>
      </c>
      <c r="BB350" s="102">
        <f t="shared" si="78"/>
        <v>-2.9369470172291416</v>
      </c>
      <c r="BC350" s="60"/>
      <c r="BD350" s="60"/>
    </row>
    <row r="351" spans="1:56" ht="16.5">
      <c r="A351" s="95">
        <v>350</v>
      </c>
      <c r="B351" s="131">
        <v>0.14694576526653025</v>
      </c>
      <c r="C351" s="131">
        <v>0.2479024991335208</v>
      </c>
      <c r="D351" s="131">
        <v>1.5145563216971691E-2</v>
      </c>
      <c r="E351" s="131">
        <v>0.7113096562932677</v>
      </c>
      <c r="F351" s="131">
        <v>0.64108481702709241</v>
      </c>
      <c r="G351" s="131">
        <v>0.16281937958320669</v>
      </c>
      <c r="H351" s="131">
        <v>0.95283854329947593</v>
      </c>
      <c r="I351" s="131">
        <v>0.87579300882387412</v>
      </c>
      <c r="J351" s="131">
        <v>0.69619802318524271</v>
      </c>
      <c r="K351" s="104">
        <v>0.23736364732314175</v>
      </c>
      <c r="L351" s="105"/>
      <c r="M351" s="106">
        <v>350</v>
      </c>
      <c r="N351" s="142">
        <v>-1.0496228862036578</v>
      </c>
      <c r="O351" s="142">
        <v>-0.68110508733336739</v>
      </c>
      <c r="P351" s="142">
        <v>-2.1662625933612034</v>
      </c>
      <c r="Q351" s="142">
        <v>0.55721478770035748</v>
      </c>
      <c r="R351" s="142">
        <v>0.36135997326256425</v>
      </c>
      <c r="S351" s="142">
        <v>-0.98293636410273799</v>
      </c>
      <c r="T351" s="142">
        <v>1.6730222629785583</v>
      </c>
      <c r="U351" s="131">
        <v>1.1542102474321816</v>
      </c>
      <c r="V351" s="131">
        <v>0.51349664988500887</v>
      </c>
      <c r="W351" s="98">
        <v>-0.7148086416149444</v>
      </c>
      <c r="X351" s="60"/>
      <c r="Y351" s="99">
        <v>350</v>
      </c>
      <c r="Z351" s="131">
        <f>(幕後結果!$AB$2+幕後結果!$AB$4*幕後結果_最佳化!$N1352)*12/3</f>
        <v>-0.14919485250965459</v>
      </c>
      <c r="AA351" s="131">
        <f>(幕後結果!$AC$2+幕後結果!$AC$4*幕後結果_最佳化!$O1352)*12/3</f>
        <v>-5.6685730974732819E-2</v>
      </c>
      <c r="AB351" s="131">
        <f>(幕後結果!$AD$2+幕後結果!$AD$4*幕後結果_最佳化!$P1352)*12/3</f>
        <v>-0.38474973096659165</v>
      </c>
      <c r="AC351" s="131">
        <f>(幕後結果!$AE$2+幕後結果!$AE$4*幕後結果_最佳化!$Q1352)*12/3</f>
        <v>-0.12158936479423403</v>
      </c>
      <c r="AD351" s="131">
        <f>(幕後結果!$AF$2+幕後結果!$AF$4*幕後結果_最佳化!$R1352)*12/3</f>
        <v>-0.17129134132783455</v>
      </c>
      <c r="AE351" s="131">
        <f>(幕後結果!$AG$2+幕後結果!$AG$4*幕後結果_最佳化!$S1352)*12/3</f>
        <v>-4.1129862709827804E-2</v>
      </c>
      <c r="AF351" s="131">
        <f>(幕後結果!$AH$2+幕後結果!$AH$4*幕後結果_最佳化!$T1352)*12/3</f>
        <v>3.3363712811145703E-2</v>
      </c>
      <c r="AG351" s="131">
        <f>(幕後結果!$AI$2+幕後結果!$AI$4*幕後結果_最佳化!$U1352)*12/3</f>
        <v>4.7280511424184435E-2</v>
      </c>
      <c r="AH351" s="131">
        <f>(幕後結果!$AJ$2+幕後結果!$AJ$4*幕後結果_最佳化!$V1352)*12/3</f>
        <v>-1.336675858904417E-4</v>
      </c>
      <c r="AI351" s="100">
        <f>(幕後結果!$AK$2+幕後結果!$AK$4*幕後結果_最佳化!$W1352)*12/3</f>
        <v>-0.13398636711710371</v>
      </c>
      <c r="AJ351" s="60"/>
      <c r="AK351" s="60"/>
      <c r="AL351" s="60"/>
      <c r="AM351" s="108">
        <v>350</v>
      </c>
      <c r="AN351" s="131">
        <f t="shared" si="66"/>
        <v>3.7147646265299442E-2</v>
      </c>
      <c r="AO351" s="131">
        <f t="shared" si="67"/>
        <v>3.7491795045968626E-2</v>
      </c>
      <c r="AP351" s="131">
        <f t="shared" si="68"/>
        <v>2.1824420738807398E-2</v>
      </c>
      <c r="AQ351" s="131">
        <f t="shared" si="69"/>
        <v>0.1755223572598773</v>
      </c>
      <c r="AR351" s="131">
        <f t="shared" si="70"/>
        <v>0.15797181771761001</v>
      </c>
      <c r="AS351" s="131">
        <f t="shared" si="71"/>
        <v>0.12620414880458602</v>
      </c>
      <c r="AT351" s="131">
        <f t="shared" si="72"/>
        <v>0.15821568517588411</v>
      </c>
      <c r="AU351" s="131">
        <f t="shared" si="73"/>
        <v>0.15528319963226328</v>
      </c>
      <c r="AV351" s="131">
        <f t="shared" si="74"/>
        <v>3.1438318215508583E-2</v>
      </c>
      <c r="AW351" s="131">
        <f t="shared" si="75"/>
        <v>9.8900611144195363E-2</v>
      </c>
      <c r="AX351" s="131">
        <f t="shared" si="76"/>
        <v>1.0000000000000002</v>
      </c>
      <c r="AY351" s="131">
        <f>SUMPRODUCT(AN351:AW351,幕後結果_最佳化!$Z$1005:$AI$1005)</f>
        <v>3.325527910390918E-3</v>
      </c>
      <c r="AZ351" s="131">
        <f>(SUMPRODUCT(AN351:AW351,MMULT(AN351:AW351,幕後結果!$AB$9:$AK$18)))</f>
        <v>2.9587258273499766E-4</v>
      </c>
      <c r="BA351" s="131">
        <f t="shared" si="77"/>
        <v>1.7200947146450908E-2</v>
      </c>
      <c r="BB351" s="102">
        <f t="shared" si="78"/>
        <v>-2.3007147078976131</v>
      </c>
      <c r="BC351" s="60"/>
      <c r="BD351" s="60"/>
    </row>
    <row r="352" spans="1:56" ht="16.5">
      <c r="A352" s="95">
        <v>351</v>
      </c>
      <c r="B352" s="131">
        <v>5.2845544100779129E-2</v>
      </c>
      <c r="C352" s="131">
        <v>0.92646372068953187</v>
      </c>
      <c r="D352" s="131">
        <v>0.12899055828520889</v>
      </c>
      <c r="E352" s="131">
        <v>0.14333591837876614</v>
      </c>
      <c r="F352" s="131">
        <v>0.69149573104181394</v>
      </c>
      <c r="G352" s="131">
        <v>0.48384337473333994</v>
      </c>
      <c r="H352" s="131">
        <v>0.3513962932667225</v>
      </c>
      <c r="I352" s="131">
        <v>0.42115201490243592</v>
      </c>
      <c r="J352" s="131">
        <v>7.7699519406065676E-2</v>
      </c>
      <c r="K352" s="104">
        <v>5.7730849992663202E-3</v>
      </c>
      <c r="L352" s="105"/>
      <c r="M352" s="106">
        <v>351</v>
      </c>
      <c r="N352" s="142">
        <v>-1.6178678128953288</v>
      </c>
      <c r="O352" s="142">
        <v>1.4499496563429977</v>
      </c>
      <c r="P352" s="142">
        <v>-1.1311757735607362</v>
      </c>
      <c r="Q352" s="142">
        <v>-1.0654511138955569</v>
      </c>
      <c r="R352" s="142">
        <v>0.50009450108072151</v>
      </c>
      <c r="S352" s="142">
        <v>-4.0509730659010409E-2</v>
      </c>
      <c r="T352" s="142">
        <v>-0.38155349230140589</v>
      </c>
      <c r="U352" s="131">
        <v>-0.19894722218308039</v>
      </c>
      <c r="V352" s="131">
        <v>-1.4207170327441665</v>
      </c>
      <c r="W352" s="98">
        <v>-2.5257192813400997</v>
      </c>
      <c r="X352" s="60"/>
      <c r="Y352" s="99">
        <v>351</v>
      </c>
      <c r="Z352" s="131">
        <f>(幕後結果!$AB$2+幕後結果!$AB$4*幕後結果_最佳化!$N1353)*12/3</f>
        <v>-0.23721467437711832</v>
      </c>
      <c r="AA352" s="131">
        <f>(幕後結果!$AC$2+幕後結果!$AC$4*幕後結果_最佳化!$O1353)*12/3</f>
        <v>0.1516011526764959</v>
      </c>
      <c r="AB352" s="131">
        <f>(幕後結果!$AD$2+幕後結果!$AD$4*幕後結果_最佳化!$P1353)*12/3</f>
        <v>-0.1464180394258684</v>
      </c>
      <c r="AC352" s="131">
        <f>(幕後結果!$AE$2+幕後結果!$AE$4*幕後結果_最佳化!$Q1353)*12/3</f>
        <v>-0.1740526997305373</v>
      </c>
      <c r="AD352" s="131">
        <f>(幕後結果!$AF$2+幕後結果!$AF$4*幕後結果_最佳化!$R1353)*12/3</f>
        <v>-1.2208055877018786E-2</v>
      </c>
      <c r="AE352" s="131">
        <f>(幕後結果!$AG$2+幕後結果!$AG$4*幕後結果_最佳化!$S1353)*12/3</f>
        <v>1.3498002970213377E-2</v>
      </c>
      <c r="AF352" s="131">
        <f>(幕後結果!$AH$2+幕後結果!$AH$4*幕後結果_最佳化!$T1353)*12/3</f>
        <v>-6.2894250637107643E-2</v>
      </c>
      <c r="AG352" s="131">
        <f>(幕後結果!$AI$2+幕後結果!$AI$4*幕後結果_最佳化!$U1353)*12/3</f>
        <v>-9.0706159654391438E-2</v>
      </c>
      <c r="AH352" s="131">
        <f>(幕後結果!$AJ$2+幕後結果!$AJ$4*幕後結果_最佳化!$V1353)*12/3</f>
        <v>-8.7210808555673355E-2</v>
      </c>
      <c r="AI352" s="100">
        <f>(幕後結果!$AK$2+幕後結果!$AK$4*幕後結果_最佳化!$W1353)*12/3</f>
        <v>-0.35733644119399138</v>
      </c>
      <c r="AJ352" s="60"/>
      <c r="AK352" s="60"/>
      <c r="AL352" s="60"/>
      <c r="AM352" s="108">
        <v>351</v>
      </c>
      <c r="AN352" s="131">
        <f t="shared" si="66"/>
        <v>0.19137341149619788</v>
      </c>
      <c r="AO352" s="131">
        <f t="shared" si="67"/>
        <v>0.16285597841148908</v>
      </c>
      <c r="AP352" s="131">
        <f t="shared" si="68"/>
        <v>3.7080635860517737E-3</v>
      </c>
      <c r="AQ352" s="131">
        <f t="shared" si="69"/>
        <v>7.2615597702099952E-2</v>
      </c>
      <c r="AR352" s="131">
        <f t="shared" si="70"/>
        <v>9.544018209853225E-2</v>
      </c>
      <c r="AS352" s="131">
        <f t="shared" si="71"/>
        <v>9.3978094104928245E-2</v>
      </c>
      <c r="AT352" s="131">
        <f t="shared" si="72"/>
        <v>0.15168830423798785</v>
      </c>
      <c r="AU352" s="131">
        <f t="shared" si="73"/>
        <v>0.15456554878353088</v>
      </c>
      <c r="AV352" s="131">
        <f t="shared" si="74"/>
        <v>6.2500726940740783E-2</v>
      </c>
      <c r="AW352" s="131">
        <f t="shared" si="75"/>
        <v>1.1274092638441185E-2</v>
      </c>
      <c r="AX352" s="131">
        <f t="shared" si="76"/>
        <v>0.99999999999999978</v>
      </c>
      <c r="AY352" s="131">
        <f>SUMPRODUCT(AN352:AW352,幕後結果_最佳化!$Z$1005:$AI$1005)</f>
        <v>5.0735880754522022E-3</v>
      </c>
      <c r="AZ352" s="131">
        <f>(SUMPRODUCT(AN352:AW352,MMULT(AN352:AW352,幕後結果!$AB$9:$AK$18)))</f>
        <v>2.3726091514575452E-4</v>
      </c>
      <c r="BA352" s="131">
        <f t="shared" si="77"/>
        <v>1.5403276117299025E-2</v>
      </c>
      <c r="BB352" s="102">
        <f t="shared" si="78"/>
        <v>-2.4557380934089679</v>
      </c>
      <c r="BC352" s="60"/>
      <c r="BD352" s="60"/>
    </row>
    <row r="353" spans="1:56" ht="16.5">
      <c r="A353" s="95">
        <v>352</v>
      </c>
      <c r="B353" s="131">
        <v>0.88347323929851207</v>
      </c>
      <c r="C353" s="131">
        <v>0.19677322183249979</v>
      </c>
      <c r="D353" s="131">
        <v>0.79135871055200191</v>
      </c>
      <c r="E353" s="131">
        <v>0.80704770306847973</v>
      </c>
      <c r="F353" s="131">
        <v>0.72919034170697983</v>
      </c>
      <c r="G353" s="131">
        <v>0.53225908588324411</v>
      </c>
      <c r="H353" s="131">
        <v>0.20941643550699407</v>
      </c>
      <c r="I353" s="131">
        <v>4.4596856619405933E-2</v>
      </c>
      <c r="J353" s="131">
        <v>0.97013672479174251</v>
      </c>
      <c r="K353" s="104">
        <v>0.88378029998411156</v>
      </c>
      <c r="L353" s="105"/>
      <c r="M353" s="106">
        <v>352</v>
      </c>
      <c r="N353" s="142">
        <v>1.192529932084911</v>
      </c>
      <c r="O353" s="142">
        <v>-0.85320353450549813</v>
      </c>
      <c r="P353" s="142">
        <v>0.81114469921560306</v>
      </c>
      <c r="Q353" s="142">
        <v>0.8670682897299492</v>
      </c>
      <c r="R353" s="142">
        <v>0.61036610403744618</v>
      </c>
      <c r="S353" s="142">
        <v>8.0949859070776231E-2</v>
      </c>
      <c r="T353" s="142">
        <v>-0.808447753820004</v>
      </c>
      <c r="U353" s="131">
        <v>-1.6996662917039718</v>
      </c>
      <c r="V353" s="131">
        <v>1.8828068352337659</v>
      </c>
      <c r="W353" s="98">
        <v>1.1940986020145643</v>
      </c>
      <c r="X353" s="60"/>
      <c r="Y353" s="99">
        <v>352</v>
      </c>
      <c r="Z353" s="131">
        <f>(幕後結果!$AB$2+幕後結果!$AB$4*幕後結果_最佳化!$N1354)*12/3</f>
        <v>0.1981094213962975</v>
      </c>
      <c r="AA353" s="131">
        <f>(幕後結果!$AC$2+幕後結果!$AC$4*幕後結果_最佳化!$O1354)*12/3</f>
        <v>-7.7835916124592272E-2</v>
      </c>
      <c r="AB353" s="131">
        <f>(幕後結果!$AD$2+幕後結果!$AD$4*幕後結果_最佳化!$P1354)*12/3</f>
        <v>8.898129735008016E-2</v>
      </c>
      <c r="AC353" s="131">
        <f>(幕後結果!$AE$2+幕後結果!$AE$4*幕後結果_最佳化!$Q1354)*12/3</f>
        <v>0.17947657402592579</v>
      </c>
      <c r="AD353" s="131">
        <f>(幕後結果!$AF$2+幕後結果!$AF$4*幕後結果_最佳化!$R1354)*12/3</f>
        <v>0.10352438760325951</v>
      </c>
      <c r="AE353" s="131">
        <f>(幕後結果!$AG$2+幕後結果!$AG$4*幕後結果_最佳化!$S1354)*12/3</f>
        <v>-2.0418548055740709E-2</v>
      </c>
      <c r="AF353" s="131">
        <f>(幕後結果!$AH$2+幕後結果!$AH$4*幕後結果_最佳化!$T1354)*12/3</f>
        <v>-2.7335178737390203E-2</v>
      </c>
      <c r="AG353" s="131">
        <f>(幕後結果!$AI$2+幕後結果!$AI$4*幕後結果_最佳化!$U1354)*12/3</f>
        <v>-0.16464238106848211</v>
      </c>
      <c r="AH353" s="131">
        <f>(幕後結果!$AJ$2+幕後結果!$AJ$4*幕後結果_最佳化!$V1354)*12/3</f>
        <v>8.3492049038694158E-2</v>
      </c>
      <c r="AI353" s="100">
        <f>(幕後結果!$AK$2+幕後結果!$AK$4*幕後結果_最佳化!$W1354)*12/3</f>
        <v>8.6183497895850267E-2</v>
      </c>
      <c r="AJ353" s="60"/>
      <c r="AK353" s="60"/>
      <c r="AL353" s="60"/>
      <c r="AM353" s="108">
        <v>352</v>
      </c>
      <c r="AN353" s="131">
        <f t="shared" si="66"/>
        <v>2.0697699945432541E-2</v>
      </c>
      <c r="AO353" s="131">
        <f t="shared" si="67"/>
        <v>0.12726913657490335</v>
      </c>
      <c r="AP353" s="131">
        <f t="shared" si="68"/>
        <v>8.0265823200072792E-2</v>
      </c>
      <c r="AQ353" s="131">
        <f t="shared" si="69"/>
        <v>0.12766515114221916</v>
      </c>
      <c r="AR353" s="131">
        <f t="shared" si="70"/>
        <v>5.16264090164293E-2</v>
      </c>
      <c r="AS353" s="131">
        <f t="shared" si="71"/>
        <v>0.1583615473839555</v>
      </c>
      <c r="AT353" s="131">
        <f t="shared" si="72"/>
        <v>0.15428626622324218</v>
      </c>
      <c r="AU353" s="131">
        <f t="shared" si="73"/>
        <v>0.12054476810893353</v>
      </c>
      <c r="AV353" s="131">
        <f t="shared" si="74"/>
        <v>0.12315134490824244</v>
      </c>
      <c r="AW353" s="131">
        <f t="shared" si="75"/>
        <v>3.6131853496569111E-2</v>
      </c>
      <c r="AX353" s="131">
        <f t="shared" si="76"/>
        <v>0.99999999999999989</v>
      </c>
      <c r="AY353" s="131">
        <f>SUMPRODUCT(AN353:AW353,幕後結果_最佳化!$Z$1005:$AI$1005)</f>
        <v>2.5869632440580531E-3</v>
      </c>
      <c r="AZ353" s="131">
        <f>(SUMPRODUCT(AN353:AW353,MMULT(AN353:AW353,幕後結果!$AB$9:$AK$18)))</f>
        <v>2.2988523604067733E-4</v>
      </c>
      <c r="BA353" s="131">
        <f t="shared" si="77"/>
        <v>1.5161966760307758E-2</v>
      </c>
      <c r="BB353" s="102">
        <f t="shared" si="78"/>
        <v>-2.6588263510428423</v>
      </c>
      <c r="BC353" s="60"/>
      <c r="BD353" s="60"/>
    </row>
    <row r="354" spans="1:56" ht="16.5">
      <c r="A354" s="95">
        <v>353</v>
      </c>
      <c r="B354" s="131">
        <v>0.25470360634827349</v>
      </c>
      <c r="C354" s="131">
        <v>0.89713947129733396</v>
      </c>
      <c r="D354" s="131">
        <v>0.5513285462656905</v>
      </c>
      <c r="E354" s="131">
        <v>0.36665420181758623</v>
      </c>
      <c r="F354" s="131">
        <v>0.85147662228154619</v>
      </c>
      <c r="G354" s="131">
        <v>0.73760284923437358</v>
      </c>
      <c r="H354" s="131">
        <v>0.37043690092768533</v>
      </c>
      <c r="I354" s="131">
        <v>0.2899364314233297</v>
      </c>
      <c r="J354" s="131">
        <v>0.51394570191136091</v>
      </c>
      <c r="K354" s="104">
        <v>0.35432380083450088</v>
      </c>
      <c r="L354" s="105"/>
      <c r="M354" s="106">
        <v>353</v>
      </c>
      <c r="N354" s="142">
        <v>-0.65976100255523651</v>
      </c>
      <c r="O354" s="142">
        <v>1.2654193080470049</v>
      </c>
      <c r="P354" s="142">
        <v>0.12901862994494487</v>
      </c>
      <c r="Q354" s="142">
        <v>-0.34072793900539644</v>
      </c>
      <c r="R354" s="142">
        <v>1.0427874276149287</v>
      </c>
      <c r="S354" s="142">
        <v>0.63597256867824969</v>
      </c>
      <c r="T354" s="142">
        <v>-0.33069642645200176</v>
      </c>
      <c r="U354" s="131">
        <v>-0.55357043702184205</v>
      </c>
      <c r="V354" s="131">
        <v>3.4963813106279024E-2</v>
      </c>
      <c r="W354" s="98">
        <v>-0.37367301842486983</v>
      </c>
      <c r="X354" s="60"/>
      <c r="Y354" s="99">
        <v>353</v>
      </c>
      <c r="Z354" s="131">
        <f>(幕後結果!$AB$2+幕後結果!$AB$4*幕後結果_最佳化!$N1355)*12/3</f>
        <v>-8.8806150490907787E-2</v>
      </c>
      <c r="AA354" s="131">
        <f>(幕後結果!$AC$2+幕後結果!$AC$4*幕後結果_最佳化!$O1355)*12/3</f>
        <v>0.13177365307719033</v>
      </c>
      <c r="AB354" s="131">
        <f>(幕後結果!$AD$2+幕後結果!$AD$4*幕後結果_最佳化!$P1355)*12/3</f>
        <v>5.0356524862098913E-2</v>
      </c>
      <c r="AC354" s="131">
        <f>(幕後結果!$AE$2+幕後結果!$AE$4*幕後結果_最佳化!$Q1355)*12/3</f>
        <v>1.0826564597746129E-2</v>
      </c>
      <c r="AD354" s="131">
        <f>(幕後結果!$AF$2+幕後結果!$AF$4*幕後結果_最佳化!$R1355)*12/3</f>
        <v>0.14926279356177644</v>
      </c>
      <c r="AE354" s="131">
        <f>(幕後結果!$AG$2+幕後結果!$AG$4*幕後結果_最佳化!$S1355)*12/3</f>
        <v>3.0962949540376716E-2</v>
      </c>
      <c r="AF354" s="131">
        <f>(幕後結果!$AH$2+幕後結果!$AH$4*幕後結果_最佳化!$T1355)*12/3</f>
        <v>9.9444050945853516E-3</v>
      </c>
      <c r="AG354" s="131">
        <f>(幕後結果!$AI$2+幕後結果!$AI$4*幕後結果_最佳化!$U1355)*12/3</f>
        <v>-4.1161270691462248E-2</v>
      </c>
      <c r="AH354" s="131">
        <f>(幕後結果!$AJ$2+幕後結果!$AJ$4*幕後結果_最佳化!$V1355)*12/3</f>
        <v>2.135663517893981E-2</v>
      </c>
      <c r="AI354" s="100">
        <f>(幕後結果!$AK$2+幕後結果!$AK$4*幕後結果_最佳化!$W1355)*12/3</f>
        <v>-8.9154475755226364E-3</v>
      </c>
      <c r="AJ354" s="60"/>
      <c r="AK354" s="60"/>
      <c r="AL354" s="60"/>
      <c r="AM354" s="108">
        <v>353</v>
      </c>
      <c r="AN354" s="131">
        <f t="shared" si="66"/>
        <v>0.10487478196936666</v>
      </c>
      <c r="AO354" s="131">
        <f t="shared" si="67"/>
        <v>0.17995066134772369</v>
      </c>
      <c r="AP354" s="131">
        <f t="shared" si="68"/>
        <v>9.8045702764939222E-2</v>
      </c>
      <c r="AQ354" s="131">
        <f t="shared" si="69"/>
        <v>2.0084173957598914E-2</v>
      </c>
      <c r="AR354" s="131">
        <f t="shared" si="70"/>
        <v>0.14114329020943622</v>
      </c>
      <c r="AS354" s="131">
        <f t="shared" si="71"/>
        <v>0.14158160733476632</v>
      </c>
      <c r="AT354" s="131">
        <f t="shared" si="72"/>
        <v>5.6289597096672854E-2</v>
      </c>
      <c r="AU354" s="131">
        <f t="shared" si="73"/>
        <v>0.11847821318042992</v>
      </c>
      <c r="AV354" s="131">
        <f t="shared" si="74"/>
        <v>4.350383886649975E-2</v>
      </c>
      <c r="AW354" s="131">
        <f t="shared" si="75"/>
        <v>9.6048133272566297E-2</v>
      </c>
      <c r="AX354" s="131">
        <f t="shared" si="76"/>
        <v>1</v>
      </c>
      <c r="AY354" s="131">
        <f>SUMPRODUCT(AN354:AW354,幕後結果_最佳化!$Z$1005:$AI$1005)</f>
        <v>-5.2568867663611699E-4</v>
      </c>
      <c r="AZ354" s="131">
        <f>(SUMPRODUCT(AN354:AW354,MMULT(AN354:AW354,幕後結果!$AB$9:$AK$18)))</f>
        <v>2.4215426448166412E-4</v>
      </c>
      <c r="BA354" s="131">
        <f t="shared" si="77"/>
        <v>1.556130664441981E-2</v>
      </c>
      <c r="BB354" s="102">
        <f t="shared" si="78"/>
        <v>-2.7906196869533644</v>
      </c>
      <c r="BC354" s="60"/>
      <c r="BD354" s="60"/>
    </row>
    <row r="355" spans="1:56" ht="16.5">
      <c r="A355" s="95">
        <v>354</v>
      </c>
      <c r="B355" s="131">
        <v>0.37391418935551313</v>
      </c>
      <c r="C355" s="131">
        <v>0.14766467181150666</v>
      </c>
      <c r="D355" s="131">
        <v>0.94432579953893714</v>
      </c>
      <c r="E355" s="131">
        <v>0.18438701128998414</v>
      </c>
      <c r="F355" s="131">
        <v>0.33232842677854069</v>
      </c>
      <c r="G355" s="131">
        <v>0.22063969762360536</v>
      </c>
      <c r="H355" s="131">
        <v>0.30567941902937301</v>
      </c>
      <c r="I355" s="131">
        <v>0.64916931107978915</v>
      </c>
      <c r="J355" s="131">
        <v>0.48343039756757</v>
      </c>
      <c r="K355" s="104">
        <v>0.99558623766999466</v>
      </c>
      <c r="L355" s="105"/>
      <c r="M355" s="106">
        <v>354</v>
      </c>
      <c r="N355" s="142">
        <v>-0.32150413562801705</v>
      </c>
      <c r="O355" s="142">
        <v>-1.0465019531831152</v>
      </c>
      <c r="P355" s="142">
        <v>1.5921615912040237</v>
      </c>
      <c r="Q355" s="142">
        <v>-0.89877217753458549</v>
      </c>
      <c r="R355" s="142">
        <v>-0.4334927202836652</v>
      </c>
      <c r="S355" s="142">
        <v>-0.77003455507968488</v>
      </c>
      <c r="T355" s="142">
        <v>-0.50813476222924903</v>
      </c>
      <c r="U355" s="131">
        <v>0.38307874628659455</v>
      </c>
      <c r="V355" s="131">
        <v>-4.1545782559954156E-2</v>
      </c>
      <c r="W355" s="98">
        <v>2.6186624597465813</v>
      </c>
      <c r="X355" s="60"/>
      <c r="Y355" s="99">
        <v>354</v>
      </c>
      <c r="Z355" s="131">
        <f>(幕後結果!$AB$2+幕後結果!$AB$4*幕後結果_最佳化!$N1356)*12/3</f>
        <v>-3.6410945934096613E-2</v>
      </c>
      <c r="AA355" s="131">
        <f>(幕後結果!$AC$2+幕後結果!$AC$4*幕後結果_最佳化!$O1356)*12/3</f>
        <v>-9.3642474398566086E-2</v>
      </c>
      <c r="AB355" s="131">
        <f>(幕後結果!$AD$2+幕後結果!$AD$4*幕後結果_最佳化!$P1356)*12/3</f>
        <v>0.20903923071687888</v>
      </c>
      <c r="AC355" s="131">
        <f>(幕後結果!$AE$2+幕後結果!$AE$4*幕後結果_最佳化!$Q1356)*12/3</f>
        <v>1.9476388842782508E-2</v>
      </c>
      <c r="AD355" s="131">
        <f>(幕後結果!$AF$2+幕後結果!$AF$4*幕後結果_最佳化!$R1356)*12/3</f>
        <v>3.2191911057768856E-2</v>
      </c>
      <c r="AE355" s="131">
        <f>(幕後結果!$AG$2+幕後結果!$AG$4*幕後結果_最佳化!$S1356)*12/3</f>
        <v>-4.7273820923643149E-2</v>
      </c>
      <c r="AF355" s="131">
        <f>(幕後結果!$AH$2+幕後結果!$AH$4*幕後結果_最佳化!$T1356)*12/3</f>
        <v>-6.1907929884497941E-2</v>
      </c>
      <c r="AG355" s="131">
        <f>(幕後結果!$AI$2+幕後結果!$AI$4*幕後結果_最佳化!$U1356)*12/3</f>
        <v>4.0837492726762646E-2</v>
      </c>
      <c r="AH355" s="131">
        <f>(幕後結果!$AJ$2+幕後結果!$AJ$4*幕後結果_最佳化!$V1356)*12/3</f>
        <v>-4.80140892574197E-2</v>
      </c>
      <c r="AI355" s="100">
        <f>(幕後結果!$AK$2+幕後結果!$AK$4*幕後結果_最佳化!$W1356)*12/3</f>
        <v>0.3883572867274605</v>
      </c>
      <c r="AJ355" s="60"/>
      <c r="AK355" s="60"/>
      <c r="AL355" s="60"/>
      <c r="AM355" s="108">
        <v>354</v>
      </c>
      <c r="AN355" s="131">
        <f t="shared" si="66"/>
        <v>3.5625756036979372E-2</v>
      </c>
      <c r="AO355" s="131">
        <f t="shared" si="67"/>
        <v>0.17838166222792223</v>
      </c>
      <c r="AP355" s="131">
        <f t="shared" si="68"/>
        <v>0.11080724302270248</v>
      </c>
      <c r="AQ355" s="131">
        <f t="shared" si="69"/>
        <v>8.5270053711482358E-2</v>
      </c>
      <c r="AR355" s="131">
        <f t="shared" si="70"/>
        <v>7.4941241738587711E-2</v>
      </c>
      <c r="AS355" s="131">
        <f t="shared" si="71"/>
        <v>8.8656789438693012E-2</v>
      </c>
      <c r="AT355" s="131">
        <f t="shared" si="72"/>
        <v>0.11943275482113432</v>
      </c>
      <c r="AU355" s="131">
        <f t="shared" si="73"/>
        <v>9.3659671635368855E-2</v>
      </c>
      <c r="AV355" s="131">
        <f t="shared" si="74"/>
        <v>3.3164286613451249E-2</v>
      </c>
      <c r="AW355" s="131">
        <f t="shared" si="75"/>
        <v>0.18006054075367844</v>
      </c>
      <c r="AX355" s="131">
        <f t="shared" si="76"/>
        <v>1</v>
      </c>
      <c r="AY355" s="131">
        <f>SUMPRODUCT(AN355:AW355,幕後結果_最佳化!$Z$1005:$AI$1005)</f>
        <v>-2.3979818385967949E-4</v>
      </c>
      <c r="AZ355" s="131">
        <f>(SUMPRODUCT(AN355:AW355,MMULT(AN355:AW355,幕後結果!$AB$9:$AK$18)))</f>
        <v>3.0561075073702956E-4</v>
      </c>
      <c r="BA355" s="131">
        <f t="shared" si="77"/>
        <v>1.7481726194430273E-2</v>
      </c>
      <c r="BB355" s="102">
        <f t="shared" si="78"/>
        <v>-2.4677081487298511</v>
      </c>
      <c r="BC355" s="60"/>
      <c r="BD355" s="60"/>
    </row>
    <row r="356" spans="1:56" ht="16.5">
      <c r="A356" s="95">
        <v>355</v>
      </c>
      <c r="B356" s="131">
        <v>0.66503332593534825</v>
      </c>
      <c r="C356" s="131">
        <v>0.80030882404120529</v>
      </c>
      <c r="D356" s="131">
        <v>0.9635079102085804</v>
      </c>
      <c r="E356" s="131">
        <v>4.4267323639535228E-3</v>
      </c>
      <c r="F356" s="131">
        <v>0.49898766113448434</v>
      </c>
      <c r="G356" s="131">
        <v>5.4413892894566773E-2</v>
      </c>
      <c r="H356" s="131">
        <v>0.1539943202693288</v>
      </c>
      <c r="I356" s="131">
        <v>0.49660833194297771</v>
      </c>
      <c r="J356" s="131">
        <v>0.79939705117224547</v>
      </c>
      <c r="K356" s="104">
        <v>0.38325038874604012</v>
      </c>
      <c r="L356" s="105"/>
      <c r="M356" s="106">
        <v>355</v>
      </c>
      <c r="N356" s="142">
        <v>0.4262394855225024</v>
      </c>
      <c r="O356" s="142">
        <v>0.8427248391858192</v>
      </c>
      <c r="P356" s="142">
        <v>1.7929296128598597</v>
      </c>
      <c r="Q356" s="142">
        <v>-2.6176612486409612</v>
      </c>
      <c r="R356" s="142">
        <v>-2.5375599471205647E-3</v>
      </c>
      <c r="S356" s="142">
        <v>-1.6034842402939149</v>
      </c>
      <c r="T356" s="142">
        <v>-1.0194515563236453</v>
      </c>
      <c r="U356" s="131">
        <v>-8.5017534663081682E-3</v>
      </c>
      <c r="V356" s="131">
        <v>0.83946949985426567</v>
      </c>
      <c r="W356" s="98">
        <v>-0.29695511464608004</v>
      </c>
      <c r="X356" s="60"/>
      <c r="Y356" s="99">
        <v>355</v>
      </c>
      <c r="Z356" s="131">
        <f>(幕後結果!$AB$2+幕後結果!$AB$4*幕後結果_最佳化!$N1357)*12/3</f>
        <v>7.9412807600112906E-2</v>
      </c>
      <c r="AA356" s="131">
        <f>(幕後結果!$AC$2+幕後結果!$AC$4*幕後結果_最佳化!$O1357)*12/3</f>
        <v>8.8541335096942841E-2</v>
      </c>
      <c r="AB356" s="131">
        <f>(幕後結果!$AD$2+幕後結果!$AD$4*幕後結果_最佳化!$P1357)*12/3</f>
        <v>0.30425338867622709</v>
      </c>
      <c r="AC356" s="131">
        <f>(幕後結果!$AE$2+幕後結果!$AE$4*幕後結果_最佳化!$Q1357)*12/3</f>
        <v>-7.871936401600127E-2</v>
      </c>
      <c r="AD356" s="131">
        <f>(幕後結果!$AF$2+幕後結果!$AF$4*幕後結果_最佳化!$R1357)*12/3</f>
        <v>0.13768699219184688</v>
      </c>
      <c r="AE356" s="131">
        <f>(幕後結果!$AG$2+幕後結果!$AG$4*幕後結果_最佳化!$S1357)*12/3</f>
        <v>-8.3359499265937234E-2</v>
      </c>
      <c r="AF356" s="131">
        <f>(幕後結果!$AH$2+幕後結果!$AH$4*幕後結果_最佳化!$T1357)*12/3</f>
        <v>-2.3035668633771839E-2</v>
      </c>
      <c r="AG356" s="131">
        <f>(幕後結果!$AI$2+幕後結果!$AI$4*幕後結果_最佳化!$U1357)*12/3</f>
        <v>-2.7920071240482347E-2</v>
      </c>
      <c r="AH356" s="131">
        <f>(幕後結果!$AJ$2+幕後結果!$AJ$4*幕後結果_最佳化!$V1357)*12/3</f>
        <v>8.8196520699493058E-3</v>
      </c>
      <c r="AI356" s="100">
        <f>(幕後結果!$AK$2+幕後結果!$AK$4*幕後結果_最佳化!$W1357)*12/3</f>
        <v>2.6783440131679728E-2</v>
      </c>
      <c r="AJ356" s="60"/>
      <c r="AK356" s="60"/>
      <c r="AL356" s="60"/>
      <c r="AM356" s="108">
        <v>355</v>
      </c>
      <c r="AN356" s="131">
        <f t="shared" si="66"/>
        <v>7.3866895034961896E-2</v>
      </c>
      <c r="AO356" s="131">
        <f t="shared" si="67"/>
        <v>7.79596232774824E-3</v>
      </c>
      <c r="AP356" s="131">
        <f t="shared" si="68"/>
        <v>0.11722933634710181</v>
      </c>
      <c r="AQ356" s="131">
        <f t="shared" si="69"/>
        <v>3.2862794581246378E-2</v>
      </c>
      <c r="AR356" s="131">
        <f t="shared" si="70"/>
        <v>0.14326836227769052</v>
      </c>
      <c r="AS356" s="131">
        <f t="shared" si="71"/>
        <v>8.1760888410019592E-2</v>
      </c>
      <c r="AT356" s="131">
        <f t="shared" si="72"/>
        <v>0.14130025640933155</v>
      </c>
      <c r="AU356" s="131">
        <f t="shared" si="73"/>
        <v>0.13878784640096714</v>
      </c>
      <c r="AV356" s="131">
        <f t="shared" si="74"/>
        <v>9.6722568571087617E-2</v>
      </c>
      <c r="AW356" s="131">
        <f t="shared" si="75"/>
        <v>0.1664050896398451</v>
      </c>
      <c r="AX356" s="131">
        <f t="shared" si="76"/>
        <v>0.99999999999999978</v>
      </c>
      <c r="AY356" s="131">
        <f>SUMPRODUCT(AN356:AW356,幕後結果_最佳化!$Z$1005:$AI$1005)</f>
        <v>-1.3114470825837238E-3</v>
      </c>
      <c r="AZ356" s="131">
        <f>(SUMPRODUCT(AN356:AW356,MMULT(AN356:AW356,幕後結果!$AB$9:$AK$18)))</f>
        <v>3.2305043759258973E-4</v>
      </c>
      <c r="BA356" s="131">
        <f t="shared" si="77"/>
        <v>1.797360391219829E-2</v>
      </c>
      <c r="BB356" s="102">
        <f t="shared" si="78"/>
        <v>-2.4597986746875171</v>
      </c>
      <c r="BC356" s="60"/>
      <c r="BD356" s="60"/>
    </row>
    <row r="357" spans="1:56" ht="16.5">
      <c r="A357" s="95">
        <v>356</v>
      </c>
      <c r="B357" s="131">
        <v>0.5263496868034736</v>
      </c>
      <c r="C357" s="131">
        <v>0.11196604786931919</v>
      </c>
      <c r="D357" s="131">
        <v>8.9500961066576012E-2</v>
      </c>
      <c r="E357" s="131">
        <v>0.32256718900908465</v>
      </c>
      <c r="F357" s="131">
        <v>0.44241189717828755</v>
      </c>
      <c r="G357" s="131">
        <v>0.16501382326450953</v>
      </c>
      <c r="H357" s="131">
        <v>0.37659332972063764</v>
      </c>
      <c r="I357" s="131">
        <v>0.19150410372747406</v>
      </c>
      <c r="J357" s="131">
        <v>4.4686352770231696E-2</v>
      </c>
      <c r="K357" s="104">
        <v>0.29721185193235344</v>
      </c>
      <c r="L357" s="105"/>
      <c r="M357" s="106">
        <v>356</v>
      </c>
      <c r="N357" s="142">
        <v>6.6096965948943334E-2</v>
      </c>
      <c r="O357" s="142">
        <v>-1.2161386859898053</v>
      </c>
      <c r="P357" s="142">
        <v>-1.3438344641046138</v>
      </c>
      <c r="Q357" s="142">
        <v>-0.46053204173796358</v>
      </c>
      <c r="R357" s="142">
        <v>-0.14485697837853506</v>
      </c>
      <c r="S357" s="142">
        <v>-0.97405819191840215</v>
      </c>
      <c r="T357" s="142">
        <v>-0.31444029042195909</v>
      </c>
      <c r="U357" s="131">
        <v>-0.87236698128777224</v>
      </c>
      <c r="V357" s="131">
        <v>-1.6987160091535558</v>
      </c>
      <c r="W357" s="98">
        <v>-0.53243651019818905</v>
      </c>
      <c r="X357" s="60"/>
      <c r="Y357" s="99">
        <v>356</v>
      </c>
      <c r="Z357" s="131">
        <f>(幕後結果!$AB$2+幕後結果!$AB$4*幕後結果_最佳化!$N1358)*12/3</f>
        <v>2.3627566182613247E-2</v>
      </c>
      <c r="AA357" s="131">
        <f>(幕後結果!$AC$2+幕後結果!$AC$4*幕後結果_最佳化!$O1358)*12/3</f>
        <v>-0.11089748374225129</v>
      </c>
      <c r="AB357" s="131">
        <f>(幕後結果!$AD$2+幕後結果!$AD$4*幕後結果_最佳化!$P1358)*12/3</f>
        <v>-0.27034929117360662</v>
      </c>
      <c r="AC357" s="131">
        <f>(幕後結果!$AE$2+幕後結果!$AE$4*幕後結果_最佳化!$Q1358)*12/3</f>
        <v>-0.14858228106469293</v>
      </c>
      <c r="AD357" s="131">
        <f>(幕後結果!$AF$2+幕後結果!$AF$4*幕後結果_最佳化!$R1358)*12/3</f>
        <v>-0.18689445335345942</v>
      </c>
      <c r="AE357" s="131">
        <f>(幕後結果!$AG$2+幕後結果!$AG$4*幕後結果_最佳化!$S1358)*12/3</f>
        <v>-5.8957517861211728E-2</v>
      </c>
      <c r="AF357" s="131">
        <f>(幕後結果!$AH$2+幕後結果!$AH$4*幕後結果_最佳化!$T1358)*12/3</f>
        <v>-0.11004579583051005</v>
      </c>
      <c r="AG357" s="131">
        <f>(幕後結果!$AI$2+幕後結果!$AI$4*幕後結果_最佳化!$U1358)*12/3</f>
        <v>-0.20989846008738</v>
      </c>
      <c r="AH357" s="131">
        <f>(幕後結果!$AJ$2+幕後結果!$AJ$4*幕後結果_最佳化!$V1358)*12/3</f>
        <v>-0.17739495795492036</v>
      </c>
      <c r="AI357" s="100">
        <f>(幕後結果!$AK$2+幕後結果!$AK$4*幕後結果_最佳化!$W1358)*12/3</f>
        <v>-0.27040714253934794</v>
      </c>
      <c r="AJ357" s="60"/>
      <c r="AK357" s="60"/>
      <c r="AL357" s="60"/>
      <c r="AM357" s="108">
        <v>356</v>
      </c>
      <c r="AN357" s="131">
        <f t="shared" si="66"/>
        <v>0.18200588088335098</v>
      </c>
      <c r="AO357" s="131">
        <f t="shared" si="67"/>
        <v>0.14779531109878472</v>
      </c>
      <c r="AP357" s="131">
        <f t="shared" si="68"/>
        <v>0.20173336774736678</v>
      </c>
      <c r="AQ357" s="131">
        <f t="shared" si="69"/>
        <v>9.1838779138892525E-3</v>
      </c>
      <c r="AR357" s="131">
        <f t="shared" si="70"/>
        <v>2.0883528993954513E-3</v>
      </c>
      <c r="AS357" s="131">
        <f t="shared" si="71"/>
        <v>9.866537027164024E-2</v>
      </c>
      <c r="AT357" s="131">
        <f t="shared" si="72"/>
        <v>2.2427546412624629E-2</v>
      </c>
      <c r="AU357" s="131">
        <f t="shared" si="73"/>
        <v>0.12583106064829455</v>
      </c>
      <c r="AV357" s="131">
        <f t="shared" si="74"/>
        <v>2.1072865565366632E-2</v>
      </c>
      <c r="AW357" s="131">
        <f t="shared" si="75"/>
        <v>0.18919636655928668</v>
      </c>
      <c r="AX357" s="131">
        <f t="shared" si="76"/>
        <v>1</v>
      </c>
      <c r="AY357" s="131">
        <f>SUMPRODUCT(AN357:AW357,幕後結果_最佳化!$Z$1005:$AI$1005)</f>
        <v>-2.1327002608376314E-3</v>
      </c>
      <c r="AZ357" s="131">
        <f>(SUMPRODUCT(AN357:AW357,MMULT(AN357:AW357,幕後結果!$AB$9:$AK$18)))</f>
        <v>2.9819937624557579E-4</v>
      </c>
      <c r="BA357" s="131">
        <f t="shared" si="77"/>
        <v>1.7268450313956251E-2</v>
      </c>
      <c r="BB357" s="102">
        <f t="shared" si="78"/>
        <v>-2.607802057631222</v>
      </c>
      <c r="BC357" s="60"/>
      <c r="BD357" s="60"/>
    </row>
    <row r="358" spans="1:56" ht="16.5">
      <c r="A358" s="95">
        <v>357</v>
      </c>
      <c r="B358" s="131">
        <v>0.27172918004685864</v>
      </c>
      <c r="C358" s="131">
        <v>0.67844417317782324</v>
      </c>
      <c r="D358" s="131">
        <v>0.1130477028193555</v>
      </c>
      <c r="E358" s="131">
        <v>0.70030908316892759</v>
      </c>
      <c r="F358" s="131">
        <v>0.91039206895231972</v>
      </c>
      <c r="G358" s="131">
        <v>0.23553284380832462</v>
      </c>
      <c r="H358" s="131">
        <v>0.84375832928060857</v>
      </c>
      <c r="I358" s="131">
        <v>0.85732388087782851</v>
      </c>
      <c r="J358" s="131">
        <v>0.63448453750372535</v>
      </c>
      <c r="K358" s="104">
        <v>0.96139313153788852</v>
      </c>
      <c r="L358" s="105"/>
      <c r="M358" s="106">
        <v>357</v>
      </c>
      <c r="N358" s="142">
        <v>-0.60759162003368949</v>
      </c>
      <c r="O358" s="142">
        <v>0.46335259277275104</v>
      </c>
      <c r="P358" s="142">
        <v>-1.2104783180739744</v>
      </c>
      <c r="Q358" s="142">
        <v>0.52528967532430348</v>
      </c>
      <c r="R358" s="142">
        <v>1.3431733092339304</v>
      </c>
      <c r="S358" s="142">
        <v>-0.72074619051107924</v>
      </c>
      <c r="T358" s="142">
        <v>1.0100249398861672</v>
      </c>
      <c r="U358" s="131">
        <v>1.0683731175630156</v>
      </c>
      <c r="V358" s="131">
        <v>0.34375449454534052</v>
      </c>
      <c r="W358" s="98">
        <v>1.7670865364847872</v>
      </c>
      <c r="X358" s="60"/>
      <c r="Y358" s="99">
        <v>357</v>
      </c>
      <c r="Z358" s="131">
        <f>(幕後結果!$AB$2+幕後結果!$AB$4*幕後結果_最佳化!$N1359)*12/3</f>
        <v>-8.0725234074783353E-2</v>
      </c>
      <c r="AA358" s="131">
        <f>(幕後結果!$AC$2+幕後結果!$AC$4*幕後結果_最佳化!$O1359)*12/3</f>
        <v>5.3699319065528765E-2</v>
      </c>
      <c r="AB358" s="131">
        <f>(幕後結果!$AD$2+幕後結果!$AD$4*幕後結果_最佳化!$P1359)*12/3</f>
        <v>-0.19251340073228565</v>
      </c>
      <c r="AC358" s="131">
        <f>(幕後結果!$AE$2+幕後結果!$AE$4*幕後結果_最佳化!$Q1359)*12/3</f>
        <v>-1.7955323750637988E-2</v>
      </c>
      <c r="AD358" s="131">
        <f>(幕後結果!$AF$2+幕後結果!$AF$4*幕後結果_最佳化!$R1359)*12/3</f>
        <v>4.5444985276218396E-2</v>
      </c>
      <c r="AE358" s="131">
        <f>(幕後結果!$AG$2+幕後結果!$AG$4*幕後結果_最佳化!$S1359)*12/3</f>
        <v>-3.0413733044704582E-2</v>
      </c>
      <c r="AF358" s="131">
        <f>(幕後結果!$AH$2+幕後結果!$AH$4*幕後結果_最佳化!$T1359)*12/3</f>
        <v>6.0815353387976868E-2</v>
      </c>
      <c r="AG358" s="131">
        <f>(幕後結果!$AI$2+幕後結果!$AI$4*幕後結果_最佳化!$U1359)*12/3</f>
        <v>8.713709601339896E-2</v>
      </c>
      <c r="AH358" s="131">
        <f>(幕後結果!$AJ$2+幕後結果!$AJ$4*幕後結果_最佳化!$V1359)*12/3</f>
        <v>1.83865306316418E-2</v>
      </c>
      <c r="AI358" s="100">
        <f>(幕後結果!$AK$2+幕後結果!$AK$4*幕後結果_最佳化!$W1359)*12/3</f>
        <v>0.25306662165794658</v>
      </c>
      <c r="AJ358" s="60"/>
      <c r="AK358" s="60"/>
      <c r="AL358" s="60"/>
      <c r="AM358" s="108">
        <v>357</v>
      </c>
      <c r="AN358" s="131">
        <f t="shared" si="66"/>
        <v>0.1128057050920315</v>
      </c>
      <c r="AO358" s="131">
        <f t="shared" si="67"/>
        <v>0.18484487157013962</v>
      </c>
      <c r="AP358" s="131">
        <f t="shared" si="68"/>
        <v>0.14130008123228247</v>
      </c>
      <c r="AQ358" s="131">
        <f t="shared" si="69"/>
        <v>5.6659095631055069E-2</v>
      </c>
      <c r="AR358" s="131">
        <f t="shared" si="70"/>
        <v>0.15796303146584739</v>
      </c>
      <c r="AS358" s="131">
        <f t="shared" si="71"/>
        <v>0.2136693784697101</v>
      </c>
      <c r="AT358" s="131">
        <f t="shared" si="72"/>
        <v>5.5852611128499197E-3</v>
      </c>
      <c r="AU358" s="131">
        <f t="shared" si="73"/>
        <v>8.9434500626200369E-2</v>
      </c>
      <c r="AV358" s="131">
        <f t="shared" si="74"/>
        <v>2.5573522259141744E-2</v>
      </c>
      <c r="AW358" s="131">
        <f t="shared" si="75"/>
        <v>1.216455254074162E-2</v>
      </c>
      <c r="AX358" s="131">
        <f t="shared" si="76"/>
        <v>0.99999999999999989</v>
      </c>
      <c r="AY358" s="131">
        <f>SUMPRODUCT(AN358:AW358,幕後結果_最佳化!$Z$1005:$AI$1005)</f>
        <v>7.3699669646341847E-4</v>
      </c>
      <c r="AZ358" s="131">
        <f>(SUMPRODUCT(AN358:AW358,MMULT(AN358:AW358,幕後結果!$AB$9:$AK$18)))</f>
        <v>2.4825861442968395E-4</v>
      </c>
      <c r="BA358" s="131">
        <f t="shared" si="77"/>
        <v>1.5756224624880286E-2</v>
      </c>
      <c r="BB358" s="102">
        <f t="shared" si="78"/>
        <v>-2.6759585057551143</v>
      </c>
      <c r="BC358" s="60"/>
      <c r="BD358" s="60"/>
    </row>
    <row r="359" spans="1:56" ht="16.5">
      <c r="A359" s="95">
        <v>358</v>
      </c>
      <c r="B359" s="131">
        <v>0.72278341702615667</v>
      </c>
      <c r="C359" s="131">
        <v>0.36252359192736505</v>
      </c>
      <c r="D359" s="131">
        <v>0.86217525624840485</v>
      </c>
      <c r="E359" s="131">
        <v>0.93717678758354062</v>
      </c>
      <c r="F359" s="131">
        <v>0.94999869808911352</v>
      </c>
      <c r="G359" s="131">
        <v>7.1675419085015291E-2</v>
      </c>
      <c r="H359" s="131">
        <v>0.62476851571364644</v>
      </c>
      <c r="I359" s="131">
        <v>0.94216770687866203</v>
      </c>
      <c r="J359" s="131">
        <v>0.92290838976766665</v>
      </c>
      <c r="K359" s="104">
        <v>0.67957969257653561</v>
      </c>
      <c r="L359" s="105"/>
      <c r="M359" s="106">
        <v>358</v>
      </c>
      <c r="N359" s="142">
        <v>0.59113023041515367</v>
      </c>
      <c r="O359" s="142">
        <v>-0.35172143474389472</v>
      </c>
      <c r="P359" s="142">
        <v>1.0901445206662004</v>
      </c>
      <c r="Q359" s="142">
        <v>1.5314977388617692</v>
      </c>
      <c r="R359" s="142">
        <v>1.6448410037945707</v>
      </c>
      <c r="S359" s="142">
        <v>-1.463426038090752</v>
      </c>
      <c r="T359" s="142">
        <v>0.31802896129055258</v>
      </c>
      <c r="U359" s="131">
        <v>1.5732342550987291</v>
      </c>
      <c r="V359" s="131">
        <v>1.4249099936142866</v>
      </c>
      <c r="W359" s="98">
        <v>0.46652380141847755</v>
      </c>
      <c r="X359" s="60"/>
      <c r="Y359" s="99">
        <v>358</v>
      </c>
      <c r="Z359" s="131">
        <f>(幕後結果!$AB$2+幕後結果!$AB$4*幕後結果_最佳化!$N1360)*12/3</f>
        <v>0.10495400174247553</v>
      </c>
      <c r="AA359" s="131">
        <f>(幕後結果!$AC$2+幕後結果!$AC$4*幕後結果_最佳化!$O1360)*12/3</f>
        <v>-2.7899688457845462E-2</v>
      </c>
      <c r="AB359" s="131">
        <f>(幕後結果!$AD$2+幕後結果!$AD$4*幕後結果_最佳化!$P1360)*12/3</f>
        <v>0.1509439335789399</v>
      </c>
      <c r="AC359" s="131">
        <f>(幕後結果!$AE$2+幕後結果!$AE$4*幕後結果_最佳化!$Q1360)*12/3</f>
        <v>0.26396266817432962</v>
      </c>
      <c r="AD359" s="131">
        <f>(幕後結果!$AF$2+幕後結果!$AF$4*幕後結果_最佳化!$R1360)*12/3</f>
        <v>0.25153555838063818</v>
      </c>
      <c r="AE359" s="131">
        <f>(幕後結果!$AG$2+幕後結果!$AG$4*幕後結果_最佳化!$S1360)*12/3</f>
        <v>-7.7898745487867904E-2</v>
      </c>
      <c r="AF359" s="131">
        <f>(幕後結果!$AH$2+幕後結果!$AH$4*幕後結果_最佳化!$T1360)*12/3</f>
        <v>7.0628919586935235E-2</v>
      </c>
      <c r="AG359" s="131">
        <f>(幕後結果!$AI$2+幕後結果!$AI$4*幕後結果_最佳化!$U1360)*12/3</f>
        <v>0.21300165055609765</v>
      </c>
      <c r="AH359" s="131">
        <f>(幕後結果!$AJ$2+幕後結果!$AJ$4*幕後結果_最佳化!$V1360)*12/3</f>
        <v>7.6064274529897419E-2</v>
      </c>
      <c r="AI359" s="100">
        <f>(幕後結果!$AK$2+幕後結果!$AK$4*幕後結果_最佳化!$W1360)*12/3</f>
        <v>0.10713015043771346</v>
      </c>
      <c r="AJ359" s="60"/>
      <c r="AK359" s="60"/>
      <c r="AL359" s="60"/>
      <c r="AM359" s="108">
        <v>358</v>
      </c>
      <c r="AN359" s="131">
        <f t="shared" si="66"/>
        <v>0.1695369760210442</v>
      </c>
      <c r="AO359" s="131">
        <f t="shared" si="67"/>
        <v>0.16242245508011574</v>
      </c>
      <c r="AP359" s="131">
        <f t="shared" si="68"/>
        <v>0.16145375876786663</v>
      </c>
      <c r="AQ359" s="131">
        <f t="shared" si="69"/>
        <v>9.5303067565981475E-2</v>
      </c>
      <c r="AR359" s="131">
        <f t="shared" si="70"/>
        <v>1.9516392534689637E-4</v>
      </c>
      <c r="AS359" s="131">
        <f t="shared" si="71"/>
        <v>0.12150100413183973</v>
      </c>
      <c r="AT359" s="131">
        <f t="shared" si="72"/>
        <v>0.12316638878600171</v>
      </c>
      <c r="AU359" s="131">
        <f t="shared" si="73"/>
        <v>6.1843741884522546E-2</v>
      </c>
      <c r="AV359" s="131">
        <f t="shared" si="74"/>
        <v>6.9315582442574686E-2</v>
      </c>
      <c r="AW359" s="131">
        <f t="shared" si="75"/>
        <v>3.5261861394706467E-2</v>
      </c>
      <c r="AX359" s="131">
        <f t="shared" si="76"/>
        <v>1.0000000000000002</v>
      </c>
      <c r="AY359" s="131">
        <f>SUMPRODUCT(AN359:AW359,幕後結果_最佳化!$Z$1005:$AI$1005)</f>
        <v>3.8779383709708027E-3</v>
      </c>
      <c r="AZ359" s="131">
        <f>(SUMPRODUCT(AN359:AW359,MMULT(AN359:AW359,幕後結果!$AB$9:$AK$18)))</f>
        <v>2.5373996247137284E-4</v>
      </c>
      <c r="BA359" s="131">
        <f t="shared" si="77"/>
        <v>1.5929217258590356E-2</v>
      </c>
      <c r="BB359" s="102">
        <f t="shared" si="78"/>
        <v>-2.449716203599726</v>
      </c>
      <c r="BC359" s="60"/>
      <c r="BD359" s="60"/>
    </row>
    <row r="360" spans="1:56" ht="16.5">
      <c r="A360" s="95">
        <v>359</v>
      </c>
      <c r="B360" s="131">
        <v>0.421775444279189</v>
      </c>
      <c r="C360" s="131">
        <v>0.12032924555378632</v>
      </c>
      <c r="D360" s="131">
        <v>0.82979835086747111</v>
      </c>
      <c r="E360" s="131">
        <v>0.14605726185928747</v>
      </c>
      <c r="F360" s="131">
        <v>0.31165597003237222</v>
      </c>
      <c r="G360" s="131">
        <v>0.21842924965065813</v>
      </c>
      <c r="H360" s="131">
        <v>0.16377942808119639</v>
      </c>
      <c r="I360" s="131">
        <v>0.9278787216707618</v>
      </c>
      <c r="J360" s="131">
        <v>0.19061980277930668</v>
      </c>
      <c r="K360" s="104">
        <v>0.29634590025729612</v>
      </c>
      <c r="L360" s="105"/>
      <c r="M360" s="106">
        <v>359</v>
      </c>
      <c r="N360" s="142">
        <v>-0.19735353449453677</v>
      </c>
      <c r="O360" s="142">
        <v>-1.1733424861693407</v>
      </c>
      <c r="P360" s="142">
        <v>0.95336869233521371</v>
      </c>
      <c r="Q360" s="142">
        <v>-1.0534942598321411</v>
      </c>
      <c r="R360" s="142">
        <v>-0.49116190533478438</v>
      </c>
      <c r="S360" s="142">
        <v>-0.7775090463897637</v>
      </c>
      <c r="T360" s="142">
        <v>-0.97904275181136469</v>
      </c>
      <c r="U360" s="131">
        <v>1.4601729168560094</v>
      </c>
      <c r="V360" s="131">
        <v>-0.87561456334431009</v>
      </c>
      <c r="W360" s="98">
        <v>-0.53493934484285954</v>
      </c>
      <c r="X360" s="60"/>
      <c r="Y360" s="99">
        <v>359</v>
      </c>
      <c r="Z360" s="131">
        <f>(幕後結果!$AB$2+幕後結果!$AB$4*幕後結果_最佳化!$N1361)*12/3</f>
        <v>-1.7180305618258215E-2</v>
      </c>
      <c r="AA360" s="131">
        <f>(幕後結果!$AC$2+幕後結果!$AC$4*幕後結果_最佳化!$O1361)*12/3</f>
        <v>-0.10621778899801608</v>
      </c>
      <c r="AB360" s="131">
        <f>(幕後結果!$AD$2+幕後結果!$AD$4*幕後結果_最佳化!$P1361)*12/3</f>
        <v>0.10171995488268859</v>
      </c>
      <c r="AC360" s="131">
        <f>(幕後結果!$AE$2+幕後結果!$AE$4*幕後結果_最佳化!$Q1361)*12/3</f>
        <v>-4.3317734384284601E-2</v>
      </c>
      <c r="AD360" s="131">
        <f>(幕後結果!$AF$2+幕後結果!$AF$4*幕後結果_最佳化!$R1361)*12/3</f>
        <v>-3.4603974069146712E-2</v>
      </c>
      <c r="AE360" s="131">
        <f>(幕後結果!$AG$2+幕後結果!$AG$4*幕後結果_最佳化!$S1361)*12/3</f>
        <v>-5.0110364635248629E-2</v>
      </c>
      <c r="AF360" s="131">
        <f>(幕後結果!$AH$2+幕後結果!$AH$4*幕後結果_最佳化!$T1361)*12/3</f>
        <v>-0.12101205578212992</v>
      </c>
      <c r="AG360" s="131">
        <f>(幕後結果!$AI$2+幕後結果!$AI$4*幕後結果_最佳化!$U1361)*12/3</f>
        <v>0.10733698197030066</v>
      </c>
      <c r="AH360" s="131">
        <f>(幕後結果!$AJ$2+幕後結果!$AJ$4*幕後結果_最佳化!$V1361)*12/3</f>
        <v>-0.10096724484713167</v>
      </c>
      <c r="AI360" s="100">
        <f>(幕後結果!$AK$2+幕後結果!$AK$4*幕後結果_最佳化!$W1361)*12/3</f>
        <v>-8.5388223700768554E-2</v>
      </c>
      <c r="AJ360" s="60"/>
      <c r="AK360" s="60"/>
      <c r="AL360" s="60"/>
      <c r="AM360" s="108">
        <v>359</v>
      </c>
      <c r="AN360" s="131">
        <f t="shared" si="66"/>
        <v>0.1170520317464853</v>
      </c>
      <c r="AO360" s="131">
        <f t="shared" si="67"/>
        <v>3.8496094286502941E-2</v>
      </c>
      <c r="AP360" s="131">
        <f t="shared" si="68"/>
        <v>3.5906253046667802E-3</v>
      </c>
      <c r="AQ360" s="131">
        <f t="shared" si="69"/>
        <v>6.3913754346762774E-2</v>
      </c>
      <c r="AR360" s="131">
        <f t="shared" si="70"/>
        <v>0.10347801098118539</v>
      </c>
      <c r="AS360" s="131">
        <f t="shared" si="71"/>
        <v>0.12198525134297387</v>
      </c>
      <c r="AT360" s="131">
        <f t="shared" si="72"/>
        <v>0.11460266915302003</v>
      </c>
      <c r="AU360" s="131">
        <f t="shared" si="73"/>
        <v>0.14550078552370441</v>
      </c>
      <c r="AV360" s="131">
        <f t="shared" si="74"/>
        <v>0.13939116136535398</v>
      </c>
      <c r="AW360" s="131">
        <f t="shared" si="75"/>
        <v>0.15198961594934451</v>
      </c>
      <c r="AX360" s="131">
        <f t="shared" si="76"/>
        <v>1</v>
      </c>
      <c r="AY360" s="131">
        <f>SUMPRODUCT(AN360:AW360,幕後結果_最佳化!$Z$1005:$AI$1005)</f>
        <v>3.6737823467948441E-4</v>
      </c>
      <c r="AZ360" s="131">
        <f>(SUMPRODUCT(AN360:AW360,MMULT(AN360:AW360,幕後結果!$AB$9:$AK$18)))</f>
        <v>2.2050681033403959E-4</v>
      </c>
      <c r="BA360" s="131">
        <f t="shared" si="77"/>
        <v>1.4849471719022182E-2</v>
      </c>
      <c r="BB360" s="102">
        <f t="shared" si="78"/>
        <v>-2.8642515080746072</v>
      </c>
      <c r="BC360" s="60"/>
      <c r="BD360" s="60"/>
    </row>
    <row r="361" spans="1:56" ht="16.5">
      <c r="A361" s="95">
        <v>360</v>
      </c>
      <c r="B361" s="131">
        <v>0.48630363361483298</v>
      </c>
      <c r="C361" s="131">
        <v>0.4416798592987714</v>
      </c>
      <c r="D361" s="131">
        <v>9.1431475379436078E-2</v>
      </c>
      <c r="E361" s="131">
        <v>0.38387506083920719</v>
      </c>
      <c r="F361" s="131">
        <v>0.41177719536472557</v>
      </c>
      <c r="G361" s="131">
        <v>0.79181012605779144</v>
      </c>
      <c r="H361" s="131">
        <v>0.41087425868878769</v>
      </c>
      <c r="I361" s="131">
        <v>0.31437979373462888</v>
      </c>
      <c r="J361" s="131">
        <v>0.24273323341418274</v>
      </c>
      <c r="K361" s="104">
        <v>0.19039006135791703</v>
      </c>
      <c r="L361" s="105"/>
      <c r="M361" s="106">
        <v>360</v>
      </c>
      <c r="N361" s="142">
        <v>-3.43384462897392E-2</v>
      </c>
      <c r="O361" s="142">
        <v>-0.14671152856460132</v>
      </c>
      <c r="P361" s="142">
        <v>-1.331991594042661</v>
      </c>
      <c r="Q361" s="142">
        <v>-0.29531910716441007</v>
      </c>
      <c r="R361" s="142">
        <v>-0.2229757363310825</v>
      </c>
      <c r="S361" s="142">
        <v>0.8127180187957711</v>
      </c>
      <c r="T361" s="142">
        <v>-0.22529663485821816</v>
      </c>
      <c r="U361" s="131">
        <v>-0.48347347731817869</v>
      </c>
      <c r="V361" s="131">
        <v>-0.69753752058922636</v>
      </c>
      <c r="W361" s="98">
        <v>-0.87645979736151602</v>
      </c>
      <c r="X361" s="60"/>
      <c r="Y361" s="99">
        <v>360</v>
      </c>
      <c r="Z361" s="131">
        <f>(幕後結果!$AB$2+幕後結果!$AB$4*幕後結果_最佳化!$N1362)*12/3</f>
        <v>8.070353651209743E-3</v>
      </c>
      <c r="AA361" s="131">
        <f>(幕後結果!$AC$2+幕後結果!$AC$4*幕後結果_最佳化!$O1362)*12/3</f>
        <v>-6.7370321565391423E-3</v>
      </c>
      <c r="AB361" s="131">
        <f>(幕後結果!$AD$2+幕後結果!$AD$4*幕後結果_最佳化!$P1362)*12/3</f>
        <v>-0.23268917220389809</v>
      </c>
      <c r="AC361" s="131">
        <f>(幕後結果!$AE$2+幕後結果!$AE$4*幕後結果_最佳化!$Q1362)*12/3</f>
        <v>-0.10957927475620993</v>
      </c>
      <c r="AD361" s="131">
        <f>(幕後結果!$AF$2+幕後結果!$AF$4*幕後結果_最佳化!$R1362)*12/3</f>
        <v>-0.14422277350176183</v>
      </c>
      <c r="AE361" s="131">
        <f>(幕後結果!$AG$2+幕後結果!$AG$4*幕後結果_最佳化!$S1362)*12/3</f>
        <v>2.8419254037143866E-2</v>
      </c>
      <c r="AF361" s="131">
        <f>(幕後結果!$AH$2+幕後結果!$AH$4*幕後結果_最佳化!$T1362)*12/3</f>
        <v>-4.9197870208628112E-2</v>
      </c>
      <c r="AG361" s="131">
        <f>(幕後結果!$AI$2+幕後結果!$AI$4*幕後結果_最佳化!$U1362)*12/3</f>
        <v>-0.11797125418931981</v>
      </c>
      <c r="AH361" s="131">
        <f>(幕後結果!$AJ$2+幕後結果!$AJ$4*幕後結果_最佳化!$V1362)*12/3</f>
        <v>-5.3842940645665416E-2</v>
      </c>
      <c r="AI361" s="100">
        <f>(幕後結果!$AK$2+幕後結果!$AK$4*幕後結果_最佳化!$W1362)*12/3</f>
        <v>-0.22607240687038957</v>
      </c>
      <c r="AJ361" s="60"/>
      <c r="AK361" s="60"/>
      <c r="AL361" s="60"/>
      <c r="AM361" s="108">
        <v>360</v>
      </c>
      <c r="AN361" s="131">
        <f t="shared" si="66"/>
        <v>0.2087478885539587</v>
      </c>
      <c r="AO361" s="131">
        <f t="shared" si="67"/>
        <v>1.0287391819025216E-2</v>
      </c>
      <c r="AP361" s="131">
        <f t="shared" si="68"/>
        <v>4.7672725229478026E-2</v>
      </c>
      <c r="AQ361" s="131">
        <f t="shared" si="69"/>
        <v>0.17796209199337176</v>
      </c>
      <c r="AR361" s="131">
        <f t="shared" si="70"/>
        <v>1.0578920386474183E-2</v>
      </c>
      <c r="AS361" s="131">
        <f t="shared" si="71"/>
        <v>0.17010590765412076</v>
      </c>
      <c r="AT361" s="131">
        <f t="shared" si="72"/>
        <v>0.16396372879088406</v>
      </c>
      <c r="AU361" s="131">
        <f t="shared" si="73"/>
        <v>3.0759276828251931E-2</v>
      </c>
      <c r="AV361" s="131">
        <f t="shared" si="74"/>
        <v>2.2294954074515969E-2</v>
      </c>
      <c r="AW361" s="131">
        <f t="shared" si="75"/>
        <v>0.15762711466991922</v>
      </c>
      <c r="AX361" s="131">
        <f t="shared" si="76"/>
        <v>0.99999999999999978</v>
      </c>
      <c r="AY361" s="131">
        <f>SUMPRODUCT(AN361:AW361,幕後結果_最佳化!$Z$1005:$AI$1005)</f>
        <v>5.3354556242665909E-3</v>
      </c>
      <c r="AZ361" s="131">
        <f>(SUMPRODUCT(AN361:AW361,MMULT(AN361:AW361,幕後結果!$AB$9:$AK$18)))</f>
        <v>2.5620185007587824E-4</v>
      </c>
      <c r="BA361" s="131">
        <f t="shared" si="77"/>
        <v>1.6006306571969633E-2</v>
      </c>
      <c r="BB361" s="102">
        <f t="shared" si="78"/>
        <v>-2.3468589837905971</v>
      </c>
      <c r="BC361" s="60"/>
      <c r="BD361" s="60"/>
    </row>
    <row r="362" spans="1:56" ht="16.5">
      <c r="A362" s="95">
        <v>361</v>
      </c>
      <c r="B362" s="131">
        <v>4.9011121786532996E-3</v>
      </c>
      <c r="C362" s="131">
        <v>0.56956157042689171</v>
      </c>
      <c r="D362" s="131">
        <v>0.95186447249370443</v>
      </c>
      <c r="E362" s="131">
        <v>0.98142505017711223</v>
      </c>
      <c r="F362" s="131">
        <v>0.60977737644481866</v>
      </c>
      <c r="G362" s="131">
        <v>0.77479642344303712</v>
      </c>
      <c r="H362" s="131">
        <v>0.67093111700792596</v>
      </c>
      <c r="I362" s="131">
        <v>0.95928533109861247</v>
      </c>
      <c r="J362" s="131">
        <v>0.11839800277616574</v>
      </c>
      <c r="K362" s="104">
        <v>0.59780486969713209</v>
      </c>
      <c r="L362" s="105"/>
      <c r="M362" s="106">
        <v>361</v>
      </c>
      <c r="N362" s="142">
        <v>-2.5827291474810981</v>
      </c>
      <c r="O362" s="142">
        <v>0.17525806736748298</v>
      </c>
      <c r="P362" s="142">
        <v>1.6632067596635436</v>
      </c>
      <c r="Q362" s="142">
        <v>2.0841128920580418</v>
      </c>
      <c r="R362" s="142">
        <v>0.2787388480813266</v>
      </c>
      <c r="S362" s="142">
        <v>0.75473641380892598</v>
      </c>
      <c r="T362" s="142">
        <v>0.44248571380412338</v>
      </c>
      <c r="U362" s="131">
        <v>1.74245226206445</v>
      </c>
      <c r="V362" s="131">
        <v>-1.1830331604621838</v>
      </c>
      <c r="W362" s="98">
        <v>0.24766933407736497</v>
      </c>
      <c r="X362" s="60"/>
      <c r="Y362" s="99">
        <v>361</v>
      </c>
      <c r="Z362" s="131">
        <f>(幕後結果!$AB$2+幕後結果!$AB$4*幕後結果_最佳化!$N1363)*12/3</f>
        <v>-0.38666945841098271</v>
      </c>
      <c r="AA362" s="131">
        <f>(幕後結果!$AC$2+幕後結果!$AC$4*幕後結果_最佳化!$O1363)*12/3</f>
        <v>2.9586295413172693E-2</v>
      </c>
      <c r="AB362" s="131">
        <f>(幕後結果!$AD$2+幕後結果!$AD$4*幕後結果_最佳化!$P1363)*12/3</f>
        <v>0.26209600989741516</v>
      </c>
      <c r="AC362" s="131">
        <f>(幕後結果!$AE$2+幕後結果!$AE$4*幕後結果_最佳化!$Q1363)*12/3</f>
        <v>0.29862278496198769</v>
      </c>
      <c r="AD362" s="131">
        <f>(幕後結果!$AF$2+幕後結果!$AF$4*幕後結果_最佳化!$R1363)*12/3</f>
        <v>0.20475705456077989</v>
      </c>
      <c r="AE362" s="131">
        <f>(幕後結果!$AG$2+幕後結果!$AG$4*幕後結果_最佳化!$S1363)*12/3</f>
        <v>6.1034364607889545E-2</v>
      </c>
      <c r="AF362" s="131">
        <f>(幕後結果!$AH$2+幕後結果!$AH$4*幕後結果_最佳化!$T1363)*12/3</f>
        <v>2.882531812655852E-2</v>
      </c>
      <c r="AG362" s="131">
        <f>(幕後結果!$AI$2+幕後結果!$AI$4*幕後結果_最佳化!$U1363)*12/3</f>
        <v>0.3027901481862515</v>
      </c>
      <c r="AH362" s="131">
        <f>(幕後結果!$AJ$2+幕後結果!$AJ$4*幕後結果_最佳化!$V1363)*12/3</f>
        <v>-1.7026290224215659E-2</v>
      </c>
      <c r="AI362" s="100">
        <f>(幕後結果!$AK$2+幕後結果!$AK$4*幕後結果_最佳化!$W1363)*12/3</f>
        <v>0.18933859759985525</v>
      </c>
      <c r="AJ362" s="60"/>
      <c r="AK362" s="60"/>
      <c r="AL362" s="60"/>
      <c r="AM362" s="108">
        <v>361</v>
      </c>
      <c r="AN362" s="131">
        <f t="shared" si="66"/>
        <v>0.19916194616259097</v>
      </c>
      <c r="AO362" s="131">
        <f t="shared" si="67"/>
        <v>4.3235827370472716E-3</v>
      </c>
      <c r="AP362" s="131">
        <f t="shared" si="68"/>
        <v>9.8806023898016307E-2</v>
      </c>
      <c r="AQ362" s="131">
        <f t="shared" si="69"/>
        <v>3.8140068973683348E-2</v>
      </c>
      <c r="AR362" s="131">
        <f t="shared" si="70"/>
        <v>0.1458487107755809</v>
      </c>
      <c r="AS362" s="131">
        <f t="shared" si="71"/>
        <v>0.11603621110913426</v>
      </c>
      <c r="AT362" s="131">
        <f t="shared" si="72"/>
        <v>0.13222794959491491</v>
      </c>
      <c r="AU362" s="131">
        <f t="shared" si="73"/>
        <v>7.9857206749240107E-3</v>
      </c>
      <c r="AV362" s="131">
        <f t="shared" si="74"/>
        <v>4.3107933716677281E-2</v>
      </c>
      <c r="AW362" s="131">
        <f t="shared" si="75"/>
        <v>0.21436185235743066</v>
      </c>
      <c r="AX362" s="131">
        <f t="shared" si="76"/>
        <v>1</v>
      </c>
      <c r="AY362" s="131">
        <f>SUMPRODUCT(AN362:AW362,幕後結果_最佳化!$Z$1005:$AI$1005)</f>
        <v>6.3571588690101901E-4</v>
      </c>
      <c r="AZ362" s="131">
        <f>(SUMPRODUCT(AN362:AW362,MMULT(AN362:AW362,幕後結果!$AB$9:$AK$18)))</f>
        <v>3.0306884614565515E-4</v>
      </c>
      <c r="BA362" s="131">
        <f t="shared" si="77"/>
        <v>1.7408872627073104E-2</v>
      </c>
      <c r="BB362" s="102">
        <f t="shared" si="78"/>
        <v>-2.4277438877559723</v>
      </c>
      <c r="BC362" s="60"/>
      <c r="BD362" s="60"/>
    </row>
    <row r="363" spans="1:56" ht="16.5">
      <c r="A363" s="95">
        <v>362</v>
      </c>
      <c r="B363" s="131">
        <v>0.67703522147806527</v>
      </c>
      <c r="C363" s="131">
        <v>0.81662540377549564</v>
      </c>
      <c r="D363" s="131">
        <v>0.44135498391214845</v>
      </c>
      <c r="E363" s="131">
        <v>0.16425584355859923</v>
      </c>
      <c r="F363" s="131">
        <v>0.82416701023033823</v>
      </c>
      <c r="G363" s="131">
        <v>0.59980470549648102</v>
      </c>
      <c r="H363" s="131">
        <v>0.73208769083011282</v>
      </c>
      <c r="I363" s="131">
        <v>0.78028789041954716</v>
      </c>
      <c r="J363" s="131">
        <v>0.20479086370994182</v>
      </c>
      <c r="K363" s="104">
        <v>4.4315380200536048E-2</v>
      </c>
      <c r="L363" s="105"/>
      <c r="M363" s="106">
        <v>362</v>
      </c>
      <c r="N363" s="142">
        <v>0.4594242226091233</v>
      </c>
      <c r="O363" s="142">
        <v>0.902579345861793</v>
      </c>
      <c r="P363" s="142">
        <v>-0.14753473158331318</v>
      </c>
      <c r="Q363" s="142">
        <v>-0.97711608155187135</v>
      </c>
      <c r="R363" s="142">
        <v>0.93136269809719363</v>
      </c>
      <c r="S363" s="142">
        <v>0.25284163974337187</v>
      </c>
      <c r="T363" s="142">
        <v>0.61913926511253636</v>
      </c>
      <c r="U363" s="131">
        <v>0.77316587489097621</v>
      </c>
      <c r="V363" s="131">
        <v>-0.82462992354954578</v>
      </c>
      <c r="W363" s="98">
        <v>-1.7026650958100158</v>
      </c>
      <c r="X363" s="60"/>
      <c r="Y363" s="99">
        <v>362</v>
      </c>
      <c r="Z363" s="131">
        <f>(幕後結果!$AB$2+幕後結果!$AB$4*幕後結果_最佳化!$N1364)*12/3</f>
        <v>8.4553046447626443E-2</v>
      </c>
      <c r="AA363" s="131">
        <f>(幕後結果!$AC$2+幕後結果!$AC$4*幕後結果_最佳化!$O1364)*12/3</f>
        <v>9.4294567946796692E-2</v>
      </c>
      <c r="AB363" s="131">
        <f>(幕後結果!$AD$2+幕後結果!$AD$4*幕後結果_最佳化!$P1364)*12/3</f>
        <v>-6.7634792612835575E-3</v>
      </c>
      <c r="AC363" s="131">
        <f>(幕後結果!$AE$2+幕後結果!$AE$4*幕後結果_最佳化!$Q1364)*12/3</f>
        <v>-5.5296123583838896E-2</v>
      </c>
      <c r="AD363" s="131">
        <f>(幕後結果!$AF$2+幕後結果!$AF$4*幕後結果_最佳化!$R1364)*12/3</f>
        <v>9.0991801359273608E-2</v>
      </c>
      <c r="AE363" s="131">
        <f>(幕後結果!$AG$2+幕後結果!$AG$4*幕後結果_最佳化!$S1364)*12/3</f>
        <v>-1.5413750040064161E-3</v>
      </c>
      <c r="AF363" s="131">
        <f>(幕後結果!$AH$2+幕後結果!$AH$4*幕後結果_最佳化!$T1364)*12/3</f>
        <v>0.1018715131084084</v>
      </c>
      <c r="AG363" s="131">
        <f>(幕後結果!$AI$2+幕後結果!$AI$4*幕後結果_最佳化!$U1364)*12/3</f>
        <v>9.2178850920929367E-2</v>
      </c>
      <c r="AH363" s="131">
        <f>(幕後結果!$AJ$2+幕後結果!$AJ$4*幕後結果_最佳化!$V1364)*12/3</f>
        <v>-3.6488436198587805E-2</v>
      </c>
      <c r="AI363" s="100">
        <f>(幕後結果!$AK$2+幕後結果!$AK$4*幕後結果_最佳化!$W1364)*12/3</f>
        <v>-0.20970268871938139</v>
      </c>
      <c r="AJ363" s="60"/>
      <c r="AK363" s="60"/>
      <c r="AL363" s="60"/>
      <c r="AM363" s="108">
        <v>362</v>
      </c>
      <c r="AN363" s="131">
        <f t="shared" si="66"/>
        <v>0.12378380192138945</v>
      </c>
      <c r="AO363" s="131">
        <f t="shared" si="67"/>
        <v>0.13277378062116799</v>
      </c>
      <c r="AP363" s="131">
        <f t="shared" si="68"/>
        <v>9.3152635413643672E-2</v>
      </c>
      <c r="AQ363" s="131">
        <f t="shared" si="69"/>
        <v>0.16432257002849476</v>
      </c>
      <c r="AR363" s="131">
        <f t="shared" si="70"/>
        <v>2.2435436813667574E-2</v>
      </c>
      <c r="AS363" s="131">
        <f t="shared" si="71"/>
        <v>9.6688101236219584E-2</v>
      </c>
      <c r="AT363" s="131">
        <f t="shared" si="72"/>
        <v>0.18254538411405066</v>
      </c>
      <c r="AU363" s="131">
        <f t="shared" si="73"/>
        <v>5.2980628942605842E-2</v>
      </c>
      <c r="AV363" s="131">
        <f t="shared" si="74"/>
        <v>5.7683971667224609E-2</v>
      </c>
      <c r="AW363" s="131">
        <f t="shared" si="75"/>
        <v>7.3633689241535905E-2</v>
      </c>
      <c r="AX363" s="131">
        <f t="shared" si="76"/>
        <v>1</v>
      </c>
      <c r="AY363" s="131">
        <f>SUMPRODUCT(AN363:AW363,幕後結果_最佳化!$Z$1005:$AI$1005)</f>
        <v>5.5113044023693807E-3</v>
      </c>
      <c r="AZ363" s="131">
        <f>(SUMPRODUCT(AN363:AW363,MMULT(AN363:AW363,幕後結果!$AB$9:$AK$18)))</f>
        <v>2.6181821875778585E-4</v>
      </c>
      <c r="BA363" s="131">
        <f t="shared" si="77"/>
        <v>1.6180797840582083E-2</v>
      </c>
      <c r="BB363" s="102">
        <f t="shared" si="78"/>
        <v>-2.3106830680411989</v>
      </c>
      <c r="BC363" s="60"/>
      <c r="BD363" s="60"/>
    </row>
    <row r="364" spans="1:56" ht="16.5">
      <c r="A364" s="95">
        <v>363</v>
      </c>
      <c r="B364" s="131">
        <v>0.11038552036056326</v>
      </c>
      <c r="C364" s="131">
        <v>0.43661026761338428</v>
      </c>
      <c r="D364" s="131">
        <v>0.2769799392044916</v>
      </c>
      <c r="E364" s="131">
        <v>0.83461898673057755</v>
      </c>
      <c r="F364" s="131">
        <v>0.26610278897081963</v>
      </c>
      <c r="G364" s="131">
        <v>0.27833620864165298</v>
      </c>
      <c r="H364" s="131">
        <v>0.41329002832827477</v>
      </c>
      <c r="I364" s="131">
        <v>0.33990943868155132</v>
      </c>
      <c r="J364" s="131">
        <v>0.76663623761545274</v>
      </c>
      <c r="K364" s="104">
        <v>0.71003737271692069</v>
      </c>
      <c r="L364" s="105"/>
      <c r="M364" s="106">
        <v>363</v>
      </c>
      <c r="N364" s="142">
        <v>-1.2244804398333977</v>
      </c>
      <c r="O364" s="142">
        <v>-0.15956908278116716</v>
      </c>
      <c r="P364" s="142">
        <v>-0.59183679940561762</v>
      </c>
      <c r="Q364" s="142">
        <v>0.97258012102398017</v>
      </c>
      <c r="R364" s="142">
        <v>-0.6246427154838583</v>
      </c>
      <c r="S364" s="142">
        <v>-0.5877912509097728</v>
      </c>
      <c r="T364" s="142">
        <v>-0.2190898507469298</v>
      </c>
      <c r="U364" s="131">
        <v>-0.41271030024424982</v>
      </c>
      <c r="V364" s="131">
        <v>0.72781388323703922</v>
      </c>
      <c r="W364" s="98">
        <v>0.55349390273469867</v>
      </c>
      <c r="X364" s="60"/>
      <c r="Y364" s="99">
        <v>363</v>
      </c>
      <c r="Z364" s="131">
        <f>(幕後結果!$AB$2+幕後結果!$AB$4*幕後結果_最佳化!$N1365)*12/3</f>
        <v>-0.1762798822208328</v>
      </c>
      <c r="AA364" s="131">
        <f>(幕後結果!$AC$2+幕後結果!$AC$4*幕後結果_最佳化!$O1365)*12/3</f>
        <v>-5.6408380321251094E-3</v>
      </c>
      <c r="AB364" s="131">
        <f>(幕後結果!$AD$2+幕後結果!$AD$4*幕後結果_最佳化!$P1365)*12/3</f>
        <v>-0.11331035057782397</v>
      </c>
      <c r="AC364" s="131">
        <f>(幕後結果!$AE$2+幕後結果!$AE$4*幕後結果_最佳化!$Q1365)*12/3</f>
        <v>4.4373355427889054E-2</v>
      </c>
      <c r="AD364" s="131">
        <f>(幕後結果!$AF$2+幕後結果!$AF$4*幕後結果_最佳化!$R1365)*12/3</f>
        <v>-9.7132650348821278E-2</v>
      </c>
      <c r="AE364" s="131">
        <f>(幕後結果!$AG$2+幕後結果!$AG$4*幕後結果_最佳化!$S1365)*12/3</f>
        <v>-9.8354202566298191E-3</v>
      </c>
      <c r="AF364" s="131">
        <f>(幕後結果!$AH$2+幕後結果!$AH$4*幕後結果_最佳化!$T1365)*12/3</f>
        <v>-7.1190520087080725E-2</v>
      </c>
      <c r="AG364" s="131">
        <f>(幕後結果!$AI$2+幕後結果!$AI$4*幕後結果_最佳化!$U1365)*12/3</f>
        <v>-0.10024916339994645</v>
      </c>
      <c r="AH364" s="131">
        <f>(幕後結果!$AJ$2+幕後結果!$AJ$4*幕後結果_最佳化!$V1365)*12/3</f>
        <v>2.4623022042795137E-2</v>
      </c>
      <c r="AI364" s="100">
        <f>(幕後結果!$AK$2+幕後結果!$AK$4*幕後結果_最佳化!$W1365)*12/3</f>
        <v>2.4077405840232536E-2</v>
      </c>
      <c r="AJ364" s="60"/>
      <c r="AK364" s="60"/>
      <c r="AL364" s="60"/>
      <c r="AM364" s="108">
        <v>363</v>
      </c>
      <c r="AN364" s="131">
        <f t="shared" si="66"/>
        <v>0.14730640820993743</v>
      </c>
      <c r="AO364" s="131">
        <f t="shared" si="67"/>
        <v>8.7125613676856728E-2</v>
      </c>
      <c r="AP364" s="131">
        <f t="shared" si="68"/>
        <v>4.6040816902011984E-2</v>
      </c>
      <c r="AQ364" s="131">
        <f t="shared" si="69"/>
        <v>0.14295659504438354</v>
      </c>
      <c r="AR364" s="131">
        <f t="shared" si="70"/>
        <v>0.19267868047412434</v>
      </c>
      <c r="AS364" s="131">
        <f t="shared" si="71"/>
        <v>7.3717233042489186E-2</v>
      </c>
      <c r="AT364" s="131">
        <f t="shared" si="72"/>
        <v>1.9157568001373412E-2</v>
      </c>
      <c r="AU364" s="131">
        <f t="shared" si="73"/>
        <v>0.17830175278669644</v>
      </c>
      <c r="AV364" s="131">
        <f t="shared" si="74"/>
        <v>8.764260818022479E-2</v>
      </c>
      <c r="AW364" s="131">
        <f t="shared" si="75"/>
        <v>2.5072723681901998E-2</v>
      </c>
      <c r="AX364" s="131">
        <f t="shared" si="76"/>
        <v>0.99999999999999978</v>
      </c>
      <c r="AY364" s="131">
        <f>SUMPRODUCT(AN364:AW364,幕後結果_最佳化!$Z$1005:$AI$1005)</f>
        <v>3.434766872871615E-3</v>
      </c>
      <c r="AZ364" s="131">
        <f>(SUMPRODUCT(AN364:AW364,MMULT(AN364:AW364,幕後結果!$AB$9:$AK$18)))</f>
        <v>2.8937192823396025E-4</v>
      </c>
      <c r="BA364" s="131">
        <f t="shared" si="77"/>
        <v>1.7010935548462943E-2</v>
      </c>
      <c r="BB364" s="102">
        <f t="shared" si="78"/>
        <v>-2.319991926058079</v>
      </c>
      <c r="BC364" s="60"/>
      <c r="BD364" s="60"/>
    </row>
    <row r="365" spans="1:56" ht="16.5">
      <c r="A365" s="95">
        <v>364</v>
      </c>
      <c r="B365" s="131">
        <v>0.98451745517563194</v>
      </c>
      <c r="C365" s="131">
        <v>0.73009603439063619</v>
      </c>
      <c r="D365" s="131">
        <v>0.93512315764256049</v>
      </c>
      <c r="E365" s="131">
        <v>0.79390733647532019</v>
      </c>
      <c r="F365" s="131">
        <v>0.39332583070008797</v>
      </c>
      <c r="G365" s="131">
        <v>0.14454913439216099</v>
      </c>
      <c r="H365" s="131">
        <v>0.39206031169560429</v>
      </c>
      <c r="I365" s="131">
        <v>0.6861016352260334</v>
      </c>
      <c r="J365" s="131">
        <v>0.446246468506307</v>
      </c>
      <c r="K365" s="104">
        <v>0.27150335952645221</v>
      </c>
      <c r="L365" s="105"/>
      <c r="M365" s="106">
        <v>364</v>
      </c>
      <c r="N365" s="142">
        <v>2.1575210389771624</v>
      </c>
      <c r="O365" s="142">
        <v>0.61310346203080679</v>
      </c>
      <c r="P365" s="142">
        <v>1.5150739227291889</v>
      </c>
      <c r="Q365" s="142">
        <v>0.82005399452170258</v>
      </c>
      <c r="R365" s="142">
        <v>-0.27066114765960891</v>
      </c>
      <c r="S365" s="142">
        <v>-1.0601018444614598</v>
      </c>
      <c r="T365" s="142">
        <v>-0.27395315285690186</v>
      </c>
      <c r="U365" s="131">
        <v>0.48483029703888203</v>
      </c>
      <c r="V365" s="131">
        <v>-0.13515043192114157</v>
      </c>
      <c r="W365" s="98">
        <v>-0.60827255702887439</v>
      </c>
      <c r="X365" s="60"/>
      <c r="Y365" s="99">
        <v>364</v>
      </c>
      <c r="Z365" s="131">
        <f>(幕後結果!$AB$2+幕後結果!$AB$4*幕後結果_最佳化!$N1366)*12/3</f>
        <v>0.34758430685960429</v>
      </c>
      <c r="AA365" s="131">
        <f>(幕後結果!$AC$2+幕後結果!$AC$4*幕後結果_最佳化!$O1366)*12/3</f>
        <v>6.2806237244536822E-2</v>
      </c>
      <c r="AB365" s="131">
        <f>(幕後結果!$AD$2+幕後結果!$AD$4*幕後結果_最佳化!$P1366)*12/3</f>
        <v>0.25115703546005247</v>
      </c>
      <c r="AC365" s="131">
        <f>(幕後結果!$AE$2+幕後結果!$AE$4*幕後結果_最佳化!$Q1366)*12/3</f>
        <v>0.28250409594888615</v>
      </c>
      <c r="AD365" s="131">
        <f>(幕後結果!$AF$2+幕後結果!$AF$4*幕後結果_最佳化!$R1366)*12/3</f>
        <v>0.14801927356284075</v>
      </c>
      <c r="AE365" s="131">
        <f>(幕後結果!$AG$2+幕後結果!$AG$4*幕後結果_最佳化!$S1366)*12/3</f>
        <v>-5.751020352828342E-2</v>
      </c>
      <c r="AF365" s="131">
        <f>(幕後結果!$AH$2+幕後結果!$AH$4*幕後結果_最佳化!$T1366)*12/3</f>
        <v>0.11807190540236533</v>
      </c>
      <c r="AG365" s="131">
        <f>(幕後結果!$AI$2+幕後結果!$AI$4*幕後結果_最佳化!$U1366)*12/3</f>
        <v>7.8305503348322189E-2</v>
      </c>
      <c r="AH365" s="131">
        <f>(幕後結果!$AJ$2+幕後結果!$AJ$4*幕後結果_最佳化!$V1366)*12/3</f>
        <v>1.6370237664647368E-3</v>
      </c>
      <c r="AI365" s="100">
        <f>(幕後結果!$AK$2+幕後結果!$AK$4*幕後結果_最佳化!$W1366)*12/3</f>
        <v>-0.15150907673859382</v>
      </c>
      <c r="AJ365" s="60"/>
      <c r="AK365" s="60"/>
      <c r="AL365" s="60"/>
      <c r="AM365" s="108">
        <v>364</v>
      </c>
      <c r="AN365" s="131">
        <f t="shared" si="66"/>
        <v>6.6418994647740676E-2</v>
      </c>
      <c r="AO365" s="131">
        <f t="shared" si="67"/>
        <v>0.1618532469234446</v>
      </c>
      <c r="AP365" s="131">
        <f t="shared" si="68"/>
        <v>0.12840333478149596</v>
      </c>
      <c r="AQ365" s="131">
        <f t="shared" si="69"/>
        <v>4.8899683684228118E-2</v>
      </c>
      <c r="AR365" s="131">
        <f t="shared" si="70"/>
        <v>0.16628020533119386</v>
      </c>
      <c r="AS365" s="131">
        <f t="shared" si="71"/>
        <v>8.4199556113423155E-2</v>
      </c>
      <c r="AT365" s="131">
        <f t="shared" si="72"/>
        <v>0.13142575448922988</v>
      </c>
      <c r="AU365" s="131">
        <f t="shared" si="73"/>
        <v>4.7678165255087709E-2</v>
      </c>
      <c r="AV365" s="131">
        <f t="shared" si="74"/>
        <v>9.9773398307670444E-2</v>
      </c>
      <c r="AW365" s="131">
        <f t="shared" si="75"/>
        <v>6.5067660466485544E-2</v>
      </c>
      <c r="AX365" s="131">
        <f t="shared" si="76"/>
        <v>0.99999999999999978</v>
      </c>
      <c r="AY365" s="131">
        <f>SUMPRODUCT(AN365:AW365,幕後結果_最佳化!$Z$1005:$AI$1005)</f>
        <v>1.3055849130658285E-3</v>
      </c>
      <c r="AZ365" s="131">
        <f>(SUMPRODUCT(AN365:AW365,MMULT(AN365:AW365,幕後結果!$AB$9:$AK$18)))</f>
        <v>2.8758197062022804E-4</v>
      </c>
      <c r="BA365" s="131">
        <f t="shared" si="77"/>
        <v>1.6958241967262644E-2</v>
      </c>
      <c r="BB365" s="102">
        <f t="shared" si="78"/>
        <v>-2.4527551362476658</v>
      </c>
      <c r="BC365" s="60"/>
      <c r="BD365" s="60"/>
    </row>
    <row r="366" spans="1:56" ht="16.5">
      <c r="A366" s="95">
        <v>365</v>
      </c>
      <c r="B366" s="131">
        <v>8.4225258045359075E-2</v>
      </c>
      <c r="C366" s="131">
        <v>0.116516574205209</v>
      </c>
      <c r="D366" s="131">
        <v>0.79626692434580471</v>
      </c>
      <c r="E366" s="131">
        <v>3.024517920408476E-3</v>
      </c>
      <c r="F366" s="131">
        <v>0.71377216971722657</v>
      </c>
      <c r="G366" s="131">
        <v>0.27267861646984692</v>
      </c>
      <c r="H366" s="131">
        <v>0.35387857301532888</v>
      </c>
      <c r="I366" s="131">
        <v>0.80647273027531186</v>
      </c>
      <c r="J366" s="131">
        <v>0.36786929078963659</v>
      </c>
      <c r="K366" s="104">
        <v>0.92686477393143507</v>
      </c>
      <c r="L366" s="105"/>
      <c r="M366" s="106">
        <v>365</v>
      </c>
      <c r="N366" s="142">
        <v>-1.3771996951027505</v>
      </c>
      <c r="O366" s="142">
        <v>-1.1925819244198712</v>
      </c>
      <c r="P366" s="142">
        <v>0.8283608852603922</v>
      </c>
      <c r="Q366" s="142">
        <v>-2.7451114093662961</v>
      </c>
      <c r="R366" s="142">
        <v>0.56443862190672345</v>
      </c>
      <c r="S366" s="142">
        <v>-0.60473177328038563</v>
      </c>
      <c r="T366" s="142">
        <v>-0.37487000713240193</v>
      </c>
      <c r="U366" s="131">
        <v>0.86497130353730833</v>
      </c>
      <c r="V366" s="131">
        <v>-0.33750189802400393</v>
      </c>
      <c r="W366" s="98">
        <v>1.452831829583346</v>
      </c>
      <c r="X366" s="60"/>
      <c r="Y366" s="99">
        <v>365</v>
      </c>
      <c r="Z366" s="131">
        <f>(幕後結果!$AB$2+幕後結果!$AB$4*幕後結果_最佳化!$N1367)*12/3</f>
        <v>-0.19993574083588728</v>
      </c>
      <c r="AA366" s="131">
        <f>(幕後結果!$AC$2+幕後結果!$AC$4*幕後結果_最佳化!$O1367)*12/3</f>
        <v>-0.10576229451090997</v>
      </c>
      <c r="AB366" s="131">
        <f>(幕後結果!$AD$2+幕後結果!$AD$4*幕後結果_最佳化!$P1367)*12/3</f>
        <v>8.1328090994406299E-2</v>
      </c>
      <c r="AC366" s="131">
        <f>(幕後結果!$AE$2+幕後結果!$AE$4*幕後結果_最佳化!$Q1367)*12/3</f>
        <v>-0.25118108935867678</v>
      </c>
      <c r="AD366" s="131">
        <f>(幕後結果!$AF$2+幕後結果!$AF$4*幕後結果_最佳化!$R1367)*12/3</f>
        <v>1.4165543033996147E-2</v>
      </c>
      <c r="AE366" s="131">
        <f>(幕後結果!$AG$2+幕後結果!$AG$4*幕後結果_最佳化!$S1367)*12/3</f>
        <v>-4.8753138669794562E-2</v>
      </c>
      <c r="AF366" s="131">
        <f>(幕後結果!$AH$2+幕後結果!$AH$4*幕後結果_最佳化!$T1367)*12/3</f>
        <v>-0.12556785375178847</v>
      </c>
      <c r="AG366" s="131">
        <f>(幕後結果!$AI$2+幕後結果!$AI$4*幕後結果_最佳化!$U1367)*12/3</f>
        <v>5.8719928989815505E-2</v>
      </c>
      <c r="AH366" s="131">
        <f>(幕後結果!$AJ$2+幕後結果!$AJ$4*幕後結果_最佳化!$V1367)*12/3</f>
        <v>-9.0442156987274827E-2</v>
      </c>
      <c r="AI366" s="100">
        <f>(幕後結果!$AK$2+幕後結果!$AK$4*幕後結果_最佳化!$W1367)*12/3</f>
        <v>0.29637537192422098</v>
      </c>
      <c r="AJ366" s="60"/>
      <c r="AK366" s="60"/>
      <c r="AL366" s="60"/>
      <c r="AM366" s="108">
        <v>365</v>
      </c>
      <c r="AN366" s="131">
        <f t="shared" si="66"/>
        <v>8.0713251123052207E-2</v>
      </c>
      <c r="AO366" s="131">
        <f t="shared" si="67"/>
        <v>0.15780089986868032</v>
      </c>
      <c r="AP366" s="131">
        <f t="shared" si="68"/>
        <v>0.13747142959377825</v>
      </c>
      <c r="AQ366" s="131">
        <f t="shared" si="69"/>
        <v>8.270102693306575E-3</v>
      </c>
      <c r="AR366" s="131">
        <f t="shared" si="70"/>
        <v>0.15495115664749226</v>
      </c>
      <c r="AS366" s="131">
        <f t="shared" si="71"/>
        <v>0.13283986376749088</v>
      </c>
      <c r="AT366" s="131">
        <f t="shared" si="72"/>
        <v>6.901281561617055E-2</v>
      </c>
      <c r="AU366" s="131">
        <f t="shared" si="73"/>
        <v>0.15896120529529442</v>
      </c>
      <c r="AV366" s="131">
        <f t="shared" si="74"/>
        <v>3.6856839921675121E-2</v>
      </c>
      <c r="AW366" s="131">
        <f t="shared" si="75"/>
        <v>6.3122435473059554E-2</v>
      </c>
      <c r="AX366" s="131">
        <f t="shared" si="76"/>
        <v>1.0000000000000002</v>
      </c>
      <c r="AY366" s="131">
        <f>SUMPRODUCT(AN366:AW366,幕後結果_最佳化!$Z$1005:$AI$1005)</f>
        <v>-9.3907174848491585E-4</v>
      </c>
      <c r="AZ366" s="131">
        <f>(SUMPRODUCT(AN366:AW366,MMULT(AN366:AW366,幕後結果!$AB$9:$AK$18)))</f>
        <v>2.7964372831141979E-4</v>
      </c>
      <c r="BA366" s="131">
        <f t="shared" si="77"/>
        <v>1.6722551489273992E-2</v>
      </c>
      <c r="BB366" s="102">
        <f t="shared" si="78"/>
        <v>-2.621554000094048</v>
      </c>
      <c r="BC366" s="60"/>
      <c r="BD366" s="60"/>
    </row>
    <row r="367" spans="1:56" ht="16.5">
      <c r="A367" s="95">
        <v>366</v>
      </c>
      <c r="B367" s="131">
        <v>0.59963707360538154</v>
      </c>
      <c r="C367" s="131">
        <v>0.61728645737707866</v>
      </c>
      <c r="D367" s="131">
        <v>0.35344929429650684</v>
      </c>
      <c r="E367" s="131">
        <v>0.29662508942873811</v>
      </c>
      <c r="F367" s="131">
        <v>0.19678364132964887</v>
      </c>
      <c r="G367" s="131">
        <v>0.57686181046340379</v>
      </c>
      <c r="H367" s="131">
        <v>0.94785392495364595</v>
      </c>
      <c r="I367" s="131">
        <v>1.4141592280612958E-2</v>
      </c>
      <c r="J367" s="131">
        <v>0.33061679206236549</v>
      </c>
      <c r="K367" s="104">
        <v>0.16669859495906048</v>
      </c>
      <c r="L367" s="105"/>
      <c r="M367" s="106">
        <v>366</v>
      </c>
      <c r="N367" s="142">
        <v>0.25240782455109617</v>
      </c>
      <c r="O367" s="142">
        <v>0.29836174229842993</v>
      </c>
      <c r="P367" s="142">
        <v>-0.3760246257033571</v>
      </c>
      <c r="Q367" s="142">
        <v>-0.53413204726695074</v>
      </c>
      <c r="R367" s="142">
        <v>-0.8531659504684912</v>
      </c>
      <c r="S367" s="142">
        <v>0.19387165441943632</v>
      </c>
      <c r="T367" s="142">
        <v>1.6243921091619495</v>
      </c>
      <c r="U367" s="131">
        <v>-2.1933359326796755</v>
      </c>
      <c r="V367" s="131">
        <v>-0.43821065677471238</v>
      </c>
      <c r="W367" s="98">
        <v>-0.96729378463736737</v>
      </c>
      <c r="X367" s="60"/>
      <c r="Y367" s="99">
        <v>366</v>
      </c>
      <c r="Z367" s="131">
        <f>(幕後結果!$AB$2+幕後結果!$AB$4*幕後結果_最佳化!$N1368)*12/3</f>
        <v>5.248668628353733E-2</v>
      </c>
      <c r="AA367" s="131">
        <f>(幕後結果!$AC$2+幕後結果!$AC$4*幕後結果_最佳化!$O1368)*12/3</f>
        <v>3.5964715436828623E-2</v>
      </c>
      <c r="AB367" s="131">
        <f>(幕後結果!$AD$2+幕後結果!$AD$4*幕後結果_最佳化!$P1368)*12/3</f>
        <v>-6.3725354378198373E-2</v>
      </c>
      <c r="AC367" s="131">
        <f>(幕後結果!$AE$2+幕後結果!$AE$4*幕後結果_最佳化!$Q1368)*12/3</f>
        <v>-4.6045272489444594E-2</v>
      </c>
      <c r="AD367" s="131">
        <f>(幕後結果!$AF$2+幕後結果!$AF$4*幕後結果_最佳化!$R1368)*12/3</f>
        <v>-0.10485973761719236</v>
      </c>
      <c r="AE367" s="131">
        <f>(幕後結果!$AG$2+幕後結果!$AG$4*幕後結果_最佳化!$S1368)*12/3</f>
        <v>6.6142953304649055E-3</v>
      </c>
      <c r="AF367" s="131">
        <f>(幕後結果!$AH$2+幕後結果!$AH$4*幕後結果_最佳化!$T1368)*12/3</f>
        <v>0.15654891774815172</v>
      </c>
      <c r="AG367" s="131">
        <f>(幕後結果!$AI$2+幕後結果!$AI$4*幕後結果_最佳化!$U1368)*12/3</f>
        <v>-0.22280071902304335</v>
      </c>
      <c r="AH367" s="131">
        <f>(幕後結果!$AJ$2+幕後結果!$AJ$4*幕後結果_最佳化!$V1368)*12/3</f>
        <v>-3.6290470876959476E-2</v>
      </c>
      <c r="AI367" s="100">
        <f>(幕後結果!$AK$2+幕後結果!$AK$4*幕後結果_最佳化!$W1368)*12/3</f>
        <v>-0.19913117170994646</v>
      </c>
      <c r="AJ367" s="60"/>
      <c r="AK367" s="60"/>
      <c r="AL367" s="60"/>
      <c r="AM367" s="108">
        <v>366</v>
      </c>
      <c r="AN367" s="131">
        <f t="shared" si="66"/>
        <v>0.11264665513085938</v>
      </c>
      <c r="AO367" s="131">
        <f t="shared" si="67"/>
        <v>0.11849536751337263</v>
      </c>
      <c r="AP367" s="131">
        <f t="shared" si="68"/>
        <v>0.11212802522675819</v>
      </c>
      <c r="AQ367" s="131">
        <f t="shared" si="69"/>
        <v>0.12271584973372682</v>
      </c>
      <c r="AR367" s="131">
        <f t="shared" si="70"/>
        <v>2.0085465974561411E-2</v>
      </c>
      <c r="AS367" s="131">
        <f t="shared" si="71"/>
        <v>0.11145673684422991</v>
      </c>
      <c r="AT367" s="131">
        <f t="shared" si="72"/>
        <v>2.9316414078778556E-2</v>
      </c>
      <c r="AU367" s="131">
        <f t="shared" si="73"/>
        <v>0.13918370356381277</v>
      </c>
      <c r="AV367" s="131">
        <f t="shared" si="74"/>
        <v>0.16655993821804602</v>
      </c>
      <c r="AW367" s="131">
        <f t="shared" si="75"/>
        <v>6.7411843715854375E-2</v>
      </c>
      <c r="AX367" s="131">
        <f t="shared" si="76"/>
        <v>1</v>
      </c>
      <c r="AY367" s="131">
        <f>SUMPRODUCT(AN367:AW367,幕後結果_最佳化!$Z$1005:$AI$1005)</f>
        <v>1.3851796295529103E-3</v>
      </c>
      <c r="AZ367" s="131">
        <f>(SUMPRODUCT(AN367:AW367,MMULT(AN367:AW367,幕後結果!$AB$9:$AK$18)))</f>
        <v>2.2451719534377645E-4</v>
      </c>
      <c r="BA367" s="131">
        <f t="shared" si="77"/>
        <v>1.4983897868838284E-2</v>
      </c>
      <c r="BB367" s="102">
        <f t="shared" si="78"/>
        <v>-2.7706288933525531</v>
      </c>
      <c r="BC367" s="60"/>
      <c r="BD367" s="60"/>
    </row>
    <row r="368" spans="1:56" ht="16.5">
      <c r="A368" s="95">
        <v>367</v>
      </c>
      <c r="B368" s="131">
        <v>0.82443163087202453</v>
      </c>
      <c r="C368" s="131">
        <v>8.5129234611052818E-2</v>
      </c>
      <c r="D368" s="131">
        <v>0.50586303899564422</v>
      </c>
      <c r="E368" s="131">
        <v>0.22436259104706324</v>
      </c>
      <c r="F368" s="131">
        <v>0.94625077187505635</v>
      </c>
      <c r="G368" s="131">
        <v>0.55220268532221506</v>
      </c>
      <c r="H368" s="131">
        <v>0.72275944953438853</v>
      </c>
      <c r="I368" s="131">
        <v>0.25138909239963336</v>
      </c>
      <c r="J368" s="131">
        <v>0.33801103960717094</v>
      </c>
      <c r="K368" s="104">
        <v>0.22597915682037617</v>
      </c>
      <c r="L368" s="105"/>
      <c r="M368" s="106">
        <v>367</v>
      </c>
      <c r="N368" s="142">
        <v>0.93238665631875817</v>
      </c>
      <c r="O368" s="142">
        <v>-1.3713737720687988</v>
      </c>
      <c r="P368" s="142">
        <v>1.4696988399781903E-2</v>
      </c>
      <c r="Q368" s="142">
        <v>-0.75754205217546045</v>
      </c>
      <c r="R368" s="142">
        <v>1.6095393574582284</v>
      </c>
      <c r="S368" s="142">
        <v>0.13122840115534323</v>
      </c>
      <c r="T368" s="142">
        <v>0.59105868493991842</v>
      </c>
      <c r="U368" s="131">
        <v>-0.67012488146549576</v>
      </c>
      <c r="V368" s="131">
        <v>-0.41789747434127644</v>
      </c>
      <c r="W368" s="98">
        <v>-0.75215423180941954</v>
      </c>
      <c r="X368" s="60"/>
      <c r="Y368" s="99">
        <v>367</v>
      </c>
      <c r="Z368" s="131">
        <f>(幕後結果!$AB$2+幕後結果!$AB$4*幕後結果_最佳化!$N1369)*12/3</f>
        <v>0.15781383103130059</v>
      </c>
      <c r="AA368" s="131">
        <f>(幕後結果!$AC$2+幕後結果!$AC$4*幕後結果_最佳化!$O1369)*12/3</f>
        <v>-0.12769609795852946</v>
      </c>
      <c r="AB368" s="131">
        <f>(幕後結果!$AD$2+幕後結果!$AD$4*幕後結果_最佳化!$P1369)*12/3</f>
        <v>-5.670196765639051E-2</v>
      </c>
      <c r="AC368" s="131">
        <f>(幕後結果!$AE$2+幕後結果!$AE$4*幕後結果_最佳化!$Q1369)*12/3</f>
        <v>-6.0752267454324362E-2</v>
      </c>
      <c r="AD368" s="131">
        <f>(幕後結果!$AF$2+幕後結果!$AF$4*幕後結果_最佳化!$R1369)*12/3</f>
        <v>7.2635681615602007E-2</v>
      </c>
      <c r="AE368" s="131">
        <f>(幕後結果!$AG$2+幕後結果!$AG$4*幕後結果_最佳化!$S1369)*12/3</f>
        <v>-3.636362179616319E-2</v>
      </c>
      <c r="AF368" s="131">
        <f>(幕後結果!$AH$2+幕後結果!$AH$4*幕後結果_最佳化!$T1369)*12/3</f>
        <v>3.232851511400351E-2</v>
      </c>
      <c r="AG368" s="131">
        <f>(幕後結果!$AI$2+幕後結果!$AI$4*幕後結果_最佳化!$U1369)*12/3</f>
        <v>-5.6626755841649723E-2</v>
      </c>
      <c r="AH368" s="131">
        <f>(幕後結果!$AJ$2+幕後結果!$AJ$4*幕後結果_最佳化!$V1369)*12/3</f>
        <v>-7.5619149478623471E-2</v>
      </c>
      <c r="AI368" s="100">
        <f>(幕後結果!$AK$2+幕後結果!$AK$4*幕後結果_最佳化!$W1369)*12/3</f>
        <v>-0.15601400710194399</v>
      </c>
      <c r="AJ368" s="60"/>
      <c r="AK368" s="60"/>
      <c r="AL368" s="60"/>
      <c r="AM368" s="108">
        <v>367</v>
      </c>
      <c r="AN368" s="131">
        <f t="shared" si="66"/>
        <v>7.7481779018115662E-2</v>
      </c>
      <c r="AO368" s="131">
        <f t="shared" si="67"/>
        <v>0.16980172808114402</v>
      </c>
      <c r="AP368" s="131">
        <f t="shared" si="68"/>
        <v>6.04085201264591E-2</v>
      </c>
      <c r="AQ368" s="131">
        <f t="shared" si="69"/>
        <v>4.1334701534383893E-2</v>
      </c>
      <c r="AR368" s="131">
        <f t="shared" si="70"/>
        <v>0.12548857819888423</v>
      </c>
      <c r="AS368" s="131">
        <f t="shared" si="71"/>
        <v>2.1280370056829374E-2</v>
      </c>
      <c r="AT368" s="131">
        <f t="shared" si="72"/>
        <v>7.9333543490714656E-2</v>
      </c>
      <c r="AU368" s="131">
        <f t="shared" si="73"/>
        <v>0.12195560929503613</v>
      </c>
      <c r="AV368" s="131">
        <f t="shared" si="74"/>
        <v>0.15634125725519679</v>
      </c>
      <c r="AW368" s="131">
        <f t="shared" si="75"/>
        <v>0.14657391294323632</v>
      </c>
      <c r="AX368" s="131">
        <f t="shared" si="76"/>
        <v>1.0000000000000002</v>
      </c>
      <c r="AY368" s="131">
        <f>SUMPRODUCT(AN368:AW368,幕後結果_最佳化!$Z$1005:$AI$1005)</f>
        <v>-5.7988104287354496E-4</v>
      </c>
      <c r="AZ368" s="131">
        <f>(SUMPRODUCT(AN368:AW368,MMULT(AN368:AW368,幕後結果!$AB$9:$AK$18)))</f>
        <v>2.6470845954180159E-4</v>
      </c>
      <c r="BA368" s="131">
        <f t="shared" si="77"/>
        <v>1.6269863537897347E-2</v>
      </c>
      <c r="BB368" s="102">
        <f t="shared" si="78"/>
        <v>-2.6724182991207011</v>
      </c>
      <c r="BC368" s="60"/>
      <c r="BD368" s="60"/>
    </row>
    <row r="369" spans="1:56" ht="16.5">
      <c r="A369" s="95">
        <v>368</v>
      </c>
      <c r="B369" s="131">
        <v>0.10948347992201612</v>
      </c>
      <c r="C369" s="131">
        <v>0.51893871128817115</v>
      </c>
      <c r="D369" s="131">
        <v>0.6967463360470354</v>
      </c>
      <c r="E369" s="131">
        <v>7.0047156284353651E-2</v>
      </c>
      <c r="F369" s="131">
        <v>0.70918735631397389</v>
      </c>
      <c r="G369" s="131">
        <v>1.0173835003879139E-2</v>
      </c>
      <c r="H369" s="131">
        <v>0.33135175594156685</v>
      </c>
      <c r="I369" s="131">
        <v>0.43214132532689553</v>
      </c>
      <c r="J369" s="131">
        <v>0.65354209240452565</v>
      </c>
      <c r="K369" s="104">
        <v>0.92450460058301021</v>
      </c>
      <c r="L369" s="105"/>
      <c r="M369" s="106">
        <v>368</v>
      </c>
      <c r="N369" s="142">
        <v>-1.2292796889262474</v>
      </c>
      <c r="O369" s="142">
        <v>4.749015403671486E-2</v>
      </c>
      <c r="P369" s="142">
        <v>0.51506538847836592</v>
      </c>
      <c r="Q369" s="142">
        <v>-1.4754399087860235</v>
      </c>
      <c r="R369" s="142">
        <v>0.55101223500581697</v>
      </c>
      <c r="S369" s="142">
        <v>-2.3198744517869696</v>
      </c>
      <c r="T369" s="142">
        <v>-0.43618361917752568</v>
      </c>
      <c r="U369" s="131">
        <v>-0.17092511206204378</v>
      </c>
      <c r="V369" s="131">
        <v>0.39490118531044421</v>
      </c>
      <c r="W369" s="98">
        <v>1.4360405647022336</v>
      </c>
      <c r="X369" s="60"/>
      <c r="Y369" s="99">
        <v>368</v>
      </c>
      <c r="Z369" s="131">
        <f>(幕後結果!$AB$2+幕後結果!$AB$4*幕後結果_最佳化!$N1370)*12/3</f>
        <v>-0.1770232747799351</v>
      </c>
      <c r="AA369" s="131">
        <f>(幕後結果!$AC$2+幕後結果!$AC$4*幕後結果_最佳化!$O1370)*12/3</f>
        <v>1.4497519082771491E-2</v>
      </c>
      <c r="AB369" s="131">
        <f>(幕後結果!$AD$2+幕後結果!$AD$4*幕後結果_最佳化!$P1370)*12/3</f>
        <v>7.2153698631697072E-2</v>
      </c>
      <c r="AC369" s="131">
        <f>(幕後結果!$AE$2+幕後結果!$AE$4*幕後結果_最佳化!$Q1370)*12/3</f>
        <v>-0.11543746364641133</v>
      </c>
      <c r="AD369" s="131">
        <f>(幕後結果!$AF$2+幕後結果!$AF$4*幕後結果_最佳化!$R1370)*12/3</f>
        <v>6.3623117432136098E-2</v>
      </c>
      <c r="AE369" s="131">
        <f>(幕後結果!$AG$2+幕後結果!$AG$4*幕後結果_最佳化!$S1370)*12/3</f>
        <v>-0.10238346025321819</v>
      </c>
      <c r="AF369" s="131">
        <f>(幕後結果!$AH$2+幕後結果!$AH$4*幕後結果_最佳化!$T1370)*12/3</f>
        <v>-8.7808907815034518E-2</v>
      </c>
      <c r="AG369" s="131">
        <f>(幕後結果!$AI$2+幕後結果!$AI$4*幕後結果_最佳化!$U1370)*12/3</f>
        <v>-8.2168080391489942E-2</v>
      </c>
      <c r="AH369" s="131">
        <f>(幕後結果!$AJ$2+幕後結果!$AJ$4*幕後結果_最佳化!$V1370)*12/3</f>
        <v>-4.6026138373137571E-2</v>
      </c>
      <c r="AI369" s="100">
        <f>(幕後結果!$AK$2+幕後結果!$AK$4*幕後結果_最佳化!$W1370)*12/3</f>
        <v>0.22702209213134675</v>
      </c>
      <c r="AJ369" s="60"/>
      <c r="AK369" s="60"/>
      <c r="AL369" s="60"/>
      <c r="AM369" s="108">
        <v>368</v>
      </c>
      <c r="AN369" s="131">
        <f t="shared" si="66"/>
        <v>0.11771291879130934</v>
      </c>
      <c r="AO369" s="131">
        <f t="shared" si="67"/>
        <v>0.25698956645489668</v>
      </c>
      <c r="AP369" s="131">
        <f t="shared" si="68"/>
        <v>0.11103680669359516</v>
      </c>
      <c r="AQ369" s="131">
        <f t="shared" si="69"/>
        <v>1.2197386391766484E-3</v>
      </c>
      <c r="AR369" s="131">
        <f t="shared" si="70"/>
        <v>0.1258458225104645</v>
      </c>
      <c r="AS369" s="131">
        <f t="shared" si="71"/>
        <v>0.13394093850343589</v>
      </c>
      <c r="AT369" s="131">
        <f t="shared" si="72"/>
        <v>0.11530521419815686</v>
      </c>
      <c r="AU369" s="131">
        <f t="shared" si="73"/>
        <v>0.11736869062786283</v>
      </c>
      <c r="AV369" s="131">
        <f t="shared" si="74"/>
        <v>1.4206807578482104E-2</v>
      </c>
      <c r="AW369" s="131">
        <f t="shared" si="75"/>
        <v>6.3734960026198559E-3</v>
      </c>
      <c r="AX369" s="131">
        <f t="shared" si="76"/>
        <v>0.99999999999999989</v>
      </c>
      <c r="AY369" s="131">
        <f>SUMPRODUCT(AN369:AW369,幕後結果_最佳化!$Z$1005:$AI$1005)</f>
        <v>1.7247618899864923E-3</v>
      </c>
      <c r="AZ369" s="131">
        <f>(SUMPRODUCT(AN369:AW369,MMULT(AN369:AW369,幕後結果!$AB$9:$AK$18)))</f>
        <v>2.5067386704591708E-4</v>
      </c>
      <c r="BA369" s="131">
        <f t="shared" si="77"/>
        <v>1.5832683507413299E-2</v>
      </c>
      <c r="BB369" s="102">
        <f t="shared" si="78"/>
        <v>-2.6006480891716257</v>
      </c>
      <c r="BC369" s="60"/>
      <c r="BD369" s="60"/>
    </row>
    <row r="370" spans="1:56" ht="16.5">
      <c r="A370" s="95">
        <v>369</v>
      </c>
      <c r="B370" s="131">
        <v>0.34733625946603364</v>
      </c>
      <c r="C370" s="131">
        <v>0.83294448844761493</v>
      </c>
      <c r="D370" s="131">
        <v>0.92087581384195683</v>
      </c>
      <c r="E370" s="131">
        <v>0.72885398650941657</v>
      </c>
      <c r="F370" s="131">
        <v>0.72631352240386415</v>
      </c>
      <c r="G370" s="131">
        <v>0.9117661320371071</v>
      </c>
      <c r="H370" s="131">
        <v>0.58502293494222601</v>
      </c>
      <c r="I370" s="131">
        <v>1.5067009870099124E-2</v>
      </c>
      <c r="J370" s="131">
        <v>0.32629608275479316</v>
      </c>
      <c r="K370" s="104">
        <v>0.28791513107741973</v>
      </c>
      <c r="L370" s="105"/>
      <c r="M370" s="106">
        <v>369</v>
      </c>
      <c r="N370" s="142">
        <v>-0.39252205465425016</v>
      </c>
      <c r="O370" s="142">
        <v>0.96586642842111303</v>
      </c>
      <c r="P370" s="142">
        <v>1.4109872541151183</v>
      </c>
      <c r="Q370" s="142">
        <v>0.60935067152235378</v>
      </c>
      <c r="R370" s="142">
        <v>0.60170134403825748</v>
      </c>
      <c r="S370" s="142">
        <v>1.351711152618567</v>
      </c>
      <c r="T370" s="142">
        <v>0.21476039817300061</v>
      </c>
      <c r="U370" s="131">
        <v>-2.1683243142745163</v>
      </c>
      <c r="V370" s="131">
        <v>-0.45016403687447065</v>
      </c>
      <c r="W370" s="98">
        <v>-0.55948573773676702</v>
      </c>
      <c r="X370" s="60"/>
      <c r="Y370" s="99">
        <v>369</v>
      </c>
      <c r="Z370" s="131">
        <f>(幕後結果!$AB$2+幕後結果!$AB$4*幕後結果_最佳化!$N1371)*12/3</f>
        <v>-4.741145696105873E-2</v>
      </c>
      <c r="AA370" s="131">
        <f>(幕後結果!$AC$2+幕後結果!$AC$4*幕後結果_最佳化!$O1371)*12/3</f>
        <v>0.1021263450461342</v>
      </c>
      <c r="AB370" s="131">
        <f>(幕後結果!$AD$2+幕後結果!$AD$4*幕後結果_最佳化!$P1371)*12/3</f>
        <v>0.24704500329757448</v>
      </c>
      <c r="AC370" s="131">
        <f>(幕後結果!$AE$2+幕後結果!$AE$4*幕後結果_最佳化!$Q1371)*12/3</f>
        <v>0.20106362571729819</v>
      </c>
      <c r="AD370" s="131">
        <f>(幕後結果!$AF$2+幕後結果!$AF$4*幕後結果_最佳化!$R1371)*12/3</f>
        <v>0.22300841437860466</v>
      </c>
      <c r="AE370" s="131">
        <f>(幕後結果!$AG$2+幕後結果!$AG$4*幕後結果_最佳化!$S1371)*12/3</f>
        <v>6.315400542074863E-2</v>
      </c>
      <c r="AF370" s="131">
        <f>(幕後結果!$AH$2+幕後結果!$AH$4*幕後結果_最佳化!$T1371)*12/3</f>
        <v>0.10052712771840427</v>
      </c>
      <c r="AG370" s="131">
        <f>(幕後結果!$AI$2+幕後結果!$AI$4*幕後結果_最佳化!$U1371)*12/3</f>
        <v>-0.11815887238397117</v>
      </c>
      <c r="AH370" s="131">
        <f>(幕後結果!$AJ$2+幕後結果!$AJ$4*幕後結果_最佳化!$V1371)*12/3</f>
        <v>8.4749229117590339E-3</v>
      </c>
      <c r="AI370" s="100">
        <f>(幕後結果!$AK$2+幕後結果!$AK$4*幕後結果_最佳化!$W1371)*12/3</f>
        <v>-4.045031113165308E-2</v>
      </c>
      <c r="AJ370" s="60"/>
      <c r="AK370" s="60"/>
      <c r="AL370" s="60"/>
      <c r="AM370" s="108">
        <v>369</v>
      </c>
      <c r="AN370" s="131">
        <f t="shared" si="66"/>
        <v>0.126810522616947</v>
      </c>
      <c r="AO370" s="131">
        <f t="shared" si="67"/>
        <v>0.10861022888211623</v>
      </c>
      <c r="AP370" s="131">
        <f t="shared" si="68"/>
        <v>6.8891342896639576E-2</v>
      </c>
      <c r="AQ370" s="131">
        <f t="shared" si="69"/>
        <v>0.12717130099416094</v>
      </c>
      <c r="AR370" s="131">
        <f t="shared" si="70"/>
        <v>5.3990866921203313E-2</v>
      </c>
      <c r="AS370" s="131">
        <f t="shared" si="71"/>
        <v>0.13517491210375918</v>
      </c>
      <c r="AT370" s="131">
        <f t="shared" si="72"/>
        <v>0.10922537901261548</v>
      </c>
      <c r="AU370" s="131">
        <f t="shared" si="73"/>
        <v>5.3388354933165148E-2</v>
      </c>
      <c r="AV370" s="131">
        <f t="shared" si="74"/>
        <v>0.11091705592072562</v>
      </c>
      <c r="AW370" s="131">
        <f t="shared" si="75"/>
        <v>0.10582003571866759</v>
      </c>
      <c r="AX370" s="131">
        <f t="shared" si="76"/>
        <v>1</v>
      </c>
      <c r="AY370" s="131">
        <f>SUMPRODUCT(AN370:AW370,幕後結果_最佳化!$Z$1005:$AI$1005)</f>
        <v>2.96075954226181E-3</v>
      </c>
      <c r="AZ370" s="131">
        <f>(SUMPRODUCT(AN370:AW370,MMULT(AN370:AW370,幕後結果!$AB$9:$AK$18)))</f>
        <v>2.1665245788572238E-4</v>
      </c>
      <c r="BA370" s="131">
        <f t="shared" si="77"/>
        <v>1.4719118787676197E-2</v>
      </c>
      <c r="BB370" s="102">
        <f t="shared" si="78"/>
        <v>-2.7134260572160009</v>
      </c>
      <c r="BC370" s="60"/>
      <c r="BD370" s="60"/>
    </row>
    <row r="371" spans="1:56" ht="16.5">
      <c r="A371" s="95">
        <v>370</v>
      </c>
      <c r="B371" s="131">
        <v>0.49313983152300489</v>
      </c>
      <c r="C371" s="131">
        <v>0.84551439716116983</v>
      </c>
      <c r="D371" s="131">
        <v>0.19202595766983221</v>
      </c>
      <c r="E371" s="131">
        <v>0.54547680926065767</v>
      </c>
      <c r="F371" s="131">
        <v>0.85751874396379857</v>
      </c>
      <c r="G371" s="131">
        <v>0.93580991012085879</v>
      </c>
      <c r="H371" s="131">
        <v>0.74634233067063249</v>
      </c>
      <c r="I371" s="131">
        <v>0.7245226519991419</v>
      </c>
      <c r="J371" s="131">
        <v>0.51572666221291108</v>
      </c>
      <c r="K371" s="104">
        <v>0.90483963997809491</v>
      </c>
      <c r="L371" s="105"/>
      <c r="M371" s="106">
        <v>370</v>
      </c>
      <c r="N371" s="142">
        <v>-1.7196739828084489E-2</v>
      </c>
      <c r="O371" s="142">
        <v>1.017383126772069</v>
      </c>
      <c r="P371" s="142">
        <v>-0.87045479067638554</v>
      </c>
      <c r="Q371" s="142">
        <v>0.11424146659021053</v>
      </c>
      <c r="R371" s="142">
        <v>1.0692378397576763</v>
      </c>
      <c r="S371" s="142">
        <v>1.5205206223805974</v>
      </c>
      <c r="T371" s="142">
        <v>0.66302375737519725</v>
      </c>
      <c r="U371" s="131">
        <v>0.59633014592160527</v>
      </c>
      <c r="V371" s="131">
        <v>3.9431111783918706E-2</v>
      </c>
      <c r="W371" s="98">
        <v>1.3096309291759631</v>
      </c>
      <c r="X371" s="60"/>
      <c r="Y371" s="99">
        <v>370</v>
      </c>
      <c r="Z371" s="131">
        <f>(幕後結果!$AB$2+幕後結果!$AB$4*幕後結果_最佳化!$N1372)*12/3</f>
        <v>1.072556424507023E-2</v>
      </c>
      <c r="AA371" s="131">
        <f>(幕後結果!$AC$2+幕後結果!$AC$4*幕後結果_最佳化!$O1372)*12/3</f>
        <v>0.10639457336285206</v>
      </c>
      <c r="AB371" s="131">
        <f>(幕後結果!$AD$2+幕後結果!$AD$4*幕後結果_最佳化!$P1372)*12/3</f>
        <v>-0.1193715903802625</v>
      </c>
      <c r="AC371" s="131">
        <f>(幕後結果!$AE$2+幕後結果!$AE$4*幕後結果_最佳化!$Q1372)*12/3</f>
        <v>-7.7677926722665575E-3</v>
      </c>
      <c r="AD371" s="131">
        <f>(幕後結果!$AF$2+幕後結果!$AF$4*幕後結果_最佳化!$R1372)*12/3</f>
        <v>6.684459041087594E-2</v>
      </c>
      <c r="AE371" s="131">
        <f>(幕後結果!$AG$2+幕後結果!$AG$4*幕後結果_最佳化!$S1372)*12/3</f>
        <v>6.2512923544966278E-2</v>
      </c>
      <c r="AF371" s="131">
        <f>(幕後結果!$AH$2+幕後結果!$AH$4*幕後結果_最佳化!$T1372)*12/3</f>
        <v>9.4185563008971407E-2</v>
      </c>
      <c r="AG371" s="131">
        <f>(幕後結果!$AI$2+幕後結果!$AI$4*幕後結果_最佳化!$U1372)*12/3</f>
        <v>8.7971609513728774E-2</v>
      </c>
      <c r="AH371" s="131">
        <f>(幕後結果!$AJ$2+幕後結果!$AJ$4*幕後結果_最佳化!$V1372)*12/3</f>
        <v>4.7308936395915852E-2</v>
      </c>
      <c r="AI371" s="100">
        <f>(幕後結果!$AK$2+幕後結果!$AK$4*幕後結果_最佳化!$W1372)*12/3</f>
        <v>0.21378156505652482</v>
      </c>
      <c r="AJ371" s="60"/>
      <c r="AK371" s="60"/>
      <c r="AL371" s="60"/>
      <c r="AM371" s="108">
        <v>370</v>
      </c>
      <c r="AN371" s="131">
        <f t="shared" si="66"/>
        <v>0.26457140866957451</v>
      </c>
      <c r="AO371" s="131">
        <f t="shared" si="67"/>
        <v>4.5116227158239798E-2</v>
      </c>
      <c r="AP371" s="131">
        <f t="shared" si="68"/>
        <v>4.6639271082988036E-2</v>
      </c>
      <c r="AQ371" s="131">
        <f t="shared" si="69"/>
        <v>0.12138840633186683</v>
      </c>
      <c r="AR371" s="131">
        <f t="shared" si="70"/>
        <v>0.10816590569480905</v>
      </c>
      <c r="AS371" s="131">
        <f t="shared" si="71"/>
        <v>0.25376608982808085</v>
      </c>
      <c r="AT371" s="131">
        <f t="shared" si="72"/>
        <v>3.5653332931164058E-2</v>
      </c>
      <c r="AU371" s="131">
        <f t="shared" si="73"/>
        <v>2.4005371620500843E-2</v>
      </c>
      <c r="AV371" s="131">
        <f t="shared" si="74"/>
        <v>5.2271422259148905E-4</v>
      </c>
      <c r="AW371" s="131">
        <f t="shared" si="75"/>
        <v>0.10017127246018473</v>
      </c>
      <c r="AX371" s="131">
        <f t="shared" si="76"/>
        <v>1.0000000000000002</v>
      </c>
      <c r="AY371" s="131">
        <f>SUMPRODUCT(AN371:AW371,幕後結果_最佳化!$Z$1005:$AI$1005)</f>
        <v>3.920158618829479E-3</v>
      </c>
      <c r="AZ371" s="131">
        <f>(SUMPRODUCT(AN371:AW371,MMULT(AN371:AW371,幕後結果!$AB$9:$AK$18)))</f>
        <v>2.2523902822882259E-4</v>
      </c>
      <c r="BA371" s="131">
        <f t="shared" si="77"/>
        <v>1.500796549265831E-2</v>
      </c>
      <c r="BB371" s="102">
        <f t="shared" si="78"/>
        <v>-2.5972768527645482</v>
      </c>
      <c r="BC371" s="60"/>
      <c r="BD371" s="60"/>
    </row>
    <row r="372" spans="1:56" ht="16.5">
      <c r="A372" s="95">
        <v>371</v>
      </c>
      <c r="B372" s="131">
        <v>7.8329742453592255E-2</v>
      </c>
      <c r="C372" s="131">
        <v>2.9795064650537384E-2</v>
      </c>
      <c r="D372" s="131">
        <v>0.50232759106078873</v>
      </c>
      <c r="E372" s="131">
        <v>0.92566073392414405</v>
      </c>
      <c r="F372" s="131">
        <v>0.74799804794805747</v>
      </c>
      <c r="G372" s="131">
        <v>4.611083138649219E-3</v>
      </c>
      <c r="H372" s="131">
        <v>3.9203880440418448E-2</v>
      </c>
      <c r="I372" s="131">
        <v>0.54806782523004016</v>
      </c>
      <c r="J372" s="131">
        <v>0.13436364310230009</v>
      </c>
      <c r="K372" s="104">
        <v>0.32421041489004754</v>
      </c>
      <c r="L372" s="105"/>
      <c r="M372" s="106">
        <v>371</v>
      </c>
      <c r="N372" s="142">
        <v>-1.4163963742159271</v>
      </c>
      <c r="O372" s="142">
        <v>-1.8838140729381951</v>
      </c>
      <c r="P372" s="142">
        <v>5.8344386659536628E-3</v>
      </c>
      <c r="Q372" s="142">
        <v>1.4442149098025479</v>
      </c>
      <c r="R372" s="142">
        <v>0.66820318274015356</v>
      </c>
      <c r="S372" s="142">
        <v>-2.6037066139449498</v>
      </c>
      <c r="T372" s="142">
        <v>-1.7600002694981154</v>
      </c>
      <c r="U372" s="131">
        <v>0.12078118960227277</v>
      </c>
      <c r="V372" s="131">
        <v>-1.1059982283373206</v>
      </c>
      <c r="W372" s="98">
        <v>-0.45595709720230954</v>
      </c>
      <c r="X372" s="60"/>
      <c r="Y372" s="99">
        <v>371</v>
      </c>
      <c r="Z372" s="131">
        <f>(幕後結果!$AB$2+幕後結果!$AB$4*幕後結果_最佳化!$N1373)*12/3</f>
        <v>-0.20600721556672982</v>
      </c>
      <c r="AA372" s="131">
        <f>(幕後結果!$AC$2+幕後結果!$AC$4*幕後結果_最佳化!$O1373)*12/3</f>
        <v>-0.17288193346558986</v>
      </c>
      <c r="AB372" s="131">
        <f>(幕後結果!$AD$2+幕後結果!$AD$4*幕後結果_最佳化!$P1373)*12/3</f>
        <v>-7.4419025490732676E-2</v>
      </c>
      <c r="AC372" s="131">
        <f>(幕後結果!$AE$2+幕後結果!$AE$4*幕後結果_最佳化!$Q1373)*12/3</f>
        <v>9.3072507628205334E-2</v>
      </c>
      <c r="AD372" s="131">
        <f>(幕後結果!$AF$2+幕後結果!$AF$4*幕後結果_最佳化!$R1373)*12/3</f>
        <v>2.5996145997249816E-3</v>
      </c>
      <c r="AE372" s="131">
        <f>(幕後結果!$AG$2+幕後結果!$AG$4*幕後結果_最佳化!$S1373)*12/3</f>
        <v>-0.11529892863121904</v>
      </c>
      <c r="AF372" s="131">
        <f>(幕後結果!$AH$2+幕後結果!$AH$4*幕後結果_最佳化!$T1373)*12/3</f>
        <v>-0.27513512986462668</v>
      </c>
      <c r="AG372" s="131">
        <f>(幕後結果!$AI$2+幕後結果!$AI$4*幕後結果_最佳化!$U1373)*12/3</f>
        <v>-9.6433038452971007E-2</v>
      </c>
      <c r="AH372" s="131">
        <f>(幕後結果!$AJ$2+幕後結果!$AJ$4*幕後結果_最佳化!$V1373)*12/3</f>
        <v>-0.16386852110132977</v>
      </c>
      <c r="AI372" s="100">
        <f>(幕後結果!$AK$2+幕後結果!$AK$4*幕後結果_最佳化!$W1373)*12/3</f>
        <v>-0.21530608327402403</v>
      </c>
      <c r="AJ372" s="60"/>
      <c r="AK372" s="60"/>
      <c r="AL372" s="60"/>
      <c r="AM372" s="108">
        <v>371</v>
      </c>
      <c r="AN372" s="131">
        <f t="shared" si="66"/>
        <v>0.1429960584993604</v>
      </c>
      <c r="AO372" s="131">
        <f t="shared" si="67"/>
        <v>5.0561733075799337E-2</v>
      </c>
      <c r="AP372" s="131">
        <f t="shared" si="68"/>
        <v>0.12676578931681429</v>
      </c>
      <c r="AQ372" s="131">
        <f t="shared" si="69"/>
        <v>0.19450089698835155</v>
      </c>
      <c r="AR372" s="131">
        <f t="shared" si="70"/>
        <v>2.6632330649856907E-2</v>
      </c>
      <c r="AS372" s="131">
        <f t="shared" si="71"/>
        <v>8.6698892826749419E-2</v>
      </c>
      <c r="AT372" s="131">
        <f t="shared" si="72"/>
        <v>0.15634187503146382</v>
      </c>
      <c r="AU372" s="131">
        <f t="shared" si="73"/>
        <v>7.8226552916979109E-2</v>
      </c>
      <c r="AV372" s="131">
        <f t="shared" si="74"/>
        <v>4.7691713655999817E-3</v>
      </c>
      <c r="AW372" s="131">
        <f t="shared" si="75"/>
        <v>0.13250669932902506</v>
      </c>
      <c r="AX372" s="131">
        <f t="shared" si="76"/>
        <v>0.99999999999999978</v>
      </c>
      <c r="AY372" s="131">
        <f>SUMPRODUCT(AN372:AW372,幕後結果_最佳化!$Z$1005:$AI$1005)</f>
        <v>4.8073370986484419E-3</v>
      </c>
      <c r="AZ372" s="131">
        <f>(SUMPRODUCT(AN372:AW372,MMULT(AN372:AW372,幕後結果!$AB$9:$AK$18)))</f>
        <v>3.2134891867250282E-4</v>
      </c>
      <c r="BA372" s="131">
        <f t="shared" si="77"/>
        <v>1.7926207593144255E-2</v>
      </c>
      <c r="BB372" s="102">
        <f t="shared" si="78"/>
        <v>-2.1249705328593773</v>
      </c>
      <c r="BC372" s="60"/>
      <c r="BD372" s="60"/>
    </row>
    <row r="373" spans="1:56" ht="16.5">
      <c r="A373" s="95">
        <v>372</v>
      </c>
      <c r="B373" s="131">
        <v>0.17322403672214071</v>
      </c>
      <c r="C373" s="131">
        <v>0.89691015757049097</v>
      </c>
      <c r="D373" s="131">
        <v>0.63184654950844643</v>
      </c>
      <c r="E373" s="131">
        <v>0.61554969302905205</v>
      </c>
      <c r="F373" s="131">
        <v>0.33498256765454526</v>
      </c>
      <c r="G373" s="131">
        <v>0.36902981115202405</v>
      </c>
      <c r="H373" s="131">
        <v>0.8148986190018237</v>
      </c>
      <c r="I373" s="131">
        <v>1.4132644407983452E-2</v>
      </c>
      <c r="J373" s="131">
        <v>4.9990270206894394E-3</v>
      </c>
      <c r="K373" s="104">
        <v>0.52401284787810054</v>
      </c>
      <c r="L373" s="105"/>
      <c r="M373" s="106">
        <v>372</v>
      </c>
      <c r="N373" s="142">
        <v>-0.94150120225893241</v>
      </c>
      <c r="O373" s="142">
        <v>1.2641402700597031</v>
      </c>
      <c r="P373" s="142">
        <v>0.33674796647884259</v>
      </c>
      <c r="Q373" s="142">
        <v>0.29381324445790358</v>
      </c>
      <c r="R373" s="142">
        <v>-0.42619585813260608</v>
      </c>
      <c r="S373" s="142">
        <v>-0.33442401223302581</v>
      </c>
      <c r="T373" s="142">
        <v>0.89609362420843375</v>
      </c>
      <c r="U373" s="131">
        <v>-2.1935845682540238</v>
      </c>
      <c r="V373" s="131">
        <v>-2.5758965982193405</v>
      </c>
      <c r="W373" s="98">
        <v>6.0227675014639465E-2</v>
      </c>
      <c r="X373" s="60"/>
      <c r="Y373" s="99">
        <v>372</v>
      </c>
      <c r="Z373" s="131">
        <f>(幕後結果!$AB$2+幕後結果!$AB$4*幕後結果_最佳化!$N1374)*12/3</f>
        <v>-0.13244705430891712</v>
      </c>
      <c r="AA373" s="131">
        <f>(幕後結果!$AC$2+幕後結果!$AC$4*幕後結果_最佳化!$O1374)*12/3</f>
        <v>0.13220470612041563</v>
      </c>
      <c r="AB373" s="131">
        <f>(幕後結果!$AD$2+幕後結果!$AD$4*幕後結果_最佳化!$P1374)*12/3</f>
        <v>8.3920392907248842E-2</v>
      </c>
      <c r="AC373" s="131">
        <f>(幕後結果!$AE$2+幕後結果!$AE$4*幕後結果_最佳化!$Q1374)*12/3</f>
        <v>8.3369518134977019E-2</v>
      </c>
      <c r="AD373" s="131">
        <f>(幕後結果!$AF$2+幕後結果!$AF$4*幕後結果_最佳化!$R1374)*12/3</f>
        <v>4.7282186563899577E-2</v>
      </c>
      <c r="AE373" s="131">
        <f>(幕後結果!$AG$2+幕後結果!$AG$4*幕後結果_最佳化!$S1374)*12/3</f>
        <v>6.2963586029955087E-3</v>
      </c>
      <c r="AF373" s="131">
        <f>(幕後結果!$AH$2+幕後結果!$AH$4*幕後結果_最佳化!$T1374)*12/3</f>
        <v>0.11050681246042597</v>
      </c>
      <c r="AG373" s="131">
        <f>(幕後結果!$AI$2+幕後結果!$AI$4*幕後結果_最佳化!$U1374)*12/3</f>
        <v>-0.20251841781437951</v>
      </c>
      <c r="AH373" s="131">
        <f>(幕後結果!$AJ$2+幕後結果!$AJ$4*幕後結果_最佳化!$V1374)*12/3</f>
        <v>-0.14769927489086251</v>
      </c>
      <c r="AI373" s="100">
        <f>(幕後結果!$AK$2+幕後結果!$AK$4*幕後結果_最佳化!$W1374)*12/3</f>
        <v>-5.3621824196530353E-2</v>
      </c>
      <c r="AJ373" s="60"/>
      <c r="AK373" s="60"/>
      <c r="AL373" s="60"/>
      <c r="AM373" s="108">
        <v>372</v>
      </c>
      <c r="AN373" s="131">
        <f t="shared" si="66"/>
        <v>5.9113550694054814E-2</v>
      </c>
      <c r="AO373" s="131">
        <f t="shared" si="67"/>
        <v>8.2610553239992335E-2</v>
      </c>
      <c r="AP373" s="131">
        <f t="shared" si="68"/>
        <v>0.11184260748361433</v>
      </c>
      <c r="AQ373" s="131">
        <f t="shared" si="69"/>
        <v>0.14027438427136196</v>
      </c>
      <c r="AR373" s="131">
        <f t="shared" si="70"/>
        <v>9.4229289500419325E-2</v>
      </c>
      <c r="AS373" s="131">
        <f t="shared" si="71"/>
        <v>0.14310994442337452</v>
      </c>
      <c r="AT373" s="131">
        <f t="shared" si="72"/>
        <v>2.7171456671998117E-2</v>
      </c>
      <c r="AU373" s="131">
        <f t="shared" si="73"/>
        <v>0.14060464136164857</v>
      </c>
      <c r="AV373" s="131">
        <f t="shared" si="74"/>
        <v>0.13570392820663055</v>
      </c>
      <c r="AW373" s="131">
        <f t="shared" si="75"/>
        <v>6.5339644146905546E-2</v>
      </c>
      <c r="AX373" s="131">
        <f t="shared" si="76"/>
        <v>1.0000000000000002</v>
      </c>
      <c r="AY373" s="131">
        <f>SUMPRODUCT(AN373:AW373,幕後結果_最佳化!$Z$1005:$AI$1005)</f>
        <v>8.5895052830388939E-4</v>
      </c>
      <c r="AZ373" s="131">
        <f>(SUMPRODUCT(AN373:AW373,MMULT(AN373:AW373,幕後結果!$AB$9:$AK$18)))</f>
        <v>2.5735239309860854E-4</v>
      </c>
      <c r="BA373" s="131">
        <f t="shared" si="77"/>
        <v>1.6042206615631421E-2</v>
      </c>
      <c r="BB373" s="102">
        <f t="shared" si="78"/>
        <v>-2.6206525373343332</v>
      </c>
      <c r="BC373" s="60"/>
      <c r="BD373" s="60"/>
    </row>
    <row r="374" spans="1:56" ht="16.5">
      <c r="A374" s="95">
        <v>373</v>
      </c>
      <c r="B374" s="131">
        <v>0.11259506709961098</v>
      </c>
      <c r="C374" s="131">
        <v>0.88596444072865732</v>
      </c>
      <c r="D374" s="131">
        <v>0.98446192767919438</v>
      </c>
      <c r="E374" s="131">
        <v>0.85296153673112962</v>
      </c>
      <c r="F374" s="131">
        <v>0.50646686774452099</v>
      </c>
      <c r="G374" s="131">
        <v>0.95498694248569893</v>
      </c>
      <c r="H374" s="131">
        <v>0.42744310987762635</v>
      </c>
      <c r="I374" s="131">
        <v>0.55115952507659638</v>
      </c>
      <c r="J374" s="131">
        <v>3.7978711432059109E-2</v>
      </c>
      <c r="K374" s="104">
        <v>0.44314418644256004</v>
      </c>
      <c r="L374" s="105"/>
      <c r="M374" s="106">
        <v>373</v>
      </c>
      <c r="N374" s="142">
        <v>-1.2128422613997611</v>
      </c>
      <c r="O374" s="142">
        <v>1.2053424755292097</v>
      </c>
      <c r="P374" s="142">
        <v>2.1560963220919249</v>
      </c>
      <c r="Q374" s="142">
        <v>1.0492198896219334</v>
      </c>
      <c r="R374" s="142">
        <v>1.6210743507427676E-2</v>
      </c>
      <c r="S374" s="142">
        <v>1.6952599696666313</v>
      </c>
      <c r="T374" s="142">
        <v>-0.1828875908394971</v>
      </c>
      <c r="U374" s="131">
        <v>0.12859142750687838</v>
      </c>
      <c r="V374" s="131">
        <v>-1.7746395476762105</v>
      </c>
      <c r="W374" s="98">
        <v>-0.14300228966969764</v>
      </c>
      <c r="X374" s="60"/>
      <c r="Y374" s="99">
        <v>373</v>
      </c>
      <c r="Z374" s="131">
        <f>(幕後結果!$AB$2+幕後結果!$AB$4*幕後結果_最佳化!$N1375)*12/3</f>
        <v>-0.17447715536050787</v>
      </c>
      <c r="AA374" s="131">
        <f>(幕後結果!$AC$2+幕後結果!$AC$4*幕後結果_最佳化!$O1375)*12/3</f>
        <v>0.12702367553130359</v>
      </c>
      <c r="AB374" s="131">
        <f>(幕後結果!$AD$2+幕後結果!$AD$4*幕後結果_最佳化!$P1375)*12/3</f>
        <v>0.37551983715350351</v>
      </c>
      <c r="AC374" s="131">
        <f>(幕後結果!$AE$2+幕後結果!$AE$4*幕後結果_最佳化!$Q1375)*12/3</f>
        <v>0.28645448035798809</v>
      </c>
      <c r="AD374" s="131">
        <f>(幕後結果!$AF$2+幕後結果!$AF$4*幕後結果_最佳化!$R1375)*12/3</f>
        <v>0.25029774176383351</v>
      </c>
      <c r="AE374" s="131">
        <f>(幕後結果!$AG$2+幕後結果!$AG$4*幕後結果_最佳化!$S1375)*12/3</f>
        <v>9.33822067110993E-2</v>
      </c>
      <c r="AF374" s="131">
        <f>(幕後結果!$AH$2+幕後結果!$AH$4*幕後結果_最佳化!$T1375)*12/3</f>
        <v>7.2065854942146582E-2</v>
      </c>
      <c r="AG374" s="131">
        <f>(幕後結果!$AI$2+幕後結果!$AI$4*幕後結果_最佳化!$U1375)*12/3</f>
        <v>0.14859567225508968</v>
      </c>
      <c r="AH374" s="131">
        <f>(幕後結果!$AJ$2+幕後結果!$AJ$4*幕後結果_最佳化!$V1375)*12/3</f>
        <v>-3.4332335536490594E-2</v>
      </c>
      <c r="AI374" s="100">
        <f>(幕後結果!$AK$2+幕後結果!$AK$4*幕後結果_最佳化!$W1375)*12/3</f>
        <v>8.9645941661900194E-2</v>
      </c>
      <c r="AJ374" s="60"/>
      <c r="AK374" s="60"/>
      <c r="AL374" s="60"/>
      <c r="AM374" s="108">
        <v>373</v>
      </c>
      <c r="AN374" s="131">
        <f t="shared" si="66"/>
        <v>0.12880192324606352</v>
      </c>
      <c r="AO374" s="131">
        <f t="shared" si="67"/>
        <v>0.12974074821737488</v>
      </c>
      <c r="AP374" s="131">
        <f t="shared" si="68"/>
        <v>0.13484901663394586</v>
      </c>
      <c r="AQ374" s="131">
        <f t="shared" si="69"/>
        <v>9.6511395882329765E-2</v>
      </c>
      <c r="AR374" s="131">
        <f t="shared" si="70"/>
        <v>0.12682117231825982</v>
      </c>
      <c r="AS374" s="131">
        <f t="shared" si="71"/>
        <v>1.1175894249751139E-2</v>
      </c>
      <c r="AT374" s="131">
        <f t="shared" si="72"/>
        <v>9.0735278461478538E-2</v>
      </c>
      <c r="AU374" s="131">
        <f t="shared" si="73"/>
        <v>0.12174760042550482</v>
      </c>
      <c r="AV374" s="131">
        <f t="shared" si="74"/>
        <v>3.0329021628708035E-2</v>
      </c>
      <c r="AW374" s="131">
        <f t="shared" si="75"/>
        <v>0.12928794893658344</v>
      </c>
      <c r="AX374" s="131">
        <f t="shared" si="76"/>
        <v>0.99999999999999978</v>
      </c>
      <c r="AY374" s="131">
        <f>SUMPRODUCT(AN374:AW374,幕後結果_最佳化!$Z$1005:$AI$1005)</f>
        <v>1.7169337717972367E-3</v>
      </c>
      <c r="AZ374" s="131">
        <f>(SUMPRODUCT(AN374:AW374,MMULT(AN374:AW374,幕後結果!$AB$9:$AK$18)))</f>
        <v>3.4072688758820049E-4</v>
      </c>
      <c r="BA374" s="131">
        <f t="shared" si="77"/>
        <v>1.8458788898196993E-2</v>
      </c>
      <c r="BB374" s="102">
        <f t="shared" si="78"/>
        <v>-2.2310817061364965</v>
      </c>
      <c r="BC374" s="60"/>
      <c r="BD374" s="60"/>
    </row>
    <row r="375" spans="1:56" ht="16.5">
      <c r="A375" s="95">
        <v>374</v>
      </c>
      <c r="B375" s="131">
        <v>0.35113191984139491</v>
      </c>
      <c r="C375" s="131">
        <v>0.42148918529981461</v>
      </c>
      <c r="D375" s="131">
        <v>0.63813733856509991</v>
      </c>
      <c r="E375" s="131">
        <v>0.87831314666417204</v>
      </c>
      <c r="F375" s="131">
        <v>0.63770559165301521</v>
      </c>
      <c r="G375" s="131">
        <v>0.31585478231193309</v>
      </c>
      <c r="H375" s="131">
        <v>0.21866548656970886</v>
      </c>
      <c r="I375" s="131">
        <v>0.80545895247532862</v>
      </c>
      <c r="J375" s="131">
        <v>0.8798254948379638</v>
      </c>
      <c r="K375" s="104">
        <v>5.1938914734363628E-2</v>
      </c>
      <c r="L375" s="105"/>
      <c r="M375" s="106">
        <v>374</v>
      </c>
      <c r="N375" s="142">
        <v>-0.38226631215702367</v>
      </c>
      <c r="O375" s="142">
        <v>-0.19808524280848502</v>
      </c>
      <c r="P375" s="142">
        <v>0.35348439869417236</v>
      </c>
      <c r="Q375" s="142">
        <v>1.1665956356751019</v>
      </c>
      <c r="R375" s="142">
        <v>0.35233263423595074</v>
      </c>
      <c r="S375" s="142">
        <v>-0.47932201256361623</v>
      </c>
      <c r="T375" s="142">
        <v>-0.77670815717486086</v>
      </c>
      <c r="U375" s="131">
        <v>0.86128318389497704</v>
      </c>
      <c r="V375" s="131">
        <v>1.1741148894986777</v>
      </c>
      <c r="W375" s="98">
        <v>-1.6263377307418296</v>
      </c>
      <c r="X375" s="60"/>
      <c r="Y375" s="99">
        <v>374</v>
      </c>
      <c r="Z375" s="131">
        <f>(幕後結果!$AB$2+幕後結果!$AB$4*幕後結果_最佳化!$N1376)*12/3</f>
        <v>-4.582286622258961E-2</v>
      </c>
      <c r="AA375" s="131">
        <f>(幕後結果!$AC$2+幕後結果!$AC$4*幕後結果_最佳化!$O1376)*12/3</f>
        <v>-1.1045368923243532E-2</v>
      </c>
      <c r="AB375" s="131">
        <f>(幕後結果!$AD$2+幕後結果!$AD$4*幕後結果_最佳化!$P1376)*12/3</f>
        <v>3.7591028179922922E-2</v>
      </c>
      <c r="AC375" s="131">
        <f>(幕後結果!$AE$2+幕後結果!$AE$4*幕後結果_最佳化!$Q1376)*12/3</f>
        <v>0.15303231128417744</v>
      </c>
      <c r="AD375" s="131">
        <f>(幕後結果!$AF$2+幕後結果!$AF$4*幕後結果_最佳化!$R1376)*12/3</f>
        <v>7.2675735790557874E-2</v>
      </c>
      <c r="AE375" s="131">
        <f>(幕後結果!$AG$2+幕後結果!$AG$4*幕後結果_最佳化!$S1376)*12/3</f>
        <v>-1.9358948637726657E-2</v>
      </c>
      <c r="AF375" s="131">
        <f>(幕後結果!$AH$2+幕後結果!$AH$4*幕後結果_最佳化!$T1376)*12/3</f>
        <v>-6.6284520252176737E-2</v>
      </c>
      <c r="AG375" s="131">
        <f>(幕後結果!$AI$2+幕後結果!$AI$4*幕後結果_最佳化!$U1376)*12/3</f>
        <v>7.5318474345219863E-2</v>
      </c>
      <c r="AH375" s="131">
        <f>(幕後結果!$AJ$2+幕後結果!$AJ$4*幕後結果_最佳化!$V1376)*12/3</f>
        <v>6.4929200052125532E-2</v>
      </c>
      <c r="AI375" s="100">
        <f>(幕後結果!$AK$2+幕後結果!$AK$4*幕後結果_最佳化!$W1376)*12/3</f>
        <v>-0.22375164606612116</v>
      </c>
      <c r="AJ375" s="60"/>
      <c r="AK375" s="60"/>
      <c r="AL375" s="60"/>
      <c r="AM375" s="108">
        <v>374</v>
      </c>
      <c r="AN375" s="131">
        <f t="shared" si="66"/>
        <v>0.11620418941721154</v>
      </c>
      <c r="AO375" s="131">
        <f t="shared" si="67"/>
        <v>0.1877476533290241</v>
      </c>
      <c r="AP375" s="131">
        <f t="shared" si="68"/>
        <v>0.11184208955163522</v>
      </c>
      <c r="AQ375" s="131">
        <f t="shared" si="69"/>
        <v>0.11399978307986833</v>
      </c>
      <c r="AR375" s="131">
        <f t="shared" si="70"/>
        <v>9.7632522139900174E-2</v>
      </c>
      <c r="AS375" s="131">
        <f t="shared" si="71"/>
        <v>5.2674411331421457E-2</v>
      </c>
      <c r="AT375" s="131">
        <f t="shared" si="72"/>
        <v>3.9550932668601987E-3</v>
      </c>
      <c r="AU375" s="131">
        <f t="shared" si="73"/>
        <v>0.12155891560441957</v>
      </c>
      <c r="AV375" s="131">
        <f t="shared" si="74"/>
        <v>0.18399770673181456</v>
      </c>
      <c r="AW375" s="131">
        <f t="shared" si="75"/>
        <v>1.0387635547844771E-2</v>
      </c>
      <c r="AX375" s="131">
        <f t="shared" si="76"/>
        <v>0.99999999999999989</v>
      </c>
      <c r="AY375" s="131">
        <f>SUMPRODUCT(AN375:AW375,幕後結果_最佳化!$Z$1005:$AI$1005)</f>
        <v>2.3209757240644805E-3</v>
      </c>
      <c r="AZ375" s="131">
        <f>(SUMPRODUCT(AN375:AW375,MMULT(AN375:AW375,幕後結果!$AB$9:$AK$18)))</f>
        <v>2.5426039952224132E-4</v>
      </c>
      <c r="BA375" s="131">
        <f t="shared" si="77"/>
        <v>1.5945544817353885E-2</v>
      </c>
      <c r="BB375" s="102">
        <f t="shared" si="78"/>
        <v>-2.5448502851889065</v>
      </c>
      <c r="BC375" s="60"/>
      <c r="BD375" s="60"/>
    </row>
    <row r="376" spans="1:56" ht="16.5">
      <c r="A376" s="95">
        <v>375</v>
      </c>
      <c r="B376" s="131">
        <v>1.5435369812946131E-3</v>
      </c>
      <c r="C376" s="131">
        <v>0.20921865786998972</v>
      </c>
      <c r="D376" s="131">
        <v>0.92196210115800614</v>
      </c>
      <c r="E376" s="131">
        <v>0.66579518652848391</v>
      </c>
      <c r="F376" s="131">
        <v>0.28923767505871245</v>
      </c>
      <c r="G376" s="131">
        <v>5.7064059971429826E-2</v>
      </c>
      <c r="H376" s="131">
        <v>0.79649079651923471</v>
      </c>
      <c r="I376" s="131">
        <v>0.95089279221932133</v>
      </c>
      <c r="J376" s="131">
        <v>0.86855194816657955</v>
      </c>
      <c r="K376" s="104">
        <v>0.22384352352811887</v>
      </c>
      <c r="L376" s="105"/>
      <c r="M376" s="106">
        <v>375</v>
      </c>
      <c r="N376" s="142">
        <v>-2.9589318169800647</v>
      </c>
      <c r="O376" s="142">
        <v>-0.80913531703065544</v>
      </c>
      <c r="P376" s="142">
        <v>1.4183938926970121</v>
      </c>
      <c r="Q376" s="142">
        <v>0.42833172180835882</v>
      </c>
      <c r="R376" s="142">
        <v>-0.55561313512218347</v>
      </c>
      <c r="S376" s="142">
        <v>-1.579907200793107</v>
      </c>
      <c r="T376" s="142">
        <v>0.82915199159800046</v>
      </c>
      <c r="U376" s="131">
        <v>1.6535724434057943</v>
      </c>
      <c r="V376" s="131">
        <v>1.1195722095128495</v>
      </c>
      <c r="W376" s="98">
        <v>-0.75927670912601075</v>
      </c>
      <c r="X376" s="60"/>
      <c r="Y376" s="99">
        <v>375</v>
      </c>
      <c r="Z376" s="131">
        <f>(幕後結果!$AB$2+幕後結果!$AB$4*幕後結果_最佳化!$N1377)*12/3</f>
        <v>-0.44494237982208878</v>
      </c>
      <c r="AA376" s="131">
        <f>(幕後結果!$AC$2+幕後結果!$AC$4*幕後結果_最佳化!$O1377)*12/3</f>
        <v>-6.5368155514437865E-2</v>
      </c>
      <c r="AB376" s="131">
        <f>(幕後結果!$AD$2+幕後結果!$AD$4*幕後結果_最佳化!$P1377)*12/3</f>
        <v>0.18986435111968006</v>
      </c>
      <c r="AC376" s="131">
        <f>(幕後結果!$AE$2+幕後結果!$AE$4*幕後結果_最佳化!$Q1377)*12/3</f>
        <v>8.2972833968359902E-2</v>
      </c>
      <c r="AD376" s="131">
        <f>(幕後結果!$AF$2+幕後結果!$AF$4*幕後結果_最佳化!$R1377)*12/3</f>
        <v>3.6398397865675655E-2</v>
      </c>
      <c r="AE376" s="131">
        <f>(幕後結果!$AG$2+幕後結果!$AG$4*幕後結果_最佳化!$S1377)*12/3</f>
        <v>-4.6186901330359E-2</v>
      </c>
      <c r="AF376" s="131">
        <f>(幕後結果!$AH$2+幕後結果!$AH$4*幕後結果_最佳化!$T1377)*12/3</f>
        <v>-2.5899137046162816E-2</v>
      </c>
      <c r="AG376" s="131">
        <f>(幕後結果!$AI$2+幕後結果!$AI$4*幕後結果_最佳化!$U1377)*12/3</f>
        <v>0.2040816089642937</v>
      </c>
      <c r="AH376" s="131">
        <f>(幕後結果!$AJ$2+幕後結果!$AJ$4*幕後結果_最佳化!$V1377)*12/3</f>
        <v>4.1310576920763613E-2</v>
      </c>
      <c r="AI376" s="100">
        <f>(幕後結果!$AK$2+幕後結果!$AK$4*幕後結果_最佳化!$W1377)*12/3</f>
        <v>7.1911388912172039E-2</v>
      </c>
      <c r="AJ376" s="60"/>
      <c r="AK376" s="60"/>
      <c r="AL376" s="60"/>
      <c r="AM376" s="108">
        <v>375</v>
      </c>
      <c r="AN376" s="131">
        <f t="shared" si="66"/>
        <v>0.18250277907130641</v>
      </c>
      <c r="AO376" s="131">
        <f t="shared" si="67"/>
        <v>8.8355757968405557E-2</v>
      </c>
      <c r="AP376" s="131">
        <f t="shared" si="68"/>
        <v>0.15634676613363035</v>
      </c>
      <c r="AQ376" s="131">
        <f t="shared" si="69"/>
        <v>2.6294453543769303E-2</v>
      </c>
      <c r="AR376" s="131">
        <f t="shared" si="70"/>
        <v>0.10831770704462437</v>
      </c>
      <c r="AS376" s="131">
        <f t="shared" si="71"/>
        <v>0.12594707981809089</v>
      </c>
      <c r="AT376" s="131">
        <f t="shared" si="72"/>
        <v>2.8741244520869423E-2</v>
      </c>
      <c r="AU376" s="131">
        <f t="shared" si="73"/>
        <v>7.5800363763117398E-2</v>
      </c>
      <c r="AV376" s="131">
        <f t="shared" si="74"/>
        <v>5.8602732585721136E-2</v>
      </c>
      <c r="AW376" s="131">
        <f t="shared" si="75"/>
        <v>0.14909111555046509</v>
      </c>
      <c r="AX376" s="131">
        <f t="shared" si="76"/>
        <v>1</v>
      </c>
      <c r="AY376" s="131">
        <f>SUMPRODUCT(AN376:AW376,幕後結果_最佳化!$Z$1005:$AI$1005)</f>
        <v>-8.3015945090756478E-4</v>
      </c>
      <c r="AZ376" s="131">
        <f>(SUMPRODUCT(AN376:AW376,MMULT(AN376:AW376,幕後結果!$AB$9:$AK$18)))</f>
        <v>2.7376972048511811E-4</v>
      </c>
      <c r="BA376" s="131">
        <f t="shared" si="77"/>
        <v>1.6545988048016901E-2</v>
      </c>
      <c r="BB376" s="102">
        <f t="shared" si="78"/>
        <v>-2.6429463942559051</v>
      </c>
      <c r="BC376" s="60"/>
      <c r="BD376" s="60"/>
    </row>
    <row r="377" spans="1:56" ht="16.5">
      <c r="A377" s="95">
        <v>376</v>
      </c>
      <c r="B377" s="131">
        <v>0.96797110740733583</v>
      </c>
      <c r="C377" s="131">
        <v>0.4858787869645953</v>
      </c>
      <c r="D377" s="131">
        <v>0.60633832250481201</v>
      </c>
      <c r="E377" s="131">
        <v>0.87602151113507154</v>
      </c>
      <c r="F377" s="131">
        <v>0.41142382718778259</v>
      </c>
      <c r="G377" s="131">
        <v>0.55923734722410567</v>
      </c>
      <c r="H377" s="131">
        <v>0.67355864571605006</v>
      </c>
      <c r="I377" s="131">
        <v>0.72524806287456278</v>
      </c>
      <c r="J377" s="131">
        <v>2.8100553799581984E-2</v>
      </c>
      <c r="K377" s="104">
        <v>0.99097254017378122</v>
      </c>
      <c r="L377" s="105"/>
      <c r="M377" s="106">
        <v>376</v>
      </c>
      <c r="N377" s="142">
        <v>1.8517774629414205</v>
      </c>
      <c r="O377" s="142">
        <v>-3.5404026643538616E-2</v>
      </c>
      <c r="P377" s="142">
        <v>0.26978800032317152</v>
      </c>
      <c r="Q377" s="142">
        <v>1.1553259387583807</v>
      </c>
      <c r="R377" s="142">
        <v>-0.22388388628614181</v>
      </c>
      <c r="S377" s="142">
        <v>0.14903589954124163</v>
      </c>
      <c r="T377" s="142">
        <v>0.44976110145423071</v>
      </c>
      <c r="U377" s="131">
        <v>0.59850372487709214</v>
      </c>
      <c r="V377" s="131">
        <v>-1.9094729529567558</v>
      </c>
      <c r="W377" s="98">
        <v>2.3644898999189441</v>
      </c>
      <c r="X377" s="60"/>
      <c r="Y377" s="99">
        <v>376</v>
      </c>
      <c r="Z377" s="131">
        <f>(幕後結果!$AB$2+幕後結果!$AB$4*幕後結果_最佳化!$N1378)*12/3</f>
        <v>0.30022533569119209</v>
      </c>
      <c r="AA377" s="131">
        <f>(幕後結果!$AC$2+幕後結果!$AC$4*幕後結果_最佳化!$O1378)*12/3</f>
        <v>3.6544230654852496E-4</v>
      </c>
      <c r="AB377" s="131">
        <f>(幕後結果!$AD$2+幕後結果!$AD$4*幕後結果_最佳化!$P1378)*12/3</f>
        <v>2.8737804755605348E-2</v>
      </c>
      <c r="AC377" s="131">
        <f>(幕後結果!$AE$2+幕後結果!$AE$4*幕後結果_最佳化!$Q1378)*12/3</f>
        <v>0.20224616688257882</v>
      </c>
      <c r="AD377" s="131">
        <f>(幕後結果!$AF$2+幕後結果!$AF$4*幕後結果_最佳化!$R1378)*12/3</f>
        <v>2.5559280365379699E-2</v>
      </c>
      <c r="AE377" s="131">
        <f>(幕後結果!$AG$2+幕後結果!$AG$4*幕後結果_最佳化!$S1378)*12/3</f>
        <v>-8.234857171071374E-3</v>
      </c>
      <c r="AF377" s="131">
        <f>(幕後結果!$AH$2+幕後結果!$AH$4*幕後結果_最佳化!$T1378)*12/3</f>
        <v>0.12598811974722041</v>
      </c>
      <c r="AG377" s="131">
        <f>(幕後結果!$AI$2+幕後結果!$AI$4*幕後結果_最佳化!$U1378)*12/3</f>
        <v>8.5460058807888525E-2</v>
      </c>
      <c r="AH377" s="131">
        <f>(幕後結果!$AJ$2+幕後結果!$AJ$4*幕後結果_最佳化!$V1378)*12/3</f>
        <v>-9.6964955530453964E-2</v>
      </c>
      <c r="AI377" s="100">
        <f>(幕後結果!$AK$2+幕後結果!$AK$4*幕後結果_最佳化!$W1378)*12/3</f>
        <v>0.19870912290266954</v>
      </c>
      <c r="AJ377" s="60"/>
      <c r="AK377" s="60"/>
      <c r="AL377" s="60"/>
      <c r="AM377" s="108">
        <v>376</v>
      </c>
      <c r="AN377" s="131">
        <f t="shared" si="66"/>
        <v>7.9258529107075204E-2</v>
      </c>
      <c r="AO377" s="131">
        <f t="shared" si="67"/>
        <v>5.0714043006058265E-2</v>
      </c>
      <c r="AP377" s="131">
        <f t="shared" si="68"/>
        <v>0.11614888345906742</v>
      </c>
      <c r="AQ377" s="131">
        <f t="shared" si="69"/>
        <v>2.8451224211964662E-2</v>
      </c>
      <c r="AR377" s="131">
        <f t="shared" si="70"/>
        <v>0.18851770592336844</v>
      </c>
      <c r="AS377" s="131">
        <f t="shared" si="71"/>
        <v>0.11776337350965124</v>
      </c>
      <c r="AT377" s="131">
        <f t="shared" si="72"/>
        <v>1.3720419454349599E-2</v>
      </c>
      <c r="AU377" s="131">
        <f t="shared" si="73"/>
        <v>0.12242910147165631</v>
      </c>
      <c r="AV377" s="131">
        <f t="shared" si="74"/>
        <v>0.1331418237395994</v>
      </c>
      <c r="AW377" s="131">
        <f t="shared" si="75"/>
        <v>0.14985489611720931</v>
      </c>
      <c r="AX377" s="131">
        <f t="shared" si="76"/>
        <v>1</v>
      </c>
      <c r="AY377" s="131">
        <f>SUMPRODUCT(AN377:AW377,幕後結果_最佳化!$Z$1005:$AI$1005)</f>
        <v>-2.8212109146283307E-3</v>
      </c>
      <c r="AZ377" s="131">
        <f>(SUMPRODUCT(AN377:AW377,MMULT(AN377:AW377,幕後結果!$AB$9:$AK$18)))</f>
        <v>2.9466694577597941E-4</v>
      </c>
      <c r="BA377" s="131">
        <f t="shared" si="77"/>
        <v>1.7165865715890342E-2</v>
      </c>
      <c r="BB377" s="102">
        <f t="shared" si="78"/>
        <v>-2.6634957811830295</v>
      </c>
      <c r="BC377" s="60"/>
      <c r="BD377" s="60"/>
    </row>
    <row r="378" spans="1:56" ht="16.5">
      <c r="A378" s="95">
        <v>377</v>
      </c>
      <c r="B378" s="131">
        <v>0.48776785029726222</v>
      </c>
      <c r="C378" s="131">
        <v>0.71058732599400143</v>
      </c>
      <c r="D378" s="131">
        <v>0.83655058862160891</v>
      </c>
      <c r="E378" s="131">
        <v>0.82947406665535128</v>
      </c>
      <c r="F378" s="131">
        <v>0.35155047779942539</v>
      </c>
      <c r="G378" s="131">
        <v>0.75963660725011017</v>
      </c>
      <c r="H378" s="131">
        <v>0.2307880959232167</v>
      </c>
      <c r="I378" s="131">
        <v>0.85873152873953607</v>
      </c>
      <c r="J378" s="131">
        <v>0.97817577346137097</v>
      </c>
      <c r="K378" s="104">
        <v>0.41061410292957112</v>
      </c>
      <c r="L378" s="105"/>
      <c r="M378" s="106">
        <v>377</v>
      </c>
      <c r="N378" s="142">
        <v>-3.0666258150413891E-2</v>
      </c>
      <c r="O378" s="142">
        <v>0.55510133747370538</v>
      </c>
      <c r="P378" s="142">
        <v>0.98037950472218427</v>
      </c>
      <c r="Q378" s="142">
        <v>0.9520889615924768</v>
      </c>
      <c r="R378" s="142">
        <v>-0.38113786001141253</v>
      </c>
      <c r="S378" s="142">
        <v>0.70513410280746147</v>
      </c>
      <c r="T378" s="142">
        <v>-0.73625390631435284</v>
      </c>
      <c r="U378" s="131">
        <v>1.0746377528234696</v>
      </c>
      <c r="V378" s="131">
        <v>2.0174511587421833</v>
      </c>
      <c r="W378" s="98">
        <v>-0.22596556107995525</v>
      </c>
      <c r="X378" s="60"/>
      <c r="Y378" s="99">
        <v>377</v>
      </c>
      <c r="Z378" s="131">
        <f>(幕後結果!$AB$2+幕後結果!$AB$4*幕後結果_最佳化!$N1379)*12/3</f>
        <v>8.6391670813076565E-3</v>
      </c>
      <c r="AA378" s="131">
        <f>(幕後結果!$AC$2+幕後結果!$AC$4*幕後結果_最佳化!$O1379)*12/3</f>
        <v>6.1481221658351543E-2</v>
      </c>
      <c r="AB378" s="131">
        <f>(幕後結果!$AD$2+幕後結果!$AD$4*幕後結果_最佳化!$P1379)*12/3</f>
        <v>0.16374125649289964</v>
      </c>
      <c r="AC378" s="131">
        <f>(幕後結果!$AE$2+幕後結果!$AE$4*幕後結果_最佳化!$Q1379)*12/3</f>
        <v>0.20304475399530109</v>
      </c>
      <c r="AD378" s="131">
        <f>(幕後結果!$AF$2+幕後結果!$AF$4*幕後結果_最佳化!$R1379)*12/3</f>
        <v>8.8999434912599706E-2</v>
      </c>
      <c r="AE378" s="131">
        <f>(幕後結果!$AG$2+幕後結果!$AG$4*幕後結果_最佳化!$S1379)*12/3</f>
        <v>3.7568474595641305E-2</v>
      </c>
      <c r="AF378" s="131">
        <f>(幕後結果!$AH$2+幕後結果!$AH$4*幕後結果_最佳化!$T1379)*12/3</f>
        <v>1.3887827941707776E-3</v>
      </c>
      <c r="AG378" s="131">
        <f>(幕後結果!$AI$2+幕後結果!$AI$4*幕後結果_最佳化!$U1379)*12/3</f>
        <v>0.14448307542465394</v>
      </c>
      <c r="AH378" s="131">
        <f>(幕後結果!$AJ$2+幕後結果!$AJ$4*幕後結果_最佳化!$V1379)*12/3</f>
        <v>0.1610198838963269</v>
      </c>
      <c r="AI378" s="100">
        <f>(幕後結果!$AK$2+幕後結果!$AK$4*幕後結果_最佳化!$W1379)*12/3</f>
        <v>4.0948080270176948E-2</v>
      </c>
      <c r="AJ378" s="60"/>
      <c r="AK378" s="60"/>
      <c r="AL378" s="60"/>
      <c r="AM378" s="108">
        <v>377</v>
      </c>
      <c r="AN378" s="131">
        <f t="shared" si="66"/>
        <v>3.0565863341903421E-2</v>
      </c>
      <c r="AO378" s="131">
        <f t="shared" si="67"/>
        <v>0.10937357823967504</v>
      </c>
      <c r="AP378" s="131">
        <f t="shared" si="68"/>
        <v>7.8290627699232999E-3</v>
      </c>
      <c r="AQ378" s="131">
        <f t="shared" si="69"/>
        <v>0.16484815258977947</v>
      </c>
      <c r="AR378" s="131">
        <f t="shared" si="70"/>
        <v>0.12658982012519912</v>
      </c>
      <c r="AS378" s="131">
        <f t="shared" si="71"/>
        <v>3.7453624378576342E-2</v>
      </c>
      <c r="AT378" s="131">
        <f t="shared" si="72"/>
        <v>0.16245054222517874</v>
      </c>
      <c r="AU378" s="131">
        <f t="shared" si="73"/>
        <v>7.4527819478428237E-2</v>
      </c>
      <c r="AV378" s="131">
        <f t="shared" si="74"/>
        <v>0.11623541037754581</v>
      </c>
      <c r="AW378" s="131">
        <f t="shared" si="75"/>
        <v>0.17012612647379055</v>
      </c>
      <c r="AX378" s="131">
        <f t="shared" si="76"/>
        <v>1</v>
      </c>
      <c r="AY378" s="131">
        <f>SUMPRODUCT(AN378:AW378,幕後結果_最佳化!$Z$1005:$AI$1005)</f>
        <v>2.7770521308530397E-3</v>
      </c>
      <c r="AZ378" s="131">
        <f>(SUMPRODUCT(AN378:AW378,MMULT(AN378:AW378,幕後結果!$AB$9:$AK$18)))</f>
        <v>2.9100896562401081E-4</v>
      </c>
      <c r="BA378" s="131">
        <f t="shared" si="77"/>
        <v>1.7058984894301618E-2</v>
      </c>
      <c r="BB378" s="102">
        <f t="shared" si="78"/>
        <v>-2.3520126266451897</v>
      </c>
      <c r="BC378" s="60"/>
      <c r="BD378" s="60"/>
    </row>
    <row r="379" spans="1:56" ht="16.5">
      <c r="A379" s="95">
        <v>378</v>
      </c>
      <c r="B379" s="131">
        <v>0.70710026850452135</v>
      </c>
      <c r="C379" s="131">
        <v>0.29459129964291564</v>
      </c>
      <c r="D379" s="131">
        <v>0.46064941496433942</v>
      </c>
      <c r="E379" s="131">
        <v>0.78018355146441953</v>
      </c>
      <c r="F379" s="131">
        <v>0.33410624891032348</v>
      </c>
      <c r="G379" s="131">
        <v>6.5510278657640031E-2</v>
      </c>
      <c r="H379" s="131">
        <v>0.25697800656236502</v>
      </c>
      <c r="I379" s="131">
        <v>0.17977452778097125</v>
      </c>
      <c r="J379" s="131">
        <v>0.23770633005500441</v>
      </c>
      <c r="K379" s="104">
        <v>0.32214574619444547</v>
      </c>
      <c r="L379" s="105"/>
      <c r="M379" s="106">
        <v>378</v>
      </c>
      <c r="N379" s="142">
        <v>0.54493319760486958</v>
      </c>
      <c r="O379" s="142">
        <v>-0.54002092876106245</v>
      </c>
      <c r="P379" s="142">
        <v>-9.8797781568942325E-2</v>
      </c>
      <c r="Q379" s="142">
        <v>0.77281327295538915</v>
      </c>
      <c r="R379" s="142">
        <v>-0.42860253854770969</v>
      </c>
      <c r="S379" s="142">
        <v>-1.5100896217315423</v>
      </c>
      <c r="T379" s="142">
        <v>-0.65269021322276666</v>
      </c>
      <c r="U379" s="131">
        <v>-0.91622469512294968</v>
      </c>
      <c r="V379" s="131">
        <v>-0.71370007486740128</v>
      </c>
      <c r="W379" s="98">
        <v>-0.46170694168144072</v>
      </c>
      <c r="X379" s="60"/>
      <c r="Y379" s="99">
        <v>378</v>
      </c>
      <c r="Z379" s="131">
        <f>(幕後結果!$AB$2+幕後結果!$AB$4*幕後結果_最佳化!$N1380)*12/3</f>
        <v>9.7798188451822199E-2</v>
      </c>
      <c r="AA379" s="131">
        <f>(幕後結果!$AC$2+幕後結果!$AC$4*幕後結果_最佳化!$O1380)*12/3</f>
        <v>-4.6113821847816684E-2</v>
      </c>
      <c r="AB379" s="131">
        <f>(幕後結果!$AD$2+幕後結果!$AD$4*幕後結果_最佳化!$P1380)*12/3</f>
        <v>-4.7109059284808429E-2</v>
      </c>
      <c r="AC379" s="131">
        <f>(幕後結果!$AE$2+幕後結果!$AE$4*幕後結果_最佳化!$Q1380)*12/3</f>
        <v>9.4220726477649328E-2</v>
      </c>
      <c r="AD379" s="131">
        <f>(幕後結果!$AF$2+幕後結果!$AF$4*幕後結果_最佳化!$R1380)*12/3</f>
        <v>-5.4839716340069955E-2</v>
      </c>
      <c r="AE379" s="131">
        <f>(幕後結果!$AG$2+幕後結果!$AG$4*幕後結果_最佳化!$S1380)*12/3</f>
        <v>-7.1016703813773507E-2</v>
      </c>
      <c r="AF379" s="131">
        <f>(幕後結果!$AH$2+幕後結果!$AH$4*幕後結果_最佳化!$T1380)*12/3</f>
        <v>-5.9267326321941212E-2</v>
      </c>
      <c r="AG379" s="131">
        <f>(幕後結果!$AI$2+幕後結果!$AI$4*幕後結果_最佳化!$U1380)*12/3</f>
        <v>-0.16842626871351171</v>
      </c>
      <c r="AH379" s="131">
        <f>(幕後結果!$AJ$2+幕後結果!$AJ$4*幕後結果_最佳化!$V1380)*12/3</f>
        <v>-9.267155259563653E-2</v>
      </c>
      <c r="AI379" s="100">
        <f>(幕後結果!$AK$2+幕後結果!$AK$4*幕後結果_最佳化!$W1380)*12/3</f>
        <v>-0.23679343896405322</v>
      </c>
      <c r="AJ379" s="60"/>
      <c r="AK379" s="60"/>
      <c r="AL379" s="60"/>
      <c r="AM379" s="108">
        <v>378</v>
      </c>
      <c r="AN379" s="131">
        <f t="shared" si="66"/>
        <v>0.10535998906966935</v>
      </c>
      <c r="AO379" s="131">
        <f t="shared" si="67"/>
        <v>0.1573563908872708</v>
      </c>
      <c r="AP379" s="131">
        <f t="shared" si="68"/>
        <v>8.3118779962602585E-2</v>
      </c>
      <c r="AQ379" s="131">
        <f t="shared" si="69"/>
        <v>0.11170889844659707</v>
      </c>
      <c r="AR379" s="131">
        <f t="shared" si="70"/>
        <v>1.3224037729307534E-2</v>
      </c>
      <c r="AS379" s="131">
        <f t="shared" si="71"/>
        <v>0.10131237371317832</v>
      </c>
      <c r="AT379" s="131">
        <f t="shared" si="72"/>
        <v>0.1183721859303295</v>
      </c>
      <c r="AU379" s="131">
        <f t="shared" si="73"/>
        <v>0.10801833945304018</v>
      </c>
      <c r="AV379" s="131">
        <f t="shared" si="74"/>
        <v>4.6815584590968989E-2</v>
      </c>
      <c r="AW379" s="131">
        <f t="shared" si="75"/>
        <v>0.1547134202170358</v>
      </c>
      <c r="AX379" s="131">
        <f t="shared" si="76"/>
        <v>1</v>
      </c>
      <c r="AY379" s="131">
        <f>SUMPRODUCT(AN379:AW379,幕後結果_最佳化!$Z$1005:$AI$1005)</f>
        <v>1.7132427769358527E-3</v>
      </c>
      <c r="AZ379" s="131">
        <f>(SUMPRODUCT(AN379:AW379,MMULT(AN379:AW379,幕後結果!$AB$9:$AK$18)))</f>
        <v>2.4734503487152179E-4</v>
      </c>
      <c r="BA379" s="131">
        <f t="shared" si="77"/>
        <v>1.572720683629238E-2</v>
      </c>
      <c r="BB379" s="102">
        <f t="shared" si="78"/>
        <v>-2.6188221247285219</v>
      </c>
      <c r="BC379" s="60"/>
      <c r="BD379" s="60"/>
    </row>
    <row r="380" spans="1:56" ht="16.5">
      <c r="A380" s="95">
        <v>379</v>
      </c>
      <c r="B380" s="131">
        <v>0.34395403497316157</v>
      </c>
      <c r="C380" s="131">
        <v>0.58908402589835651</v>
      </c>
      <c r="D380" s="131">
        <v>1.7917565759666632E-2</v>
      </c>
      <c r="E380" s="131">
        <v>0.45366320223956169</v>
      </c>
      <c r="F380" s="131">
        <v>0.61976164364464958</v>
      </c>
      <c r="G380" s="131">
        <v>0.25003373561215092</v>
      </c>
      <c r="H380" s="131">
        <v>0.27556449032403041</v>
      </c>
      <c r="I380" s="131">
        <v>0.41731970597476242</v>
      </c>
      <c r="J380" s="131">
        <v>0.5062111294561209</v>
      </c>
      <c r="K380" s="104">
        <v>0.67327735912154352</v>
      </c>
      <c r="L380" s="105"/>
      <c r="M380" s="106">
        <v>379</v>
      </c>
      <c r="N380" s="142">
        <v>-0.40169559070027627</v>
      </c>
      <c r="O380" s="142">
        <v>0.22518938337217406</v>
      </c>
      <c r="P380" s="142">
        <v>-2.0987932342386708</v>
      </c>
      <c r="Q380" s="142">
        <v>-0.11641152170285761</v>
      </c>
      <c r="R380" s="142">
        <v>0.30485483897901233</v>
      </c>
      <c r="S380" s="142">
        <v>-0.67438359257668512</v>
      </c>
      <c r="T380" s="142">
        <v>-0.59606922738227075</v>
      </c>
      <c r="U380" s="131">
        <v>-0.20875511547071837</v>
      </c>
      <c r="V380" s="131">
        <v>1.556962173599971E-2</v>
      </c>
      <c r="W380" s="98">
        <v>0.44898111246113004</v>
      </c>
      <c r="X380" s="60"/>
      <c r="Y380" s="99">
        <v>379</v>
      </c>
      <c r="Z380" s="131">
        <f>(幕後結果!$AB$2+幕後結果!$AB$4*幕後結果_最佳化!$N1381)*12/3</f>
        <v>-4.8832416428953994E-2</v>
      </c>
      <c r="AA380" s="131">
        <f>(幕後結果!$AC$2+幕後結果!$AC$4*幕後結果_最佳化!$O1381)*12/3</f>
        <v>3.0140823780824291E-2</v>
      </c>
      <c r="AB380" s="131">
        <f>(幕後結果!$AD$2+幕後結果!$AD$4*幕後結果_最佳化!$P1381)*12/3</f>
        <v>-0.34382797121484776</v>
      </c>
      <c r="AC380" s="131">
        <f>(幕後結果!$AE$2+幕後結果!$AE$4*幕後結果_最佳化!$Q1381)*12/3</f>
        <v>-0.14879176603713185</v>
      </c>
      <c r="AD380" s="131">
        <f>(幕後結果!$AF$2+幕後結果!$AF$4*幕後結果_最佳化!$R1381)*12/3</f>
        <v>-0.14313369418901942</v>
      </c>
      <c r="AE380" s="131">
        <f>(幕後結果!$AG$2+幕後結果!$AG$4*幕後結果_最佳化!$S1381)*12/3</f>
        <v>-2.887424851903329E-2</v>
      </c>
      <c r="AF380" s="131">
        <f>(幕後結果!$AH$2+幕後結果!$AH$4*幕後結果_最佳化!$T1381)*12/3</f>
        <v>-0.10858488779301628</v>
      </c>
      <c r="AG380" s="131">
        <f>(幕後結果!$AI$2+幕後結果!$AI$4*幕後結果_最佳化!$U1381)*12/3</f>
        <v>-0.15566455412435964</v>
      </c>
      <c r="AH380" s="131">
        <f>(幕後結果!$AJ$2+幕後結果!$AJ$4*幕後結果_最佳化!$V1381)*12/3</f>
        <v>-3.4472346233596039E-2</v>
      </c>
      <c r="AI380" s="100">
        <f>(幕後結果!$AK$2+幕後結果!$AK$4*幕後結果_最佳化!$W1381)*12/3</f>
        <v>-6.9501936451427701E-2</v>
      </c>
      <c r="AJ380" s="60"/>
      <c r="AK380" s="60"/>
      <c r="AL380" s="60"/>
      <c r="AM380" s="108">
        <v>379</v>
      </c>
      <c r="AN380" s="131">
        <f t="shared" si="66"/>
        <v>9.6125545939644175E-2</v>
      </c>
      <c r="AO380" s="131">
        <f t="shared" si="67"/>
        <v>6.0287041363292909E-2</v>
      </c>
      <c r="AP380" s="131">
        <f t="shared" si="68"/>
        <v>0.17664291878641639</v>
      </c>
      <c r="AQ380" s="131">
        <f t="shared" si="69"/>
        <v>0.15773326516940786</v>
      </c>
      <c r="AR380" s="131">
        <f t="shared" si="70"/>
        <v>1.526932235314271E-2</v>
      </c>
      <c r="AS380" s="131">
        <f t="shared" si="71"/>
        <v>0.15359365232330283</v>
      </c>
      <c r="AT380" s="131">
        <f t="shared" si="72"/>
        <v>7.3254062762596384E-2</v>
      </c>
      <c r="AU380" s="131">
        <f t="shared" si="73"/>
        <v>2.7976351105605066E-3</v>
      </c>
      <c r="AV380" s="131">
        <f t="shared" si="74"/>
        <v>0.20364531380222928</v>
      </c>
      <c r="AW380" s="131">
        <f t="shared" si="75"/>
        <v>6.0651242389407035E-2</v>
      </c>
      <c r="AX380" s="131">
        <f t="shared" si="76"/>
        <v>1</v>
      </c>
      <c r="AY380" s="131">
        <f>SUMPRODUCT(AN380:AW380,幕後結果_最佳化!$Z$1005:$AI$1005)</f>
        <v>2.5396422973034708E-3</v>
      </c>
      <c r="AZ380" s="131">
        <f>(SUMPRODUCT(AN380:AW380,MMULT(AN380:AW380,幕後結果!$AB$9:$AK$18)))</f>
        <v>2.5065798830484068E-4</v>
      </c>
      <c r="BA380" s="131">
        <f t="shared" si="77"/>
        <v>1.5832182044962742E-2</v>
      </c>
      <c r="BB380" s="102">
        <f t="shared" si="78"/>
        <v>-2.5492605875851342</v>
      </c>
      <c r="BC380" s="60"/>
      <c r="BD380" s="60"/>
    </row>
    <row r="381" spans="1:56" ht="16.5">
      <c r="A381" s="95">
        <v>380</v>
      </c>
      <c r="B381" s="131">
        <v>0.19256840878161818</v>
      </c>
      <c r="C381" s="131">
        <v>0.62530382703310305</v>
      </c>
      <c r="D381" s="131">
        <v>0.16583238943970047</v>
      </c>
      <c r="E381" s="131">
        <v>0.57505355791737656</v>
      </c>
      <c r="F381" s="131">
        <v>4.6982424424794944E-2</v>
      </c>
      <c r="G381" s="131">
        <v>0.44117349961266972</v>
      </c>
      <c r="H381" s="131">
        <v>0.77803548352353058</v>
      </c>
      <c r="I381" s="131">
        <v>0.90852988874576379</v>
      </c>
      <c r="J381" s="131">
        <v>0.96897720519603858</v>
      </c>
      <c r="K381" s="104">
        <v>0.48855240498001296</v>
      </c>
      <c r="L381" s="105"/>
      <c r="M381" s="106">
        <v>380</v>
      </c>
      <c r="N381" s="142">
        <v>-0.86847049524873432</v>
      </c>
      <c r="O381" s="142">
        <v>0.31944070802920488</v>
      </c>
      <c r="P381" s="142">
        <v>-0.97076607696477424</v>
      </c>
      <c r="Q381" s="142">
        <v>0.18925510019866787</v>
      </c>
      <c r="R381" s="142">
        <v>-1.6748439721160846</v>
      </c>
      <c r="S381" s="142">
        <v>-0.14799463885627173</v>
      </c>
      <c r="T381" s="142">
        <v>0.7655753218914968</v>
      </c>
      <c r="U381" s="131">
        <v>1.3317564815712193</v>
      </c>
      <c r="V381" s="131">
        <v>1.8659698088068994</v>
      </c>
      <c r="W381" s="98">
        <v>-2.869880435840972E-2</v>
      </c>
      <c r="X381" s="60"/>
      <c r="Y381" s="99">
        <v>380</v>
      </c>
      <c r="Z381" s="131">
        <f>(幕後結果!$AB$2+幕後結果!$AB$4*幕後結果_最佳化!$N1382)*12/3</f>
        <v>-0.12113476708918364</v>
      </c>
      <c r="AA381" s="131">
        <f>(幕後結果!$AC$2+幕後結果!$AC$4*幕後結果_最佳化!$O1382)*12/3</f>
        <v>4.0223449157869941E-2</v>
      </c>
      <c r="AB381" s="131">
        <f>(幕後結果!$AD$2+幕後結果!$AD$4*幕後結果_最佳化!$P1382)*12/3</f>
        <v>-0.15856126225443107</v>
      </c>
      <c r="AC381" s="131">
        <f>(幕後結果!$AE$2+幕後結果!$AE$4*幕後結果_最佳化!$Q1382)*12/3</f>
        <v>-4.3400473212941992E-2</v>
      </c>
      <c r="AD381" s="131">
        <f>(幕後結果!$AF$2+幕後結果!$AF$4*幕後結果_最佳化!$R1382)*12/3</f>
        <v>-0.21567657023121742</v>
      </c>
      <c r="AE381" s="131">
        <f>(幕後結果!$AG$2+幕後結果!$AG$4*幕後結果_最佳化!$S1382)*12/3</f>
        <v>1.2721914705208441E-2</v>
      </c>
      <c r="AF381" s="131">
        <f>(幕後結果!$AH$2+幕後結果!$AH$4*幕後結果_最佳化!$T1382)*12/3</f>
        <v>3.2701097867388583E-2</v>
      </c>
      <c r="AG381" s="131">
        <f>(幕後結果!$AI$2+幕後結果!$AI$4*幕後結果_最佳化!$U1382)*12/3</f>
        <v>8.2460889829297418E-2</v>
      </c>
      <c r="AH381" s="131">
        <f>(幕後結果!$AJ$2+幕後結果!$AJ$4*幕後結果_最佳化!$V1382)*12/3</f>
        <v>0.12540823922973218</v>
      </c>
      <c r="AI381" s="100">
        <f>(幕後結果!$AK$2+幕後結果!$AK$4*幕後結果_最佳化!$W1382)*12/3</f>
        <v>2.8693012336477513E-2</v>
      </c>
      <c r="AJ381" s="60"/>
      <c r="AK381" s="60"/>
      <c r="AL381" s="60"/>
      <c r="AM381" s="108">
        <v>380</v>
      </c>
      <c r="AN381" s="131">
        <f t="shared" si="66"/>
        <v>0.1427094349598079</v>
      </c>
      <c r="AO381" s="131">
        <f t="shared" si="67"/>
        <v>0.15439634725811574</v>
      </c>
      <c r="AP381" s="131">
        <f t="shared" si="68"/>
        <v>0.1160411286040134</v>
      </c>
      <c r="AQ381" s="131">
        <f t="shared" si="69"/>
        <v>5.9564755092844195E-2</v>
      </c>
      <c r="AR381" s="131">
        <f t="shared" si="70"/>
        <v>0.15269381480807859</v>
      </c>
      <c r="AS381" s="131">
        <f t="shared" si="71"/>
        <v>5.9657442868391593E-2</v>
      </c>
      <c r="AT381" s="131">
        <f t="shared" si="72"/>
        <v>0.11839036688899601</v>
      </c>
      <c r="AU381" s="131">
        <f t="shared" si="73"/>
        <v>1.6894521056542881E-2</v>
      </c>
      <c r="AV381" s="131">
        <f t="shared" si="74"/>
        <v>7.1755602294789111E-2</v>
      </c>
      <c r="AW381" s="131">
        <f t="shared" si="75"/>
        <v>0.10789658616842059</v>
      </c>
      <c r="AX381" s="131">
        <f t="shared" si="76"/>
        <v>0.99999999999999989</v>
      </c>
      <c r="AY381" s="131">
        <f>SUMPRODUCT(AN381:AW381,幕後結果_最佳化!$Z$1005:$AI$1005)</f>
        <v>2.2389294241865433E-3</v>
      </c>
      <c r="AZ381" s="131">
        <f>(SUMPRODUCT(AN381:AW381,MMULT(AN381:AW381,幕後結果!$AB$9:$AK$18)))</f>
        <v>2.8789142159564124E-4</v>
      </c>
      <c r="BA381" s="131">
        <f t="shared" si="77"/>
        <v>1.6967363424988609E-2</v>
      </c>
      <c r="BB381" s="102">
        <f t="shared" si="78"/>
        <v>-2.3964283405358104</v>
      </c>
      <c r="BC381" s="60"/>
      <c r="BD381" s="60"/>
    </row>
    <row r="382" spans="1:56" ht="16.5">
      <c r="A382" s="95">
        <v>381</v>
      </c>
      <c r="B382" s="131">
        <v>0.51947745059300399</v>
      </c>
      <c r="C382" s="131">
        <v>7.2721796381802983E-2</v>
      </c>
      <c r="D382" s="131">
        <v>0.71449707533708895</v>
      </c>
      <c r="E382" s="131">
        <v>0.55807288031215041</v>
      </c>
      <c r="F382" s="131">
        <v>0.16914305246414485</v>
      </c>
      <c r="G382" s="131">
        <v>0.28721760493632997</v>
      </c>
      <c r="H382" s="131">
        <v>0.62578588896243215</v>
      </c>
      <c r="I382" s="131">
        <v>0.12333198051375849</v>
      </c>
      <c r="J382" s="131">
        <v>0.68862608838023953</v>
      </c>
      <c r="K382" s="104">
        <v>0.3000053059865051</v>
      </c>
      <c r="L382" s="105"/>
      <c r="M382" s="106">
        <v>381</v>
      </c>
      <c r="N382" s="142">
        <v>4.8842140693709825E-2</v>
      </c>
      <c r="O382" s="142">
        <v>-1.4558156337569679</v>
      </c>
      <c r="P382" s="142">
        <v>0.56657075435022664</v>
      </c>
      <c r="Q382" s="142">
        <v>0.14608506114590442</v>
      </c>
      <c r="R382" s="142">
        <v>-0.95755717039635668</v>
      </c>
      <c r="S382" s="142">
        <v>-0.561531577490473</v>
      </c>
      <c r="T382" s="142">
        <v>0.3207125680746698</v>
      </c>
      <c r="U382" s="131">
        <v>-1.1584904147973962</v>
      </c>
      <c r="V382" s="131">
        <v>0.4919597139630752</v>
      </c>
      <c r="W382" s="98">
        <v>-0.52438525220189913</v>
      </c>
      <c r="X382" s="60"/>
      <c r="Y382" s="99">
        <v>381</v>
      </c>
      <c r="Z382" s="131">
        <f>(幕後結果!$AB$2+幕後結果!$AB$4*幕後結果_最佳化!$N1383)*12/3</f>
        <v>2.0954833749853755E-2</v>
      </c>
      <c r="AA382" s="131">
        <f>(幕後結果!$AC$2+幕後結果!$AC$4*幕後結果_最佳化!$O1383)*12/3</f>
        <v>-0.1341632387241376</v>
      </c>
      <c r="AB382" s="131">
        <f>(幕後結果!$AD$2+幕後結果!$AD$4*幕後結果_最佳化!$P1383)*12/3</f>
        <v>2.980799094354104E-2</v>
      </c>
      <c r="AC382" s="131">
        <f>(幕後結果!$AE$2+幕後結果!$AE$4*幕後結果_最佳化!$Q1383)*12/3</f>
        <v>4.8256973045028871E-2</v>
      </c>
      <c r="AD382" s="131">
        <f>(幕後結果!$AF$2+幕後結果!$AF$4*幕後結果_最佳化!$R1383)*12/3</f>
        <v>-9.7829889888995616E-2</v>
      </c>
      <c r="AE382" s="131">
        <f>(幕後結果!$AG$2+幕後結果!$AG$4*幕後結果_最佳化!$S1383)*12/3</f>
        <v>-3.6008686948378839E-2</v>
      </c>
      <c r="AF382" s="131">
        <f>(幕後結果!$AH$2+幕後結果!$AH$4*幕後結果_最佳化!$T1383)*12/3</f>
        <v>-8.3701672391241558E-3</v>
      </c>
      <c r="AG382" s="131">
        <f>(幕後結果!$AI$2+幕後結果!$AI$4*幕後結果_最佳化!$U1383)*12/3</f>
        <v>-0.1338973278500542</v>
      </c>
      <c r="AH382" s="131">
        <f>(幕後結果!$AJ$2+幕後結果!$AJ$4*幕後結果_最佳化!$V1383)*12/3</f>
        <v>-2.0786265171692419E-2</v>
      </c>
      <c r="AI382" s="100">
        <f>(幕後結果!$AK$2+幕後結果!$AK$4*幕後結果_最佳化!$W1383)*12/3</f>
        <v>-0.14066607229525363</v>
      </c>
      <c r="AJ382" s="60"/>
      <c r="AK382" s="60"/>
      <c r="AL382" s="60"/>
      <c r="AM382" s="108">
        <v>381</v>
      </c>
      <c r="AN382" s="131">
        <f t="shared" si="66"/>
        <v>5.9060892445824638E-2</v>
      </c>
      <c r="AO382" s="131">
        <f t="shared" si="67"/>
        <v>0.21340502249283685</v>
      </c>
      <c r="AP382" s="131">
        <f t="shared" si="68"/>
        <v>5.1206161063117331E-2</v>
      </c>
      <c r="AQ382" s="131">
        <f t="shared" si="69"/>
        <v>2.863890268602638E-3</v>
      </c>
      <c r="AR382" s="131">
        <f t="shared" si="70"/>
        <v>0.15036950508202826</v>
      </c>
      <c r="AS382" s="131">
        <f t="shared" si="71"/>
        <v>0.19553284920266345</v>
      </c>
      <c r="AT382" s="131">
        <f t="shared" si="72"/>
        <v>1.5823380835566787E-2</v>
      </c>
      <c r="AU382" s="131">
        <f t="shared" si="73"/>
        <v>0.18239152033592704</v>
      </c>
      <c r="AV382" s="131">
        <f t="shared" si="74"/>
        <v>7.8128343293785249E-2</v>
      </c>
      <c r="AW382" s="131">
        <f t="shared" si="75"/>
        <v>5.1218434979647905E-2</v>
      </c>
      <c r="AX382" s="131">
        <f t="shared" si="76"/>
        <v>1.0000000000000002</v>
      </c>
      <c r="AY382" s="131">
        <f>SUMPRODUCT(AN382:AW382,幕後結果_最佳化!$Z$1005:$AI$1005)</f>
        <v>-1.7323101172054978E-3</v>
      </c>
      <c r="AZ382" s="131">
        <f>(SUMPRODUCT(AN382:AW382,MMULT(AN382:AW382,幕後結果!$AB$9:$AK$18)))</f>
        <v>2.0980067991274606E-4</v>
      </c>
      <c r="BA382" s="131">
        <f t="shared" si="77"/>
        <v>1.4484497917178422E-2</v>
      </c>
      <c r="BB382" s="102">
        <f t="shared" si="78"/>
        <v>-3.0813846895080959</v>
      </c>
      <c r="BC382" s="60"/>
      <c r="BD382" s="60"/>
    </row>
    <row r="383" spans="1:56" ht="16.5">
      <c r="A383" s="95">
        <v>382</v>
      </c>
      <c r="B383" s="131">
        <v>0.7922925543902164</v>
      </c>
      <c r="C383" s="131">
        <v>0.91663029135533858</v>
      </c>
      <c r="D383" s="131">
        <v>0.22613499852331298</v>
      </c>
      <c r="E383" s="131">
        <v>9.665950135283885E-2</v>
      </c>
      <c r="F383" s="131">
        <v>0.55857864751339137</v>
      </c>
      <c r="G383" s="131">
        <v>0.96194983213515406</v>
      </c>
      <c r="H383" s="131">
        <v>0.91953689436662622</v>
      </c>
      <c r="I383" s="131">
        <v>0.85047099826747319</v>
      </c>
      <c r="J383" s="131">
        <v>0.82525347536555738</v>
      </c>
      <c r="K383" s="104">
        <v>0.89740453518165042</v>
      </c>
      <c r="L383" s="105"/>
      <c r="M383" s="106">
        <v>382</v>
      </c>
      <c r="N383" s="142">
        <v>0.81440165434704004</v>
      </c>
      <c r="O383" s="142">
        <v>1.3827569039739387</v>
      </c>
      <c r="P383" s="142">
        <v>-0.75163598456602787</v>
      </c>
      <c r="Q383" s="142">
        <v>-1.3008231303729048</v>
      </c>
      <c r="R383" s="142">
        <v>0.14736655188366954</v>
      </c>
      <c r="S383" s="142">
        <v>1.7737752369558886</v>
      </c>
      <c r="T383" s="142">
        <v>1.4019632831080791</v>
      </c>
      <c r="U383" s="131">
        <v>1.0384555837519005</v>
      </c>
      <c r="V383" s="131">
        <v>0.93557306250289007</v>
      </c>
      <c r="W383" s="98">
        <v>1.2669003330453403</v>
      </c>
      <c r="X383" s="60"/>
      <c r="Y383" s="99">
        <v>382</v>
      </c>
      <c r="Z383" s="131">
        <f>(幕後結果!$AB$2+幕後結果!$AB$4*幕後結果_最佳化!$N1384)*12/3</f>
        <v>0.13953822773283436</v>
      </c>
      <c r="AA383" s="131">
        <f>(幕後結果!$AC$2+幕後結果!$AC$4*幕後結果_最佳化!$O1384)*12/3</f>
        <v>0.14027441294867579</v>
      </c>
      <c r="AB383" s="131">
        <f>(幕後結果!$AD$2+幕後結果!$AD$4*幕後結果_最佳化!$P1384)*12/3</f>
        <v>-8.8296103922469518E-2</v>
      </c>
      <c r="AC383" s="131">
        <f>(幕後結果!$AE$2+幕後結果!$AE$4*幕後結果_最佳化!$Q1384)*12/3</f>
        <v>-0.11350259865290413</v>
      </c>
      <c r="AD383" s="131">
        <f>(幕後結果!$AF$2+幕後結果!$AF$4*幕後結果_最佳化!$R1384)*12/3</f>
        <v>-1.4189042946309948E-2</v>
      </c>
      <c r="AE383" s="131">
        <f>(幕後結果!$AG$2+幕後結果!$AG$4*幕後結果_最佳化!$S1384)*12/3</f>
        <v>6.7131242142652592E-2</v>
      </c>
      <c r="AF383" s="131">
        <f>(幕後結果!$AH$2+幕後結果!$AH$4*幕後結果_最佳化!$T1384)*12/3</f>
        <v>0.19440369060309406</v>
      </c>
      <c r="AG383" s="131">
        <f>(幕後結果!$AI$2+幕後結果!$AI$4*幕後結果_最佳化!$U1384)*12/3</f>
        <v>0.13879801624149618</v>
      </c>
      <c r="AH383" s="131">
        <f>(幕後結果!$AJ$2+幕後結果!$AJ$4*幕後結果_最佳化!$V1384)*12/3</f>
        <v>0.11190183732727738</v>
      </c>
      <c r="AI383" s="100">
        <f>(幕後結果!$AK$2+幕後結果!$AK$4*幕後結果_最佳化!$W1384)*12/3</f>
        <v>0.2611686865966979</v>
      </c>
      <c r="AJ383" s="60"/>
      <c r="AK383" s="60"/>
      <c r="AL383" s="60"/>
      <c r="AM383" s="108">
        <v>382</v>
      </c>
      <c r="AN383" s="131">
        <f t="shared" si="66"/>
        <v>8.1642026742715007E-2</v>
      </c>
      <c r="AO383" s="131">
        <f t="shared" si="67"/>
        <v>0.15579684256060095</v>
      </c>
      <c r="AP383" s="131">
        <f t="shared" si="68"/>
        <v>0.10246921855907309</v>
      </c>
      <c r="AQ383" s="131">
        <f t="shared" si="69"/>
        <v>5.1358446290225609E-2</v>
      </c>
      <c r="AR383" s="131">
        <f t="shared" si="70"/>
        <v>7.4045255527984299E-2</v>
      </c>
      <c r="AS383" s="131">
        <f t="shared" si="71"/>
        <v>0.17024132243707482</v>
      </c>
      <c r="AT383" s="131">
        <f t="shared" si="72"/>
        <v>9.0847097315688602E-2</v>
      </c>
      <c r="AU383" s="131">
        <f t="shared" si="73"/>
        <v>0.11847638105283888</v>
      </c>
      <c r="AV383" s="131">
        <f t="shared" si="74"/>
        <v>0.10521771744647902</v>
      </c>
      <c r="AW383" s="131">
        <f t="shared" si="75"/>
        <v>4.9905692067319651E-2</v>
      </c>
      <c r="AX383" s="131">
        <f t="shared" si="76"/>
        <v>0.99999999999999989</v>
      </c>
      <c r="AY383" s="131">
        <f>SUMPRODUCT(AN383:AW383,幕後結果_最佳化!$Z$1005:$AI$1005)</f>
        <v>6.2732569302429981E-4</v>
      </c>
      <c r="AZ383" s="131">
        <f>(SUMPRODUCT(AN383:AW383,MMULT(AN383:AW383,幕後結果!$AB$9:$AK$18)))</f>
        <v>2.0881511986241453E-4</v>
      </c>
      <c r="BA383" s="131">
        <f t="shared" si="77"/>
        <v>1.4450436666842098E-2</v>
      </c>
      <c r="BB383" s="102">
        <f t="shared" si="78"/>
        <v>-2.9253561869154012</v>
      </c>
      <c r="BC383" s="60"/>
      <c r="BD383" s="60"/>
    </row>
    <row r="384" spans="1:56" ht="16.5">
      <c r="A384" s="95">
        <v>383</v>
      </c>
      <c r="B384" s="131">
        <v>0.54551618627188869</v>
      </c>
      <c r="C384" s="131">
        <v>0.26933745966201661</v>
      </c>
      <c r="D384" s="131">
        <v>0.49369666586271266</v>
      </c>
      <c r="E384" s="131">
        <v>0.30909978755554568</v>
      </c>
      <c r="F384" s="131">
        <v>1.5063220660973542E-2</v>
      </c>
      <c r="G384" s="131">
        <v>0.2035928983329458</v>
      </c>
      <c r="H384" s="131">
        <v>0.56182068003806984</v>
      </c>
      <c r="I384" s="131">
        <v>0.93353522890182128</v>
      </c>
      <c r="J384" s="131">
        <v>4.9927229638968562E-3</v>
      </c>
      <c r="K384" s="104">
        <v>0.75165452728658311</v>
      </c>
      <c r="L384" s="105"/>
      <c r="M384" s="106">
        <v>383</v>
      </c>
      <c r="N384" s="142">
        <v>0.11434081688546693</v>
      </c>
      <c r="O384" s="142">
        <v>-0.61481800199054315</v>
      </c>
      <c r="P384" s="142">
        <v>-1.5800773030177198E-2</v>
      </c>
      <c r="Q384" s="142">
        <v>-0.49840363515838082</v>
      </c>
      <c r="R384" s="142">
        <v>-2.168423999661595</v>
      </c>
      <c r="S384" s="142">
        <v>-0.82885617493171915</v>
      </c>
      <c r="T384" s="142">
        <v>0.15558691464881871</v>
      </c>
      <c r="U384" s="131">
        <v>1.5026491488032476</v>
      </c>
      <c r="V384" s="131">
        <v>-2.5763328918317954</v>
      </c>
      <c r="W384" s="98">
        <v>0.67970551164206028</v>
      </c>
      <c r="X384" s="60"/>
      <c r="Y384" s="99">
        <v>383</v>
      </c>
      <c r="Z384" s="131">
        <f>(幕後結果!$AB$2+幕後結果!$AB$4*幕後結果_最佳化!$N1385)*12/3</f>
        <v>3.1100426856189283E-2</v>
      </c>
      <c r="AA384" s="131">
        <f>(幕後結果!$AC$2+幕後結果!$AC$4*幕後結果_最佳化!$O1385)*12/3</f>
        <v>-5.2536262935558443E-2</v>
      </c>
      <c r="AB384" s="131">
        <f>(幕後結果!$AD$2+幕後結果!$AD$4*幕後結果_最佳化!$P1385)*12/3</f>
        <v>-3.6067838765244234E-2</v>
      </c>
      <c r="AC384" s="131">
        <f>(幕後結果!$AE$2+幕後結果!$AE$4*幕後結果_最佳化!$Q1385)*12/3</f>
        <v>-3.9419028688400776E-2</v>
      </c>
      <c r="AD384" s="131">
        <f>(幕後結果!$AF$2+幕後結果!$AF$4*幕後結果_最佳化!$R1385)*12/3</f>
        <v>-0.23023575675016039</v>
      </c>
      <c r="AE384" s="131">
        <f>(幕後結果!$AG$2+幕後結果!$AG$4*幕後結果_最佳化!$S1385)*12/3</f>
        <v>-3.4861614046103932E-2</v>
      </c>
      <c r="AF384" s="131">
        <f>(幕後結果!$AH$2+幕後結果!$AH$4*幕後結果_最佳化!$T1385)*12/3</f>
        <v>-9.7967837956133112E-3</v>
      </c>
      <c r="AG384" s="131">
        <f>(幕後結果!$AI$2+幕後結果!$AI$4*幕後結果_最佳化!$U1385)*12/3</f>
        <v>8.679264998586568E-2</v>
      </c>
      <c r="AH384" s="131">
        <f>(幕後結果!$AJ$2+幕後結果!$AJ$4*幕後結果_最佳化!$V1385)*12/3</f>
        <v>-0.17881225318918462</v>
      </c>
      <c r="AI384" s="100">
        <f>(幕後結果!$AK$2+幕後結果!$AK$4*幕後結果_最佳化!$W1385)*12/3</f>
        <v>-1.0633276933919475E-2</v>
      </c>
      <c r="AJ384" s="60"/>
      <c r="AK384" s="60"/>
      <c r="AL384" s="60"/>
      <c r="AM384" s="108">
        <v>383</v>
      </c>
      <c r="AN384" s="131">
        <f t="shared" si="66"/>
        <v>0.10044836002801852</v>
      </c>
      <c r="AO384" s="131">
        <f t="shared" si="67"/>
        <v>9.2187371929450451E-2</v>
      </c>
      <c r="AP384" s="131">
        <f t="shared" si="68"/>
        <v>0.17077352924572561</v>
      </c>
      <c r="AQ384" s="131">
        <f t="shared" si="69"/>
        <v>0.16293890585069887</v>
      </c>
      <c r="AR384" s="131">
        <f t="shared" si="70"/>
        <v>0.13069937380037117</v>
      </c>
      <c r="AS384" s="131">
        <f t="shared" si="71"/>
        <v>9.6299171806450744E-4</v>
      </c>
      <c r="AT384" s="131">
        <f t="shared" si="72"/>
        <v>2.3278068805680438E-2</v>
      </c>
      <c r="AU384" s="131">
        <f t="shared" si="73"/>
        <v>4.793791445272861E-2</v>
      </c>
      <c r="AV384" s="131">
        <f t="shared" si="74"/>
        <v>0.13298358028006593</v>
      </c>
      <c r="AW384" s="131">
        <f t="shared" si="75"/>
        <v>0.13778990388919579</v>
      </c>
      <c r="AX384" s="131">
        <f t="shared" si="76"/>
        <v>0.99999999999999989</v>
      </c>
      <c r="AY384" s="131">
        <f>SUMPRODUCT(AN384:AW384,幕後結果_最佳化!$Z$1005:$AI$1005)</f>
        <v>1.5880886124623296E-3</v>
      </c>
      <c r="AZ384" s="131">
        <f>(SUMPRODUCT(AN384:AW384,MMULT(AN384:AW384,幕後結果!$AB$9:$AK$18)))</f>
        <v>3.7116517280628227E-4</v>
      </c>
      <c r="BA384" s="131">
        <f t="shared" si="77"/>
        <v>1.9265647479549765E-2</v>
      </c>
      <c r="BB384" s="102">
        <f t="shared" si="78"/>
        <v>-2.1443302869207863</v>
      </c>
      <c r="BC384" s="60"/>
      <c r="BD384" s="60"/>
    </row>
    <row r="385" spans="1:56" ht="16.5">
      <c r="A385" s="95">
        <v>384</v>
      </c>
      <c r="B385" s="131">
        <v>0.80546424429228214</v>
      </c>
      <c r="C385" s="131">
        <v>0.31392241551451772</v>
      </c>
      <c r="D385" s="131">
        <v>0.63250470303522288</v>
      </c>
      <c r="E385" s="131">
        <v>5.0553911544876762E-2</v>
      </c>
      <c r="F385" s="131">
        <v>0.99663686383388939</v>
      </c>
      <c r="G385" s="131">
        <v>0.13075401398070841</v>
      </c>
      <c r="H385" s="131">
        <v>0.89459391927411214</v>
      </c>
      <c r="I385" s="131">
        <v>0.41155746227048495</v>
      </c>
      <c r="J385" s="131">
        <v>5.0666872653851502E-2</v>
      </c>
      <c r="K385" s="104">
        <v>0.45303094935779087</v>
      </c>
      <c r="L385" s="105"/>
      <c r="M385" s="106">
        <v>384</v>
      </c>
      <c r="N385" s="142">
        <v>0.86130240507560252</v>
      </c>
      <c r="O385" s="142">
        <v>-0.4847624932488237</v>
      </c>
      <c r="P385" s="142">
        <v>0.33849446971423297</v>
      </c>
      <c r="Q385" s="142">
        <v>-1.6395064759220526</v>
      </c>
      <c r="R385" s="142">
        <v>2.7101009955847273</v>
      </c>
      <c r="S385" s="142">
        <v>-1.1228339397735105</v>
      </c>
      <c r="T385" s="142">
        <v>1.2513353280732007</v>
      </c>
      <c r="U385" s="131">
        <v>-0.22354042482049272</v>
      </c>
      <c r="V385" s="131">
        <v>-1.6384217488124451</v>
      </c>
      <c r="W385" s="98">
        <v>-0.1180072684768297</v>
      </c>
      <c r="X385" s="60"/>
      <c r="Y385" s="99">
        <v>384</v>
      </c>
      <c r="Z385" s="131">
        <f>(幕後結果!$AB$2+幕後結果!$AB$4*幕後結果_最佳化!$N1386)*12/3</f>
        <v>0.14680304529770519</v>
      </c>
      <c r="AA385" s="131">
        <f>(幕後結果!$AC$2+幕後結果!$AC$4*幕後結果_最佳化!$O1386)*12/3</f>
        <v>-4.1365627435529802E-2</v>
      </c>
      <c r="AB385" s="131">
        <f>(幕後結果!$AD$2+幕後結果!$AD$4*幕後結果_最佳化!$P1386)*12/3</f>
        <v>2.5161961707186171E-2</v>
      </c>
      <c r="AC385" s="131">
        <f>(幕後結果!$AE$2+幕後結果!$AE$4*幕後結果_最佳化!$Q1386)*12/3</f>
        <v>-0.10739648515838603</v>
      </c>
      <c r="AD385" s="131">
        <f>(幕後結果!$AF$2+幕後結果!$AF$4*幕後結果_最佳化!$R1386)*12/3</f>
        <v>0.21904933749091424</v>
      </c>
      <c r="AE385" s="131">
        <f>(幕後結果!$AG$2+幕後結果!$AG$4*幕後結果_最佳化!$S1386)*12/3</f>
        <v>-9.2032744252082632E-2</v>
      </c>
      <c r="AF385" s="131">
        <f>(幕後結果!$AH$2+幕後結果!$AH$4*幕後結果_最佳化!$T1386)*12/3</f>
        <v>0.11319490968056289</v>
      </c>
      <c r="AG385" s="131">
        <f>(幕後結果!$AI$2+幕後結果!$AI$4*幕後結果_最佳化!$U1386)*12/3</f>
        <v>6.4720496254647882E-3</v>
      </c>
      <c r="AH385" s="131">
        <f>(幕後結果!$AJ$2+幕後結果!$AJ$4*幕後結果_最佳化!$V1386)*12/3</f>
        <v>-0.15618624974961165</v>
      </c>
      <c r="AI385" s="100">
        <f>(幕後結果!$AK$2+幕後結果!$AK$4*幕後結果_最佳化!$W1386)*12/3</f>
        <v>-2.2217117857947607E-2</v>
      </c>
      <c r="AJ385" s="60"/>
      <c r="AK385" s="60"/>
      <c r="AL385" s="60"/>
      <c r="AM385" s="108">
        <v>384</v>
      </c>
      <c r="AN385" s="131">
        <f t="shared" si="66"/>
        <v>0.14985753533894122</v>
      </c>
      <c r="AO385" s="131">
        <f t="shared" si="67"/>
        <v>2.5260991299384722E-2</v>
      </c>
      <c r="AP385" s="131">
        <f t="shared" si="68"/>
        <v>0.18229853674615079</v>
      </c>
      <c r="AQ385" s="131">
        <f t="shared" si="69"/>
        <v>0.11508798954443232</v>
      </c>
      <c r="AR385" s="131">
        <f t="shared" si="70"/>
        <v>0.18664958173450355</v>
      </c>
      <c r="AS385" s="131">
        <f t="shared" si="71"/>
        <v>5.3232147174569137E-2</v>
      </c>
      <c r="AT385" s="131">
        <f t="shared" si="72"/>
        <v>3.427432158981663E-2</v>
      </c>
      <c r="AU385" s="131">
        <f t="shared" si="73"/>
        <v>0.13252802390811855</v>
      </c>
      <c r="AV385" s="131">
        <f t="shared" si="74"/>
        <v>1.6720308835168968E-2</v>
      </c>
      <c r="AW385" s="131">
        <f t="shared" si="75"/>
        <v>0.10409056382891413</v>
      </c>
      <c r="AX385" s="131">
        <f t="shared" si="76"/>
        <v>1</v>
      </c>
      <c r="AY385" s="131">
        <f>SUMPRODUCT(AN385:AW385,幕後結果_最佳化!$Z$1005:$AI$1005)</f>
        <v>1.300447967203251E-3</v>
      </c>
      <c r="AZ385" s="131">
        <f>(SUMPRODUCT(AN385:AW385,MMULT(AN385:AW385,幕後結果!$AB$9:$AK$18)))</f>
        <v>4.0711098242851205E-4</v>
      </c>
      <c r="BA385" s="131">
        <f t="shared" si="77"/>
        <v>2.0176991411717259E-2</v>
      </c>
      <c r="BB385" s="102">
        <f t="shared" si="78"/>
        <v>-2.0617321573839247</v>
      </c>
      <c r="BC385" s="60"/>
      <c r="BD385" s="60"/>
    </row>
    <row r="386" spans="1:56" ht="16.5">
      <c r="A386" s="95">
        <v>385</v>
      </c>
      <c r="B386" s="131">
        <v>0.72944934332507327</v>
      </c>
      <c r="C386" s="131">
        <v>0.23263665904121145</v>
      </c>
      <c r="D386" s="131">
        <v>7.5225244650647838E-2</v>
      </c>
      <c r="E386" s="131">
        <v>0.19079709715087501</v>
      </c>
      <c r="F386" s="131">
        <v>0.64474216145567276</v>
      </c>
      <c r="G386" s="131">
        <v>0.12781954940223583</v>
      </c>
      <c r="H386" s="131">
        <v>0.64315688170529794</v>
      </c>
      <c r="I386" s="131">
        <v>0.6929121917455705</v>
      </c>
      <c r="J386" s="131">
        <v>0.8073920563105641</v>
      </c>
      <c r="K386" s="104">
        <v>0.93923209298626253</v>
      </c>
      <c r="L386" s="105"/>
      <c r="M386" s="106">
        <v>385</v>
      </c>
      <c r="N386" s="142">
        <v>0.61114844063625495</v>
      </c>
      <c r="O386" s="142">
        <v>-0.73019120450671515</v>
      </c>
      <c r="P386" s="142">
        <v>-1.4379420781606838</v>
      </c>
      <c r="Q386" s="142">
        <v>-0.87496271293325534</v>
      </c>
      <c r="R386" s="142">
        <v>0.37116360760591016</v>
      </c>
      <c r="S386" s="142">
        <v>-1.1367588769215677</v>
      </c>
      <c r="T386" s="142">
        <v>0.36690988658071527</v>
      </c>
      <c r="U386" s="131">
        <v>0.50412204481805645</v>
      </c>
      <c r="V386" s="131">
        <v>0.86832600958067163</v>
      </c>
      <c r="W386" s="98">
        <v>1.5483593020344795</v>
      </c>
      <c r="X386" s="60"/>
      <c r="Y386" s="99">
        <v>385</v>
      </c>
      <c r="Z386" s="131">
        <f>(幕後結果!$AB$2+幕後結果!$AB$4*幕後結果_最佳化!$N1387)*12/3</f>
        <v>0.10805477610050658</v>
      </c>
      <c r="AA386" s="131">
        <f>(幕後結果!$AC$2+幕後結果!$AC$4*幕後結果_最佳化!$O1387)*12/3</f>
        <v>-6.4731417484788223E-2</v>
      </c>
      <c r="AB386" s="131">
        <f>(幕後結果!$AD$2+幕後結果!$AD$4*幕後結果_最佳化!$P1387)*12/3</f>
        <v>-0.26949219569074978</v>
      </c>
      <c r="AC386" s="131">
        <f>(幕後結果!$AE$2+幕後結果!$AE$4*幕後結果_最佳化!$Q1387)*12/3</f>
        <v>-0.17349759237000714</v>
      </c>
      <c r="AD386" s="131">
        <f>(幕後結果!$AF$2+幕後結果!$AF$4*幕後結果_最佳化!$R1387)*12/3</f>
        <v>-0.13476056696827232</v>
      </c>
      <c r="AE386" s="131">
        <f>(幕後結果!$AG$2+幕後結果!$AG$4*幕後結果_最佳化!$S1387)*12/3</f>
        <v>-7.180606587107223E-2</v>
      </c>
      <c r="AF386" s="131">
        <f>(幕後結果!$AH$2+幕後結果!$AH$4*幕後結果_最佳化!$T1387)*12/3</f>
        <v>-2.0206239142612121E-2</v>
      </c>
      <c r="AG386" s="131">
        <f>(幕後結果!$AI$2+幕後結果!$AI$4*幕後結果_最佳化!$U1387)*12/3</f>
        <v>-4.8884068782124195E-2</v>
      </c>
      <c r="AH386" s="131">
        <f>(幕後結果!$AJ$2+幕後結果!$AJ$4*幕後結果_最佳化!$V1387)*12/3</f>
        <v>-4.9379930400656278E-3</v>
      </c>
      <c r="AI386" s="100">
        <f>(幕後結果!$AK$2+幕後結果!$AK$4*幕後結果_最佳化!$W1387)*12/3</f>
        <v>0.12833318969450061</v>
      </c>
      <c r="AJ386" s="60"/>
      <c r="AK386" s="60"/>
      <c r="AL386" s="60"/>
      <c r="AM386" s="108">
        <v>385</v>
      </c>
      <c r="AN386" s="131">
        <f t="shared" si="66"/>
        <v>7.7867504014879921E-2</v>
      </c>
      <c r="AO386" s="131">
        <f t="shared" si="67"/>
        <v>0.15292279904036357</v>
      </c>
      <c r="AP386" s="131">
        <f t="shared" si="68"/>
        <v>3.6275235384503467E-2</v>
      </c>
      <c r="AQ386" s="131">
        <f t="shared" si="69"/>
        <v>0.1502485707475795</v>
      </c>
      <c r="AR386" s="131">
        <f t="shared" si="70"/>
        <v>0.11829292842906616</v>
      </c>
      <c r="AS386" s="131">
        <f t="shared" si="71"/>
        <v>5.0138891406378484E-2</v>
      </c>
      <c r="AT386" s="131">
        <f t="shared" si="72"/>
        <v>3.1780479264952463E-2</v>
      </c>
      <c r="AU386" s="131">
        <f t="shared" si="73"/>
        <v>0.13589231643405594</v>
      </c>
      <c r="AV386" s="131">
        <f t="shared" si="74"/>
        <v>6.3498432105462702E-2</v>
      </c>
      <c r="AW386" s="131">
        <f t="shared" si="75"/>
        <v>0.18308284317275761</v>
      </c>
      <c r="AX386" s="131">
        <f t="shared" si="76"/>
        <v>0.99999999999999978</v>
      </c>
      <c r="AY386" s="131">
        <f>SUMPRODUCT(AN386:AW386,幕後結果_最佳化!$Z$1005:$AI$1005)</f>
        <v>8.8366960133963923E-4</v>
      </c>
      <c r="AZ386" s="131">
        <f>(SUMPRODUCT(AN386:AW386,MMULT(AN386:AW386,幕後結果!$AB$9:$AK$18)))</f>
        <v>2.9067126039428859E-4</v>
      </c>
      <c r="BA386" s="131">
        <f t="shared" si="77"/>
        <v>1.7049083857917077E-2</v>
      </c>
      <c r="BB386" s="102">
        <f t="shared" si="78"/>
        <v>-2.4644333237383456</v>
      </c>
      <c r="BC386" s="60"/>
      <c r="BD386" s="60"/>
    </row>
    <row r="387" spans="1:56" ht="16.5">
      <c r="A387" s="95">
        <v>386</v>
      </c>
      <c r="B387" s="131">
        <v>0.82691840053351195</v>
      </c>
      <c r="C387" s="131">
        <v>4.4187726159553353E-2</v>
      </c>
      <c r="D387" s="131">
        <v>0.54284176978022058</v>
      </c>
      <c r="E387" s="131">
        <v>0.43747577156064232</v>
      </c>
      <c r="F387" s="131">
        <v>0.64701042390937702</v>
      </c>
      <c r="G387" s="131">
        <v>0.26681290156436765</v>
      </c>
      <c r="H387" s="131">
        <v>0.63815379159633334</v>
      </c>
      <c r="I387" s="131">
        <v>0.1191039627044892</v>
      </c>
      <c r="J387" s="131">
        <v>0.90494145723921804</v>
      </c>
      <c r="K387" s="104">
        <v>0.14198818387925627</v>
      </c>
      <c r="L387" s="105"/>
      <c r="M387" s="106">
        <v>386</v>
      </c>
      <c r="N387" s="142">
        <v>0.94205750592218551</v>
      </c>
      <c r="O387" s="142">
        <v>-1.7040301627662506</v>
      </c>
      <c r="P387" s="142">
        <v>0.10759563401217317</v>
      </c>
      <c r="Q387" s="142">
        <v>-0.15737217271994972</v>
      </c>
      <c r="R387" s="142">
        <v>0.3772616726512491</v>
      </c>
      <c r="S387" s="142">
        <v>-0.62248074184132018</v>
      </c>
      <c r="T387" s="142">
        <v>0.35352829945419134</v>
      </c>
      <c r="U387" s="131">
        <v>-1.1794779159297144</v>
      </c>
      <c r="V387" s="131">
        <v>1.3102328217196191</v>
      </c>
      <c r="W387" s="98">
        <v>-1.0714294703247034</v>
      </c>
      <c r="X387" s="60"/>
      <c r="Y387" s="99">
        <v>386</v>
      </c>
      <c r="Z387" s="131">
        <f>(幕後結果!$AB$2+幕後結果!$AB$4*幕後結果_最佳化!$N1388)*12/3</f>
        <v>0.15931182321638979</v>
      </c>
      <c r="AA387" s="131">
        <f>(幕後結果!$AC$2+幕後結果!$AC$4*幕後結果_最佳化!$O1388)*12/3</f>
        <v>-0.16005376293302923</v>
      </c>
      <c r="AB387" s="131">
        <f>(幕後結果!$AD$2+幕後結果!$AD$4*幕後結果_最佳化!$P1388)*12/3</f>
        <v>-5.2829838274486833E-2</v>
      </c>
      <c r="AC387" s="131">
        <f>(幕後結果!$AE$2+幕後結果!$AE$4*幕後結果_最佳化!$Q1388)*12/3</f>
        <v>-6.7355376363553363E-4</v>
      </c>
      <c r="AD387" s="131">
        <f>(幕後結果!$AF$2+幕後結果!$AF$4*幕後結果_最佳化!$R1388)*12/3</f>
        <v>-3.2179767462828482E-2</v>
      </c>
      <c r="AE387" s="131">
        <f>(幕後結果!$AG$2+幕後結果!$AG$4*幕後結果_最佳化!$S1388)*12/3</f>
        <v>-5.9581652648041238E-2</v>
      </c>
      <c r="AF387" s="131">
        <f>(幕後結果!$AH$2+幕後結果!$AH$4*幕後結果_最佳化!$T1388)*12/3</f>
        <v>8.4838338250431324E-4</v>
      </c>
      <c r="AG387" s="131">
        <f>(幕後結果!$AI$2+幕後結果!$AI$4*幕後結果_最佳化!$U1388)*12/3</f>
        <v>-0.14302244664793412</v>
      </c>
      <c r="AH387" s="131">
        <f>(幕後結果!$AJ$2+幕後結果!$AJ$4*幕後結果_最佳化!$V1388)*12/3</f>
        <v>1.2951452659431437E-2</v>
      </c>
      <c r="AI387" s="100">
        <f>(幕後結果!$AK$2+幕後結果!$AK$4*幕後結果_最佳化!$W1388)*12/3</f>
        <v>-0.22855950057439123</v>
      </c>
      <c r="AJ387" s="60"/>
      <c r="AK387" s="60"/>
      <c r="AL387" s="60"/>
      <c r="AM387" s="108">
        <v>386</v>
      </c>
      <c r="AN387" s="131">
        <f t="shared" si="66"/>
        <v>9.6884191503348704E-2</v>
      </c>
      <c r="AO387" s="131">
        <f t="shared" si="67"/>
        <v>3.4767859094036208E-2</v>
      </c>
      <c r="AP387" s="131">
        <f t="shared" si="68"/>
        <v>0.11794965377397271</v>
      </c>
      <c r="AQ387" s="131">
        <f t="shared" si="69"/>
        <v>0.172604450674578</v>
      </c>
      <c r="AR387" s="131">
        <f t="shared" si="70"/>
        <v>1.7257897763074521E-2</v>
      </c>
      <c r="AS387" s="131">
        <f t="shared" si="71"/>
        <v>7.2614367561435619E-2</v>
      </c>
      <c r="AT387" s="131">
        <f t="shared" si="72"/>
        <v>8.473545794813403E-2</v>
      </c>
      <c r="AU387" s="131">
        <f t="shared" si="73"/>
        <v>1.6455741417834655E-2</v>
      </c>
      <c r="AV387" s="131">
        <f t="shared" si="74"/>
        <v>0.28040208928708921</v>
      </c>
      <c r="AW387" s="131">
        <f t="shared" si="75"/>
        <v>0.10632829097649645</v>
      </c>
      <c r="AX387" s="131">
        <f t="shared" si="76"/>
        <v>1</v>
      </c>
      <c r="AY387" s="131">
        <f>SUMPRODUCT(AN387:AW387,幕後結果_最佳化!$Z$1005:$AI$1005)</f>
        <v>2.6510973754665318E-3</v>
      </c>
      <c r="AZ387" s="131">
        <f>(SUMPRODUCT(AN387:AW387,MMULT(AN387:AW387,幕後結果!$AB$9:$AK$18)))</f>
        <v>2.4847854500983821E-4</v>
      </c>
      <c r="BA387" s="131">
        <f t="shared" si="77"/>
        <v>1.576320224478003E-2</v>
      </c>
      <c r="BB387" s="102">
        <f t="shared" si="78"/>
        <v>-2.5533455702417229</v>
      </c>
      <c r="BC387" s="60"/>
      <c r="BD387" s="60"/>
    </row>
    <row r="388" spans="1:56" ht="16.5">
      <c r="A388" s="95">
        <v>387</v>
      </c>
      <c r="B388" s="131">
        <v>0.91146506824868467</v>
      </c>
      <c r="C388" s="131">
        <v>0.18985576850897989</v>
      </c>
      <c r="D388" s="131">
        <v>0.30784747600174645</v>
      </c>
      <c r="E388" s="131">
        <v>0.65498991884524926</v>
      </c>
      <c r="F388" s="131">
        <v>0.58175018295909187</v>
      </c>
      <c r="G388" s="131">
        <v>0.21120892130676006</v>
      </c>
      <c r="H388" s="131">
        <v>0.96202829264019574</v>
      </c>
      <c r="I388" s="131">
        <v>6.5550166405983878E-2</v>
      </c>
      <c r="J388" s="131">
        <v>0.31264264318941515</v>
      </c>
      <c r="K388" s="104">
        <v>0.65396311364352044</v>
      </c>
      <c r="L388" s="105"/>
      <c r="M388" s="106">
        <v>387</v>
      </c>
      <c r="N388" s="142">
        <v>1.3498320445124832</v>
      </c>
      <c r="O388" s="142">
        <v>-0.87842792223737687</v>
      </c>
      <c r="P388" s="142">
        <v>-0.50196100403354704</v>
      </c>
      <c r="Q388" s="142">
        <v>0.39882770396018463</v>
      </c>
      <c r="R388" s="142">
        <v>0.2063729048361698</v>
      </c>
      <c r="S388" s="142">
        <v>-0.80223360180644288</v>
      </c>
      <c r="T388" s="142">
        <v>1.7747243377313846</v>
      </c>
      <c r="U388" s="131">
        <v>-1.5097770115287266</v>
      </c>
      <c r="V388" s="131">
        <v>-0.48837353156911539</v>
      </c>
      <c r="W388" s="98">
        <v>0.39604236842551016</v>
      </c>
      <c r="X388" s="60"/>
      <c r="Y388" s="99">
        <v>387</v>
      </c>
      <c r="Z388" s="131">
        <f>(幕後結果!$AB$2+幕後結果!$AB$4*幕後結果_最佳化!$N1389)*12/3</f>
        <v>0.22247515396140904</v>
      </c>
      <c r="AA388" s="131">
        <f>(幕後結果!$AC$2+幕後結果!$AC$4*幕後結果_最佳化!$O1389)*12/3</f>
        <v>-8.0598148766136773E-2</v>
      </c>
      <c r="AB388" s="131">
        <f>(幕後結果!$AD$2+幕後結果!$AD$4*幕後結果_最佳化!$P1389)*12/3</f>
        <v>-0.12372522730653901</v>
      </c>
      <c r="AC388" s="131">
        <f>(幕後結果!$AE$2+幕後結果!$AE$4*幕後結果_最佳化!$Q1389)*12/3</f>
        <v>3.8222762202816625E-2</v>
      </c>
      <c r="AD388" s="131">
        <f>(幕後結果!$AF$2+幕後結果!$AF$4*幕後結果_最佳化!$R1389)*12/3</f>
        <v>-5.2069660041080969E-2</v>
      </c>
      <c r="AE388" s="131">
        <f>(幕後結果!$AG$2+幕後結果!$AG$4*幕後結果_最佳化!$S1389)*12/3</f>
        <v>-5.8265098297229749E-2</v>
      </c>
      <c r="AF388" s="131">
        <f>(幕後結果!$AH$2+幕後結果!$AH$4*幕後結果_最佳化!$T1389)*12/3</f>
        <v>0.15868075311559512</v>
      </c>
      <c r="AG388" s="131">
        <f>(幕後結果!$AI$2+幕後結果!$AI$4*幕後結果_最佳化!$U1389)*12/3</f>
        <v>-0.1575276490010481</v>
      </c>
      <c r="AH388" s="131">
        <f>(幕後結果!$AJ$2+幕後結果!$AJ$4*幕後結果_最佳化!$V1389)*12/3</f>
        <v>-7.0847366658302852E-2</v>
      </c>
      <c r="AI388" s="100">
        <f>(幕後結果!$AK$2+幕後結果!$AK$4*幕後結果_最佳化!$W1389)*12/3</f>
        <v>-8.2514703437752995E-2</v>
      </c>
      <c r="AJ388" s="60"/>
      <c r="AK388" s="60"/>
      <c r="AL388" s="60"/>
      <c r="AM388" s="108">
        <v>387</v>
      </c>
      <c r="AN388" s="131">
        <f t="shared" ref="AN388:AN451" si="79">B1389/SUM($B1389:$K1389)</f>
        <v>0.14606225817543478</v>
      </c>
      <c r="AO388" s="131">
        <f t="shared" ref="AO388:AO451" si="80">C1389/SUM($B1389:$K1389)</f>
        <v>5.0110856163043956E-2</v>
      </c>
      <c r="AP388" s="131">
        <f t="shared" ref="AP388:AP451" si="81">D1389/SUM($B1389:$K1389)</f>
        <v>0.1525952627447231</v>
      </c>
      <c r="AQ388" s="131">
        <f t="shared" ref="AQ388:AQ451" si="82">E1389/SUM($B1389:$K1389)</f>
        <v>2.5464639921816492E-2</v>
      </c>
      <c r="AR388" s="131">
        <f t="shared" ref="AR388:AR451" si="83">F1389/SUM($B1389:$K1389)</f>
        <v>0.13056933846281091</v>
      </c>
      <c r="AS388" s="131">
        <f t="shared" ref="AS388:AS451" si="84">G1389/SUM($B1389:$K1389)</f>
        <v>9.098194653902579E-2</v>
      </c>
      <c r="AT388" s="131">
        <f t="shared" ref="AT388:AT451" si="85">H1389/SUM($B1389:$K1389)</f>
        <v>1.0826909825257594E-2</v>
      </c>
      <c r="AU388" s="131">
        <f t="shared" ref="AU388:AU451" si="86">I1389/SUM($B1389:$K1389)</f>
        <v>0.1026331399503162</v>
      </c>
      <c r="AV388" s="131">
        <f t="shared" ref="AV388:AV451" si="87">J1389/SUM($B1389:$K1389)</f>
        <v>0.1253376326456612</v>
      </c>
      <c r="AW388" s="131">
        <f t="shared" ref="AW388:AW451" si="88">K1389/SUM($B1389:$K1389)</f>
        <v>0.16541801557190988</v>
      </c>
      <c r="AX388" s="131">
        <f t="shared" ref="AX388:AX451" si="89">SUM(AN388:AW388)</f>
        <v>1</v>
      </c>
      <c r="AY388" s="131">
        <f>SUMPRODUCT(AN388:AW388,幕後結果_最佳化!$Z$1005:$AI$1005)</f>
        <v>-2.1786542170846826E-3</v>
      </c>
      <c r="AZ388" s="131">
        <f>(SUMPRODUCT(AN388:AW388,MMULT(AN388:AW388,幕後結果!$AB$9:$AK$18)))</f>
        <v>2.9382051833785764E-4</v>
      </c>
      <c r="BA388" s="131">
        <f t="shared" ref="BA388:BA451" si="90">AZ388^0.5</f>
        <v>1.7141193608901852E-2</v>
      </c>
      <c r="BB388" s="102">
        <f t="shared" ref="BB388:BB451" si="91">(AY388-$BC$2)/$BA388</f>
        <v>-2.6298433612974428</v>
      </c>
      <c r="BC388" s="60"/>
      <c r="BD388" s="60"/>
    </row>
    <row r="389" spans="1:56" ht="16.5">
      <c r="A389" s="95">
        <v>388</v>
      </c>
      <c r="B389" s="131">
        <v>0.17736122731418269</v>
      </c>
      <c r="C389" s="131">
        <v>0.34272304694651345</v>
      </c>
      <c r="D389" s="131">
        <v>0.20559350772128782</v>
      </c>
      <c r="E389" s="131">
        <v>2.6174253773867395E-2</v>
      </c>
      <c r="F389" s="131">
        <v>0.7692228704811912</v>
      </c>
      <c r="G389" s="131">
        <v>0.20789749303812832</v>
      </c>
      <c r="H389" s="131">
        <v>0.21871483681729043</v>
      </c>
      <c r="I389" s="131">
        <v>0.46488656903230385</v>
      </c>
      <c r="J389" s="131">
        <v>0.36435260227256339</v>
      </c>
      <c r="K389" s="104">
        <v>0.4104220657630322</v>
      </c>
      <c r="L389" s="105"/>
      <c r="M389" s="106">
        <v>388</v>
      </c>
      <c r="N389" s="142">
        <v>-0.92546812883625662</v>
      </c>
      <c r="O389" s="142">
        <v>-0.40504274119977918</v>
      </c>
      <c r="P389" s="142">
        <v>-0.82180653217093902</v>
      </c>
      <c r="Q389" s="142">
        <v>-1.9402566445332565</v>
      </c>
      <c r="R389" s="142">
        <v>0.73628995329714597</v>
      </c>
      <c r="S389" s="142">
        <v>-0.81373812897182651</v>
      </c>
      <c r="T389" s="142">
        <v>-0.77654091312021301</v>
      </c>
      <c r="U389" s="131">
        <v>-8.8130269912156889E-2</v>
      </c>
      <c r="V389" s="131">
        <v>-0.34684841212079531</v>
      </c>
      <c r="W389" s="98">
        <v>-0.22645940203661563</v>
      </c>
      <c r="X389" s="60"/>
      <c r="Y389" s="99">
        <v>388</v>
      </c>
      <c r="Z389" s="131">
        <f>(幕後結果!$AB$2+幕後結果!$AB$4*幕後結果_最佳化!$N1390)*12/3</f>
        <v>-0.12996356840281659</v>
      </c>
      <c r="AA389" s="131">
        <f>(幕後結果!$AC$2+幕後結果!$AC$4*幕後結果_最佳化!$O1390)*12/3</f>
        <v>-3.0093565113442067E-2</v>
      </c>
      <c r="AB389" s="131">
        <f>(幕後結果!$AD$2+幕後結果!$AD$4*幕後結果_最佳化!$P1390)*12/3</f>
        <v>-0.1587082837241145</v>
      </c>
      <c r="AC389" s="131">
        <f>(幕後結果!$AE$2+幕後結果!$AE$4*幕後結果_最佳化!$Q1390)*12/3</f>
        <v>-0.26417887313432209</v>
      </c>
      <c r="AD389" s="131">
        <f>(幕後結果!$AF$2+幕後結果!$AF$4*幕後結果_最佳化!$R1390)*12/3</f>
        <v>-5.9503487111702086E-2</v>
      </c>
      <c r="AE389" s="131">
        <f>(幕後結果!$AG$2+幕後結果!$AG$4*幕後結果_最佳化!$S1390)*12/3</f>
        <v>-4.9790893742788639E-2</v>
      </c>
      <c r="AF389" s="131">
        <f>(幕後結果!$AH$2+幕後結果!$AH$4*幕後結果_最佳化!$T1390)*12/3</f>
        <v>-0.15087839466624395</v>
      </c>
      <c r="AG389" s="131">
        <f>(幕後結果!$AI$2+幕後結果!$AI$4*幕後結果_最佳化!$U1390)*12/3</f>
        <v>-0.11357540401226014</v>
      </c>
      <c r="AH389" s="131">
        <f>(幕後結果!$AJ$2+幕後結果!$AJ$4*幕後結果_最佳化!$V1390)*12/3</f>
        <v>-8.7787596799296194E-2</v>
      </c>
      <c r="AI389" s="100">
        <f>(幕後結果!$AK$2+幕後結果!$AK$4*幕後結果_最佳化!$W1390)*12/3</f>
        <v>-6.5294655806383606E-2</v>
      </c>
      <c r="AJ389" s="60"/>
      <c r="AK389" s="60"/>
      <c r="AL389" s="60"/>
      <c r="AM389" s="108">
        <v>388</v>
      </c>
      <c r="AN389" s="131">
        <f t="shared" si="79"/>
        <v>0.1276176271806907</v>
      </c>
      <c r="AO389" s="131">
        <f t="shared" si="80"/>
        <v>2.5955890708474035E-2</v>
      </c>
      <c r="AP389" s="131">
        <f t="shared" si="81"/>
        <v>9.1040783234890857E-2</v>
      </c>
      <c r="AQ389" s="131">
        <f t="shared" si="82"/>
        <v>7.6344544022093355E-2</v>
      </c>
      <c r="AR389" s="131">
        <f t="shared" si="83"/>
        <v>7.1025011342292402E-2</v>
      </c>
      <c r="AS389" s="131">
        <f t="shared" si="84"/>
        <v>0.13913317233760603</v>
      </c>
      <c r="AT389" s="131">
        <f t="shared" si="85"/>
        <v>0.21795011581096829</v>
      </c>
      <c r="AU389" s="131">
        <f t="shared" si="86"/>
        <v>0.17278892592159367</v>
      </c>
      <c r="AV389" s="131">
        <f t="shared" si="87"/>
        <v>6.5313926877533035E-3</v>
      </c>
      <c r="AW389" s="131">
        <f t="shared" si="88"/>
        <v>7.1612536753637268E-2</v>
      </c>
      <c r="AX389" s="131">
        <f t="shared" si="89"/>
        <v>0.99999999999999978</v>
      </c>
      <c r="AY389" s="131">
        <f>SUMPRODUCT(AN389:AW389,幕後結果_最佳化!$Z$1005:$AI$1005)</f>
        <v>3.0663521238914137E-3</v>
      </c>
      <c r="AZ389" s="131">
        <f>(SUMPRODUCT(AN389:AW389,MMULT(AN389:AW389,幕後結果!$AB$9:$AK$18)))</f>
        <v>2.7876689612056545E-4</v>
      </c>
      <c r="BA389" s="131">
        <f t="shared" si="90"/>
        <v>1.6696313848288954E-2</v>
      </c>
      <c r="BB389" s="102">
        <f t="shared" si="91"/>
        <v>-2.385774982313881</v>
      </c>
      <c r="BC389" s="60"/>
      <c r="BD389" s="60"/>
    </row>
    <row r="390" spans="1:56" ht="16.5">
      <c r="A390" s="95">
        <v>389</v>
      </c>
      <c r="B390" s="131">
        <v>0.19135515521936686</v>
      </c>
      <c r="C390" s="131">
        <v>0.33419123557966057</v>
      </c>
      <c r="D390" s="131">
        <v>0.4543369192764164</v>
      </c>
      <c r="E390" s="131">
        <v>0.30699010777797398</v>
      </c>
      <c r="F390" s="131">
        <v>0.2914280328197314</v>
      </c>
      <c r="G390" s="131">
        <v>6.0211498400988717E-2</v>
      </c>
      <c r="H390" s="131">
        <v>0.77405649167424162</v>
      </c>
      <c r="I390" s="131">
        <v>0.5227194623752216</v>
      </c>
      <c r="J390" s="131">
        <v>0.18805789047984733</v>
      </c>
      <c r="K390" s="104">
        <v>0.408165881988239</v>
      </c>
      <c r="L390" s="105"/>
      <c r="M390" s="106">
        <v>389</v>
      </c>
      <c r="N390" s="142">
        <v>-0.87291334758645067</v>
      </c>
      <c r="O390" s="142">
        <v>-0.42836902666137916</v>
      </c>
      <c r="P390" s="142">
        <v>-0.11471144937212574</v>
      </c>
      <c r="Q390" s="142">
        <v>-0.50440014588492432</v>
      </c>
      <c r="R390" s="142">
        <v>-0.54921769021869737</v>
      </c>
      <c r="S390" s="142">
        <v>-1.5530005768356567</v>
      </c>
      <c r="T390" s="142">
        <v>0.75227280827629828</v>
      </c>
      <c r="U390" s="131">
        <v>5.6980064890672026E-2</v>
      </c>
      <c r="V390" s="131">
        <v>-0.88507574360535712</v>
      </c>
      <c r="W390" s="98">
        <v>-0.23226555509880278</v>
      </c>
      <c r="X390" s="60"/>
      <c r="Y390" s="99">
        <v>389</v>
      </c>
      <c r="Z390" s="131">
        <f>(幕後結果!$AB$2+幕後結果!$AB$4*幕後結果_最佳化!$N1391)*12/3</f>
        <v>-0.12182295461709698</v>
      </c>
      <c r="AA390" s="131">
        <f>(幕後結果!$AC$2+幕後結果!$AC$4*幕後結果_最佳化!$O1391)*12/3</f>
        <v>-3.2464789440891137E-2</v>
      </c>
      <c r="AB390" s="131">
        <f>(幕後結果!$AD$2+幕後結果!$AD$4*幕後結果_最佳化!$P1391)*12/3</f>
        <v>-4.5448707473817802E-2</v>
      </c>
      <c r="AC390" s="131">
        <f>(幕後結果!$AE$2+幕後結果!$AE$4*幕後結果_最佳化!$Q1391)*12/3</f>
        <v>-6.657305575356029E-2</v>
      </c>
      <c r="AD390" s="131">
        <f>(幕後結果!$AF$2+幕後結果!$AF$4*幕後結果_最佳化!$R1391)*12/3</f>
        <v>-8.8652202460738364E-2</v>
      </c>
      <c r="AE390" s="131">
        <f>(幕後結果!$AG$2+幕後結果!$AG$4*幕後結果_最佳化!$S1391)*12/3</f>
        <v>-6.5063431014715886E-2</v>
      </c>
      <c r="AF390" s="131">
        <f>(幕後結果!$AH$2+幕後結果!$AH$4*幕後結果_最佳化!$T1391)*12/3</f>
        <v>7.5462782856576096E-3</v>
      </c>
      <c r="AG390" s="131">
        <f>(幕後結果!$AI$2+幕後結果!$AI$4*幕後結果_最佳化!$U1391)*12/3</f>
        <v>-4.1393991550162254E-2</v>
      </c>
      <c r="AH390" s="131">
        <f>(幕後結果!$AJ$2+幕後結果!$AJ$4*幕後結果_最佳化!$V1391)*12/3</f>
        <v>-0.10031595474637096</v>
      </c>
      <c r="AI390" s="100">
        <f>(幕後結果!$AK$2+幕後結果!$AK$4*幕後結果_最佳化!$W1391)*12/3</f>
        <v>-6.6949626758831982E-2</v>
      </c>
      <c r="AJ390" s="60"/>
      <c r="AK390" s="60"/>
      <c r="AL390" s="60"/>
      <c r="AM390" s="108">
        <v>389</v>
      </c>
      <c r="AN390" s="131">
        <f t="shared" si="79"/>
        <v>9.3144042510165379E-2</v>
      </c>
      <c r="AO390" s="131">
        <f t="shared" si="80"/>
        <v>0.18973110395349185</v>
      </c>
      <c r="AP390" s="131">
        <f t="shared" si="81"/>
        <v>9.8747003332943076E-2</v>
      </c>
      <c r="AQ390" s="131">
        <f t="shared" si="82"/>
        <v>3.8749970712893184E-2</v>
      </c>
      <c r="AR390" s="131">
        <f t="shared" si="83"/>
        <v>1.0188955949908794E-2</v>
      </c>
      <c r="AS390" s="131">
        <f t="shared" si="84"/>
        <v>7.2391110631595187E-2</v>
      </c>
      <c r="AT390" s="131">
        <f t="shared" si="85"/>
        <v>0.10465895340518185</v>
      </c>
      <c r="AU390" s="131">
        <f t="shared" si="86"/>
        <v>0.11918222753221994</v>
      </c>
      <c r="AV390" s="131">
        <f t="shared" si="87"/>
        <v>0.17578832236928049</v>
      </c>
      <c r="AW390" s="131">
        <f t="shared" si="88"/>
        <v>9.7418309602320285E-2</v>
      </c>
      <c r="AX390" s="131">
        <f t="shared" si="89"/>
        <v>1</v>
      </c>
      <c r="AY390" s="131">
        <f>SUMPRODUCT(AN390:AW390,幕後結果_最佳化!$Z$1005:$AI$1005)</f>
        <v>2.5135596684102237E-4</v>
      </c>
      <c r="AZ390" s="131">
        <f>(SUMPRODUCT(AN390:AW390,MMULT(AN390:AW390,幕後結果!$AB$9:$AK$18)))</f>
        <v>2.1824142087358171E-4</v>
      </c>
      <c r="BA390" s="131">
        <f t="shared" si="90"/>
        <v>1.4772996340403721E-2</v>
      </c>
      <c r="BB390" s="102">
        <f t="shared" si="91"/>
        <v>-2.886932552505693</v>
      </c>
      <c r="BC390" s="60"/>
      <c r="BD390" s="60"/>
    </row>
    <row r="391" spans="1:56" ht="16.5">
      <c r="A391" s="95">
        <v>390</v>
      </c>
      <c r="B391" s="131">
        <v>0.21290713949306395</v>
      </c>
      <c r="C391" s="131">
        <v>0.81812659564327084</v>
      </c>
      <c r="D391" s="131">
        <v>0.80946998297905837</v>
      </c>
      <c r="E391" s="131">
        <v>0.10171538865102203</v>
      </c>
      <c r="F391" s="131">
        <v>0.35492553071035138</v>
      </c>
      <c r="G391" s="131">
        <v>3.6778858923080193E-2</v>
      </c>
      <c r="H391" s="131">
        <v>0.65962785240916944</v>
      </c>
      <c r="I391" s="131">
        <v>0.57651022382059791</v>
      </c>
      <c r="J391" s="131">
        <v>0.28959533396843451</v>
      </c>
      <c r="K391" s="104">
        <v>0.81886685190250041</v>
      </c>
      <c r="L391" s="105"/>
      <c r="M391" s="106">
        <v>390</v>
      </c>
      <c r="N391" s="142">
        <v>-0.79637469995772991</v>
      </c>
      <c r="O391" s="142">
        <v>0.90824875808735994</v>
      </c>
      <c r="P391" s="142">
        <v>0.87594481664467205</v>
      </c>
      <c r="Q391" s="142">
        <v>-1.2718377384191473</v>
      </c>
      <c r="R391" s="142">
        <v>-0.37205612612085986</v>
      </c>
      <c r="S391" s="142">
        <v>-1.7893546506011015</v>
      </c>
      <c r="T391" s="142">
        <v>0.41144768393011016</v>
      </c>
      <c r="U391" s="131">
        <v>0.19297371652277698</v>
      </c>
      <c r="V391" s="131">
        <v>-0.55456728964874769</v>
      </c>
      <c r="W391" s="98">
        <v>0.91105518774012839</v>
      </c>
      <c r="X391" s="60"/>
      <c r="Y391" s="99">
        <v>390</v>
      </c>
      <c r="Z391" s="131">
        <f>(幕後結果!$AB$2+幕後結果!$AB$4*幕後結果_最佳化!$N1392)*12/3</f>
        <v>-0.10996729552748752</v>
      </c>
      <c r="AA391" s="131">
        <f>(幕後結果!$AC$2+幕後結果!$AC$4*幕後結果_最佳化!$O1392)*12/3</f>
        <v>9.7321257284789811E-2</v>
      </c>
      <c r="AB391" s="131">
        <f>(幕後結果!$AD$2+幕後結果!$AD$4*幕後結果_最佳化!$P1392)*12/3</f>
        <v>0.1589584883633742</v>
      </c>
      <c r="AC391" s="131">
        <f>(幕後結果!$AE$2+幕後結果!$AE$4*幕後結果_最佳化!$Q1392)*12/3</f>
        <v>-3.8734869058769661E-2</v>
      </c>
      <c r="AD391" s="131">
        <f>(幕後結果!$AF$2+幕後結果!$AF$4*幕後結果_最佳化!$R1392)*12/3</f>
        <v>5.3299873371785766E-2</v>
      </c>
      <c r="AE391" s="131">
        <f>(幕後結果!$AG$2+幕後結果!$AG$4*幕後結果_最佳化!$S1392)*12/3</f>
        <v>-6.8727003266727302E-2</v>
      </c>
      <c r="AF391" s="131">
        <f>(幕後結果!$AH$2+幕後結果!$AH$4*幕後結果_最佳化!$T1392)*12/3</f>
        <v>4.9087295764683403E-2</v>
      </c>
      <c r="AG391" s="131">
        <f>(幕後結果!$AI$2+幕後結果!$AI$4*幕後結果_最佳化!$U1392)*12/3</f>
        <v>2.6336426659042574E-3</v>
      </c>
      <c r="AH391" s="131">
        <f>(幕後結果!$AJ$2+幕後結果!$AJ$4*幕後結果_最佳化!$V1392)*12/3</f>
        <v>-5.8300306964724623E-2</v>
      </c>
      <c r="AI391" s="100">
        <f>(幕後結果!$AK$2+幕後結果!$AK$4*幕後結果_最佳化!$W1392)*12/3</f>
        <v>0.17357790939098128</v>
      </c>
      <c r="AJ391" s="60"/>
      <c r="AK391" s="60"/>
      <c r="AL391" s="60"/>
      <c r="AM391" s="108">
        <v>390</v>
      </c>
      <c r="AN391" s="131">
        <f t="shared" si="79"/>
        <v>0.13417064260255759</v>
      </c>
      <c r="AO391" s="131">
        <f t="shared" si="80"/>
        <v>4.0577696091911246E-2</v>
      </c>
      <c r="AP391" s="131">
        <f t="shared" si="81"/>
        <v>4.1182488952541077E-2</v>
      </c>
      <c r="AQ391" s="131">
        <f t="shared" si="82"/>
        <v>0.21675281230168519</v>
      </c>
      <c r="AR391" s="131">
        <f t="shared" si="83"/>
        <v>7.1927582753668395E-2</v>
      </c>
      <c r="AS391" s="131">
        <f t="shared" si="84"/>
        <v>1.7560098219258893E-3</v>
      </c>
      <c r="AT391" s="131">
        <f t="shared" si="85"/>
        <v>6.8754104903594571E-2</v>
      </c>
      <c r="AU391" s="131">
        <f t="shared" si="86"/>
        <v>4.2056881421850739E-2</v>
      </c>
      <c r="AV391" s="131">
        <f t="shared" si="87"/>
        <v>0.18320860833171651</v>
      </c>
      <c r="AW391" s="131">
        <f t="shared" si="88"/>
        <v>0.19961317281854873</v>
      </c>
      <c r="AX391" s="131">
        <f t="shared" si="89"/>
        <v>1</v>
      </c>
      <c r="AY391" s="131">
        <f>SUMPRODUCT(AN391:AW391,幕後結果_最佳化!$Z$1005:$AI$1005)</f>
        <v>3.4800770243143472E-3</v>
      </c>
      <c r="AZ391" s="131">
        <f>(SUMPRODUCT(AN391:AW391,MMULT(AN391:AW391,幕後結果!$AB$9:$AK$18)))</f>
        <v>2.9580665862943215E-4</v>
      </c>
      <c r="BA391" s="131">
        <f t="shared" si="90"/>
        <v>1.7199030746801756E-2</v>
      </c>
      <c r="BB391" s="102">
        <f t="shared" si="91"/>
        <v>-2.2919851447452051</v>
      </c>
      <c r="BC391" s="60"/>
      <c r="BD391" s="60"/>
    </row>
    <row r="392" spans="1:56" ht="16.5">
      <c r="A392" s="95">
        <v>391</v>
      </c>
      <c r="B392" s="131">
        <v>9.3277038835725801E-2</v>
      </c>
      <c r="C392" s="131">
        <v>0.25997357697252466</v>
      </c>
      <c r="D392" s="131">
        <v>0.79688972172108397</v>
      </c>
      <c r="E392" s="131">
        <v>0.23690622096912706</v>
      </c>
      <c r="F392" s="131">
        <v>8.6529852959524645E-2</v>
      </c>
      <c r="G392" s="131">
        <v>0.68068323073699721</v>
      </c>
      <c r="H392" s="131">
        <v>0.40554789902821242</v>
      </c>
      <c r="I392" s="131">
        <v>0.99779181660264626</v>
      </c>
      <c r="J392" s="131">
        <v>0.51312442462026087</v>
      </c>
      <c r="K392" s="104">
        <v>0.94839965780876034</v>
      </c>
      <c r="L392" s="105"/>
      <c r="M392" s="106">
        <v>391</v>
      </c>
      <c r="N392" s="142">
        <v>-1.320841923651783</v>
      </c>
      <c r="O392" s="142">
        <v>-0.64342686825828144</v>
      </c>
      <c r="P392" s="142">
        <v>0.83056297786189637</v>
      </c>
      <c r="Q392" s="142">
        <v>-0.7162897704580673</v>
      </c>
      <c r="R392" s="142">
        <v>-1.3624379755154097</v>
      </c>
      <c r="S392" s="142">
        <v>0.46961019637261581</v>
      </c>
      <c r="T392" s="142">
        <v>-0.23901261859741468</v>
      </c>
      <c r="U392" s="131">
        <v>2.8467814682733081</v>
      </c>
      <c r="V392" s="131">
        <v>3.2903990251938041E-2</v>
      </c>
      <c r="W392" s="98">
        <v>1.6295308746323809</v>
      </c>
      <c r="X392" s="60"/>
      <c r="Y392" s="99">
        <v>391</v>
      </c>
      <c r="Z392" s="131">
        <f>(幕後結果!$AB$2+幕後結果!$AB$4*幕後結果_最佳化!$N1393)*12/3</f>
        <v>-0.19120605268391014</v>
      </c>
      <c r="AA392" s="131">
        <f>(幕後結果!$AC$2+幕後結果!$AC$4*幕後結果_最佳化!$O1393)*12/3</f>
        <v>-5.2488257587734365E-2</v>
      </c>
      <c r="AB392" s="131">
        <f>(幕後結果!$AD$2+幕後結果!$AD$4*幕後結果_最佳化!$P1393)*12/3</f>
        <v>0.10000301727393464</v>
      </c>
      <c r="AC392" s="131">
        <f>(幕後結果!$AE$2+幕後結果!$AE$4*幕後結果_最佳化!$Q1393)*12/3</f>
        <v>-3.3264277809742351E-2</v>
      </c>
      <c r="AD392" s="131">
        <f>(幕後結果!$AF$2+幕後結果!$AF$4*幕後結果_最佳化!$R1393)*12/3</f>
        <v>-9.5641144687612978E-2</v>
      </c>
      <c r="AE392" s="131">
        <f>(幕後結果!$AG$2+幕後結果!$AG$4*幕後結果_最佳化!$S1393)*12/3</f>
        <v>2.5254360353821809E-2</v>
      </c>
      <c r="AF392" s="131">
        <f>(幕後結果!$AH$2+幕後結果!$AH$4*幕後結果_最佳化!$T1393)*12/3</f>
        <v>-6.5372643566665001E-2</v>
      </c>
      <c r="AG392" s="131">
        <f>(幕後結果!$AI$2+幕後結果!$AI$4*幕後結果_最佳化!$U1393)*12/3</f>
        <v>0.29233457137300778</v>
      </c>
      <c r="AH392" s="131">
        <f>(幕後結果!$AJ$2+幕後結果!$AJ$4*幕後結果_最佳化!$V1393)*12/3</f>
        <v>8.8764253603787254E-3</v>
      </c>
      <c r="AI392" s="100">
        <f>(幕後結果!$AK$2+幕後結果!$AK$4*幕後結果_最佳化!$W1393)*12/3</f>
        <v>0.33982417997697367</v>
      </c>
      <c r="AJ392" s="60"/>
      <c r="AK392" s="60"/>
      <c r="AL392" s="60"/>
      <c r="AM392" s="108">
        <v>391</v>
      </c>
      <c r="AN392" s="131">
        <f t="shared" si="79"/>
        <v>9.954285335818483E-2</v>
      </c>
      <c r="AO392" s="131">
        <f t="shared" si="80"/>
        <v>2.2956121965021073E-2</v>
      </c>
      <c r="AP392" s="131">
        <f t="shared" si="81"/>
        <v>0.1167300580156211</v>
      </c>
      <c r="AQ392" s="131">
        <f t="shared" si="82"/>
        <v>0.10668099493054919</v>
      </c>
      <c r="AR392" s="131">
        <f t="shared" si="83"/>
        <v>0.10055222984553987</v>
      </c>
      <c r="AS392" s="131">
        <f t="shared" si="84"/>
        <v>0.12407243305545261</v>
      </c>
      <c r="AT392" s="131">
        <f t="shared" si="85"/>
        <v>8.622633268351966E-2</v>
      </c>
      <c r="AU392" s="131">
        <f t="shared" si="86"/>
        <v>0.12245790164146259</v>
      </c>
      <c r="AV392" s="131">
        <f t="shared" si="87"/>
        <v>0.12085478677058593</v>
      </c>
      <c r="AW392" s="131">
        <f t="shared" si="88"/>
        <v>9.9926287734063174E-2</v>
      </c>
      <c r="AX392" s="131">
        <f t="shared" si="89"/>
        <v>1</v>
      </c>
      <c r="AY392" s="131">
        <f>SUMPRODUCT(AN392:AW392,幕後結果_最佳化!$Z$1005:$AI$1005)</f>
        <v>9.5567760634277074E-4</v>
      </c>
      <c r="AZ392" s="131">
        <f>(SUMPRODUCT(AN392:AW392,MMULT(AN392:AW392,幕後結果!$AB$9:$AK$18)))</f>
        <v>2.6708877326727878E-4</v>
      </c>
      <c r="BA392" s="131">
        <f t="shared" si="90"/>
        <v>1.6342850830478713E-2</v>
      </c>
      <c r="BB392" s="102">
        <f t="shared" si="91"/>
        <v>-2.566524214700221</v>
      </c>
      <c r="BC392" s="60"/>
      <c r="BD392" s="60"/>
    </row>
    <row r="393" spans="1:56" ht="16.5">
      <c r="A393" s="95">
        <v>392</v>
      </c>
      <c r="B393" s="131">
        <v>0.92087102453923331</v>
      </c>
      <c r="C393" s="131">
        <v>0.84078584767816578</v>
      </c>
      <c r="D393" s="131">
        <v>0.62893264908306157</v>
      </c>
      <c r="E393" s="131">
        <v>0.48239176142985052</v>
      </c>
      <c r="F393" s="131">
        <v>0.72126160822304697</v>
      </c>
      <c r="G393" s="131">
        <v>0.48584483548806756</v>
      </c>
      <c r="H393" s="131">
        <v>0.87654297026244854</v>
      </c>
      <c r="I393" s="131">
        <v>1.5889281794061461E-2</v>
      </c>
      <c r="J393" s="131">
        <v>0.94507930063761458</v>
      </c>
      <c r="K393" s="104">
        <v>0.81993440787950211</v>
      </c>
      <c r="L393" s="105"/>
      <c r="M393" s="106">
        <v>392</v>
      </c>
      <c r="N393" s="142">
        <v>1.4109547702676959</v>
      </c>
      <c r="O393" s="142">
        <v>0.9976928844869517</v>
      </c>
      <c r="P393" s="142">
        <v>0.32902776514596738</v>
      </c>
      <c r="Q393" s="142">
        <v>-4.4151649109107731E-2</v>
      </c>
      <c r="R393" s="142">
        <v>0.5865934488426674</v>
      </c>
      <c r="S393" s="142">
        <v>-3.54891838561864E-2</v>
      </c>
      <c r="T393" s="142">
        <v>1.1578774294842054</v>
      </c>
      <c r="U393" s="131">
        <v>-2.1471849096706284</v>
      </c>
      <c r="V393" s="131">
        <v>1.5989064137270623</v>
      </c>
      <c r="W393" s="98">
        <v>0.91511514647939396</v>
      </c>
      <c r="X393" s="60"/>
      <c r="Y393" s="99">
        <v>392</v>
      </c>
      <c r="Z393" s="131">
        <f>(幕後結果!$AB$2+幕後結果!$AB$4*幕後結果_最佳化!$N1394)*12/3</f>
        <v>0.23194292248923412</v>
      </c>
      <c r="AA393" s="131">
        <f>(幕後結果!$AC$2+幕後結果!$AC$4*幕後結果_最佳化!$O1394)*12/3</f>
        <v>0.10166511647305464</v>
      </c>
      <c r="AB393" s="131">
        <f>(幕後結果!$AD$2+幕後結果!$AD$4*幕後結果_最佳化!$P1394)*12/3</f>
        <v>7.2949629457458365E-2</v>
      </c>
      <c r="AC393" s="131">
        <f>(幕後結果!$AE$2+幕後結果!$AE$4*幕後結果_最佳化!$Q1394)*12/3</f>
        <v>9.856103980112367E-2</v>
      </c>
      <c r="AD393" s="131">
        <f>(幕後結果!$AF$2+幕後結果!$AF$4*幕後結果_最佳化!$R1394)*12/3</f>
        <v>0.12361702314134881</v>
      </c>
      <c r="AE393" s="131">
        <f>(幕後結果!$AG$2+幕後結果!$AG$4*幕後結果_最佳化!$S1394)*12/3</f>
        <v>-1.4104768246946765E-2</v>
      </c>
      <c r="AF393" s="131">
        <f>(幕後結果!$AH$2+幕後結果!$AH$4*幕後結果_最佳化!$T1394)*12/3</f>
        <v>0.20274270206016365</v>
      </c>
      <c r="AG393" s="131">
        <f>(幕後結果!$AI$2+幕後結果!$AI$4*幕後結果_最佳化!$U1394)*12/3</f>
        <v>-0.17634152752092716</v>
      </c>
      <c r="AH393" s="131">
        <f>(幕後結果!$AJ$2+幕後結果!$AJ$4*幕後結果_最佳化!$V1394)*12/3</f>
        <v>0.1024648654808948</v>
      </c>
      <c r="AI393" s="100">
        <f>(幕後結果!$AK$2+幕後結果!$AK$4*幕後結果_最佳化!$W1394)*12/3</f>
        <v>0.10670955425801748</v>
      </c>
      <c r="AJ393" s="60"/>
      <c r="AK393" s="60"/>
      <c r="AL393" s="60"/>
      <c r="AM393" s="108">
        <v>392</v>
      </c>
      <c r="AN393" s="131">
        <f t="shared" si="79"/>
        <v>0.11257613848065028</v>
      </c>
      <c r="AO393" s="131">
        <f t="shared" si="80"/>
        <v>6.8204367625347678E-2</v>
      </c>
      <c r="AP393" s="131">
        <f t="shared" si="81"/>
        <v>4.8570842523571266E-2</v>
      </c>
      <c r="AQ393" s="131">
        <f t="shared" si="82"/>
        <v>7.620399048936792E-2</v>
      </c>
      <c r="AR393" s="131">
        <f t="shared" si="83"/>
        <v>0.10807120867774217</v>
      </c>
      <c r="AS393" s="131">
        <f t="shared" si="84"/>
        <v>0.18576364291463501</v>
      </c>
      <c r="AT393" s="131">
        <f t="shared" si="85"/>
        <v>7.9898260946274141E-2</v>
      </c>
      <c r="AU393" s="131">
        <f t="shared" si="86"/>
        <v>0.13524559205820286</v>
      </c>
      <c r="AV393" s="131">
        <f t="shared" si="87"/>
        <v>0.17620531719855007</v>
      </c>
      <c r="AW393" s="131">
        <f t="shared" si="88"/>
        <v>9.2606390856586843E-3</v>
      </c>
      <c r="AX393" s="131">
        <f t="shared" si="89"/>
        <v>1</v>
      </c>
      <c r="AY393" s="131">
        <f>SUMPRODUCT(AN393:AW393,幕後結果_最佳化!$Z$1005:$AI$1005)</f>
        <v>1.865246483912981E-3</v>
      </c>
      <c r="AZ393" s="131">
        <f>(SUMPRODUCT(AN393:AW393,MMULT(AN393:AW393,幕後結果!$AB$9:$AK$18)))</f>
        <v>1.8882683013258543E-4</v>
      </c>
      <c r="BA393" s="131">
        <f t="shared" si="90"/>
        <v>1.3741427514366382E-2</v>
      </c>
      <c r="BB393" s="102">
        <f t="shared" si="91"/>
        <v>-2.9862074717627425</v>
      </c>
      <c r="BC393" s="60"/>
      <c r="BD393" s="60"/>
    </row>
    <row r="394" spans="1:56" ht="16.5">
      <c r="A394" s="95">
        <v>393</v>
      </c>
      <c r="B394" s="131">
        <v>0.96946424865734704</v>
      </c>
      <c r="C394" s="131">
        <v>0.94815641716413745</v>
      </c>
      <c r="D394" s="131">
        <v>0.29452366839645427</v>
      </c>
      <c r="E394" s="131">
        <v>0.70419009070164784</v>
      </c>
      <c r="F394" s="131">
        <v>0.33548478255375125</v>
      </c>
      <c r="G394" s="131">
        <v>0.15651377794590116</v>
      </c>
      <c r="H394" s="131">
        <v>0.45754398768776539</v>
      </c>
      <c r="I394" s="131">
        <v>0.88914486741552956</v>
      </c>
      <c r="J394" s="131">
        <v>0.81004969945604155</v>
      </c>
      <c r="K394" s="104">
        <v>0.31436443493327593</v>
      </c>
      <c r="L394" s="105"/>
      <c r="M394" s="106">
        <v>393</v>
      </c>
      <c r="N394" s="142">
        <v>1.872977423083839</v>
      </c>
      <c r="O394" s="142">
        <v>1.6272351471776423</v>
      </c>
      <c r="P394" s="142">
        <v>-0.5402170774336128</v>
      </c>
      <c r="Q394" s="142">
        <v>0.53649018337511856</v>
      </c>
      <c r="R394" s="142">
        <v>-0.4248177116811851</v>
      </c>
      <c r="S394" s="142">
        <v>-1.0088896574347632</v>
      </c>
      <c r="T394" s="142">
        <v>-0.10662312082815255</v>
      </c>
      <c r="U394" s="131">
        <v>1.221993023695972</v>
      </c>
      <c r="V394" s="131">
        <v>0.878079455745152</v>
      </c>
      <c r="W394" s="98">
        <v>-0.48351674954357499</v>
      </c>
      <c r="X394" s="60"/>
      <c r="Y394" s="99">
        <v>393</v>
      </c>
      <c r="Z394" s="131">
        <f>(幕後結果!$AB$2+幕後結果!$AB$4*幕後結果_最佳化!$N1395)*12/3</f>
        <v>0.30350916037256137</v>
      </c>
      <c r="AA394" s="131">
        <f>(幕後結果!$AC$2+幕後結果!$AC$4*幕後結果_最佳化!$O1395)*12/3</f>
        <v>0.16195416877815025</v>
      </c>
      <c r="AB394" s="131">
        <f>(幕後結果!$AD$2+幕後結果!$AD$4*幕後結果_最佳化!$P1395)*12/3</f>
        <v>-4.6401108949285182E-2</v>
      </c>
      <c r="AC394" s="131">
        <f>(幕後結果!$AE$2+幕後結果!$AE$4*幕後結果_最佳化!$Q1395)*12/3</f>
        <v>0.11758166496494014</v>
      </c>
      <c r="AD394" s="131">
        <f>(幕後結果!$AF$2+幕後結果!$AF$4*幕後結果_最佳化!$R1395)*12/3</f>
        <v>-6.2152792177297379E-4</v>
      </c>
      <c r="AE394" s="131">
        <f>(幕後結果!$AG$2+幕後結果!$AG$4*幕後結果_最佳化!$S1395)*12/3</f>
        <v>-4.2445483840248301E-2</v>
      </c>
      <c r="AF394" s="131">
        <f>(幕後結果!$AH$2+幕後結果!$AH$4*幕後結果_最佳化!$T1395)*12/3</f>
        <v>0.10861418871914358</v>
      </c>
      <c r="AG394" s="131">
        <f>(幕後結果!$AI$2+幕後結果!$AI$4*幕後結果_最佳化!$U1395)*12/3</f>
        <v>7.1999065720297642E-2</v>
      </c>
      <c r="AH394" s="131">
        <f>(幕後結果!$AJ$2+幕後結果!$AJ$4*幕後結果_最佳化!$V1395)*12/3</f>
        <v>7.8947030753317118E-2</v>
      </c>
      <c r="AI394" s="100">
        <f>(幕後結果!$AK$2+幕後結果!$AK$4*幕後結果_最佳化!$W1395)*12/3</f>
        <v>-0.1468915203539328</v>
      </c>
      <c r="AJ394" s="60"/>
      <c r="AK394" s="60"/>
      <c r="AL394" s="60"/>
      <c r="AM394" s="108">
        <v>393</v>
      </c>
      <c r="AN394" s="131">
        <f t="shared" si="79"/>
        <v>8.7751596413796387E-2</v>
      </c>
      <c r="AO394" s="131">
        <f t="shared" si="80"/>
        <v>1.293009546221574E-2</v>
      </c>
      <c r="AP394" s="131">
        <f t="shared" si="81"/>
        <v>0.23360003114393885</v>
      </c>
      <c r="AQ394" s="131">
        <f t="shared" si="82"/>
        <v>0.1442329278549252</v>
      </c>
      <c r="AR394" s="131">
        <f t="shared" si="83"/>
        <v>8.2562179345184505E-2</v>
      </c>
      <c r="AS394" s="131">
        <f t="shared" si="84"/>
        <v>6.0103310703073932E-2</v>
      </c>
      <c r="AT394" s="131">
        <f t="shared" si="85"/>
        <v>0.11945267683071308</v>
      </c>
      <c r="AU394" s="131">
        <f t="shared" si="86"/>
        <v>3.5915986295877819E-2</v>
      </c>
      <c r="AV394" s="131">
        <f t="shared" si="87"/>
        <v>1.6523034287837236E-2</v>
      </c>
      <c r="AW394" s="131">
        <f t="shared" si="88"/>
        <v>0.20692816166243713</v>
      </c>
      <c r="AX394" s="131">
        <f t="shared" si="89"/>
        <v>0.99999999999999967</v>
      </c>
      <c r="AY394" s="131">
        <f>SUMPRODUCT(AN394:AW394,幕後結果_最佳化!$Z$1005:$AI$1005)</f>
        <v>6.9815585002630173E-4</v>
      </c>
      <c r="AZ394" s="131">
        <f>(SUMPRODUCT(AN394:AW394,MMULT(AN394:AW394,幕後結果!$AB$9:$AK$18)))</f>
        <v>4.4563006076591636E-4</v>
      </c>
      <c r="BA394" s="131">
        <f t="shared" si="90"/>
        <v>2.1109951699753278E-2</v>
      </c>
      <c r="BB394" s="102">
        <f t="shared" si="91"/>
        <v>-1.9991445148814309</v>
      </c>
      <c r="BC394" s="60"/>
      <c r="BD394" s="60"/>
    </row>
    <row r="395" spans="1:56" ht="16.5">
      <c r="A395" s="95">
        <v>394</v>
      </c>
      <c r="B395" s="131">
        <v>0.14361772345467116</v>
      </c>
      <c r="C395" s="131">
        <v>0.84789719636092142</v>
      </c>
      <c r="D395" s="131">
        <v>0.89909182884008243</v>
      </c>
      <c r="E395" s="131">
        <v>0.23319417888546656</v>
      </c>
      <c r="F395" s="131">
        <v>0.23015977105374152</v>
      </c>
      <c r="G395" s="131">
        <v>0.6301114439263491</v>
      </c>
      <c r="H395" s="131">
        <v>0.86803481032461383</v>
      </c>
      <c r="I395" s="131">
        <v>0.14966574285060608</v>
      </c>
      <c r="J395" s="131">
        <v>0.34722304989313924</v>
      </c>
      <c r="K395" s="104">
        <v>0.38652480645506637</v>
      </c>
      <c r="L395" s="105"/>
      <c r="M395" s="106">
        <v>394</v>
      </c>
      <c r="N395" s="142">
        <v>-1.0642058733534931</v>
      </c>
      <c r="O395" s="142">
        <v>1.0274563965304988</v>
      </c>
      <c r="P395" s="142">
        <v>1.2763938127369232</v>
      </c>
      <c r="Q395" s="142">
        <v>-0.7283679815701618</v>
      </c>
      <c r="R395" s="142">
        <v>-0.73832077962892817</v>
      </c>
      <c r="S395" s="142">
        <v>0.33214852261976496</v>
      </c>
      <c r="T395" s="142">
        <v>1.1171495687006376</v>
      </c>
      <c r="U395" s="131">
        <v>-1.037868059217977</v>
      </c>
      <c r="V395" s="131">
        <v>-0.39282857257291676</v>
      </c>
      <c r="W395" s="98">
        <v>-0.28838818217352813</v>
      </c>
      <c r="X395" s="60"/>
      <c r="Y395" s="99">
        <v>394</v>
      </c>
      <c r="Z395" s="131">
        <f>(幕後結果!$AB$2+幕後結果!$AB$4*幕後結果_最佳化!$N1396)*12/3</f>
        <v>-0.15145372341360985</v>
      </c>
      <c r="AA395" s="131">
        <f>(幕後結果!$AC$2+幕後結果!$AC$4*幕後結果_最佳化!$O1396)*12/3</f>
        <v>0.10943779007216621</v>
      </c>
      <c r="AB395" s="131">
        <f>(幕後結果!$AD$2+幕後結果!$AD$4*幕後結果_最佳化!$P1396)*12/3</f>
        <v>0.22762762464237396</v>
      </c>
      <c r="AC395" s="131">
        <f>(幕後結果!$AE$2+幕後結果!$AE$4*幕後結果_最佳化!$Q1396)*12/3</f>
        <v>4.1943677988617624E-2</v>
      </c>
      <c r="AD395" s="131">
        <f>(幕後結果!$AF$2+幕後結果!$AF$4*幕後結果_最佳化!$R1396)*12/3</f>
        <v>6.9020956972065214E-2</v>
      </c>
      <c r="AE395" s="131">
        <f>(幕後結果!$AG$2+幕後結果!$AG$4*幕後結果_最佳化!$S1396)*12/3</f>
        <v>2.8839811800158224E-2</v>
      </c>
      <c r="AF395" s="131">
        <f>(幕後結果!$AH$2+幕後結果!$AH$4*幕後結果_最佳化!$T1396)*12/3</f>
        <v>0.13648335800887512</v>
      </c>
      <c r="AG395" s="131">
        <f>(幕後結果!$AI$2+幕後結果!$AI$4*幕後結果_最佳化!$U1396)*12/3</f>
        <v>-3.6673100892790723E-2</v>
      </c>
      <c r="AH395" s="131">
        <f>(幕後結果!$AJ$2+幕後結果!$AJ$4*幕後結果_最佳化!$V1396)*12/3</f>
        <v>-2.9171683158966503E-3</v>
      </c>
      <c r="AI395" s="100">
        <f>(幕後結果!$AK$2+幕後結果!$AK$4*幕後結果_最佳化!$W1396)*12/3</f>
        <v>5.7516590780386644E-2</v>
      </c>
      <c r="AJ395" s="60"/>
      <c r="AK395" s="60"/>
      <c r="AL395" s="60"/>
      <c r="AM395" s="108">
        <v>394</v>
      </c>
      <c r="AN395" s="131">
        <f t="shared" si="79"/>
        <v>0.17828593292616798</v>
      </c>
      <c r="AO395" s="131">
        <f t="shared" si="80"/>
        <v>5.8718728480446569E-2</v>
      </c>
      <c r="AP395" s="131">
        <f t="shared" si="81"/>
        <v>0.1148728662534397</v>
      </c>
      <c r="AQ395" s="131">
        <f t="shared" si="82"/>
        <v>1.3069146900397149E-2</v>
      </c>
      <c r="AR395" s="131">
        <f t="shared" si="83"/>
        <v>7.5077328930428511E-2</v>
      </c>
      <c r="AS395" s="131">
        <f t="shared" si="84"/>
        <v>0.1974499370832756</v>
      </c>
      <c r="AT395" s="131">
        <f t="shared" si="85"/>
        <v>0.14909660820378259</v>
      </c>
      <c r="AU395" s="131">
        <f t="shared" si="86"/>
        <v>0.10291049714962694</v>
      </c>
      <c r="AV395" s="131">
        <f t="shared" si="87"/>
        <v>2.6634599293952326E-2</v>
      </c>
      <c r="AW395" s="131">
        <f t="shared" si="88"/>
        <v>8.3884354778482675E-2</v>
      </c>
      <c r="AX395" s="131">
        <f t="shared" si="89"/>
        <v>1</v>
      </c>
      <c r="AY395" s="131">
        <f>SUMPRODUCT(AN395:AW395,幕後結果_最佳化!$Z$1005:$AI$1005)</f>
        <v>1.2698903795390856E-3</v>
      </c>
      <c r="AZ395" s="131">
        <f>(SUMPRODUCT(AN395:AW395,MMULT(AN395:AW395,幕後結果!$AB$9:$AK$18)))</f>
        <v>2.2899775429137168E-4</v>
      </c>
      <c r="BA395" s="131">
        <f t="shared" si="90"/>
        <v>1.5132671749938003E-2</v>
      </c>
      <c r="BB395" s="102">
        <f t="shared" si="91"/>
        <v>-2.751008566655222</v>
      </c>
      <c r="BC395" s="60"/>
      <c r="BD395" s="60"/>
    </row>
    <row r="396" spans="1:56" ht="16.5">
      <c r="A396" s="95">
        <v>395</v>
      </c>
      <c r="B396" s="131">
        <v>0.40793190897016163</v>
      </c>
      <c r="C396" s="131">
        <v>6.7895435536575732E-3</v>
      </c>
      <c r="D396" s="131">
        <v>0.49105457709576772</v>
      </c>
      <c r="E396" s="131">
        <v>0.71137854790960575</v>
      </c>
      <c r="F396" s="131">
        <v>0.63383441853522982</v>
      </c>
      <c r="G396" s="131">
        <v>0.80878181782394898</v>
      </c>
      <c r="H396" s="131">
        <v>0.21026880257936886</v>
      </c>
      <c r="I396" s="131">
        <v>0.5529908837271269</v>
      </c>
      <c r="J396" s="131">
        <v>0.23400143259722039</v>
      </c>
      <c r="K396" s="104">
        <v>0.3363887508916743</v>
      </c>
      <c r="L396" s="105"/>
      <c r="M396" s="106">
        <v>395</v>
      </c>
      <c r="N396" s="142">
        <v>-0.23286811556267864</v>
      </c>
      <c r="O396" s="142">
        <v>-2.4682093665210303</v>
      </c>
      <c r="P396" s="142">
        <v>-2.2424729286790134E-2</v>
      </c>
      <c r="Q396" s="142">
        <v>0.55741648607484284</v>
      </c>
      <c r="R396" s="142">
        <v>0.34202621637336938</v>
      </c>
      <c r="S396" s="142">
        <v>0.87341601611246888</v>
      </c>
      <c r="T396" s="142">
        <v>-0.80548890702902798</v>
      </c>
      <c r="U396" s="131">
        <v>0.1332214687857057</v>
      </c>
      <c r="V396" s="131">
        <v>-0.72573235123294244</v>
      </c>
      <c r="W396" s="98">
        <v>-0.42233912840191007</v>
      </c>
      <c r="X396" s="60"/>
      <c r="Y396" s="99">
        <v>395</v>
      </c>
      <c r="Z396" s="131">
        <f>(幕後結果!$AB$2+幕後結果!$AB$4*幕後結果_最佳化!$N1397)*12/3</f>
        <v>-2.2681431897581084E-2</v>
      </c>
      <c r="AA396" s="131">
        <f>(幕後結果!$AC$2+幕後結果!$AC$4*幕後結果_最佳化!$O1397)*12/3</f>
        <v>-0.23202596606849171</v>
      </c>
      <c r="AB396" s="131">
        <f>(幕後結果!$AD$2+幕後結果!$AD$4*幕後結果_最佳化!$P1397)*12/3</f>
        <v>-9.8909924774961258E-2</v>
      </c>
      <c r="AC396" s="131">
        <f>(幕後結果!$AE$2+幕後結果!$AE$4*幕後結果_最佳化!$Q1397)*12/3</f>
        <v>1.6726507077149566E-2</v>
      </c>
      <c r="AD396" s="131">
        <f>(幕後結果!$AF$2+幕後結果!$AF$4*幕後結果_最佳化!$R1397)*12/3</f>
        <v>-6.7933543815032152E-2</v>
      </c>
      <c r="AE396" s="131">
        <f>(幕後結果!$AG$2+幕後結果!$AG$4*幕後結果_最佳化!$S1397)*12/3</f>
        <v>1.0659730814329332E-2</v>
      </c>
      <c r="AF396" s="131">
        <f>(幕後結果!$AH$2+幕後結果!$AH$4*幕後結果_最佳化!$T1397)*12/3</f>
        <v>-0.15621326370305591</v>
      </c>
      <c r="AG396" s="131">
        <f>(幕後結果!$AI$2+幕後結果!$AI$4*幕後結果_最佳化!$U1397)*12/3</f>
        <v>-8.1198175039598249E-3</v>
      </c>
      <c r="AH396" s="131">
        <f>(幕後結果!$AJ$2+幕後結果!$AJ$4*幕後結果_最佳化!$V1397)*12/3</f>
        <v>-9.114301844025334E-2</v>
      </c>
      <c r="AI396" s="100">
        <f>(幕後結果!$AK$2+幕後結果!$AK$4*幕後結果_最佳化!$W1397)*12/3</f>
        <v>-0.14915302338423797</v>
      </c>
      <c r="AJ396" s="60"/>
      <c r="AK396" s="60"/>
      <c r="AL396" s="60"/>
      <c r="AM396" s="108">
        <v>395</v>
      </c>
      <c r="AN396" s="131">
        <f t="shared" si="79"/>
        <v>4.3879273298632615E-2</v>
      </c>
      <c r="AO396" s="131">
        <f t="shared" si="80"/>
        <v>2.4068587264975946E-2</v>
      </c>
      <c r="AP396" s="131">
        <f t="shared" si="81"/>
        <v>0.13487068839076352</v>
      </c>
      <c r="AQ396" s="131">
        <f t="shared" si="82"/>
        <v>7.0663571859559349E-2</v>
      </c>
      <c r="AR396" s="131">
        <f t="shared" si="83"/>
        <v>3.2444815724346418E-2</v>
      </c>
      <c r="AS396" s="131">
        <f t="shared" si="84"/>
        <v>7.6423216853290316E-2</v>
      </c>
      <c r="AT396" s="131">
        <f t="shared" si="85"/>
        <v>0.17420351349105004</v>
      </c>
      <c r="AU396" s="131">
        <f t="shared" si="86"/>
        <v>0.15976779696185239</v>
      </c>
      <c r="AV396" s="131">
        <f t="shared" si="87"/>
        <v>8.9241880859000214E-2</v>
      </c>
      <c r="AW396" s="131">
        <f t="shared" si="88"/>
        <v>0.19443665529652918</v>
      </c>
      <c r="AX396" s="131">
        <f t="shared" si="89"/>
        <v>1</v>
      </c>
      <c r="AY396" s="131">
        <f>SUMPRODUCT(AN396:AW396,幕後結果_最佳化!$Z$1005:$AI$1005)</f>
        <v>-1.045349552567069E-3</v>
      </c>
      <c r="AZ396" s="131">
        <f>(SUMPRODUCT(AN396:AW396,MMULT(AN396:AW396,幕後結果!$AB$9:$AK$18)))</f>
        <v>3.361091833731163E-4</v>
      </c>
      <c r="BA396" s="131">
        <f t="shared" si="90"/>
        <v>1.8333280758585362E-2</v>
      </c>
      <c r="BB396" s="102">
        <f t="shared" si="91"/>
        <v>-2.3970259404873695</v>
      </c>
      <c r="BC396" s="60"/>
      <c r="BD396" s="60"/>
    </row>
    <row r="397" spans="1:56" ht="16.5">
      <c r="A397" s="95">
        <v>396</v>
      </c>
      <c r="B397" s="131">
        <v>0.24217067137393244</v>
      </c>
      <c r="C397" s="131">
        <v>0.52065270082410842</v>
      </c>
      <c r="D397" s="131">
        <v>0.95087322468497271</v>
      </c>
      <c r="E397" s="131">
        <v>0.81306569115642824</v>
      </c>
      <c r="F397" s="131">
        <v>0.32129729568331933</v>
      </c>
      <c r="G397" s="131">
        <v>0.84418232047221653</v>
      </c>
      <c r="H397" s="131">
        <v>0.81991388468167692</v>
      </c>
      <c r="I397" s="131">
        <v>0.60185710941862824</v>
      </c>
      <c r="J397" s="131">
        <v>0.7386536092215652</v>
      </c>
      <c r="K397" s="104">
        <v>0.86113278790017689</v>
      </c>
      <c r="L397" s="105"/>
      <c r="M397" s="106">
        <v>396</v>
      </c>
      <c r="N397" s="142">
        <v>-0.69933717042071231</v>
      </c>
      <c r="O397" s="142">
        <v>5.1791788810639408E-2</v>
      </c>
      <c r="P397" s="142">
        <v>1.6533799999988734</v>
      </c>
      <c r="Q397" s="142">
        <v>0.88925022126489262</v>
      </c>
      <c r="R397" s="142">
        <v>-0.46407419189463084</v>
      </c>
      <c r="S397" s="142">
        <v>1.0117965099209676</v>
      </c>
      <c r="T397" s="142">
        <v>0.91503695376557148</v>
      </c>
      <c r="U397" s="131">
        <v>0.25815694971068798</v>
      </c>
      <c r="V397" s="131">
        <v>0.63920007773626808</v>
      </c>
      <c r="W397" s="98">
        <v>1.0854228327763908</v>
      </c>
      <c r="X397" s="60"/>
      <c r="Y397" s="99">
        <v>396</v>
      </c>
      <c r="Z397" s="131">
        <f>(幕後結果!$AB$2+幕後結果!$AB$4*幕後結果_最佳化!$N1398)*12/3</f>
        <v>-9.4936407149769531E-2</v>
      </c>
      <c r="AA397" s="131">
        <f>(幕後結果!$AC$2+幕後結果!$AC$4*幕後結果_最佳化!$O1398)*12/3</f>
        <v>1.3871022958095662E-2</v>
      </c>
      <c r="AB397" s="131">
        <f>(幕後結果!$AD$2+幕後結果!$AD$4*幕後結果_最佳化!$P1398)*12/3</f>
        <v>0.25572537664290296</v>
      </c>
      <c r="AC397" s="131">
        <f>(幕後結果!$AE$2+幕後結果!$AE$4*幕後結果_最佳化!$Q1398)*12/3</f>
        <v>0.21951225535502186</v>
      </c>
      <c r="AD397" s="131">
        <f>(幕後結果!$AF$2+幕後結果!$AF$4*幕後結果_最佳化!$R1398)*12/3</f>
        <v>0.11409409190243119</v>
      </c>
      <c r="AE397" s="131">
        <f>(幕後結果!$AG$2+幕後結果!$AG$4*幕後結果_最佳化!$S1398)*12/3</f>
        <v>5.1516177545050577E-2</v>
      </c>
      <c r="AF397" s="131">
        <f>(幕後結果!$AH$2+幕後結果!$AH$4*幕後結果_最佳化!$T1398)*12/3</f>
        <v>0.12151830318424012</v>
      </c>
      <c r="AG397" s="131">
        <f>(幕後結果!$AI$2+幕後結果!$AI$4*幕後結果_最佳化!$U1398)*12/3</f>
        <v>0.14063421855463604</v>
      </c>
      <c r="AH397" s="131">
        <f>(幕後結果!$AJ$2+幕後結果!$AJ$4*幕後結果_最佳化!$V1398)*12/3</f>
        <v>7.815110552153394E-2</v>
      </c>
      <c r="AI397" s="100">
        <f>(幕後結果!$AK$2+幕後結果!$AK$4*幕後結果_最佳化!$W1398)*12/3</f>
        <v>0.2674262557397869</v>
      </c>
      <c r="AJ397" s="60"/>
      <c r="AK397" s="60"/>
      <c r="AL397" s="60"/>
      <c r="AM397" s="108">
        <v>396</v>
      </c>
      <c r="AN397" s="131">
        <f t="shared" si="79"/>
        <v>0.14226502340109545</v>
      </c>
      <c r="AO397" s="131">
        <f t="shared" si="80"/>
        <v>5.2652905336108079E-2</v>
      </c>
      <c r="AP397" s="131">
        <f t="shared" si="81"/>
        <v>0.118713684088737</v>
      </c>
      <c r="AQ397" s="131">
        <f t="shared" si="82"/>
        <v>5.7907261558188983E-2</v>
      </c>
      <c r="AR397" s="131">
        <f t="shared" si="83"/>
        <v>2.3744518559020142E-2</v>
      </c>
      <c r="AS397" s="131">
        <f t="shared" si="84"/>
        <v>0.28804160002465784</v>
      </c>
      <c r="AT397" s="131">
        <f t="shared" si="85"/>
        <v>3.189435564412308E-2</v>
      </c>
      <c r="AU397" s="131">
        <f t="shared" si="86"/>
        <v>8.5059642993621874E-3</v>
      </c>
      <c r="AV397" s="131">
        <f t="shared" si="87"/>
        <v>1.598392754202832E-2</v>
      </c>
      <c r="AW397" s="131">
        <f t="shared" si="88"/>
        <v>0.26029075954667907</v>
      </c>
      <c r="AX397" s="131">
        <f t="shared" si="89"/>
        <v>1.0000000000000002</v>
      </c>
      <c r="AY397" s="131">
        <f>SUMPRODUCT(AN397:AW397,幕後結果_最佳化!$Z$1005:$AI$1005)</f>
        <v>-2.498938631919973E-3</v>
      </c>
      <c r="AZ397" s="131">
        <f>(SUMPRODUCT(AN397:AW397,MMULT(AN397:AW397,幕後結果!$AB$9:$AK$18)))</f>
        <v>2.4020168366959197E-4</v>
      </c>
      <c r="BA397" s="131">
        <f t="shared" si="90"/>
        <v>1.5498441330327123E-2</v>
      </c>
      <c r="BB397" s="102">
        <f t="shared" si="91"/>
        <v>-2.9292583469722207</v>
      </c>
      <c r="BC397" s="60"/>
      <c r="BD397" s="60"/>
    </row>
    <row r="398" spans="1:56" ht="16.5">
      <c r="A398" s="95">
        <v>397</v>
      </c>
      <c r="B398" s="131">
        <v>0.54045374504390842</v>
      </c>
      <c r="C398" s="131">
        <v>0.80464113925380443</v>
      </c>
      <c r="D398" s="131">
        <v>0.74594040271487283</v>
      </c>
      <c r="E398" s="131">
        <v>0.56859361357177862</v>
      </c>
      <c r="F398" s="131">
        <v>0.54452936514602901</v>
      </c>
      <c r="G398" s="131">
        <v>0.9801541753421017</v>
      </c>
      <c r="H398" s="131">
        <v>0.54274714604761831</v>
      </c>
      <c r="I398" s="131">
        <v>0.60256690623548947</v>
      </c>
      <c r="J398" s="131">
        <v>0.32018166647930957</v>
      </c>
      <c r="K398" s="104">
        <v>0.51493657085577627</v>
      </c>
      <c r="L398" s="105"/>
      <c r="M398" s="106">
        <v>397</v>
      </c>
      <c r="N398" s="142">
        <v>0.1015769073192577</v>
      </c>
      <c r="O398" s="142">
        <v>0.85831649877458793</v>
      </c>
      <c r="P398" s="142">
        <v>0.66176912742022043</v>
      </c>
      <c r="Q398" s="142">
        <v>0.1727947385600534</v>
      </c>
      <c r="R398" s="142">
        <v>0.11185135229312987</v>
      </c>
      <c r="S398" s="142">
        <v>2.0569436214066337</v>
      </c>
      <c r="T398" s="142">
        <v>0.10735707363390826</v>
      </c>
      <c r="U398" s="131">
        <v>0.25999687057862381</v>
      </c>
      <c r="V398" s="131">
        <v>-0.46719085910432867</v>
      </c>
      <c r="W398" s="98">
        <v>3.744918237176427E-2</v>
      </c>
      <c r="X398" s="60"/>
      <c r="Y398" s="99">
        <v>397</v>
      </c>
      <c r="Z398" s="131">
        <f>(幕後結果!$AB$2+幕後結果!$AB$4*幕後結果_最佳化!$N1399)*12/3</f>
        <v>2.9123326853042659E-2</v>
      </c>
      <c r="AA398" s="131">
        <f>(幕後結果!$AC$2+幕後結果!$AC$4*幕後結果_最佳化!$O1399)*12/3</f>
        <v>9.0697055656334499E-2</v>
      </c>
      <c r="AB398" s="131">
        <f>(幕後結果!$AD$2+幕後結果!$AD$4*幕後結果_最佳化!$P1399)*12/3</f>
        <v>0.12242786853980642</v>
      </c>
      <c r="AC398" s="131">
        <f>(幕後結果!$AE$2+幕後結果!$AE$4*幕後結果_最佳化!$Q1399)*12/3</f>
        <v>0.11092040362467805</v>
      </c>
      <c r="AD398" s="131">
        <f>(幕後結果!$AF$2+幕後結果!$AF$4*幕後結果_最佳化!$R1399)*12/3</f>
        <v>0.10483341891268157</v>
      </c>
      <c r="AE398" s="131">
        <f>(幕後結果!$AG$2+幕後結果!$AG$4*幕後結果_最佳化!$S1399)*12/3</f>
        <v>8.8247035814119204E-2</v>
      </c>
      <c r="AF398" s="131">
        <f>(幕後結果!$AH$2+幕後結果!$AH$4*幕後結果_最佳化!$T1399)*12/3</f>
        <v>8.6747899398474229E-2</v>
      </c>
      <c r="AG398" s="131">
        <f>(幕後結果!$AI$2+幕後結果!$AI$4*幕後結果_最佳化!$U1399)*12/3</f>
        <v>0.1015887362873143</v>
      </c>
      <c r="AH398" s="131">
        <f>(幕後結果!$AJ$2+幕後結果!$AJ$4*幕後結果_最佳化!$V1399)*12/3</f>
        <v>2.9602161730681902E-2</v>
      </c>
      <c r="AI398" s="100">
        <f>(幕後結果!$AK$2+幕後結果!$AK$4*幕後結果_最佳化!$W1399)*12/3</f>
        <v>5.9135729679330423E-2</v>
      </c>
      <c r="AJ398" s="60"/>
      <c r="AK398" s="60"/>
      <c r="AL398" s="60"/>
      <c r="AM398" s="108">
        <v>397</v>
      </c>
      <c r="AN398" s="131">
        <f t="shared" si="79"/>
        <v>0.17763750153908844</v>
      </c>
      <c r="AO398" s="131">
        <f t="shared" si="80"/>
        <v>4.6906045979337611E-2</v>
      </c>
      <c r="AP398" s="131">
        <f t="shared" si="81"/>
        <v>6.2653334223718618E-2</v>
      </c>
      <c r="AQ398" s="131">
        <f t="shared" si="82"/>
        <v>3.8336437534199591E-3</v>
      </c>
      <c r="AR398" s="131">
        <f t="shared" si="83"/>
        <v>0.18842962542829181</v>
      </c>
      <c r="AS398" s="131">
        <f t="shared" si="84"/>
        <v>0.1411455082137133</v>
      </c>
      <c r="AT398" s="131">
        <f t="shared" si="85"/>
        <v>0.11858117366598576</v>
      </c>
      <c r="AU398" s="131">
        <f t="shared" si="86"/>
        <v>0.11875190202843683</v>
      </c>
      <c r="AV398" s="131">
        <f t="shared" si="87"/>
        <v>9.3879671467333281E-2</v>
      </c>
      <c r="AW398" s="131">
        <f t="shared" si="88"/>
        <v>4.8181593700674485E-2</v>
      </c>
      <c r="AX398" s="131">
        <f t="shared" si="89"/>
        <v>1</v>
      </c>
      <c r="AY398" s="131">
        <f>SUMPRODUCT(AN398:AW398,幕後結果_最佳化!$Z$1005:$AI$1005)</f>
        <v>1.4666965974850881E-3</v>
      </c>
      <c r="AZ398" s="131">
        <f>(SUMPRODUCT(AN398:AW398,MMULT(AN398:AW398,幕後結果!$AB$9:$AK$18)))</f>
        <v>2.3837519549756186E-4</v>
      </c>
      <c r="BA398" s="131">
        <f t="shared" si="90"/>
        <v>1.5439403987769796E-2</v>
      </c>
      <c r="BB398" s="102">
        <f t="shared" si="91"/>
        <v>-2.6836076985443209</v>
      </c>
      <c r="BC398" s="60"/>
      <c r="BD398" s="60"/>
    </row>
    <row r="399" spans="1:56" ht="16.5">
      <c r="A399" s="95">
        <v>398</v>
      </c>
      <c r="B399" s="131">
        <v>0.46912717725078856</v>
      </c>
      <c r="C399" s="131">
        <v>0.64692900921180096</v>
      </c>
      <c r="D399" s="131">
        <v>0.6446563015813993</v>
      </c>
      <c r="E399" s="131">
        <v>0.93544514327195105</v>
      </c>
      <c r="F399" s="131">
        <v>0.83758955246822864</v>
      </c>
      <c r="G399" s="131">
        <v>0.70966145070619846</v>
      </c>
      <c r="H399" s="131">
        <v>0.27380734559713926</v>
      </c>
      <c r="I399" s="131">
        <v>0.54294961149323195</v>
      </c>
      <c r="J399" s="131">
        <v>0.7357587642731056</v>
      </c>
      <c r="K399" s="104">
        <v>0.78727461161346479</v>
      </c>
      <c r="L399" s="105"/>
      <c r="M399" s="106">
        <v>398</v>
      </c>
      <c r="N399" s="142">
        <v>-7.7464093684973617E-2</v>
      </c>
      <c r="O399" s="142">
        <v>0.37704255337768472</v>
      </c>
      <c r="P399" s="142">
        <v>0.37093305165616841</v>
      </c>
      <c r="Q399" s="142">
        <v>1.5176220161470617</v>
      </c>
      <c r="R399" s="142">
        <v>0.98459937853576607</v>
      </c>
      <c r="S399" s="142">
        <v>0.5523959590629669</v>
      </c>
      <c r="T399" s="142">
        <v>-0.6013382903839718</v>
      </c>
      <c r="U399" s="131">
        <v>0.10786752633466333</v>
      </c>
      <c r="V399" s="131">
        <v>0.63032423274433547</v>
      </c>
      <c r="W399" s="98">
        <v>0.79700043829062739</v>
      </c>
      <c r="X399" s="60"/>
      <c r="Y399" s="99">
        <v>398</v>
      </c>
      <c r="Z399" s="131">
        <f>(幕後結果!$AB$2+幕後結果!$AB$4*幕後結果_最佳化!$N1400)*12/3</f>
        <v>1.3902908414149713E-3</v>
      </c>
      <c r="AA399" s="131">
        <f>(幕後結果!$AC$2+幕後結果!$AC$4*幕後結果_最佳化!$O1400)*12/3</f>
        <v>4.4263805074736602E-2</v>
      </c>
      <c r="AB399" s="131">
        <f>(幕後結果!$AD$2+幕後結果!$AD$4*幕後結果_最佳化!$P1400)*12/3</f>
        <v>5.9505302429705399E-2</v>
      </c>
      <c r="AC399" s="131">
        <f>(幕後結果!$AE$2+幕後結果!$AE$4*幕後結果_最佳化!$Q1400)*12/3</f>
        <v>0.20971021529101316</v>
      </c>
      <c r="AD399" s="131">
        <f>(幕後結果!$AF$2+幕後結果!$AF$4*幕後結果_最佳化!$R1400)*12/3</f>
        <v>0.16208102797166865</v>
      </c>
      <c r="AE399" s="131">
        <f>(幕後結果!$AG$2+幕後結果!$AG$4*幕後結果_最佳化!$S1400)*12/3</f>
        <v>2.42445752679241E-2</v>
      </c>
      <c r="AF399" s="131">
        <f>(幕後結果!$AH$2+幕後結果!$AH$4*幕後結果_最佳化!$T1400)*12/3</f>
        <v>-7.2165418328961816E-3</v>
      </c>
      <c r="AG399" s="131">
        <f>(幕後結果!$AI$2+幕後結果!$AI$4*幕後結果_最佳化!$U1400)*12/3</f>
        <v>4.2873677423340285E-2</v>
      </c>
      <c r="AH399" s="131">
        <f>(幕後結果!$AJ$2+幕後結果!$AJ$4*幕後結果_最佳化!$V1400)*12/3</f>
        <v>6.1588348048447573E-2</v>
      </c>
      <c r="AI399" s="100">
        <f>(幕後結果!$AK$2+幕後結果!$AK$4*幕後結果_最佳化!$W1400)*12/3</f>
        <v>0.10659688636138169</v>
      </c>
      <c r="AJ399" s="60"/>
      <c r="AK399" s="60"/>
      <c r="AL399" s="60"/>
      <c r="AM399" s="108">
        <v>398</v>
      </c>
      <c r="AN399" s="131">
        <f t="shared" si="79"/>
        <v>5.8531149107290667E-2</v>
      </c>
      <c r="AO399" s="131">
        <f t="shared" si="80"/>
        <v>5.7084281118650479E-2</v>
      </c>
      <c r="AP399" s="131">
        <f t="shared" si="81"/>
        <v>0.14631381021855963</v>
      </c>
      <c r="AQ399" s="131">
        <f t="shared" si="82"/>
        <v>0.17591587653976848</v>
      </c>
      <c r="AR399" s="131">
        <f t="shared" si="83"/>
        <v>0.11033690927857932</v>
      </c>
      <c r="AS399" s="131">
        <f t="shared" si="84"/>
        <v>0.10937034229061048</v>
      </c>
      <c r="AT399" s="131">
        <f t="shared" si="85"/>
        <v>0.14521444513224058</v>
      </c>
      <c r="AU399" s="131">
        <f t="shared" si="86"/>
        <v>0.1113356505277531</v>
      </c>
      <c r="AV399" s="131">
        <f t="shared" si="87"/>
        <v>1.6955238723693544E-2</v>
      </c>
      <c r="AW399" s="131">
        <f t="shared" si="88"/>
        <v>6.8942297062853833E-2</v>
      </c>
      <c r="AX399" s="131">
        <f t="shared" si="89"/>
        <v>1.0000000000000002</v>
      </c>
      <c r="AY399" s="131">
        <f>SUMPRODUCT(AN399:AW399,幕後結果_最佳化!$Z$1005:$AI$1005)</f>
        <v>3.5830909956472597E-3</v>
      </c>
      <c r="AZ399" s="131">
        <f>(SUMPRODUCT(AN399:AW399,MMULT(AN399:AW399,幕後結果!$AB$9:$AK$18)))</f>
        <v>3.4644307705407069E-4</v>
      </c>
      <c r="BA399" s="131">
        <f t="shared" si="90"/>
        <v>1.8612981412285103E-2</v>
      </c>
      <c r="BB399" s="102">
        <f t="shared" si="91"/>
        <v>-2.1123380576957138</v>
      </c>
      <c r="BC399" s="60"/>
      <c r="BD399" s="60"/>
    </row>
    <row r="400" spans="1:56" ht="16.5">
      <c r="A400" s="95">
        <v>399</v>
      </c>
      <c r="B400" s="131">
        <v>0.22181710800118037</v>
      </c>
      <c r="C400" s="131">
        <v>0.89822714015547533</v>
      </c>
      <c r="D400" s="131">
        <v>0.70633453686665115</v>
      </c>
      <c r="E400" s="131">
        <v>0.53950805373430466</v>
      </c>
      <c r="F400" s="131">
        <v>0.14383080082444577</v>
      </c>
      <c r="G400" s="131">
        <v>0.26948495581245724</v>
      </c>
      <c r="H400" s="131">
        <v>0.95245103595315617</v>
      </c>
      <c r="I400" s="131">
        <v>0.26404556473105201</v>
      </c>
      <c r="J400" s="131">
        <v>0.47628528763965483</v>
      </c>
      <c r="K400" s="104">
        <v>0.57730097754500198</v>
      </c>
      <c r="L400" s="105"/>
      <c r="M400" s="106">
        <v>399</v>
      </c>
      <c r="N400" s="142">
        <v>-0.76607073326196518</v>
      </c>
      <c r="O400" s="142">
        <v>1.2715143667430793</v>
      </c>
      <c r="P400" s="142">
        <v>0.54270791134510454</v>
      </c>
      <c r="Q400" s="142">
        <v>9.9194435961655239E-2</v>
      </c>
      <c r="R400" s="142">
        <v>-1.0632654213352017</v>
      </c>
      <c r="S400" s="142">
        <v>-0.61437142851435245</v>
      </c>
      <c r="T400" s="142">
        <v>1.6690981590549263</v>
      </c>
      <c r="U400" s="131">
        <v>-0.63092260684644441</v>
      </c>
      <c r="V400" s="131">
        <v>-5.9479020280007705E-2</v>
      </c>
      <c r="W400" s="98">
        <v>0.19499348887673401</v>
      </c>
      <c r="X400" s="60"/>
      <c r="Y400" s="99">
        <v>399</v>
      </c>
      <c r="Z400" s="131">
        <f>(幕後結果!$AB$2+幕後結果!$AB$4*幕後結果_最佳化!$N1401)*12/3</f>
        <v>-0.10527328133545925</v>
      </c>
      <c r="AA400" s="131">
        <f>(幕後結果!$AC$2+幕後結果!$AC$4*幕後結果_最佳化!$O1401)*12/3</f>
        <v>0.13257574101200362</v>
      </c>
      <c r="AB400" s="131">
        <f>(幕後結果!$AD$2+幕後結果!$AD$4*幕後結果_最佳化!$P1401)*12/3</f>
        <v>0.11732707271563908</v>
      </c>
      <c r="AC400" s="131">
        <f>(幕後結果!$AE$2+幕後結果!$AE$4*幕後結果_最佳化!$Q1401)*12/3</f>
        <v>8.3366609855400856E-2</v>
      </c>
      <c r="AD400" s="131">
        <f>(幕後結果!$AF$2+幕後結果!$AF$4*幕後結果_最佳化!$R1401)*12/3</f>
        <v>4.9689145409264196E-3</v>
      </c>
      <c r="AE400" s="131">
        <f>(幕後結果!$AG$2+幕後結果!$AG$4*幕後結果_最佳化!$S1401)*12/3</f>
        <v>-3.8779065816262116E-3</v>
      </c>
      <c r="AF400" s="131">
        <f>(幕後結果!$AH$2+幕後結果!$AH$4*幕後結果_最佳化!$T1401)*12/3</f>
        <v>0.18567299436054641</v>
      </c>
      <c r="AG400" s="131">
        <f>(幕後結果!$AI$2+幕後結果!$AI$4*幕後結果_最佳化!$U1401)*12/3</f>
        <v>-2.5770921904645982E-2</v>
      </c>
      <c r="AH400" s="131">
        <f>(幕後結果!$AJ$2+幕後結果!$AJ$4*幕後結果_最佳化!$V1401)*12/3</f>
        <v>1.7972335401255028E-2</v>
      </c>
      <c r="AI400" s="100">
        <f>(幕後結果!$AK$2+幕後結果!$AK$4*幕後結果_最佳化!$W1401)*12/3</f>
        <v>7.6491301999466868E-2</v>
      </c>
      <c r="AJ400" s="60"/>
      <c r="AK400" s="60"/>
      <c r="AL400" s="60"/>
      <c r="AM400" s="108">
        <v>399</v>
      </c>
      <c r="AN400" s="131">
        <f t="shared" si="79"/>
        <v>0.1729108107012447</v>
      </c>
      <c r="AO400" s="131">
        <f t="shared" si="80"/>
        <v>1.9679433437932423E-2</v>
      </c>
      <c r="AP400" s="131">
        <f t="shared" si="81"/>
        <v>7.3088887445806189E-2</v>
      </c>
      <c r="AQ400" s="131">
        <f t="shared" si="82"/>
        <v>6.9498160054476191E-2</v>
      </c>
      <c r="AR400" s="131">
        <f t="shared" si="83"/>
        <v>0.10525552345593246</v>
      </c>
      <c r="AS400" s="131">
        <f t="shared" si="84"/>
        <v>0.14239338864633047</v>
      </c>
      <c r="AT400" s="131">
        <f t="shared" si="85"/>
        <v>9.7084023388700758E-2</v>
      </c>
      <c r="AU400" s="131">
        <f t="shared" si="86"/>
        <v>9.4489097745342282E-2</v>
      </c>
      <c r="AV400" s="131">
        <f t="shared" si="87"/>
        <v>0.10742993100996288</v>
      </c>
      <c r="AW400" s="131">
        <f t="shared" si="88"/>
        <v>0.11817074411427177</v>
      </c>
      <c r="AX400" s="131">
        <f t="shared" si="89"/>
        <v>1.0000000000000002</v>
      </c>
      <c r="AY400" s="131">
        <f>SUMPRODUCT(AN400:AW400,幕後結果_最佳化!$Z$1005:$AI$1005)</f>
        <v>1.429232816009118E-3</v>
      </c>
      <c r="AZ400" s="131">
        <f>(SUMPRODUCT(AN400:AW400,MMULT(AN400:AW400,幕後結果!$AB$9:$AK$18)))</f>
        <v>2.3179042564946712E-4</v>
      </c>
      <c r="BA400" s="131">
        <f t="shared" si="90"/>
        <v>1.5224665042274892E-2</v>
      </c>
      <c r="BB400" s="102">
        <f t="shared" si="91"/>
        <v>-2.7239198411812322</v>
      </c>
      <c r="BC400" s="60"/>
      <c r="BD400" s="60"/>
    </row>
    <row r="401" spans="1:56" ht="16.5">
      <c r="A401" s="95">
        <v>400</v>
      </c>
      <c r="B401" s="131">
        <v>0.81515715457773874</v>
      </c>
      <c r="C401" s="131">
        <v>0.7441870224215319</v>
      </c>
      <c r="D401" s="131">
        <v>0.45873204582794158</v>
      </c>
      <c r="E401" s="131">
        <v>0.88509401120923714</v>
      </c>
      <c r="F401" s="131">
        <v>0.49759847183311501</v>
      </c>
      <c r="G401" s="131">
        <v>0.91486350762735258</v>
      </c>
      <c r="H401" s="131">
        <v>0.72182035935391298</v>
      </c>
      <c r="I401" s="131">
        <v>1.2202610439756789E-2</v>
      </c>
      <c r="J401" s="131">
        <v>0.97492280914039786</v>
      </c>
      <c r="K401" s="104">
        <v>0.90519832652913368</v>
      </c>
      <c r="L401" s="105"/>
      <c r="M401" s="106">
        <v>400</v>
      </c>
      <c r="N401" s="142">
        <v>0.89706226888800955</v>
      </c>
      <c r="O401" s="142">
        <v>0.65630802499043051</v>
      </c>
      <c r="P401" s="142">
        <v>-0.10362859833204739</v>
      </c>
      <c r="Q401" s="142">
        <v>1.2008433370125451</v>
      </c>
      <c r="R401" s="142">
        <v>-6.0197747623591891E-3</v>
      </c>
      <c r="S401" s="142">
        <v>1.371327185556577</v>
      </c>
      <c r="T401" s="142">
        <v>0.58825777765294596</v>
      </c>
      <c r="U401" s="131">
        <v>-2.2506893325624655</v>
      </c>
      <c r="V401" s="131">
        <v>1.9586449486335302</v>
      </c>
      <c r="W401" s="98">
        <v>1.3117534171985294</v>
      </c>
      <c r="X401" s="60"/>
      <c r="Y401" s="99">
        <v>400</v>
      </c>
      <c r="Z401" s="131">
        <f>(幕後結果!$AB$2+幕後結果!$AB$4*幕後結果_最佳化!$N1402)*12/3</f>
        <v>0.15234216530551251</v>
      </c>
      <c r="AA401" s="131">
        <f>(幕後結果!$AC$2+幕後結果!$AC$4*幕後結果_最佳化!$O1402)*12/3</f>
        <v>6.9491025598996531E-2</v>
      </c>
      <c r="AB401" s="131">
        <f>(幕後結果!$AD$2+幕後結果!$AD$4*幕後結果_最佳化!$P1402)*12/3</f>
        <v>-8.059604141102461E-3</v>
      </c>
      <c r="AC401" s="131">
        <f>(幕後結果!$AE$2+幕後結果!$AE$4*幕後結果_最佳化!$Q1402)*12/3</f>
        <v>0.17198840910485882</v>
      </c>
      <c r="AD401" s="131">
        <f>(幕後結果!$AF$2+幕後結果!$AF$4*幕後結果_最佳化!$R1402)*12/3</f>
        <v>4.215220246520146E-2</v>
      </c>
      <c r="AE401" s="131">
        <f>(幕後結果!$AG$2+幕後結果!$AG$4*幕後結果_最佳化!$S1402)*12/3</f>
        <v>5.7299351536142178E-2</v>
      </c>
      <c r="AF401" s="131">
        <f>(幕後結果!$AH$2+幕後結果!$AH$4*幕後結果_最佳化!$T1402)*12/3</f>
        <v>0.13228331940170016</v>
      </c>
      <c r="AG401" s="131">
        <f>(幕後結果!$AI$2+幕後結果!$AI$4*幕後結果_最佳化!$U1402)*12/3</f>
        <v>-0.18685212426500009</v>
      </c>
      <c r="AH401" s="131">
        <f>(幕後結果!$AJ$2+幕後結果!$AJ$4*幕後結果_最佳化!$V1402)*12/3</f>
        <v>0.1503659987305192</v>
      </c>
      <c r="AI401" s="100">
        <f>(幕後結果!$AK$2+幕後結果!$AK$4*幕後結果_最佳化!$W1402)*12/3</f>
        <v>0.13681120862575127</v>
      </c>
      <c r="AJ401" s="60"/>
      <c r="AK401" s="60"/>
      <c r="AL401" s="60"/>
      <c r="AM401" s="108">
        <v>400</v>
      </c>
      <c r="AN401" s="131">
        <f t="shared" si="79"/>
        <v>3.4066112494373726E-3</v>
      </c>
      <c r="AO401" s="131">
        <f t="shared" si="80"/>
        <v>0.15533983766833756</v>
      </c>
      <c r="AP401" s="131">
        <f t="shared" si="81"/>
        <v>0.11343042264393617</v>
      </c>
      <c r="AQ401" s="131">
        <f t="shared" si="82"/>
        <v>0.11289112336389939</v>
      </c>
      <c r="AR401" s="131">
        <f t="shared" si="83"/>
        <v>6.700042660691205E-2</v>
      </c>
      <c r="AS401" s="131">
        <f t="shared" si="84"/>
        <v>0.15511010223761715</v>
      </c>
      <c r="AT401" s="131">
        <f t="shared" si="85"/>
        <v>9.5139037345466762E-2</v>
      </c>
      <c r="AU401" s="131">
        <f t="shared" si="86"/>
        <v>0.15118592789398308</v>
      </c>
      <c r="AV401" s="131">
        <f t="shared" si="87"/>
        <v>8.1619777029754509E-2</v>
      </c>
      <c r="AW401" s="131">
        <f t="shared" si="88"/>
        <v>6.4876733960656144E-2</v>
      </c>
      <c r="AX401" s="131">
        <f t="shared" si="89"/>
        <v>1.0000000000000002</v>
      </c>
      <c r="AY401" s="131">
        <f>SUMPRODUCT(AN401:AW401,幕後結果_最佳化!$Z$1005:$AI$1005)</f>
        <v>5.8202290354025994E-4</v>
      </c>
      <c r="AZ401" s="131">
        <f>(SUMPRODUCT(AN401:AW401,MMULT(AN401:AW401,幕後結果!$AB$9:$AK$18)))</f>
        <v>2.6340769777653187E-4</v>
      </c>
      <c r="BA401" s="131">
        <f t="shared" si="90"/>
        <v>1.6229839733544256E-2</v>
      </c>
      <c r="BB401" s="102">
        <f t="shared" si="91"/>
        <v>-2.6074180516395269</v>
      </c>
      <c r="BC401" s="60"/>
      <c r="BD401" s="60"/>
    </row>
    <row r="402" spans="1:56" ht="16.5">
      <c r="A402" s="95">
        <v>401</v>
      </c>
      <c r="B402" s="131">
        <v>0.77713736503979813</v>
      </c>
      <c r="C402" s="131">
        <v>0.5192500466215666</v>
      </c>
      <c r="D402" s="131">
        <v>0.57382319964340711</v>
      </c>
      <c r="E402" s="131">
        <v>0.32989073875383368</v>
      </c>
      <c r="F402" s="131">
        <v>0.35116554931738575</v>
      </c>
      <c r="G402" s="131">
        <v>0.68164366536844523</v>
      </c>
      <c r="H402" s="131">
        <v>0.46907633929719306</v>
      </c>
      <c r="I402" s="131">
        <v>7.4434735895865023E-2</v>
      </c>
      <c r="J402" s="131">
        <v>0.91651330766560801</v>
      </c>
      <c r="K402" s="104">
        <v>0.48143525888510852</v>
      </c>
      <c r="L402" s="105"/>
      <c r="M402" s="106">
        <v>401</v>
      </c>
      <c r="N402" s="142">
        <v>0.7625609680931984</v>
      </c>
      <c r="O402" s="142">
        <v>4.827145108256841E-2</v>
      </c>
      <c r="P402" s="142">
        <v>0.18611624768387269</v>
      </c>
      <c r="Q402" s="142">
        <v>-0.44021488840189321</v>
      </c>
      <c r="R402" s="142">
        <v>-0.38217562752435574</v>
      </c>
      <c r="S402" s="142">
        <v>0.47230000154544827</v>
      </c>
      <c r="T402" s="142">
        <v>-7.7591909083384453E-2</v>
      </c>
      <c r="U402" s="131">
        <v>-1.443536238428061</v>
      </c>
      <c r="V402" s="131">
        <v>1.3819945169481163</v>
      </c>
      <c r="W402" s="98">
        <v>-4.6551712933691057E-2</v>
      </c>
      <c r="X402" s="60"/>
      <c r="Y402" s="99">
        <v>401</v>
      </c>
      <c r="Z402" s="131">
        <f>(幕後結果!$AB$2+幕後結果!$AB$4*幕後結果_最佳化!$N1403)*12/3</f>
        <v>0.13150822560661019</v>
      </c>
      <c r="AA402" s="131">
        <f>(幕後結果!$AC$2+幕後結果!$AC$4*幕後結果_最佳化!$O1403)*12/3</f>
        <v>1.0646970166177621E-2</v>
      </c>
      <c r="AB402" s="131">
        <f>(幕後結果!$AD$2+幕後結果!$AD$4*幕後結果_最佳化!$P1403)*12/3</f>
        <v>1.8418669243308448E-2</v>
      </c>
      <c r="AC402" s="131">
        <f>(幕後結果!$AE$2+幕後結果!$AE$4*幕後結果_最佳化!$Q1403)*12/3</f>
        <v>1.1558426096465194E-2</v>
      </c>
      <c r="AD402" s="131">
        <f>(幕後結果!$AF$2+幕後結果!$AF$4*幕後結果_最佳化!$R1403)*12/3</f>
        <v>-2.3758956129571279E-2</v>
      </c>
      <c r="AE402" s="131">
        <f>(幕後結果!$AG$2+幕後結果!$AG$4*幕後結果_最佳化!$S1403)*12/3</f>
        <v>8.2216492016862867E-3</v>
      </c>
      <c r="AF402" s="131">
        <f>(幕後結果!$AH$2+幕後結果!$AH$4*幕後結果_最佳化!$T1403)*12/3</f>
        <v>3.2983731294121132E-2</v>
      </c>
      <c r="AG402" s="131">
        <f>(幕後結果!$AI$2+幕後結果!$AI$4*幕後結果_最佳化!$U1403)*12/3</f>
        <v>-0.15826599277929521</v>
      </c>
      <c r="AH402" s="131">
        <f>(幕後結果!$AJ$2+幕後結果!$AJ$4*幕後結果_最佳化!$V1403)*12/3</f>
        <v>7.2259243823518171E-2</v>
      </c>
      <c r="AI402" s="100">
        <f>(幕後結果!$AK$2+幕後結果!$AK$4*幕後結果_最佳化!$W1403)*12/3</f>
        <v>-4.5975660702341638E-2</v>
      </c>
      <c r="AJ402" s="60"/>
      <c r="AK402" s="60"/>
      <c r="AL402" s="60"/>
      <c r="AM402" s="108">
        <v>401</v>
      </c>
      <c r="AN402" s="131">
        <f t="shared" si="79"/>
        <v>0.12220362813731583</v>
      </c>
      <c r="AO402" s="131">
        <f t="shared" si="80"/>
        <v>2.1843185368004937E-2</v>
      </c>
      <c r="AP402" s="131">
        <f t="shared" si="81"/>
        <v>7.6899382218326665E-2</v>
      </c>
      <c r="AQ402" s="131">
        <f t="shared" si="82"/>
        <v>5.4477683739502708E-2</v>
      </c>
      <c r="AR402" s="131">
        <f t="shared" si="83"/>
        <v>0.11721841772093664</v>
      </c>
      <c r="AS402" s="131">
        <f t="shared" si="84"/>
        <v>0.1467748415564486</v>
      </c>
      <c r="AT402" s="131">
        <f t="shared" si="85"/>
        <v>0.15022970499230368</v>
      </c>
      <c r="AU402" s="131">
        <f t="shared" si="86"/>
        <v>0.14860007259930036</v>
      </c>
      <c r="AV402" s="131">
        <f t="shared" si="87"/>
        <v>0.10684903149672076</v>
      </c>
      <c r="AW402" s="131">
        <f t="shared" si="88"/>
        <v>5.4904052171139833E-2</v>
      </c>
      <c r="AX402" s="131">
        <f t="shared" si="89"/>
        <v>1.0000000000000002</v>
      </c>
      <c r="AY402" s="131">
        <f>SUMPRODUCT(AN402:AW402,幕後結果_最佳化!$Z$1005:$AI$1005)</f>
        <v>1.7207904461334252E-3</v>
      </c>
      <c r="AZ402" s="131">
        <f>(SUMPRODUCT(AN402:AW402,MMULT(AN402:AW402,幕後結果!$AB$9:$AK$18)))</f>
        <v>2.3710131443454682E-4</v>
      </c>
      <c r="BA402" s="131">
        <f t="shared" si="90"/>
        <v>1.5398094506611745E-2</v>
      </c>
      <c r="BB402" s="102">
        <f t="shared" si="91"/>
        <v>-2.6743055471042045</v>
      </c>
      <c r="BC402" s="60"/>
      <c r="BD402" s="60"/>
    </row>
    <row r="403" spans="1:56" ht="16.5">
      <c r="A403" s="95">
        <v>402</v>
      </c>
      <c r="B403" s="131">
        <v>0.6318612315817822</v>
      </c>
      <c r="C403" s="131">
        <v>0.72042327119465588</v>
      </c>
      <c r="D403" s="131">
        <v>0.33718471291106744</v>
      </c>
      <c r="E403" s="131">
        <v>0.37473647461215132</v>
      </c>
      <c r="F403" s="131">
        <v>0.32945733899348051</v>
      </c>
      <c r="G403" s="131">
        <v>0.54884810552931795</v>
      </c>
      <c r="H403" s="131">
        <v>0.87036137409946424</v>
      </c>
      <c r="I403" s="131">
        <v>0.11822537404918765</v>
      </c>
      <c r="J403" s="131">
        <v>0.61220429122021924</v>
      </c>
      <c r="K403" s="104">
        <v>0.29082710684350221</v>
      </c>
      <c r="L403" s="105"/>
      <c r="M403" s="106">
        <v>402</v>
      </c>
      <c r="N403" s="142">
        <v>0.33678691621259443</v>
      </c>
      <c r="O403" s="142">
        <v>0.58409937155542646</v>
      </c>
      <c r="P403" s="142">
        <v>-0.4201588332913555</v>
      </c>
      <c r="Q403" s="142">
        <v>-0.31933440061489354</v>
      </c>
      <c r="R403" s="142">
        <v>-0.44141210828953914</v>
      </c>
      <c r="S403" s="142">
        <v>0.12275161637506915</v>
      </c>
      <c r="T403" s="142">
        <v>1.128101035716752</v>
      </c>
      <c r="U403" s="131">
        <v>-1.1839048045098011</v>
      </c>
      <c r="V403" s="131">
        <v>0.28506881979016174</v>
      </c>
      <c r="W403" s="98">
        <v>-0.55097003844578596</v>
      </c>
      <c r="X403" s="60"/>
      <c r="Y403" s="99">
        <v>402</v>
      </c>
      <c r="Z403" s="131">
        <f>(幕後結果!$AB$2+幕後結果!$AB$4*幕後結果_最佳化!$N1404)*12/3</f>
        <v>6.5556811978497331E-2</v>
      </c>
      <c r="AA403" s="131">
        <f>(幕後結果!$AC$2+幕後結果!$AC$4*幕後結果_最佳化!$O1404)*12/3</f>
        <v>6.3575856270203984E-2</v>
      </c>
      <c r="AB403" s="131">
        <f>(幕後結果!$AD$2+幕後結果!$AD$4*幕後結果_最佳化!$P1404)*12/3</f>
        <v>-6.1331565690986224E-2</v>
      </c>
      <c r="AC403" s="131">
        <f>(幕後結果!$AE$2+幕後結果!$AE$4*幕後結果_最佳化!$Q1404)*12/3</f>
        <v>-1.9321899672624852E-2</v>
      </c>
      <c r="AD403" s="131">
        <f>(幕後結果!$AF$2+幕後結果!$AF$4*幕後結果_最佳化!$R1404)*12/3</f>
        <v>-5.5573213521189109E-2</v>
      </c>
      <c r="AE403" s="131">
        <f>(幕後結果!$AG$2+幕後結果!$AG$4*幕後結果_最佳化!$S1404)*12/3</f>
        <v>4.1054498136577572E-3</v>
      </c>
      <c r="AF403" s="131">
        <f>(幕後結果!$AH$2+幕後結果!$AH$4*幕後結果_最佳化!$T1404)*12/3</f>
        <v>0.12740678345063283</v>
      </c>
      <c r="AG403" s="131">
        <f>(幕後結果!$AI$2+幕後結果!$AI$4*幕後結果_最佳化!$U1404)*12/3</f>
        <v>-0.12581859064352874</v>
      </c>
      <c r="AH403" s="131">
        <f>(幕後結果!$AJ$2+幕後結果!$AJ$4*幕後結果_最佳化!$V1404)*12/3</f>
        <v>1.8452032846456912E-2</v>
      </c>
      <c r="AI403" s="100">
        <f>(幕後結果!$AK$2+幕後結果!$AK$4*幕後結果_最佳化!$W1404)*12/3</f>
        <v>-0.1123686065302741</v>
      </c>
      <c r="AJ403" s="60"/>
      <c r="AK403" s="60"/>
      <c r="AL403" s="60"/>
      <c r="AM403" s="108">
        <v>402</v>
      </c>
      <c r="AN403" s="131">
        <f t="shared" si="79"/>
        <v>1.1024852801010884E-2</v>
      </c>
      <c r="AO403" s="131">
        <f t="shared" si="80"/>
        <v>0.12614652577724028</v>
      </c>
      <c r="AP403" s="131">
        <f t="shared" si="81"/>
        <v>1.9049989715557672E-2</v>
      </c>
      <c r="AQ403" s="131">
        <f t="shared" si="82"/>
        <v>0.21305040665220212</v>
      </c>
      <c r="AR403" s="131">
        <f t="shared" si="83"/>
        <v>4.3822001566877301E-2</v>
      </c>
      <c r="AS403" s="131">
        <f t="shared" si="84"/>
        <v>0.24550040253665212</v>
      </c>
      <c r="AT403" s="131">
        <f t="shared" si="85"/>
        <v>0.10046995962344547</v>
      </c>
      <c r="AU403" s="131">
        <f t="shared" si="86"/>
        <v>4.6382633186789618E-2</v>
      </c>
      <c r="AV403" s="131">
        <f t="shared" si="87"/>
        <v>5.8257425390788181E-2</v>
      </c>
      <c r="AW403" s="131">
        <f t="shared" si="88"/>
        <v>0.13629580274943651</v>
      </c>
      <c r="AX403" s="131">
        <f t="shared" si="89"/>
        <v>1.0000000000000002</v>
      </c>
      <c r="AY403" s="131">
        <f>SUMPRODUCT(AN403:AW403,幕後結果_最佳化!$Z$1005:$AI$1005)</f>
        <v>2.7034111452825652E-3</v>
      </c>
      <c r="AZ403" s="131">
        <f>(SUMPRODUCT(AN403:AW403,MMULT(AN403:AW403,幕後結果!$AB$9:$AK$18)))</f>
        <v>2.1586986648389894E-4</v>
      </c>
      <c r="BA403" s="131">
        <f t="shared" si="90"/>
        <v>1.4692510557556151E-2</v>
      </c>
      <c r="BB403" s="102">
        <f t="shared" si="91"/>
        <v>-2.7358557067052707</v>
      </c>
      <c r="BC403" s="60"/>
      <c r="BD403" s="60"/>
    </row>
    <row r="404" spans="1:56" ht="16.5">
      <c r="A404" s="95">
        <v>403</v>
      </c>
      <c r="B404" s="131">
        <v>0.70069761217543913</v>
      </c>
      <c r="C404" s="131">
        <v>9.3841209562774974E-2</v>
      </c>
      <c r="D404" s="131">
        <v>0.50973651847315393</v>
      </c>
      <c r="E404" s="131">
        <v>0.71837844004084195</v>
      </c>
      <c r="F404" s="131">
        <v>3.6577345597223143E-2</v>
      </c>
      <c r="G404" s="131">
        <v>0.3719610487006797</v>
      </c>
      <c r="H404" s="131">
        <v>0.66821059680868777</v>
      </c>
      <c r="I404" s="131">
        <v>0.12937028498602121</v>
      </c>
      <c r="J404" s="131">
        <v>0.96161744396436499</v>
      </c>
      <c r="K404" s="104">
        <v>0.3327712244759844</v>
      </c>
      <c r="L404" s="105"/>
      <c r="M404" s="106">
        <v>403</v>
      </c>
      <c r="N404" s="142">
        <v>0.52640797525749139</v>
      </c>
      <c r="O404" s="142">
        <v>-1.317466153455102</v>
      </c>
      <c r="P404" s="142">
        <v>2.4408255873814198E-2</v>
      </c>
      <c r="Q404" s="142">
        <v>0.57803110386605894</v>
      </c>
      <c r="R404" s="142">
        <v>-1.791864391237955</v>
      </c>
      <c r="S404" s="142">
        <v>-0.32666391294315705</v>
      </c>
      <c r="T404" s="142">
        <v>0.43497743510030434</v>
      </c>
      <c r="U404" s="131">
        <v>-1.1293728761796655</v>
      </c>
      <c r="V404" s="131">
        <v>1.7697721080802484</v>
      </c>
      <c r="W404" s="98">
        <v>-0.43227376976580439</v>
      </c>
      <c r="X404" s="60"/>
      <c r="Y404" s="99">
        <v>403</v>
      </c>
      <c r="Z404" s="131">
        <f>(幕後結果!$AB$2+幕後結果!$AB$4*幕後結果_最佳化!$N1405)*12/3</f>
        <v>9.4928674454460737E-2</v>
      </c>
      <c r="AA404" s="131">
        <f>(幕後結果!$AC$2+幕後結果!$AC$4*幕後結果_最佳化!$O1405)*12/3</f>
        <v>-0.12165526155877955</v>
      </c>
      <c r="AB404" s="131">
        <f>(幕後結果!$AD$2+幕後結果!$AD$4*幕後結果_最佳化!$P1405)*12/3</f>
        <v>-5.3192452520734845E-2</v>
      </c>
      <c r="AC404" s="131">
        <f>(幕後結果!$AE$2+幕後結果!$AE$4*幕後結果_最佳化!$Q1405)*12/3</f>
        <v>6.5950983044160888E-2</v>
      </c>
      <c r="AD404" s="131">
        <f>(幕後結果!$AF$2+幕後結果!$AF$4*幕後結果_最佳化!$R1405)*12/3</f>
        <v>-0.20261922102330096</v>
      </c>
      <c r="AE404" s="131">
        <f>(幕後結果!$AG$2+幕後結果!$AG$4*幕後結果_最佳化!$S1405)*12/3</f>
        <v>-2.09500001413374E-2</v>
      </c>
      <c r="AF404" s="131">
        <f>(幕後結果!$AH$2+幕後結果!$AH$4*幕後結果_最佳化!$T1405)*12/3</f>
        <v>1.5099421915100435E-2</v>
      </c>
      <c r="AG404" s="131">
        <f>(幕後結果!$AI$2+幕後結果!$AI$4*幕後結果_最佳化!$U1405)*12/3</f>
        <v>-0.15270351567202334</v>
      </c>
      <c r="AH404" s="131">
        <f>(幕後結果!$AJ$2+幕後結果!$AJ$4*幕後結果_最佳化!$V1405)*12/3</f>
        <v>6.9732981593511489E-2</v>
      </c>
      <c r="AI404" s="100">
        <f>(幕後結果!$AK$2+幕後結果!$AK$4*幕後結果_最佳化!$W1405)*12/3</f>
        <v>-0.15180436923600635</v>
      </c>
      <c r="AJ404" s="60"/>
      <c r="AK404" s="60"/>
      <c r="AL404" s="60"/>
      <c r="AM404" s="108">
        <v>403</v>
      </c>
      <c r="AN404" s="131">
        <f t="shared" si="79"/>
        <v>0.11365766375795607</v>
      </c>
      <c r="AO404" s="131">
        <f t="shared" si="80"/>
        <v>9.9460082058459798E-2</v>
      </c>
      <c r="AP404" s="131">
        <f t="shared" si="81"/>
        <v>1.4701793288068515E-2</v>
      </c>
      <c r="AQ404" s="131">
        <f t="shared" si="82"/>
        <v>0.10910864638022076</v>
      </c>
      <c r="AR404" s="131">
        <f t="shared" si="83"/>
        <v>0.12834623338449827</v>
      </c>
      <c r="AS404" s="131">
        <f t="shared" si="84"/>
        <v>6.7272091280043911E-2</v>
      </c>
      <c r="AT404" s="131">
        <f t="shared" si="85"/>
        <v>0.17031282875252246</v>
      </c>
      <c r="AU404" s="131">
        <f t="shared" si="86"/>
        <v>0.17264782949433152</v>
      </c>
      <c r="AV404" s="131">
        <f t="shared" si="87"/>
        <v>7.0772072598082922E-2</v>
      </c>
      <c r="AW404" s="131">
        <f t="shared" si="88"/>
        <v>5.372075900581573E-2</v>
      </c>
      <c r="AX404" s="131">
        <f t="shared" si="89"/>
        <v>0.99999999999999989</v>
      </c>
      <c r="AY404" s="131">
        <f>SUMPRODUCT(AN404:AW404,幕後結果_最佳化!$Z$1005:$AI$1005)</f>
        <v>4.0738789942168507E-3</v>
      </c>
      <c r="AZ404" s="131">
        <f>(SUMPRODUCT(AN404:AW404,MMULT(AN404:AW404,幕後結果!$AB$9:$AK$18)))</f>
        <v>2.6022331997238763E-4</v>
      </c>
      <c r="BA404" s="131">
        <f t="shared" si="90"/>
        <v>1.6131438868631269E-2</v>
      </c>
      <c r="BB404" s="102">
        <f t="shared" si="91"/>
        <v>-2.4068603750706519</v>
      </c>
      <c r="BC404" s="60"/>
      <c r="BD404" s="60"/>
    </row>
    <row r="405" spans="1:56" ht="16.5">
      <c r="A405" s="95">
        <v>404</v>
      </c>
      <c r="B405" s="131">
        <v>4.243874009459736E-2</v>
      </c>
      <c r="C405" s="131">
        <v>0.63208363111189403</v>
      </c>
      <c r="D405" s="131">
        <v>0.89770416169463019</v>
      </c>
      <c r="E405" s="131">
        <v>0.23626070160731194</v>
      </c>
      <c r="F405" s="131">
        <v>0.14444064131869849</v>
      </c>
      <c r="G405" s="131">
        <v>0.82920405798139885</v>
      </c>
      <c r="H405" s="131">
        <v>0.31719506822794341</v>
      </c>
      <c r="I405" s="131">
        <v>0.55664985025653091</v>
      </c>
      <c r="J405" s="131">
        <v>0.11299170471420217</v>
      </c>
      <c r="K405" s="104">
        <v>0.5416340410596876</v>
      </c>
      <c r="L405" s="105"/>
      <c r="M405" s="106">
        <v>404</v>
      </c>
      <c r="N405" s="142">
        <v>-1.7230610792701573</v>
      </c>
      <c r="O405" s="142">
        <v>0.33737697732686828</v>
      </c>
      <c r="P405" s="142">
        <v>1.268577827212906</v>
      </c>
      <c r="Q405" s="142">
        <v>-0.7183826149768473</v>
      </c>
      <c r="R405" s="142">
        <v>-1.0605789729177648</v>
      </c>
      <c r="S405" s="142">
        <v>0.9510246081693664</v>
      </c>
      <c r="T405" s="142">
        <v>-0.47555683074725602</v>
      </c>
      <c r="U405" s="131">
        <v>0.14248072977659459</v>
      </c>
      <c r="V405" s="131">
        <v>-1.2107704080989365</v>
      </c>
      <c r="W405" s="98">
        <v>0.10455122679952637</v>
      </c>
      <c r="X405" s="60"/>
      <c r="Y405" s="99">
        <v>404</v>
      </c>
      <c r="Z405" s="131">
        <f>(幕後結果!$AB$2+幕後結果!$AB$4*幕後結果_最佳化!$N1406)*12/3</f>
        <v>-0.25350886748479051</v>
      </c>
      <c r="AA405" s="131">
        <f>(幕後結果!$AC$2+幕後結果!$AC$4*幕後結果_最佳化!$O1406)*12/3</f>
        <v>4.3651740100304058E-2</v>
      </c>
      <c r="AB405" s="131">
        <f>(幕後結果!$AD$2+幕後結果!$AD$4*幕後結果_最佳化!$P1406)*12/3</f>
        <v>0.20355271840394593</v>
      </c>
      <c r="AC405" s="131">
        <f>(幕後結果!$AE$2+幕後結果!$AE$4*幕後結果_最佳化!$Q1406)*12/3</f>
        <v>1.1354362379791672E-2</v>
      </c>
      <c r="AD405" s="131">
        <f>(幕後結果!$AF$2+幕後結果!$AF$4*幕後結果_最佳化!$R1406)*12/3</f>
        <v>9.0848826839420253E-3</v>
      </c>
      <c r="AE405" s="131">
        <f>(幕後結果!$AG$2+幕後結果!$AG$4*幕後結果_最佳化!$S1406)*12/3</f>
        <v>5.6299312928690524E-2</v>
      </c>
      <c r="AF405" s="131">
        <f>(幕後結果!$AH$2+幕後結果!$AH$4*幕後結果_最佳化!$T1406)*12/3</f>
        <v>-4.7132119606907087E-2</v>
      </c>
      <c r="AG405" s="131">
        <f>(幕後結果!$AI$2+幕後結果!$AI$4*幕後結果_最佳化!$U1406)*12/3</f>
        <v>4.4591775295414769E-2</v>
      </c>
      <c r="AH405" s="131">
        <f>(幕後結果!$AJ$2+幕後結果!$AJ$4*幕後結果_最佳化!$V1406)*12/3</f>
        <v>-5.6869230480273654E-2</v>
      </c>
      <c r="AI405" s="100">
        <f>(幕後結果!$AK$2+幕後結果!$AK$4*幕後結果_最佳化!$W1406)*12/3</f>
        <v>9.4674169885217485E-2</v>
      </c>
      <c r="AJ405" s="60"/>
      <c r="AK405" s="60"/>
      <c r="AL405" s="60"/>
      <c r="AM405" s="108">
        <v>404</v>
      </c>
      <c r="AN405" s="131">
        <f t="shared" si="79"/>
        <v>0.17334104146167481</v>
      </c>
      <c r="AO405" s="131">
        <f t="shared" si="80"/>
        <v>4.8895004788012474E-2</v>
      </c>
      <c r="AP405" s="131">
        <f t="shared" si="81"/>
        <v>8.6339095874019472E-2</v>
      </c>
      <c r="AQ405" s="131">
        <f t="shared" si="82"/>
        <v>1.1963012862721124E-2</v>
      </c>
      <c r="AR405" s="131">
        <f t="shared" si="83"/>
        <v>7.5905129965878865E-2</v>
      </c>
      <c r="AS405" s="131">
        <f t="shared" si="84"/>
        <v>0.17187262671594966</v>
      </c>
      <c r="AT405" s="131">
        <f t="shared" si="85"/>
        <v>0.16992315932740773</v>
      </c>
      <c r="AU405" s="131">
        <f t="shared" si="86"/>
        <v>6.2518243050465508E-2</v>
      </c>
      <c r="AV405" s="131">
        <f t="shared" si="87"/>
        <v>8.9431220104805143E-2</v>
      </c>
      <c r="AW405" s="131">
        <f t="shared" si="88"/>
        <v>0.10981146584906526</v>
      </c>
      <c r="AX405" s="131">
        <f t="shared" si="89"/>
        <v>1</v>
      </c>
      <c r="AY405" s="131">
        <f>SUMPRODUCT(AN405:AW405,幕後結果_最佳化!$Z$1005:$AI$1005)</f>
        <v>1.3356800553733013E-3</v>
      </c>
      <c r="AZ405" s="131">
        <f>(SUMPRODUCT(AN405:AW405,MMULT(AN405:AW405,幕後結果!$AB$9:$AK$18)))</f>
        <v>2.1697041637185378E-4</v>
      </c>
      <c r="BA405" s="131">
        <f t="shared" si="90"/>
        <v>1.4729915694662131E-2</v>
      </c>
      <c r="BB405" s="102">
        <f t="shared" si="91"/>
        <v>-2.8217622426507774</v>
      </c>
      <c r="BC405" s="60"/>
      <c r="BD405" s="60"/>
    </row>
    <row r="406" spans="1:56" ht="16.5">
      <c r="A406" s="95">
        <v>405</v>
      </c>
      <c r="B406" s="131">
        <v>0.49627514346212398</v>
      </c>
      <c r="C406" s="131">
        <v>0.29341822977233356</v>
      </c>
      <c r="D406" s="131">
        <v>0.84098196789684709</v>
      </c>
      <c r="E406" s="131">
        <v>0.17634088731544351</v>
      </c>
      <c r="F406" s="131">
        <v>0.76162350062809336</v>
      </c>
      <c r="G406" s="131">
        <v>0.31866453503578285</v>
      </c>
      <c r="H406" s="131">
        <v>0.24487613511601669</v>
      </c>
      <c r="I406" s="131">
        <v>0.4023825310422684</v>
      </c>
      <c r="J406" s="131">
        <v>0.98266522546292734</v>
      </c>
      <c r="K406" s="104">
        <v>0.18528057215185401</v>
      </c>
      <c r="L406" s="105"/>
      <c r="M406" s="106">
        <v>405</v>
      </c>
      <c r="N406" s="142">
        <v>-9.3369663794839151E-3</v>
      </c>
      <c r="O406" s="142">
        <v>-0.54342609987187751</v>
      </c>
      <c r="P406" s="142">
        <v>0.99850185749030829</v>
      </c>
      <c r="Q406" s="142">
        <v>-0.92940010266652295</v>
      </c>
      <c r="R406" s="142">
        <v>0.71153463072203493</v>
      </c>
      <c r="S406" s="142">
        <v>-0.47143648020584966</v>
      </c>
      <c r="T406" s="142">
        <v>-0.69070289412021235</v>
      </c>
      <c r="U406" s="131">
        <v>-0.24718498883753723</v>
      </c>
      <c r="V406" s="131">
        <v>2.1121970777347707</v>
      </c>
      <c r="W406" s="98">
        <v>-0.89542274907119657</v>
      </c>
      <c r="X406" s="60"/>
      <c r="Y406" s="99">
        <v>405</v>
      </c>
      <c r="Z406" s="131">
        <f>(幕後結果!$AB$2+幕後結果!$AB$4*幕後結果_最佳化!$N1407)*12/3</f>
        <v>1.1943024932123269E-2</v>
      </c>
      <c r="AA406" s="131">
        <f>(幕後結果!$AC$2+幕後結果!$AC$4*幕後結果_最佳化!$O1407)*12/3</f>
        <v>-4.5352220683901164E-2</v>
      </c>
      <c r="AB406" s="131">
        <f>(幕後結果!$AD$2+幕後結果!$AD$4*幕後結果_最佳化!$P1407)*12/3</f>
        <v>0.1299706251397085</v>
      </c>
      <c r="AC406" s="131">
        <f>(幕後結果!$AE$2+幕後結果!$AE$4*幕後結果_最佳化!$Q1407)*12/3</f>
        <v>-8.9671180111456396E-3</v>
      </c>
      <c r="AD406" s="131">
        <f>(幕後結果!$AF$2+幕後結果!$AF$4*幕後結果_最佳化!$R1407)*12/3</f>
        <v>0.10573539098078373</v>
      </c>
      <c r="AE406" s="131">
        <f>(幕後結果!$AG$2+幕後結果!$AG$4*幕後結果_最佳化!$S1407)*12/3</f>
        <v>-4.0334974746051987E-2</v>
      </c>
      <c r="AF406" s="131">
        <f>(幕後結果!$AH$2+幕後結果!$AH$4*幕後結果_最佳化!$T1407)*12/3</f>
        <v>-6.0626018434632827E-2</v>
      </c>
      <c r="AG406" s="131">
        <f>(幕後結果!$AI$2+幕後結果!$AI$4*幕後結果_最佳化!$U1407)*12/3</f>
        <v>-3.034357572442448E-2</v>
      </c>
      <c r="AH406" s="131">
        <f>(幕後結果!$AJ$2+幕後結果!$AJ$4*幕後結果_最佳化!$V1407)*12/3</f>
        <v>8.6224202576634837E-2</v>
      </c>
      <c r="AI406" s="100">
        <f>(幕後結果!$AK$2+幕後結果!$AK$4*幕後結果_最佳化!$W1407)*12/3</f>
        <v>-6.8711271518956799E-2</v>
      </c>
      <c r="AJ406" s="60"/>
      <c r="AK406" s="60"/>
      <c r="AL406" s="60"/>
      <c r="AM406" s="108">
        <v>405</v>
      </c>
      <c r="AN406" s="131">
        <f t="shared" si="79"/>
        <v>0.14893382087179682</v>
      </c>
      <c r="AO406" s="131">
        <f t="shared" si="80"/>
        <v>4.0981946452600469E-2</v>
      </c>
      <c r="AP406" s="131">
        <f t="shared" si="81"/>
        <v>0.13321222561522933</v>
      </c>
      <c r="AQ406" s="131">
        <f t="shared" si="82"/>
        <v>1.9132731071374703E-4</v>
      </c>
      <c r="AR406" s="131">
        <f t="shared" si="83"/>
        <v>0.17534944064817801</v>
      </c>
      <c r="AS406" s="131">
        <f t="shared" si="84"/>
        <v>0.13289390020675365</v>
      </c>
      <c r="AT406" s="131">
        <f t="shared" si="85"/>
        <v>0.13386307652764498</v>
      </c>
      <c r="AU406" s="131">
        <f t="shared" si="86"/>
        <v>4.4775407529128057E-2</v>
      </c>
      <c r="AV406" s="131">
        <f t="shared" si="87"/>
        <v>8.4271237174944641E-2</v>
      </c>
      <c r="AW406" s="131">
        <f t="shared" si="88"/>
        <v>0.10552761766301055</v>
      </c>
      <c r="AX406" s="131">
        <f t="shared" si="89"/>
        <v>1.0000000000000002</v>
      </c>
      <c r="AY406" s="131">
        <f>SUMPRODUCT(AN406:AW406,幕後結果_最佳化!$Z$1005:$AI$1005)</f>
        <v>2.686064071151773E-4</v>
      </c>
      <c r="AZ406" s="131">
        <f>(SUMPRODUCT(AN406:AW406,MMULT(AN406:AW406,幕後結果!$AB$9:$AK$18)))</f>
        <v>2.7358171120986266E-4</v>
      </c>
      <c r="BA406" s="131">
        <f t="shared" si="90"/>
        <v>1.654030565648237E-2</v>
      </c>
      <c r="BB406" s="102">
        <f t="shared" si="91"/>
        <v>-2.5774247754712443</v>
      </c>
      <c r="BC406" s="60"/>
      <c r="BD406" s="60"/>
    </row>
    <row r="407" spans="1:56" ht="16.5">
      <c r="A407" s="95">
        <v>406</v>
      </c>
      <c r="B407" s="131">
        <v>0.97003560927117038</v>
      </c>
      <c r="C407" s="131">
        <v>0.34367118249262019</v>
      </c>
      <c r="D407" s="131">
        <v>0.64522272001795522</v>
      </c>
      <c r="E407" s="131">
        <v>0.51288073069261797</v>
      </c>
      <c r="F407" s="131">
        <v>0.49717676043379155</v>
      </c>
      <c r="G407" s="131">
        <v>3.6096507732121808E-3</v>
      </c>
      <c r="H407" s="131">
        <v>0.76241735301422064</v>
      </c>
      <c r="I407" s="131">
        <v>0.46192943564414124</v>
      </c>
      <c r="J407" s="131">
        <v>0.46411639982702724</v>
      </c>
      <c r="K407" s="104">
        <v>0.49873747431962023</v>
      </c>
      <c r="L407" s="105"/>
      <c r="M407" s="106">
        <v>406</v>
      </c>
      <c r="N407" s="142">
        <v>1.8813172087927295</v>
      </c>
      <c r="O407" s="142">
        <v>-0.40246428870781542</v>
      </c>
      <c r="P407" s="142">
        <v>0.37245439624510202</v>
      </c>
      <c r="Q407" s="142">
        <v>3.2292815505094018E-2</v>
      </c>
      <c r="R407" s="142">
        <v>-7.0768711930400329E-3</v>
      </c>
      <c r="S407" s="142">
        <v>-2.6865552134739512</v>
      </c>
      <c r="T407" s="142">
        <v>0.71410008408810488</v>
      </c>
      <c r="U407" s="131">
        <v>-9.5574055846228786E-2</v>
      </c>
      <c r="V407" s="131">
        <v>-9.0068476287200133E-2</v>
      </c>
      <c r="W407" s="98">
        <v>-3.1646878504026348E-3</v>
      </c>
      <c r="X407" s="60"/>
      <c r="Y407" s="99">
        <v>406</v>
      </c>
      <c r="Z407" s="131">
        <f>(幕後結果!$AB$2+幕後結果!$AB$4*幕後結果_最佳化!$N1408)*12/3</f>
        <v>0.30480097384599281</v>
      </c>
      <c r="AA407" s="131">
        <f>(幕後結果!$AC$2+幕後結果!$AC$4*幕後結果_最佳化!$O1408)*12/3</f>
        <v>-3.5375901405143413E-2</v>
      </c>
      <c r="AB407" s="131">
        <f>(幕後結果!$AD$2+幕後結果!$AD$4*幕後結果_最佳化!$P1408)*12/3</f>
        <v>3.3029572926092855E-2</v>
      </c>
      <c r="AC407" s="131">
        <f>(幕後結果!$AE$2+幕後結果!$AE$4*幕後結果_最佳化!$Q1408)*12/3</f>
        <v>8.9348352241896078E-2</v>
      </c>
      <c r="AD407" s="131">
        <f>(幕後結果!$AF$2+幕後結果!$AF$4*幕後結果_最佳化!$R1408)*12/3</f>
        <v>1.6928011833440434E-2</v>
      </c>
      <c r="AE407" s="131">
        <f>(幕後結果!$AG$2+幕後結果!$AG$4*幕後結果_最佳化!$S1408)*12/3</f>
        <v>-0.1383663499272095</v>
      </c>
      <c r="AF407" s="131">
        <f>(幕後結果!$AH$2+幕後結果!$AH$4*幕後結果_最佳化!$T1408)*12/3</f>
        <v>0.10783359876744025</v>
      </c>
      <c r="AG407" s="131">
        <f>(幕後結果!$AI$2+幕後結果!$AI$4*幕後結果_最佳化!$U1408)*12/3</f>
        <v>-5.1299586297516069E-2</v>
      </c>
      <c r="AH407" s="131">
        <f>(幕後結果!$AJ$2+幕後結果!$AJ$4*幕後結果_最佳化!$V1408)*12/3</f>
        <v>-6.365932870411159E-2</v>
      </c>
      <c r="AI407" s="100">
        <f>(幕後結果!$AK$2+幕後結果!$AK$4*幕後結果_最佳化!$W1408)*12/3</f>
        <v>-0.12703754881695029</v>
      </c>
      <c r="AJ407" s="60"/>
      <c r="AK407" s="60"/>
      <c r="AL407" s="60"/>
      <c r="AM407" s="108">
        <v>406</v>
      </c>
      <c r="AN407" s="131">
        <f t="shared" si="79"/>
        <v>0.17861092446169638</v>
      </c>
      <c r="AO407" s="131">
        <f t="shared" si="80"/>
        <v>4.8543047854316949E-2</v>
      </c>
      <c r="AP407" s="131">
        <f t="shared" si="81"/>
        <v>0.12004311296092746</v>
      </c>
      <c r="AQ407" s="131">
        <f t="shared" si="82"/>
        <v>8.4376201253488048E-2</v>
      </c>
      <c r="AR407" s="131">
        <f t="shared" si="83"/>
        <v>0.17713385384976943</v>
      </c>
      <c r="AS407" s="131">
        <f t="shared" si="84"/>
        <v>6.008625011210169E-2</v>
      </c>
      <c r="AT407" s="131">
        <f t="shared" si="85"/>
        <v>0.13408968663259274</v>
      </c>
      <c r="AU407" s="131">
        <f t="shared" si="86"/>
        <v>1.9301099526387901E-2</v>
      </c>
      <c r="AV407" s="131">
        <f t="shared" si="87"/>
        <v>0.15917588065945143</v>
      </c>
      <c r="AW407" s="131">
        <f t="shared" si="88"/>
        <v>1.8639942689267948E-2</v>
      </c>
      <c r="AX407" s="131">
        <f t="shared" si="89"/>
        <v>1</v>
      </c>
      <c r="AY407" s="131">
        <f>SUMPRODUCT(AN407:AW407,幕後結果_最佳化!$Z$1005:$AI$1005)</f>
        <v>4.3589644937259663E-3</v>
      </c>
      <c r="AZ407" s="131">
        <f>(SUMPRODUCT(AN407:AW407,MMULT(AN407:AW407,幕後結果!$AB$9:$AK$18)))</f>
        <v>3.0017353867258851E-4</v>
      </c>
      <c r="BA407" s="131">
        <f t="shared" si="90"/>
        <v>1.7325516981394482E-2</v>
      </c>
      <c r="BB407" s="102">
        <f t="shared" si="91"/>
        <v>-2.2245244137685742</v>
      </c>
      <c r="BC407" s="60"/>
      <c r="BD407" s="60"/>
    </row>
    <row r="408" spans="1:56" ht="16.5">
      <c r="A408" s="95">
        <v>407</v>
      </c>
      <c r="B408" s="131">
        <v>0.71335284204998883</v>
      </c>
      <c r="C408" s="131">
        <v>0.24735771059991563</v>
      </c>
      <c r="D408" s="131">
        <v>0.50503444123481045</v>
      </c>
      <c r="E408" s="131">
        <v>0.81082408834898123</v>
      </c>
      <c r="F408" s="131">
        <v>0.47608253135696033</v>
      </c>
      <c r="G408" s="131">
        <v>0.7405909507500068</v>
      </c>
      <c r="H408" s="131">
        <v>0.55907976462012021</v>
      </c>
      <c r="I408" s="131">
        <v>0.46764619433376775</v>
      </c>
      <c r="J408" s="131">
        <v>0.5510338646591606</v>
      </c>
      <c r="K408" s="104">
        <v>0.81629130289090823</v>
      </c>
      <c r="L408" s="105"/>
      <c r="M408" s="106">
        <v>407</v>
      </c>
      <c r="N408" s="142">
        <v>0.56320644326272162</v>
      </c>
      <c r="O408" s="142">
        <v>-0.68282817919743966</v>
      </c>
      <c r="P408" s="142">
        <v>1.2619807708951148E-2</v>
      </c>
      <c r="Q408" s="142">
        <v>0.88093717820296791</v>
      </c>
      <c r="R408" s="142">
        <v>-5.998816244232965E-2</v>
      </c>
      <c r="S408" s="142">
        <v>0.6451683433759221</v>
      </c>
      <c r="T408" s="142">
        <v>0.14863649913530422</v>
      </c>
      <c r="U408" s="131">
        <v>-8.1188067847916059E-2</v>
      </c>
      <c r="V408" s="131">
        <v>0.12827383498713882</v>
      </c>
      <c r="W408" s="98">
        <v>0.90132152146927447</v>
      </c>
      <c r="X408" s="60"/>
      <c r="Y408" s="99">
        <v>407</v>
      </c>
      <c r="Z408" s="131">
        <f>(幕後結果!$AB$2+幕後結果!$AB$4*幕後結果_最佳化!$N1409)*12/3</f>
        <v>0.10062867184409589</v>
      </c>
      <c r="AA408" s="131">
        <f>(幕後結果!$AC$2+幕後結果!$AC$4*幕後結果_最佳化!$O1409)*12/3</f>
        <v>-6.0032597281682178E-2</v>
      </c>
      <c r="AB408" s="131">
        <f>(幕後結果!$AD$2+幕後結果!$AD$4*幕後結果_最佳化!$P1409)*12/3</f>
        <v>-3.3912593921665415E-2</v>
      </c>
      <c r="AC408" s="131">
        <f>(幕後結果!$AE$2+幕後結果!$AE$4*幕後結果_最佳化!$Q1409)*12/3</f>
        <v>0.11060091215906058</v>
      </c>
      <c r="AD408" s="131">
        <f>(幕後結果!$AF$2+幕後結果!$AF$4*幕後結果_最佳化!$R1409)*12/3</f>
        <v>-1.6779770611734125E-2</v>
      </c>
      <c r="AE408" s="131">
        <f>(幕後結果!$AG$2+幕後結果!$AG$4*幕後結果_最佳化!$S1409)*12/3</f>
        <v>1.5571634767507135E-2</v>
      </c>
      <c r="AF408" s="131">
        <f>(幕後結果!$AH$2+幕後結果!$AH$4*幕後結果_最佳化!$T1409)*12/3</f>
        <v>2.5402138322214943E-2</v>
      </c>
      <c r="AG408" s="131">
        <f>(幕後結果!$AI$2+幕後結果!$AI$4*幕後結果_最佳化!$U1409)*12/3</f>
        <v>2.244483216329942E-3</v>
      </c>
      <c r="AH408" s="131">
        <f>(幕後結果!$AJ$2+幕後結果!$AJ$4*幕後結果_最佳化!$V1409)*12/3</f>
        <v>7.0518721774053645E-3</v>
      </c>
      <c r="AI408" s="100">
        <f>(幕後結果!$AK$2+幕後結果!$AK$4*幕後結果_最佳化!$W1409)*12/3</f>
        <v>6.2652507798662146E-2</v>
      </c>
      <c r="AJ408" s="60"/>
      <c r="AK408" s="60"/>
      <c r="AL408" s="60"/>
      <c r="AM408" s="108">
        <v>407</v>
      </c>
      <c r="AN408" s="131">
        <f t="shared" si="79"/>
        <v>0.18396023431125558</v>
      </c>
      <c r="AO408" s="131">
        <f t="shared" si="80"/>
        <v>2.2390714136515701E-2</v>
      </c>
      <c r="AP408" s="131">
        <f t="shared" si="81"/>
        <v>0.1503134298520932</v>
      </c>
      <c r="AQ408" s="131">
        <f t="shared" si="82"/>
        <v>0.18148771730126514</v>
      </c>
      <c r="AR408" s="131">
        <f t="shared" si="83"/>
        <v>0.12781948939660834</v>
      </c>
      <c r="AS408" s="131">
        <f t="shared" si="84"/>
        <v>0.14705576784089183</v>
      </c>
      <c r="AT408" s="131">
        <f t="shared" si="85"/>
        <v>3.9325818464737802E-2</v>
      </c>
      <c r="AU408" s="131">
        <f t="shared" si="86"/>
        <v>6.0124807019863256E-3</v>
      </c>
      <c r="AV408" s="131">
        <f t="shared" si="87"/>
        <v>9.6020842893079342E-2</v>
      </c>
      <c r="AW408" s="131">
        <f t="shared" si="88"/>
        <v>4.5613505101566629E-2</v>
      </c>
      <c r="AX408" s="131">
        <f t="shared" si="89"/>
        <v>0.99999999999999989</v>
      </c>
      <c r="AY408" s="131">
        <f>SUMPRODUCT(AN408:AW408,幕後結果_最佳化!$Z$1005:$AI$1005)</f>
        <v>4.577726169856992E-3</v>
      </c>
      <c r="AZ408" s="131">
        <f>(SUMPRODUCT(AN408:AW408,MMULT(AN408:AW408,幕後結果!$AB$9:$AK$18)))</f>
        <v>3.0993234070525374E-4</v>
      </c>
      <c r="BA408" s="131">
        <f t="shared" si="90"/>
        <v>1.760489536195128E-2</v>
      </c>
      <c r="BB408" s="102">
        <f t="shared" si="91"/>
        <v>-2.1767964558862034</v>
      </c>
      <c r="BC408" s="60"/>
      <c r="BD408" s="60"/>
    </row>
    <row r="409" spans="1:56" ht="16.5">
      <c r="A409" s="95">
        <v>408</v>
      </c>
      <c r="B409" s="131">
        <v>0.76995591166198762</v>
      </c>
      <c r="C409" s="131">
        <v>0.33754507279922685</v>
      </c>
      <c r="D409" s="131">
        <v>0.54064091357038291</v>
      </c>
      <c r="E409" s="131">
        <v>0.2435349159469602</v>
      </c>
      <c r="F409" s="131">
        <v>0.13005422768820241</v>
      </c>
      <c r="G409" s="131">
        <v>0.93256883053880868</v>
      </c>
      <c r="H409" s="131">
        <v>1.5722790939602271E-2</v>
      </c>
      <c r="I409" s="131">
        <v>0.75543808946676405</v>
      </c>
      <c r="J409" s="131">
        <v>0.7569540459000994</v>
      </c>
      <c r="K409" s="104">
        <v>0.79510762393581591</v>
      </c>
      <c r="L409" s="105"/>
      <c r="M409" s="106">
        <v>408</v>
      </c>
      <c r="N409" s="142">
        <v>0.73870166146357674</v>
      </c>
      <c r="O409" s="142">
        <v>-0.41917239437720571</v>
      </c>
      <c r="P409" s="142">
        <v>0.10204850718225433</v>
      </c>
      <c r="Q409" s="142">
        <v>-0.69497681433322422</v>
      </c>
      <c r="R409" s="142">
        <v>-1.1261348250209435</v>
      </c>
      <c r="S409" s="142">
        <v>1.4951996727667591</v>
      </c>
      <c r="T409" s="142">
        <v>-2.1513880720083538</v>
      </c>
      <c r="U409" s="131">
        <v>0.69170306615291077</v>
      </c>
      <c r="V409" s="131">
        <v>0.6965380958807722</v>
      </c>
      <c r="W409" s="98">
        <v>0.82427247946805438</v>
      </c>
      <c r="X409" s="60"/>
      <c r="Y409" s="99">
        <v>408</v>
      </c>
      <c r="Z409" s="131">
        <f>(幕後結果!$AB$2+幕後結果!$AB$4*幕後結果_最佳化!$N1410)*12/3</f>
        <v>0.12781247431913761</v>
      </c>
      <c r="AA409" s="131">
        <f>(幕後結果!$AC$2+幕後結果!$AC$4*幕後結果_最佳化!$O1410)*12/3</f>
        <v>-3.4747720354887685E-2</v>
      </c>
      <c r="AB409" s="131">
        <f>(幕後結果!$AD$2+幕後結果!$AD$4*幕後結果_最佳化!$P1410)*12/3</f>
        <v>-1.0744096303103154E-2</v>
      </c>
      <c r="AC409" s="131">
        <f>(幕後結果!$AE$2+幕後結果!$AE$4*幕後結果_最佳化!$Q1410)*12/3</f>
        <v>-3.1309801261194189E-2</v>
      </c>
      <c r="AD409" s="131">
        <f>(幕後結果!$AF$2+幕後結果!$AF$4*幕後結果_最佳化!$R1410)*12/3</f>
        <v>-0.12173738297541918</v>
      </c>
      <c r="AE409" s="131">
        <f>(幕後結果!$AG$2+幕後結果!$AG$4*幕後結果_最佳化!$S1410)*12/3</f>
        <v>5.0251139601064539E-2</v>
      </c>
      <c r="AF409" s="131">
        <f>(幕後結果!$AH$2+幕後結果!$AH$4*幕後結果_最佳化!$T1410)*12/3</f>
        <v>-0.16322864004819862</v>
      </c>
      <c r="AG409" s="131">
        <f>(幕後結果!$AI$2+幕後結果!$AI$4*幕後結果_最佳化!$U1410)*12/3</f>
        <v>5.6675571988135838E-3</v>
      </c>
      <c r="AH409" s="131">
        <f>(幕後結果!$AJ$2+幕後結果!$AJ$4*幕後結果_最佳化!$V1410)*12/3</f>
        <v>4.2258953968577262E-2</v>
      </c>
      <c r="AI409" s="100">
        <f>(幕後結果!$AK$2+幕後結果!$AK$4*幕後結果_最佳化!$W1410)*12/3</f>
        <v>5.3724660341068015E-2</v>
      </c>
      <c r="AJ409" s="60"/>
      <c r="AK409" s="60"/>
      <c r="AL409" s="60"/>
      <c r="AM409" s="108">
        <v>408</v>
      </c>
      <c r="AN409" s="131">
        <f t="shared" si="79"/>
        <v>2.4328192783059359E-2</v>
      </c>
      <c r="AO409" s="131">
        <f t="shared" si="80"/>
        <v>0.11035985335215015</v>
      </c>
      <c r="AP409" s="131">
        <f t="shared" si="81"/>
        <v>7.8924290098395272E-2</v>
      </c>
      <c r="AQ409" s="131">
        <f t="shared" si="82"/>
        <v>8.0975009026231823E-2</v>
      </c>
      <c r="AR409" s="131">
        <f t="shared" si="83"/>
        <v>0.14042321174031053</v>
      </c>
      <c r="AS409" s="131">
        <f t="shared" si="84"/>
        <v>1.7281253969505042E-2</v>
      </c>
      <c r="AT409" s="131">
        <f t="shared" si="85"/>
        <v>0.1249750675429535</v>
      </c>
      <c r="AU409" s="131">
        <f t="shared" si="86"/>
        <v>8.2679226161856093E-2</v>
      </c>
      <c r="AV409" s="131">
        <f t="shared" si="87"/>
        <v>0.17688009246530295</v>
      </c>
      <c r="AW409" s="131">
        <f t="shared" si="88"/>
        <v>0.16317380286023545</v>
      </c>
      <c r="AX409" s="131">
        <f t="shared" si="89"/>
        <v>1</v>
      </c>
      <c r="AY409" s="131">
        <f>SUMPRODUCT(AN409:AW409,幕後結果_最佳化!$Z$1005:$AI$1005)</f>
        <v>-2.1927044917716913E-4</v>
      </c>
      <c r="AZ409" s="131">
        <f>(SUMPRODUCT(AN409:AW409,MMULT(AN409:AW409,幕後結果!$AB$9:$AK$18)))</f>
        <v>3.0809066267054595E-4</v>
      </c>
      <c r="BA409" s="131">
        <f t="shared" si="90"/>
        <v>1.7552511577279929E-2</v>
      </c>
      <c r="BB409" s="102">
        <f t="shared" si="91"/>
        <v>-2.4565869254284385</v>
      </c>
      <c r="BC409" s="60"/>
      <c r="BD409" s="60"/>
    </row>
    <row r="410" spans="1:56" ht="16.5">
      <c r="A410" s="95">
        <v>409</v>
      </c>
      <c r="B410" s="131">
        <v>0.38061543842229595</v>
      </c>
      <c r="C410" s="131">
        <v>0.72196176255054945</v>
      </c>
      <c r="D410" s="131">
        <v>6.3329133953689221E-2</v>
      </c>
      <c r="E410" s="131">
        <v>0.24217406795859842</v>
      </c>
      <c r="F410" s="131">
        <v>0.99329686325461464</v>
      </c>
      <c r="G410" s="131">
        <v>2.6637866922304632E-2</v>
      </c>
      <c r="H410" s="131">
        <v>0.805962172413901</v>
      </c>
      <c r="I410" s="131">
        <v>0.12518357913456835</v>
      </c>
      <c r="J410" s="131">
        <v>0.41017000280440086</v>
      </c>
      <c r="K410" s="104">
        <v>0.96439142353180718</v>
      </c>
      <c r="L410" s="105"/>
      <c r="M410" s="106">
        <v>409</v>
      </c>
      <c r="N410" s="142">
        <v>-0.30386482518941554</v>
      </c>
      <c r="O410" s="142">
        <v>0.58867922779674597</v>
      </c>
      <c r="P410" s="142">
        <v>-1.5274133136181016</v>
      </c>
      <c r="Q410" s="142">
        <v>-0.69932629786937572</v>
      </c>
      <c r="R410" s="142">
        <v>2.4727904252349551</v>
      </c>
      <c r="S410" s="142">
        <v>-1.9326791612982823</v>
      </c>
      <c r="T410" s="142">
        <v>0.86311242859001169</v>
      </c>
      <c r="U410" s="131">
        <v>-1.1494580424506122</v>
      </c>
      <c r="V410" s="131">
        <v>-0.22710768860267877</v>
      </c>
      <c r="W410" s="98">
        <v>1.8040902947365067</v>
      </c>
      <c r="X410" s="60"/>
      <c r="Y410" s="99">
        <v>409</v>
      </c>
      <c r="Z410" s="131">
        <f>(幕後結果!$AB$2+幕後結果!$AB$4*幕後結果_最佳化!$N1411)*12/3</f>
        <v>-3.3678657637727816E-2</v>
      </c>
      <c r="AA410" s="131">
        <f>(幕後結果!$AC$2+幕後結果!$AC$4*幕後結果_最佳化!$O1411)*12/3</f>
        <v>6.5283991092207422E-2</v>
      </c>
      <c r="AB410" s="131">
        <f>(幕後結果!$AD$2+幕後結果!$AD$4*幕後結果_最佳化!$P1411)*12/3</f>
        <v>-0.23955759431579063</v>
      </c>
      <c r="AC410" s="131">
        <f>(幕後結果!$AE$2+幕後結果!$AE$4*幕後結果_最佳化!$Q1411)*12/3</f>
        <v>-0.15467765053378696</v>
      </c>
      <c r="AD410" s="131">
        <f>(幕後結果!$AF$2+幕後結果!$AF$4*幕後結果_最佳化!$R1411)*12/3</f>
        <v>0.10246808202919939</v>
      </c>
      <c r="AE410" s="131">
        <f>(幕後結果!$AG$2+幕後結果!$AG$4*幕後結果_最佳化!$S1411)*12/3</f>
        <v>-9.6927899893348435E-2</v>
      </c>
      <c r="AF410" s="131">
        <f>(幕後結果!$AH$2+幕後結果!$AH$4*幕後結果_最佳化!$T1411)*12/3</f>
        <v>3.5990573020704984E-2</v>
      </c>
      <c r="AG410" s="131">
        <f>(幕後結果!$AI$2+幕後結果!$AI$4*幕後結果_最佳化!$U1411)*12/3</f>
        <v>-0.1869606992376075</v>
      </c>
      <c r="AH410" s="131">
        <f>(幕後結果!$AJ$2+幕後結果!$AJ$4*幕後結果_最佳化!$V1411)*12/3</f>
        <v>-7.2360737831550462E-2</v>
      </c>
      <c r="AI410" s="100">
        <f>(幕後結果!$AK$2+幕後結果!$AK$4*幕後結果_最佳化!$W1411)*12/3</f>
        <v>0.18067194713644694</v>
      </c>
      <c r="AJ410" s="60"/>
      <c r="AK410" s="60"/>
      <c r="AL410" s="60"/>
      <c r="AM410" s="108">
        <v>409</v>
      </c>
      <c r="AN410" s="131">
        <f t="shared" si="79"/>
        <v>1.0481711795881433E-3</v>
      </c>
      <c r="AO410" s="131">
        <f t="shared" si="80"/>
        <v>0.15244214779175511</v>
      </c>
      <c r="AP410" s="131">
        <f t="shared" si="81"/>
        <v>0.15607537280855088</v>
      </c>
      <c r="AQ410" s="131">
        <f t="shared" si="82"/>
        <v>0.12388316085871316</v>
      </c>
      <c r="AR410" s="131">
        <f t="shared" si="83"/>
        <v>9.1071025061453301E-2</v>
      </c>
      <c r="AS410" s="131">
        <f t="shared" si="84"/>
        <v>0.15644663312858464</v>
      </c>
      <c r="AT410" s="131">
        <f t="shared" si="85"/>
        <v>8.377353267808163E-2</v>
      </c>
      <c r="AU410" s="131">
        <f t="shared" si="86"/>
        <v>2.5998784571134029E-2</v>
      </c>
      <c r="AV410" s="131">
        <f t="shared" si="87"/>
        <v>7.4411855598451426E-2</v>
      </c>
      <c r="AW410" s="131">
        <f t="shared" si="88"/>
        <v>0.13484931632368771</v>
      </c>
      <c r="AX410" s="131">
        <f t="shared" si="89"/>
        <v>1</v>
      </c>
      <c r="AY410" s="131">
        <f>SUMPRODUCT(AN410:AW410,幕後結果_最佳化!$Z$1005:$AI$1005)</f>
        <v>-2.0276554661339055E-5</v>
      </c>
      <c r="AZ410" s="131">
        <f>(SUMPRODUCT(AN410:AW410,MMULT(AN410:AW410,幕後結果!$AB$9:$AK$18)))</f>
        <v>3.0712003875521391E-4</v>
      </c>
      <c r="BA410" s="131">
        <f t="shared" si="90"/>
        <v>1.7524840619966103E-2</v>
      </c>
      <c r="BB410" s="102">
        <f t="shared" si="91"/>
        <v>-2.4491108070770209</v>
      </c>
      <c r="BC410" s="60"/>
      <c r="BD410" s="60"/>
    </row>
    <row r="411" spans="1:56" ht="16.5">
      <c r="A411" s="95">
        <v>410</v>
      </c>
      <c r="B411" s="131">
        <v>0.32870413731437997</v>
      </c>
      <c r="C411" s="131">
        <v>0.81735029046005514</v>
      </c>
      <c r="D411" s="131">
        <v>0.44210324692044711</v>
      </c>
      <c r="E411" s="131">
        <v>0.26701159456108225</v>
      </c>
      <c r="F411" s="131">
        <v>0.13581588156239732</v>
      </c>
      <c r="G411" s="131">
        <v>0.50569857557314046</v>
      </c>
      <c r="H411" s="131">
        <v>0.92017697029612733</v>
      </c>
      <c r="I411" s="131">
        <v>0.75238658229709876</v>
      </c>
      <c r="J411" s="131">
        <v>0.85299662863516268</v>
      </c>
      <c r="K411" s="104">
        <v>0.43934886725935196</v>
      </c>
      <c r="L411" s="105"/>
      <c r="M411" s="106">
        <v>410</v>
      </c>
      <c r="N411" s="142">
        <v>-0.44349425375162033</v>
      </c>
      <c r="O411" s="142">
        <v>0.90531332510281159</v>
      </c>
      <c r="P411" s="142">
        <v>-0.14563885411328362</v>
      </c>
      <c r="Q411" s="142">
        <v>-0.62187633200073078</v>
      </c>
      <c r="R411" s="142">
        <v>-1.0993125430756683</v>
      </c>
      <c r="S411" s="142">
        <v>1.4284696446681797E-2</v>
      </c>
      <c r="T411" s="142">
        <v>1.40626294389477</v>
      </c>
      <c r="U411" s="131">
        <v>0.68201916032830912</v>
      </c>
      <c r="V411" s="131">
        <v>1.0493724286061226</v>
      </c>
      <c r="W411" s="98">
        <v>-0.15262027583658913</v>
      </c>
      <c r="X411" s="60"/>
      <c r="Y411" s="99">
        <v>410</v>
      </c>
      <c r="Z411" s="131">
        <f>(幕後結果!$AB$2+幕後結果!$AB$4*幕後結果_最佳化!$N1412)*12/3</f>
        <v>-5.5306932440029134E-2</v>
      </c>
      <c r="AA411" s="131">
        <f>(幕後結果!$AC$2+幕後結果!$AC$4*幕後結果_最佳化!$O1412)*12/3</f>
        <v>9.634026366036208E-2</v>
      </c>
      <c r="AB411" s="131">
        <f>(幕後結果!$AD$2+幕後結果!$AD$4*幕後結果_最佳化!$P1412)*12/3</f>
        <v>-6.048863770091552E-3</v>
      </c>
      <c r="AC411" s="131">
        <f>(幕後結果!$AE$2+幕後結果!$AE$4*幕後結果_最佳化!$Q1412)*12/3</f>
        <v>-4.0734628291317215E-2</v>
      </c>
      <c r="AD411" s="131">
        <f>(幕後結果!$AF$2+幕後結果!$AF$4*幕後結果_最佳化!$R1412)*12/3</f>
        <v>-8.4442412423091431E-2</v>
      </c>
      <c r="AE411" s="131">
        <f>(幕後結果!$AG$2+幕後結果!$AG$4*幕後結果_最佳化!$S1412)*12/3</f>
        <v>1.2418316789865852E-2</v>
      </c>
      <c r="AF411" s="131">
        <f>(幕後結果!$AH$2+幕後結果!$AH$4*幕後結果_最佳化!$T1412)*12/3</f>
        <v>0.14099021308615844</v>
      </c>
      <c r="AG411" s="131">
        <f>(幕後結果!$AI$2+幕後結果!$AI$4*幕後結果_最佳化!$U1412)*12/3</f>
        <v>7.6021771327693291E-2</v>
      </c>
      <c r="AH411" s="131">
        <f>(幕後結果!$AJ$2+幕後結果!$AJ$4*幕後結果_最佳化!$V1412)*12/3</f>
        <v>8.584503115361708E-2</v>
      </c>
      <c r="AI411" s="100">
        <f>(幕後結果!$AK$2+幕後結果!$AK$4*幕後結果_最佳化!$W1412)*12/3</f>
        <v>5.6470010001240044E-2</v>
      </c>
      <c r="AJ411" s="60"/>
      <c r="AK411" s="60"/>
      <c r="AL411" s="60"/>
      <c r="AM411" s="108">
        <v>410</v>
      </c>
      <c r="AN411" s="131">
        <f t="shared" si="79"/>
        <v>8.6509269288186974E-2</v>
      </c>
      <c r="AO411" s="131">
        <f t="shared" si="80"/>
        <v>7.4418216821730276E-2</v>
      </c>
      <c r="AP411" s="131">
        <f t="shared" si="81"/>
        <v>0.14968936627439586</v>
      </c>
      <c r="AQ411" s="131">
        <f t="shared" si="82"/>
        <v>4.3297461746758949E-2</v>
      </c>
      <c r="AR411" s="131">
        <f t="shared" si="83"/>
        <v>0.19760878302224258</v>
      </c>
      <c r="AS411" s="131">
        <f t="shared" si="84"/>
        <v>0.16068540701421921</v>
      </c>
      <c r="AT411" s="131">
        <f t="shared" si="85"/>
        <v>6.7870160272443464E-3</v>
      </c>
      <c r="AU411" s="131">
        <f t="shared" si="86"/>
        <v>1.7255313079086097E-2</v>
      </c>
      <c r="AV411" s="131">
        <f t="shared" si="87"/>
        <v>5.0886671250719842E-2</v>
      </c>
      <c r="AW411" s="131">
        <f t="shared" si="88"/>
        <v>0.21286249547541594</v>
      </c>
      <c r="AX411" s="131">
        <f t="shared" si="89"/>
        <v>1.0000000000000002</v>
      </c>
      <c r="AY411" s="131">
        <f>SUMPRODUCT(AN411:AW411,幕後結果_最佳化!$Z$1005:$AI$1005)</f>
        <v>-2.9521562271978526E-3</v>
      </c>
      <c r="AZ411" s="131">
        <f>(SUMPRODUCT(AN411:AW411,MMULT(AN411:AW411,幕後結果!$AB$9:$AK$18)))</f>
        <v>3.3713047598891402E-4</v>
      </c>
      <c r="BA411" s="131">
        <f t="shared" si="90"/>
        <v>1.8361113146781544E-2</v>
      </c>
      <c r="BB411" s="102">
        <f t="shared" si="91"/>
        <v>-2.4972427249180762</v>
      </c>
      <c r="BC411" s="60"/>
      <c r="BD411" s="60"/>
    </row>
    <row r="412" spans="1:56" ht="16.5">
      <c r="A412" s="95">
        <v>411</v>
      </c>
      <c r="B412" s="131">
        <v>6.3083858347374067E-2</v>
      </c>
      <c r="C412" s="131">
        <v>0.8017779361583155</v>
      </c>
      <c r="D412" s="131">
        <v>0.53582340889308067</v>
      </c>
      <c r="E412" s="131">
        <v>0.57609495215756135</v>
      </c>
      <c r="F412" s="131">
        <v>0.87929424664583045</v>
      </c>
      <c r="G412" s="131">
        <v>0.19415683270266082</v>
      </c>
      <c r="H412" s="131">
        <v>0.70144494826225734</v>
      </c>
      <c r="I412" s="131">
        <v>0.93593368108182839</v>
      </c>
      <c r="J412" s="131">
        <v>0.2629067963505396</v>
      </c>
      <c r="K412" s="104">
        <v>0.54075122533959075</v>
      </c>
      <c r="L412" s="105"/>
      <c r="M412" s="106">
        <v>411</v>
      </c>
      <c r="N412" s="142">
        <v>-1.5293902958901779</v>
      </c>
      <c r="O412" s="142">
        <v>0.84798894458451379</v>
      </c>
      <c r="P412" s="142">
        <v>8.9916986930518333E-2</v>
      </c>
      <c r="Q412" s="142">
        <v>0.19191333001678629</v>
      </c>
      <c r="R412" s="142">
        <v>1.1714660246486315</v>
      </c>
      <c r="S412" s="142">
        <v>-0.86267957489737201</v>
      </c>
      <c r="T412" s="142">
        <v>0.52856088071161422</v>
      </c>
      <c r="U412" s="131">
        <v>1.5215070725490594</v>
      </c>
      <c r="V412" s="131">
        <v>-0.63440952858641397</v>
      </c>
      <c r="W412" s="98">
        <v>0.1023264652591878</v>
      </c>
      <c r="X412" s="60"/>
      <c r="Y412" s="99">
        <v>411</v>
      </c>
      <c r="Z412" s="131">
        <f>(幕後結果!$AB$2+幕後結果!$AB$4*幕後結果_最佳化!$N1413)*12/3</f>
        <v>-0.22350971209719198</v>
      </c>
      <c r="AA412" s="131">
        <f>(幕後結果!$AC$2+幕後結果!$AC$4*幕後結果_最佳化!$O1413)*12/3</f>
        <v>9.2908194846206452E-2</v>
      </c>
      <c r="AB412" s="131">
        <f>(幕後結果!$AD$2+幕後結果!$AD$4*幕後結果_最佳化!$P1413)*12/3</f>
        <v>3.0414607965084522E-2</v>
      </c>
      <c r="AC412" s="131">
        <f>(幕後結果!$AE$2+幕後結果!$AE$4*幕後結果_最佳化!$Q1413)*12/3</f>
        <v>3.1608418690687146E-2</v>
      </c>
      <c r="AD412" s="131">
        <f>(幕後結果!$AF$2+幕後結果!$AF$4*幕後結果_最佳化!$R1413)*12/3</f>
        <v>0.14775910264541758</v>
      </c>
      <c r="AE412" s="131">
        <f>(幕後結果!$AG$2+幕後結果!$AG$4*幕後結果_最佳化!$S1413)*12/3</f>
        <v>-2.5542651837174368E-2</v>
      </c>
      <c r="AF412" s="131">
        <f>(幕後結果!$AH$2+幕後結果!$AH$4*幕後結果_最佳化!$T1413)*12/3</f>
        <v>3.1074565774589138E-2</v>
      </c>
      <c r="AG412" s="131">
        <f>(幕後結果!$AI$2+幕後結果!$AI$4*幕後結果_最佳化!$U1413)*12/3</f>
        <v>0.17076442691263397</v>
      </c>
      <c r="AH412" s="131">
        <f>(幕後結果!$AJ$2+幕後結果!$AJ$4*幕後結果_最佳化!$V1413)*12/3</f>
        <v>-3.0733304107626775E-2</v>
      </c>
      <c r="AI412" s="100">
        <f>(幕後結果!$AK$2+幕後結果!$AK$4*幕後結果_最佳化!$W1413)*12/3</f>
        <v>0.10153000593171002</v>
      </c>
      <c r="AJ412" s="60"/>
      <c r="AK412" s="60"/>
      <c r="AL412" s="60"/>
      <c r="AM412" s="108">
        <v>411</v>
      </c>
      <c r="AN412" s="131">
        <f t="shared" si="79"/>
        <v>8.7123955117488258E-2</v>
      </c>
      <c r="AO412" s="131">
        <f t="shared" si="80"/>
        <v>4.4352142008538625E-2</v>
      </c>
      <c r="AP412" s="131">
        <f t="shared" si="81"/>
        <v>6.9403806031899967E-2</v>
      </c>
      <c r="AQ412" s="131">
        <f t="shared" si="82"/>
        <v>4.1605053450344986E-2</v>
      </c>
      <c r="AR412" s="131">
        <f t="shared" si="83"/>
        <v>0.18233125815892967</v>
      </c>
      <c r="AS412" s="131">
        <f t="shared" si="84"/>
        <v>2.7567847879816726E-2</v>
      </c>
      <c r="AT412" s="131">
        <f t="shared" si="85"/>
        <v>0.18795417890870006</v>
      </c>
      <c r="AU412" s="131">
        <f t="shared" si="86"/>
        <v>4.5560785168552415E-2</v>
      </c>
      <c r="AV412" s="131">
        <f t="shared" si="87"/>
        <v>8.8788322923697482E-2</v>
      </c>
      <c r="AW412" s="131">
        <f t="shared" si="88"/>
        <v>0.22531265035203191</v>
      </c>
      <c r="AX412" s="131">
        <f t="shared" si="89"/>
        <v>1.0000000000000002</v>
      </c>
      <c r="AY412" s="131">
        <f>SUMPRODUCT(AN412:AW412,幕後結果_最佳化!$Z$1005:$AI$1005)</f>
        <v>-2.8217948520259384E-5</v>
      </c>
      <c r="AZ412" s="131">
        <f>(SUMPRODUCT(AN412:AW412,MMULT(AN412:AW412,幕後結果!$AB$9:$AK$18)))</f>
        <v>3.4374504902928325E-4</v>
      </c>
      <c r="BA412" s="131">
        <f t="shared" si="90"/>
        <v>1.8540362699507346E-2</v>
      </c>
      <c r="BB412" s="102">
        <f t="shared" si="91"/>
        <v>-2.3153925650904847</v>
      </c>
      <c r="BC412" s="60"/>
      <c r="BD412" s="60"/>
    </row>
    <row r="413" spans="1:56" ht="16.5">
      <c r="A413" s="95">
        <v>412</v>
      </c>
      <c r="B413" s="131">
        <v>0.20314193732183927</v>
      </c>
      <c r="C413" s="131">
        <v>0.47805831208068805</v>
      </c>
      <c r="D413" s="131">
        <v>0.79215664716162681</v>
      </c>
      <c r="E413" s="131">
        <v>0.18552199954127513</v>
      </c>
      <c r="F413" s="131">
        <v>0.90842200389005812</v>
      </c>
      <c r="G413" s="131">
        <v>1.7292461829832906E-2</v>
      </c>
      <c r="H413" s="131">
        <v>0.5181604106195139</v>
      </c>
      <c r="I413" s="131">
        <v>0.98179836482521177</v>
      </c>
      <c r="J413" s="131">
        <v>0.20022879722104037</v>
      </c>
      <c r="K413" s="104">
        <v>0.13097864435145934</v>
      </c>
      <c r="L413" s="105"/>
      <c r="M413" s="106">
        <v>412</v>
      </c>
      <c r="N413" s="142">
        <v>-0.83045094040386302</v>
      </c>
      <c r="O413" s="142">
        <v>-5.5027413372787999E-2</v>
      </c>
      <c r="P413" s="142">
        <v>0.81392711579162647</v>
      </c>
      <c r="Q413" s="142">
        <v>-0.89451950395636559</v>
      </c>
      <c r="R413" s="142">
        <v>1.3311003549153326</v>
      </c>
      <c r="S413" s="142">
        <v>-2.1131851518536848</v>
      </c>
      <c r="T413" s="142">
        <v>4.5537131706981107E-2</v>
      </c>
      <c r="U413" s="131">
        <v>2.0923941648468594</v>
      </c>
      <c r="V413" s="131">
        <v>-0.84080427033126381</v>
      </c>
      <c r="W413" s="98">
        <v>-1.1217769508231237</v>
      </c>
      <c r="X413" s="60"/>
      <c r="Y413" s="99">
        <v>412</v>
      </c>
      <c r="Z413" s="131">
        <f>(幕後結果!$AB$2+幕後結果!$AB$4*幕後結果_最佳化!$N1414)*12/3</f>
        <v>-0.11524562617875078</v>
      </c>
      <c r="AA413" s="131">
        <f>(幕後結果!$AC$2+幕後結果!$AC$4*幕後結果_最佳化!$O1414)*12/3</f>
        <v>3.7452473548532667E-3</v>
      </c>
      <c r="AB413" s="131">
        <f>(幕後結果!$AD$2+幕後結果!$AD$4*幕後結果_最佳化!$P1414)*12/3</f>
        <v>0.11679729218471419</v>
      </c>
      <c r="AC413" s="131">
        <f>(幕後結果!$AE$2+幕後結果!$AE$4*幕後結果_最佳化!$Q1414)*12/3</f>
        <v>-2.7677696118962421E-2</v>
      </c>
      <c r="AD413" s="131">
        <f>(幕後結果!$AF$2+幕後結果!$AF$4*幕後結果_最佳化!$R1414)*12/3</f>
        <v>0.16525788586708123</v>
      </c>
      <c r="AE413" s="131">
        <f>(幕後結果!$AG$2+幕後結果!$AG$4*幕後結果_最佳化!$S1414)*12/3</f>
        <v>-0.10051548789570254</v>
      </c>
      <c r="AF413" s="131">
        <f>(幕後結果!$AH$2+幕後結果!$AH$4*幕後結果_最佳化!$T1414)*12/3</f>
        <v>-2.2302137173711475E-2</v>
      </c>
      <c r="AG413" s="131">
        <f>(幕後結果!$AI$2+幕後結果!$AI$4*幕後結果_最佳化!$U1414)*12/3</f>
        <v>0.20277713054910093</v>
      </c>
      <c r="AH413" s="131">
        <f>(幕後結果!$AJ$2+幕後結果!$AJ$4*幕後結果_最佳化!$V1414)*12/3</f>
        <v>-9.2522314506013517E-2</v>
      </c>
      <c r="AI413" s="100">
        <f>(幕後結果!$AK$2+幕後結果!$AK$4*幕後結果_最佳化!$W1414)*12/3</f>
        <v>-8.1443884986754395E-2</v>
      </c>
      <c r="AJ413" s="60"/>
      <c r="AK413" s="60"/>
      <c r="AL413" s="60"/>
      <c r="AM413" s="108">
        <v>412</v>
      </c>
      <c r="AN413" s="131">
        <f t="shared" si="79"/>
        <v>0.10599805270292553</v>
      </c>
      <c r="AO413" s="131">
        <f t="shared" si="80"/>
        <v>0.14434470994154916</v>
      </c>
      <c r="AP413" s="131">
        <f t="shared" si="81"/>
        <v>3.2885275804111283E-2</v>
      </c>
      <c r="AQ413" s="131">
        <f t="shared" si="82"/>
        <v>0.20081595968132207</v>
      </c>
      <c r="AR413" s="131">
        <f t="shared" si="83"/>
        <v>0.10524250862039179</v>
      </c>
      <c r="AS413" s="131">
        <f t="shared" si="84"/>
        <v>0.20197140127938093</v>
      </c>
      <c r="AT413" s="131">
        <f t="shared" si="85"/>
        <v>0.1517036529853539</v>
      </c>
      <c r="AU413" s="131">
        <f t="shared" si="86"/>
        <v>2.0490937306086334E-2</v>
      </c>
      <c r="AV413" s="131">
        <f t="shared" si="87"/>
        <v>5.9874200876932346E-4</v>
      </c>
      <c r="AW413" s="131">
        <f t="shared" si="88"/>
        <v>3.5948759670109694E-2</v>
      </c>
      <c r="AX413" s="131">
        <f t="shared" si="89"/>
        <v>1</v>
      </c>
      <c r="AY413" s="131">
        <f>SUMPRODUCT(AN413:AW413,幕後結果_最佳化!$Z$1005:$AI$1005)</f>
        <v>6.6012988303148935E-3</v>
      </c>
      <c r="AZ413" s="131">
        <f>(SUMPRODUCT(AN413:AW413,MMULT(AN413:AW413,幕後結果!$AB$9:$AK$18)))</f>
        <v>2.3859187674110649E-4</v>
      </c>
      <c r="BA413" s="131">
        <f t="shared" si="90"/>
        <v>1.5446419544383303E-2</v>
      </c>
      <c r="BB413" s="102">
        <f t="shared" si="91"/>
        <v>-2.3499750906924062</v>
      </c>
      <c r="BC413" s="60"/>
      <c r="BD413" s="60"/>
    </row>
    <row r="414" spans="1:56" ht="16.5">
      <c r="A414" s="95">
        <v>413</v>
      </c>
      <c r="B414" s="131">
        <v>0.40825238205253989</v>
      </c>
      <c r="C414" s="131">
        <v>0.87866351268920506</v>
      </c>
      <c r="D414" s="131">
        <v>0.90437976934217645</v>
      </c>
      <c r="E414" s="131">
        <v>0.95496328971873612</v>
      </c>
      <c r="F414" s="131">
        <v>0.39995498396757956</v>
      </c>
      <c r="G414" s="131">
        <v>0.79148996665524685</v>
      </c>
      <c r="H414" s="131">
        <v>0.52670038785038686</v>
      </c>
      <c r="I414" s="131">
        <v>0.78058395723858398</v>
      </c>
      <c r="J414" s="131">
        <v>0.73505726177037167</v>
      </c>
      <c r="K414" s="104">
        <v>8.333811185694584E-2</v>
      </c>
      <c r="L414" s="105"/>
      <c r="M414" s="106">
        <v>413</v>
      </c>
      <c r="N414" s="142">
        <v>-0.2320428092400745</v>
      </c>
      <c r="O414" s="142">
        <v>1.1683317462984992</v>
      </c>
      <c r="P414" s="142">
        <v>1.3069182968776065</v>
      </c>
      <c r="Q414" s="142">
        <v>1.6950105441344701</v>
      </c>
      <c r="R414" s="142">
        <v>-0.25346362330394134</v>
      </c>
      <c r="S414" s="142">
        <v>0.81160195927060308</v>
      </c>
      <c r="T414" s="142">
        <v>6.6977991233872131E-2</v>
      </c>
      <c r="U414" s="131">
        <v>0.77416692372915508</v>
      </c>
      <c r="V414" s="131">
        <v>0.62818084589855849</v>
      </c>
      <c r="W414" s="98">
        <v>-1.3829629593168724</v>
      </c>
      <c r="X414" s="60"/>
      <c r="Y414" s="99">
        <v>413</v>
      </c>
      <c r="Z414" s="131">
        <f>(幕後結果!$AB$2+幕後結果!$AB$4*幕後結果_最佳化!$N1415)*12/3</f>
        <v>-2.2553593861393703E-2</v>
      </c>
      <c r="AA414" s="131">
        <f>(幕後結果!$AC$2+幕後結果!$AC$4*幕後結果_最佳化!$O1415)*12/3</f>
        <v>0.12149230015982744</v>
      </c>
      <c r="AB414" s="131">
        <f>(幕後結果!$AD$2+幕後結果!$AD$4*幕後結果_最佳化!$P1415)*12/3</f>
        <v>0.23696337953991994</v>
      </c>
      <c r="AC414" s="131">
        <f>(幕後結果!$AE$2+幕後結果!$AE$4*幕後結果_最佳化!$Q1415)*12/3</f>
        <v>0.31092237024057345</v>
      </c>
      <c r="AD414" s="131">
        <f>(幕後結果!$AF$2+幕後結果!$AF$4*幕後結果_最佳化!$R1415)*12/3</f>
        <v>0.16740464367968802</v>
      </c>
      <c r="AE414" s="131">
        <f>(幕後結果!$AG$2+幕後結果!$AG$4*幕後結果_最佳化!$S1415)*12/3</f>
        <v>5.2960252036198092E-2</v>
      </c>
      <c r="AF414" s="131">
        <f>(幕後結果!$AH$2+幕後結果!$AH$4*幕後結果_最佳化!$T1415)*12/3</f>
        <v>0.10346531883046761</v>
      </c>
      <c r="AG414" s="131">
        <f>(幕後結果!$AI$2+幕後結果!$AI$4*幕後結果_最佳化!$U1415)*12/3</f>
        <v>0.16812037156734308</v>
      </c>
      <c r="AH414" s="131">
        <f>(幕後結果!$AJ$2+幕後結果!$AJ$4*幕後結果_最佳化!$V1415)*12/3</f>
        <v>0.10466268302605346</v>
      </c>
      <c r="AI414" s="100">
        <f>(幕後結果!$AK$2+幕後結果!$AK$4*幕後結果_最佳化!$W1415)*12/3</f>
        <v>-0.1123776446462084</v>
      </c>
      <c r="AJ414" s="60"/>
      <c r="AK414" s="60"/>
      <c r="AL414" s="60"/>
      <c r="AM414" s="108">
        <v>413</v>
      </c>
      <c r="AN414" s="131">
        <f t="shared" si="79"/>
        <v>5.1116444677831614E-2</v>
      </c>
      <c r="AO414" s="131">
        <f t="shared" si="80"/>
        <v>2.0640531322088995E-2</v>
      </c>
      <c r="AP414" s="131">
        <f t="shared" si="81"/>
        <v>0.18344471331149897</v>
      </c>
      <c r="AQ414" s="131">
        <f t="shared" si="82"/>
        <v>0.14799695054891673</v>
      </c>
      <c r="AR414" s="131">
        <f t="shared" si="83"/>
        <v>7.3006503519118138E-2</v>
      </c>
      <c r="AS414" s="131">
        <f t="shared" si="84"/>
        <v>5.4954488681785249E-2</v>
      </c>
      <c r="AT414" s="131">
        <f t="shared" si="85"/>
        <v>0.12972530629249579</v>
      </c>
      <c r="AU414" s="131">
        <f t="shared" si="86"/>
        <v>4.8236906973200523E-2</v>
      </c>
      <c r="AV414" s="131">
        <f t="shared" si="87"/>
        <v>3.1290687762498048E-2</v>
      </c>
      <c r="AW414" s="131">
        <f t="shared" si="88"/>
        <v>0.25958746691056594</v>
      </c>
      <c r="AX414" s="131">
        <f t="shared" si="89"/>
        <v>1</v>
      </c>
      <c r="AY414" s="131">
        <f>SUMPRODUCT(AN414:AW414,幕後結果_最佳化!$Z$1005:$AI$1005)</f>
        <v>-2.1351377341817437E-4</v>
      </c>
      <c r="AZ414" s="131">
        <f>(SUMPRODUCT(AN414:AW414,MMULT(AN414:AW414,幕後結果!$AB$9:$AK$18)))</f>
        <v>4.3703265831945175E-4</v>
      </c>
      <c r="BA414" s="131">
        <f t="shared" si="90"/>
        <v>2.090532607541561E-2</v>
      </c>
      <c r="BB414" s="102">
        <f t="shared" si="91"/>
        <v>-2.0623219947819473</v>
      </c>
      <c r="BC414" s="60"/>
      <c r="BD414" s="60"/>
    </row>
    <row r="415" spans="1:56" ht="16.5">
      <c r="A415" s="95">
        <v>414</v>
      </c>
      <c r="B415" s="131">
        <v>0.47068869795469448</v>
      </c>
      <c r="C415" s="131">
        <v>0.23910891713677884</v>
      </c>
      <c r="D415" s="131">
        <v>0.33738513699796902</v>
      </c>
      <c r="E415" s="131">
        <v>0.1916194183095925</v>
      </c>
      <c r="F415" s="131">
        <v>0.11187544687014017</v>
      </c>
      <c r="G415" s="131">
        <v>0.48358890819387357</v>
      </c>
      <c r="H415" s="131">
        <v>0.20154677126707021</v>
      </c>
      <c r="I415" s="131">
        <v>0.84510285618121128</v>
      </c>
      <c r="J415" s="131">
        <v>0.13223681280465671</v>
      </c>
      <c r="K415" s="104">
        <v>0.49014336765719069</v>
      </c>
      <c r="L415" s="105"/>
      <c r="M415" s="106">
        <v>414</v>
      </c>
      <c r="N415" s="142">
        <v>-7.3538767072325401E-2</v>
      </c>
      <c r="O415" s="142">
        <v>-0.7091718591994558</v>
      </c>
      <c r="P415" s="142">
        <v>-0.41961014769549709</v>
      </c>
      <c r="Q415" s="142">
        <v>-0.87194416824644161</v>
      </c>
      <c r="R415" s="142">
        <v>-1.2166145774603792</v>
      </c>
      <c r="S415" s="142">
        <v>-4.1148115565035039E-2</v>
      </c>
      <c r="T415" s="142">
        <v>-0.83610907673369883</v>
      </c>
      <c r="U415" s="131">
        <v>1.0156537748402878</v>
      </c>
      <c r="V415" s="131">
        <v>-1.1158797155529141</v>
      </c>
      <c r="W415" s="98">
        <v>-2.4709427506944749E-2</v>
      </c>
      <c r="X415" s="60"/>
      <c r="Y415" s="99">
        <v>414</v>
      </c>
      <c r="Z415" s="131">
        <f>(幕後結果!$AB$2+幕後結果!$AB$4*幕後結果_最佳化!$N1416)*12/3</f>
        <v>1.9983148342176075E-3</v>
      </c>
      <c r="AA415" s="131">
        <f>(幕後結果!$AC$2+幕後結果!$AC$4*幕後結果_最佳化!$O1416)*12/3</f>
        <v>-6.133834009489892E-2</v>
      </c>
      <c r="AB415" s="131">
        <f>(幕後結果!$AD$2+幕後結果!$AD$4*幕後結果_最佳化!$P1416)*12/3</f>
        <v>-0.10428875686376421</v>
      </c>
      <c r="AC415" s="131">
        <f>(幕後結果!$AE$2+幕後結果!$AE$4*幕後結果_最佳化!$Q1416)*12/3</f>
        <v>-0.11348622583530488</v>
      </c>
      <c r="AD415" s="131">
        <f>(幕後結果!$AF$2+幕後結果!$AF$4*幕後結果_最佳化!$R1416)*12/3</f>
        <v>-0.19085236347764234</v>
      </c>
      <c r="AE415" s="131">
        <f>(幕後結果!$AG$2+幕後結果!$AG$4*幕後結果_最佳化!$S1416)*12/3</f>
        <v>-9.4016421847231309E-3</v>
      </c>
      <c r="AF415" s="131">
        <f>(幕後結果!$AH$2+幕後結果!$AH$4*幕後結果_最佳化!$T1416)*12/3</f>
        <v>-0.1137623612601832</v>
      </c>
      <c r="AG415" s="131">
        <f>(幕後結果!$AI$2+幕後結果!$AI$4*幕後結果_最佳化!$U1416)*12/3</f>
        <v>1.6082568737528596E-2</v>
      </c>
      <c r="AH415" s="131">
        <f>(幕後結果!$AJ$2+幕後結果!$AJ$4*幕後結果_最佳化!$V1416)*12/3</f>
        <v>-9.7520536207891209E-2</v>
      </c>
      <c r="AI415" s="100">
        <f>(幕後結果!$AK$2+幕後結果!$AK$4*幕後結果_最佳化!$W1416)*12/3</f>
        <v>-8.7622310590261307E-2</v>
      </c>
      <c r="AJ415" s="60"/>
      <c r="AK415" s="60"/>
      <c r="AL415" s="60"/>
      <c r="AM415" s="108">
        <v>414</v>
      </c>
      <c r="AN415" s="131">
        <f t="shared" si="79"/>
        <v>4.551391104038285E-3</v>
      </c>
      <c r="AO415" s="131">
        <f t="shared" si="80"/>
        <v>0.12182690974936877</v>
      </c>
      <c r="AP415" s="131">
        <f t="shared" si="81"/>
        <v>8.7444596673140421E-3</v>
      </c>
      <c r="AQ415" s="131">
        <f t="shared" si="82"/>
        <v>0.16520521090109902</v>
      </c>
      <c r="AR415" s="131">
        <f t="shared" si="83"/>
        <v>0.14261518719551425</v>
      </c>
      <c r="AS415" s="131">
        <f t="shared" si="84"/>
        <v>0.11636954432097167</v>
      </c>
      <c r="AT415" s="131">
        <f t="shared" si="85"/>
        <v>8.5784879984885806E-2</v>
      </c>
      <c r="AU415" s="131">
        <f t="shared" si="86"/>
        <v>5.5791336767402895E-2</v>
      </c>
      <c r="AV415" s="131">
        <f t="shared" si="87"/>
        <v>0.18082334337958639</v>
      </c>
      <c r="AW415" s="131">
        <f t="shared" si="88"/>
        <v>0.11828773692981895</v>
      </c>
      <c r="AX415" s="131">
        <f t="shared" si="89"/>
        <v>1</v>
      </c>
      <c r="AY415" s="131">
        <f>SUMPRODUCT(AN415:AW415,幕後結果_最佳化!$Z$1005:$AI$1005)</f>
        <v>1.7962527126788412E-3</v>
      </c>
      <c r="AZ415" s="131">
        <f>(SUMPRODUCT(AN415:AW415,MMULT(AN415:AW415,幕後結果!$AB$9:$AK$18)))</f>
        <v>2.4421378534992112E-4</v>
      </c>
      <c r="BA415" s="131">
        <f t="shared" si="90"/>
        <v>1.5627340955835102E-2</v>
      </c>
      <c r="BB415" s="102">
        <f t="shared" si="91"/>
        <v>-2.6302457598823561</v>
      </c>
      <c r="BC415" s="60"/>
      <c r="BD415" s="60"/>
    </row>
    <row r="416" spans="1:56" ht="16.5">
      <c r="A416" s="95">
        <v>415</v>
      </c>
      <c r="B416" s="131">
        <v>0.73691005665073539</v>
      </c>
      <c r="C416" s="131">
        <v>0.8776560488504408</v>
      </c>
      <c r="D416" s="131">
        <v>8.7220963928116735E-2</v>
      </c>
      <c r="E416" s="131">
        <v>0.32449242466490991</v>
      </c>
      <c r="F416" s="131">
        <v>0.73936841507075401</v>
      </c>
      <c r="G416" s="131">
        <v>0.78533930860964363</v>
      </c>
      <c r="H416" s="131">
        <v>0.50132808612629631</v>
      </c>
      <c r="I416" s="131">
        <v>0.68009811599256209</v>
      </c>
      <c r="J416" s="131">
        <v>0.8934191812335246</v>
      </c>
      <c r="K416" s="104">
        <v>0.19150388173194366</v>
      </c>
      <c r="L416" s="105"/>
      <c r="M416" s="106">
        <v>415</v>
      </c>
      <c r="N416" s="142">
        <v>0.63384821071833297</v>
      </c>
      <c r="O416" s="142">
        <v>1.1633490746879864</v>
      </c>
      <c r="P416" s="142">
        <v>-1.3580685678180995</v>
      </c>
      <c r="Q416" s="142">
        <v>-0.45517290823398715</v>
      </c>
      <c r="R416" s="142">
        <v>0.64139948135938407</v>
      </c>
      <c r="S416" s="142">
        <v>0.7903534446816961</v>
      </c>
      <c r="T416" s="142">
        <v>3.3290243842411058E-3</v>
      </c>
      <c r="U416" s="131">
        <v>0.46797318190280168</v>
      </c>
      <c r="V416" s="131">
        <v>1.2449186966836794</v>
      </c>
      <c r="W416" s="98">
        <v>-0.87236779540812603</v>
      </c>
      <c r="X416" s="60"/>
      <c r="Y416" s="99">
        <v>415</v>
      </c>
      <c r="Z416" s="131">
        <f>(幕後結果!$AB$2+幕後結果!$AB$4*幕後結果_最佳化!$N1417)*12/3</f>
        <v>0.11157091786474453</v>
      </c>
      <c r="AA416" s="131">
        <f>(幕後結果!$AC$2+幕後結果!$AC$4*幕後結果_最佳化!$O1417)*12/3</f>
        <v>0.11930099376818444</v>
      </c>
      <c r="AB416" s="131">
        <f>(幕後結果!$AD$2+幕後結果!$AD$4*幕後結果_最佳化!$P1417)*12/3</f>
        <v>-0.19337976555298889</v>
      </c>
      <c r="AC416" s="131">
        <f>(幕後結果!$AE$2+幕後結果!$AE$4*幕後結果_最佳化!$Q1417)*12/3</f>
        <v>-8.2517661637832446E-2</v>
      </c>
      <c r="AD416" s="131">
        <f>(幕後結果!$AF$2+幕後結果!$AF$4*幕後結果_最佳化!$R1417)*12/3</f>
        <v>-1.5178976421726741E-2</v>
      </c>
      <c r="AE416" s="131">
        <f>(幕後結果!$AG$2+幕後結果!$AG$4*幕後結果_最佳化!$S1417)*12/3</f>
        <v>2.7340725079149017E-2</v>
      </c>
      <c r="AF416" s="131">
        <f>(幕後結果!$AH$2+幕後結果!$AH$4*幕後結果_最佳化!$T1417)*12/3</f>
        <v>4.2253915839748857E-2</v>
      </c>
      <c r="AG416" s="131">
        <f>(幕後結果!$AI$2+幕後結果!$AI$4*幕後結果_最佳化!$U1417)*12/3</f>
        <v>4.4418326942472011E-3</v>
      </c>
      <c r="AH416" s="131">
        <f>(幕後結果!$AJ$2+幕後結果!$AJ$4*幕後結果_最佳化!$V1417)*12/3</f>
        <v>9.8227552072496435E-2</v>
      </c>
      <c r="AI416" s="100">
        <f>(幕後結果!$AK$2+幕後結果!$AK$4*幕後結果_最佳化!$W1417)*12/3</f>
        <v>-0.13355032990178872</v>
      </c>
      <c r="AJ416" s="60"/>
      <c r="AK416" s="60"/>
      <c r="AL416" s="60"/>
      <c r="AM416" s="108">
        <v>415</v>
      </c>
      <c r="AN416" s="131">
        <f t="shared" si="79"/>
        <v>0.19396944097860155</v>
      </c>
      <c r="AO416" s="131">
        <f t="shared" si="80"/>
        <v>0.11614569777539091</v>
      </c>
      <c r="AP416" s="131">
        <f t="shared" si="81"/>
        <v>5.8236792820912809E-3</v>
      </c>
      <c r="AQ416" s="131">
        <f t="shared" si="82"/>
        <v>1.7917431388153472E-2</v>
      </c>
      <c r="AR416" s="131">
        <f t="shared" si="83"/>
        <v>0.15163521607247535</v>
      </c>
      <c r="AS416" s="131">
        <f t="shared" si="84"/>
        <v>0.12910968715563628</v>
      </c>
      <c r="AT416" s="131">
        <f t="shared" si="85"/>
        <v>0.18219021885135156</v>
      </c>
      <c r="AU416" s="131">
        <f t="shared" si="86"/>
        <v>5.8125935389514126E-2</v>
      </c>
      <c r="AV416" s="131">
        <f t="shared" si="87"/>
        <v>4.160278243964928E-2</v>
      </c>
      <c r="AW416" s="131">
        <f t="shared" si="88"/>
        <v>0.10347991066713629</v>
      </c>
      <c r="AX416" s="131">
        <f t="shared" si="89"/>
        <v>1.0000000000000002</v>
      </c>
      <c r="AY416" s="131">
        <f>SUMPRODUCT(AN416:AW416,幕後結果_最佳化!$Z$1005:$AI$1005)</f>
        <v>3.1141584348941083E-3</v>
      </c>
      <c r="AZ416" s="131">
        <f>(SUMPRODUCT(AN416:AW416,MMULT(AN416:AW416,幕後結果!$AB$9:$AK$18)))</f>
        <v>2.3078510209491817E-4</v>
      </c>
      <c r="BA416" s="131">
        <f t="shared" si="90"/>
        <v>1.5191612886554151E-2</v>
      </c>
      <c r="BB416" s="102">
        <f t="shared" si="91"/>
        <v>-2.6189346623175012</v>
      </c>
      <c r="BC416" s="60"/>
      <c r="BD416" s="60"/>
    </row>
    <row r="417" spans="1:56" ht="16.5">
      <c r="A417" s="95">
        <v>416</v>
      </c>
      <c r="B417" s="131">
        <v>0.58434935569604463</v>
      </c>
      <c r="C417" s="131">
        <v>0.3584046928060709</v>
      </c>
      <c r="D417" s="131">
        <v>0.36236655617066837</v>
      </c>
      <c r="E417" s="131">
        <v>0.61979579730126377</v>
      </c>
      <c r="F417" s="131">
        <v>0.79202505701603432</v>
      </c>
      <c r="G417" s="131">
        <v>0.91536002455485432</v>
      </c>
      <c r="H417" s="131">
        <v>0.48970717732567559</v>
      </c>
      <c r="I417" s="131">
        <v>0.84963312145667969</v>
      </c>
      <c r="J417" s="131">
        <v>0.40178337543777887</v>
      </c>
      <c r="K417" s="104">
        <v>3.6871779260388093E-2</v>
      </c>
      <c r="L417" s="105"/>
      <c r="M417" s="106">
        <v>416</v>
      </c>
      <c r="N417" s="142">
        <v>0.21303291607268884</v>
      </c>
      <c r="O417" s="142">
        <v>-0.36272625406497083</v>
      </c>
      <c r="P417" s="142">
        <v>-0.35214021223062786</v>
      </c>
      <c r="Q417" s="142">
        <v>0.30494452277415429</v>
      </c>
      <c r="R417" s="142">
        <v>0.81346782549823982</v>
      </c>
      <c r="S417" s="142">
        <v>1.3745211433498095</v>
      </c>
      <c r="T417" s="142">
        <v>-2.580314335358716E-2</v>
      </c>
      <c r="U417" s="131">
        <v>1.0348611567599504</v>
      </c>
      <c r="V417" s="131">
        <v>-0.24873373644467678</v>
      </c>
      <c r="W417" s="98">
        <v>-1.7882011643590789</v>
      </c>
      <c r="X417" s="60"/>
      <c r="Y417" s="99">
        <v>416</v>
      </c>
      <c r="Z417" s="131">
        <f>(幕後結果!$AB$2+幕後結果!$AB$4*幕後結果_最佳化!$N1418)*12/3</f>
        <v>4.6387604237182994E-2</v>
      </c>
      <c r="AA417" s="131">
        <f>(幕後結果!$AC$2+幕後結果!$AC$4*幕後結果_最佳化!$O1418)*12/3</f>
        <v>-2.8224161898810097E-2</v>
      </c>
      <c r="AB417" s="131">
        <f>(幕後結果!$AD$2+幕後結果!$AD$4*幕後結果_最佳化!$P1418)*12/3</f>
        <v>-8.1936505751035643E-2</v>
      </c>
      <c r="AC417" s="131">
        <f>(幕後結果!$AE$2+幕後結果!$AE$4*幕後結果_最佳化!$Q1418)*12/3</f>
        <v>2.4465042787262293E-2</v>
      </c>
      <c r="AD417" s="131">
        <f>(幕後結果!$AF$2+幕後結果!$AF$4*幕後結果_最佳化!$R1418)*12/3</f>
        <v>3.2561938887790201E-2</v>
      </c>
      <c r="AE417" s="131">
        <f>(幕後結果!$AG$2+幕後結果!$AG$4*幕後結果_最佳化!$S1418)*12/3</f>
        <v>4.3460989834185192E-2</v>
      </c>
      <c r="AF417" s="131">
        <f>(幕後結果!$AH$2+幕後結果!$AH$4*幕後結果_最佳化!$T1418)*12/3</f>
        <v>2.0380012816277621E-3</v>
      </c>
      <c r="AG417" s="131">
        <f>(幕後結果!$AI$2+幕後結果!$AI$4*幕後結果_最佳化!$U1418)*12/3</f>
        <v>0.12240123975953467</v>
      </c>
      <c r="AH417" s="131">
        <f>(幕後結果!$AJ$2+幕後結果!$AJ$4*幕後結果_最佳化!$V1418)*12/3</f>
        <v>1.1790047316214396E-3</v>
      </c>
      <c r="AI417" s="100">
        <f>(幕後結果!$AK$2+幕後結果!$AK$4*幕後結果_最佳化!$W1418)*12/3</f>
        <v>-0.24963181261987588</v>
      </c>
      <c r="AJ417" s="60"/>
      <c r="AK417" s="60"/>
      <c r="AL417" s="60"/>
      <c r="AM417" s="108">
        <v>416</v>
      </c>
      <c r="AN417" s="131">
        <f t="shared" si="79"/>
        <v>0.12482356310443582</v>
      </c>
      <c r="AO417" s="131">
        <f t="shared" si="80"/>
        <v>0.12357411120604042</v>
      </c>
      <c r="AP417" s="131">
        <f t="shared" si="81"/>
        <v>7.3901690535735601E-2</v>
      </c>
      <c r="AQ417" s="131">
        <f t="shared" si="82"/>
        <v>0.13359276025287375</v>
      </c>
      <c r="AR417" s="131">
        <f t="shared" si="83"/>
        <v>0.10058340140935966</v>
      </c>
      <c r="AS417" s="131">
        <f t="shared" si="84"/>
        <v>7.0406517796579499E-2</v>
      </c>
      <c r="AT417" s="131">
        <f t="shared" si="85"/>
        <v>0.11784551144148817</v>
      </c>
      <c r="AU417" s="131">
        <f t="shared" si="86"/>
        <v>0.10605291178094368</v>
      </c>
      <c r="AV417" s="131">
        <f t="shared" si="87"/>
        <v>8.1889506096269479E-2</v>
      </c>
      <c r="AW417" s="131">
        <f t="shared" si="88"/>
        <v>6.733002637627386E-2</v>
      </c>
      <c r="AX417" s="131">
        <f t="shared" si="89"/>
        <v>0.99999999999999978</v>
      </c>
      <c r="AY417" s="131">
        <f>SUMPRODUCT(AN417:AW417,幕後結果_最佳化!$Z$1005:$AI$1005)</f>
        <v>3.8983122588192049E-3</v>
      </c>
      <c r="AZ417" s="131">
        <f>(SUMPRODUCT(AN417:AW417,MMULT(AN417:AW417,幕後結果!$AB$9:$AK$18)))</f>
        <v>2.6247053154091935E-4</v>
      </c>
      <c r="BA417" s="131">
        <f t="shared" si="90"/>
        <v>1.6200942304104394E-2</v>
      </c>
      <c r="BB417" s="102">
        <f t="shared" si="91"/>
        <v>-2.4073715595728031</v>
      </c>
      <c r="BC417" s="60"/>
      <c r="BD417" s="60"/>
    </row>
    <row r="418" spans="1:56" ht="16.5">
      <c r="A418" s="95">
        <v>417</v>
      </c>
      <c r="B418" s="131">
        <v>0.98530591783299748</v>
      </c>
      <c r="C418" s="131">
        <v>0.53019273419978319</v>
      </c>
      <c r="D418" s="131">
        <v>0.47162387064408406</v>
      </c>
      <c r="E418" s="131">
        <v>0.5046315362283238</v>
      </c>
      <c r="F418" s="131">
        <v>0.35849048554716445</v>
      </c>
      <c r="G418" s="131">
        <v>6.5197405141164344E-2</v>
      </c>
      <c r="H418" s="131">
        <v>0.80626551232355714</v>
      </c>
      <c r="I418" s="131">
        <v>0.4653436508324249</v>
      </c>
      <c r="J418" s="131">
        <v>0.88527800814595592</v>
      </c>
      <c r="K418" s="104">
        <v>0.53067089943152301</v>
      </c>
      <c r="L418" s="105"/>
      <c r="M418" s="106">
        <v>417</v>
      </c>
      <c r="N418" s="142">
        <v>2.178240123532432</v>
      </c>
      <c r="O418" s="142">
        <v>7.5754354438656302E-2</v>
      </c>
      <c r="P418" s="142">
        <v>-7.11884906744982E-2</v>
      </c>
      <c r="Q418" s="142">
        <v>1.1609800468887384E-2</v>
      </c>
      <c r="R418" s="142">
        <v>-0.36249659027490982</v>
      </c>
      <c r="S418" s="142">
        <v>-1.5125468237814386</v>
      </c>
      <c r="T418" s="142">
        <v>0.86421648981856836</v>
      </c>
      <c r="U418" s="131">
        <v>-8.6980135708654968E-2</v>
      </c>
      <c r="V418" s="131">
        <v>1.2017923665436709</v>
      </c>
      <c r="W418" s="98">
        <v>7.6956436053638499E-2</v>
      </c>
      <c r="X418" s="60"/>
      <c r="Y418" s="99">
        <v>417</v>
      </c>
      <c r="Z418" s="131">
        <f>(幕後結果!$AB$2+幕後結果!$AB$4*幕後結果_最佳化!$N1419)*12/3</f>
        <v>0.35079364502726601</v>
      </c>
      <c r="AA418" s="131">
        <f>(幕後結果!$AC$2+幕後結果!$AC$4*幕後結果_最佳化!$O1419)*12/3</f>
        <v>1.0527953609938584E-2</v>
      </c>
      <c r="AB418" s="131">
        <f>(幕後結果!$AD$2+幕後結果!$AD$4*幕後結果_最佳化!$P1419)*12/3</f>
        <v>-2.2665527849086774E-2</v>
      </c>
      <c r="AC418" s="131">
        <f>(幕後結果!$AE$2+幕後結果!$AE$4*幕後結果_最佳化!$Q1419)*12/3</f>
        <v>7.2105388680595087E-2</v>
      </c>
      <c r="AD418" s="131">
        <f>(幕後結果!$AF$2+幕後結果!$AF$4*幕後結果_最佳化!$R1419)*12/3</f>
        <v>-3.1247271947332244E-2</v>
      </c>
      <c r="AE418" s="131">
        <f>(幕後結果!$AG$2+幕後結果!$AG$4*幕後結果_最佳化!$S1419)*12/3</f>
        <v>-8.4922262751082153E-2</v>
      </c>
      <c r="AF418" s="131">
        <f>(幕後結果!$AH$2+幕後結果!$AH$4*幕後結果_最佳化!$T1419)*12/3</f>
        <v>0.14710945981209853</v>
      </c>
      <c r="AG418" s="131">
        <f>(幕後結果!$AI$2+幕後結果!$AI$4*幕後結果_最佳化!$U1419)*12/3</f>
        <v>-4.1340550009343904E-2</v>
      </c>
      <c r="AH418" s="131">
        <f>(幕後結果!$AJ$2+幕後結果!$AJ$4*幕後結果_最佳化!$V1419)*12/3</f>
        <v>4.6806438532924578E-2</v>
      </c>
      <c r="AI418" s="100">
        <f>(幕後結果!$AK$2+幕後結果!$AK$4*幕後結果_最佳化!$W1419)*12/3</f>
        <v>-8.5382064271251126E-2</v>
      </c>
      <c r="AJ418" s="60"/>
      <c r="AK418" s="60"/>
      <c r="AL418" s="60"/>
      <c r="AM418" s="108">
        <v>417</v>
      </c>
      <c r="AN418" s="131">
        <f t="shared" si="79"/>
        <v>0.11047469963074688</v>
      </c>
      <c r="AO418" s="131">
        <f t="shared" si="80"/>
        <v>0.13554092744580842</v>
      </c>
      <c r="AP418" s="131">
        <f t="shared" si="81"/>
        <v>3.7265826506036388E-2</v>
      </c>
      <c r="AQ418" s="131">
        <f t="shared" si="82"/>
        <v>8.2954678827889219E-2</v>
      </c>
      <c r="AR418" s="131">
        <f t="shared" si="83"/>
        <v>0.10434082800751918</v>
      </c>
      <c r="AS418" s="131">
        <f t="shared" si="84"/>
        <v>0.13863419798045043</v>
      </c>
      <c r="AT418" s="131">
        <f t="shared" si="85"/>
        <v>3.6685529918085442E-2</v>
      </c>
      <c r="AU418" s="131">
        <f t="shared" si="86"/>
        <v>6.712848596962194E-2</v>
      </c>
      <c r="AV418" s="131">
        <f t="shared" si="87"/>
        <v>0.14558562327566915</v>
      </c>
      <c r="AW418" s="131">
        <f t="shared" si="88"/>
        <v>0.14138920243817299</v>
      </c>
      <c r="AX418" s="131">
        <f t="shared" si="89"/>
        <v>1</v>
      </c>
      <c r="AY418" s="131">
        <f>SUMPRODUCT(AN418:AW418,幕後結果_最佳化!$Z$1005:$AI$1005)</f>
        <v>2.4967817397848107E-4</v>
      </c>
      <c r="AZ418" s="131">
        <f>(SUMPRODUCT(AN418:AW418,MMULT(AN418:AW418,幕後結果!$AB$9:$AK$18)))</f>
        <v>2.0226655283317398E-4</v>
      </c>
      <c r="BA418" s="131">
        <f t="shared" si="90"/>
        <v>1.4222044608043317E-2</v>
      </c>
      <c r="BB418" s="102">
        <f t="shared" si="91"/>
        <v>-2.9988882049983525</v>
      </c>
      <c r="BC418" s="60"/>
      <c r="BD418" s="60"/>
    </row>
    <row r="419" spans="1:56" ht="16.5">
      <c r="A419" s="95">
        <v>418</v>
      </c>
      <c r="B419" s="131">
        <v>0.82951094437719997</v>
      </c>
      <c r="C419" s="131">
        <v>5.7317399371560329E-2</v>
      </c>
      <c r="D419" s="131">
        <v>0.4527848157325336</v>
      </c>
      <c r="E419" s="131">
        <v>0.28508347105101528</v>
      </c>
      <c r="F419" s="131">
        <v>0.77727151346763157</v>
      </c>
      <c r="G419" s="131">
        <v>0.77491677066788656</v>
      </c>
      <c r="H419" s="131">
        <v>0.89527473797940238</v>
      </c>
      <c r="I419" s="131">
        <v>0.67890313796395829</v>
      </c>
      <c r="J419" s="131">
        <v>0.73998392311899619</v>
      </c>
      <c r="K419" s="104">
        <v>0.37151716286767433</v>
      </c>
      <c r="L419" s="105"/>
      <c r="M419" s="106">
        <v>418</v>
      </c>
      <c r="N419" s="142">
        <v>0.9522344144597904</v>
      </c>
      <c r="O419" s="142">
        <v>-1.5776989016947498</v>
      </c>
      <c r="P419" s="142">
        <v>-0.11862856763025911</v>
      </c>
      <c r="Q419" s="142">
        <v>-0.56780565122735993</v>
      </c>
      <c r="R419" s="142">
        <v>0.76301076966544135</v>
      </c>
      <c r="S419" s="142">
        <v>0.75513754340682993</v>
      </c>
      <c r="T419" s="142">
        <v>1.2550777849333923</v>
      </c>
      <c r="U419" s="131">
        <v>0.46463379853868297</v>
      </c>
      <c r="V419" s="131">
        <v>0.64329584204916634</v>
      </c>
      <c r="W419" s="98">
        <v>-0.32783777270272751</v>
      </c>
      <c r="X419" s="60"/>
      <c r="Y419" s="99">
        <v>418</v>
      </c>
      <c r="Z419" s="131">
        <f>(幕後結果!$AB$2+幕後結果!$AB$4*幕後結果_最佳化!$N1420)*12/3</f>
        <v>0.16088820275726248</v>
      </c>
      <c r="AA419" s="131">
        <f>(幕後結果!$AC$2+幕後結果!$AC$4*幕後結果_最佳化!$O1420)*12/3</f>
        <v>-0.14779275516392495</v>
      </c>
      <c r="AB419" s="131">
        <f>(幕後結果!$AD$2+幕後結果!$AD$4*幕後結果_最佳化!$P1420)*12/3</f>
        <v>-8.5105270934105651E-2</v>
      </c>
      <c r="AC419" s="131">
        <f>(幕後結果!$AE$2+幕後結果!$AE$4*幕後結果_最佳化!$Q1420)*12/3</f>
        <v>-5.5675522447812431E-2</v>
      </c>
      <c r="AD419" s="131">
        <f>(幕後結果!$AF$2+幕後結果!$AF$4*幕後結果_最佳化!$R1420)*12/3</f>
        <v>-1.907577787528324E-2</v>
      </c>
      <c r="AE419" s="131">
        <f>(幕後結果!$AG$2+幕後結果!$AG$4*幕後結果_最佳化!$S1420)*12/3</f>
        <v>-5.6670519460652914E-3</v>
      </c>
      <c r="AF419" s="131">
        <f>(幕後結果!$AH$2+幕後結果!$AH$4*幕後結果_最佳化!$T1420)*12/3</f>
        <v>8.5804035396768466E-2</v>
      </c>
      <c r="AG419" s="131">
        <f>(幕後結果!$AI$2+幕後結果!$AI$4*幕後結果_最佳化!$U1420)*12/3</f>
        <v>7.8269409672132917E-2</v>
      </c>
      <c r="AH419" s="131">
        <f>(幕後結果!$AJ$2+幕後結果!$AJ$4*幕後結果_最佳化!$V1420)*12/3</f>
        <v>1.2437992208373444E-2</v>
      </c>
      <c r="AI419" s="100">
        <f>(幕後結果!$AK$2+幕後結果!$AK$4*幕後結果_最佳化!$W1420)*12/3</f>
        <v>-4.137124361544349E-2</v>
      </c>
      <c r="AJ419" s="60"/>
      <c r="AK419" s="60"/>
      <c r="AL419" s="60"/>
      <c r="AM419" s="108">
        <v>418</v>
      </c>
      <c r="AN419" s="131">
        <f t="shared" si="79"/>
        <v>0.17874070722226104</v>
      </c>
      <c r="AO419" s="131">
        <f t="shared" si="80"/>
        <v>9.901600400233411E-2</v>
      </c>
      <c r="AP419" s="131">
        <f t="shared" si="81"/>
        <v>3.8145345488237135E-2</v>
      </c>
      <c r="AQ419" s="131">
        <f t="shared" si="82"/>
        <v>5.3107366827697185E-2</v>
      </c>
      <c r="AR419" s="131">
        <f t="shared" si="83"/>
        <v>0.16118334383489583</v>
      </c>
      <c r="AS419" s="131">
        <f t="shared" si="84"/>
        <v>3.0997241708446814E-4</v>
      </c>
      <c r="AT419" s="131">
        <f t="shared" si="85"/>
        <v>0.16015663243421027</v>
      </c>
      <c r="AU419" s="131">
        <f t="shared" si="86"/>
        <v>0.14440478399449042</v>
      </c>
      <c r="AV419" s="131">
        <f t="shared" si="87"/>
        <v>0.14964302495855722</v>
      </c>
      <c r="AW419" s="131">
        <f t="shared" si="88"/>
        <v>1.5292818820232579E-2</v>
      </c>
      <c r="AX419" s="131">
        <f t="shared" si="89"/>
        <v>1.0000000000000002</v>
      </c>
      <c r="AY419" s="131">
        <f>SUMPRODUCT(AN419:AW419,幕後結果_最佳化!$Z$1005:$AI$1005)</f>
        <v>4.2904966554702427E-3</v>
      </c>
      <c r="AZ419" s="131">
        <f>(SUMPRODUCT(AN419:AW419,MMULT(AN419:AW419,幕後結果!$AB$9:$AK$18)))</f>
        <v>2.7917137173478986E-4</v>
      </c>
      <c r="BA419" s="131">
        <f t="shared" si="90"/>
        <v>1.6708422179690992E-2</v>
      </c>
      <c r="BB419" s="102">
        <f t="shared" si="91"/>
        <v>-2.3107809300784501</v>
      </c>
      <c r="BC419" s="60"/>
      <c r="BD419" s="60"/>
    </row>
    <row r="420" spans="1:56" ht="16.5">
      <c r="A420" s="95">
        <v>419</v>
      </c>
      <c r="B420" s="131">
        <v>0.97873419896769054</v>
      </c>
      <c r="C420" s="131">
        <v>0.91261173970490739</v>
      </c>
      <c r="D420" s="131">
        <v>0.63708211481325816</v>
      </c>
      <c r="E420" s="131">
        <v>0.42186219643414558</v>
      </c>
      <c r="F420" s="131">
        <v>0.4606437787617752</v>
      </c>
      <c r="G420" s="131">
        <v>0.85720660132142301</v>
      </c>
      <c r="H420" s="131">
        <v>0.80428435756516437</v>
      </c>
      <c r="I420" s="131">
        <v>0.47137153658940356</v>
      </c>
      <c r="J420" s="131">
        <v>0.23621212856851814</v>
      </c>
      <c r="K420" s="104">
        <v>0.97518672882821011</v>
      </c>
      <c r="L420" s="105"/>
      <c r="M420" s="106">
        <v>419</v>
      </c>
      <c r="N420" s="142">
        <v>2.0282807542571009</v>
      </c>
      <c r="O420" s="142">
        <v>1.3570147603219698</v>
      </c>
      <c r="P420" s="142">
        <v>0.35067021884354277</v>
      </c>
      <c r="Q420" s="142">
        <v>-0.19713180766417274</v>
      </c>
      <c r="R420" s="142">
        <v>-9.8811978563195638E-2</v>
      </c>
      <c r="S420" s="142">
        <v>1.0678530640194057</v>
      </c>
      <c r="T420" s="142">
        <v>0.85702460815752046</v>
      </c>
      <c r="U420" s="131">
        <v>-7.1822617449791015E-2</v>
      </c>
      <c r="V420" s="131">
        <v>-0.71854022134096118</v>
      </c>
      <c r="W420" s="98">
        <v>1.9631689810984345</v>
      </c>
      <c r="X420" s="60"/>
      <c r="Y420" s="99">
        <v>419</v>
      </c>
      <c r="Z420" s="131">
        <f>(幕後結果!$AB$2+幕後結果!$AB$4*幕後結果_最佳化!$N1421)*12/3</f>
        <v>0.32756528635485538</v>
      </c>
      <c r="AA420" s="131">
        <f>(幕後結果!$AC$2+幕後結果!$AC$4*幕後結果_最佳化!$O1421)*12/3</f>
        <v>0.13537902488189904</v>
      </c>
      <c r="AB420" s="131">
        <f>(幕後結果!$AD$2+幕後結果!$AD$4*幕後結果_最佳化!$P1421)*12/3</f>
        <v>8.8223447206243824E-2</v>
      </c>
      <c r="AC420" s="131">
        <f>(幕後結果!$AE$2+幕後結果!$AE$4*幕後結果_最佳化!$Q1421)*12/3</f>
        <v>0.10741634669338178</v>
      </c>
      <c r="AD420" s="131">
        <f>(幕後結果!$AF$2+幕後結果!$AF$4*幕後結果_最佳化!$R1421)*12/3</f>
        <v>7.8235616689849158E-2</v>
      </c>
      <c r="AE420" s="131">
        <f>(幕後結果!$AG$2+幕後結果!$AG$4*幕後結果_最佳化!$S1421)*12/3</f>
        <v>3.351531095986942E-2</v>
      </c>
      <c r="AF420" s="131">
        <f>(幕後結果!$AH$2+幕後結果!$AH$4*幕後結果_最佳化!$T1421)*12/3</f>
        <v>0.21918067964653473</v>
      </c>
      <c r="AG420" s="131">
        <f>(幕後結果!$AI$2+幕後結果!$AI$4*幕後結果_最佳化!$U1421)*12/3</f>
        <v>4.6976005125641984E-2</v>
      </c>
      <c r="AH420" s="131">
        <f>(幕後結果!$AJ$2+幕後結果!$AJ$4*幕後結果_最佳化!$V1421)*12/3</f>
        <v>6.6781858964108827E-3</v>
      </c>
      <c r="AI420" s="100">
        <f>(幕後結果!$AK$2+幕後結果!$AK$4*幕後結果_最佳化!$W1421)*12/3</f>
        <v>0.23806159596571563</v>
      </c>
      <c r="AJ420" s="60"/>
      <c r="AK420" s="60"/>
      <c r="AL420" s="60"/>
      <c r="AM420" s="108">
        <v>419</v>
      </c>
      <c r="AN420" s="131">
        <f t="shared" si="79"/>
        <v>0.14116881252880359</v>
      </c>
      <c r="AO420" s="131">
        <f t="shared" si="80"/>
        <v>7.4235292646932613E-2</v>
      </c>
      <c r="AP420" s="131">
        <f t="shared" si="81"/>
        <v>6.2586860459699828E-2</v>
      </c>
      <c r="AQ420" s="131">
        <f t="shared" si="82"/>
        <v>2.6303945134908643E-3</v>
      </c>
      <c r="AR420" s="131">
        <f t="shared" si="83"/>
        <v>7.7886171095784815E-2</v>
      </c>
      <c r="AS420" s="131">
        <f t="shared" si="84"/>
        <v>6.4323543196187716E-2</v>
      </c>
      <c r="AT420" s="131">
        <f t="shared" si="85"/>
        <v>0.24577870370169516</v>
      </c>
      <c r="AU420" s="131">
        <f t="shared" si="86"/>
        <v>7.2533804442981714E-2</v>
      </c>
      <c r="AV420" s="131">
        <f t="shared" si="87"/>
        <v>4.1678460085540735E-2</v>
      </c>
      <c r="AW420" s="131">
        <f t="shared" si="88"/>
        <v>0.21717795732888295</v>
      </c>
      <c r="AX420" s="131">
        <f t="shared" si="89"/>
        <v>1</v>
      </c>
      <c r="AY420" s="131">
        <f>SUMPRODUCT(AN420:AW420,幕後結果_最佳化!$Z$1005:$AI$1005)</f>
        <v>7.3275431729834728E-4</v>
      </c>
      <c r="AZ420" s="131">
        <f>(SUMPRODUCT(AN420:AW420,MMULT(AN420:AW420,幕後結果!$AB$9:$AK$18)))</f>
        <v>2.9930500733654682E-4</v>
      </c>
      <c r="BA420" s="131">
        <f t="shared" si="90"/>
        <v>1.7300433732613377E-2</v>
      </c>
      <c r="BB420" s="102">
        <f t="shared" si="91"/>
        <v>-2.4373519377847375</v>
      </c>
      <c r="BC420" s="60"/>
      <c r="BD420" s="60"/>
    </row>
    <row r="421" spans="1:56" ht="16.5">
      <c r="A421" s="95">
        <v>420</v>
      </c>
      <c r="B421" s="131">
        <v>0.39512816910238602</v>
      </c>
      <c r="C421" s="131">
        <v>9.6663493877611195E-3</v>
      </c>
      <c r="D421" s="131">
        <v>0.32042266340811953</v>
      </c>
      <c r="E421" s="131">
        <v>0.13201988452227509</v>
      </c>
      <c r="F421" s="131">
        <v>0.62203613079473485</v>
      </c>
      <c r="G421" s="131">
        <v>0.84745131735020762</v>
      </c>
      <c r="H421" s="131">
        <v>0.80309427376051379</v>
      </c>
      <c r="I421" s="131">
        <v>0.45758600915443326</v>
      </c>
      <c r="J421" s="131">
        <v>0.86391930968056729</v>
      </c>
      <c r="K421" s="104">
        <v>0.9153872483989991</v>
      </c>
      <c r="L421" s="105"/>
      <c r="M421" s="106">
        <v>420</v>
      </c>
      <c r="N421" s="142">
        <v>-0.26597775872133511</v>
      </c>
      <c r="O421" s="142">
        <v>-2.3390528438344469</v>
      </c>
      <c r="P421" s="142">
        <v>-0.46651721692126646</v>
      </c>
      <c r="Q421" s="142">
        <v>-1.1168937224427182</v>
      </c>
      <c r="R421" s="142">
        <v>0.31083279308740708</v>
      </c>
      <c r="S421" s="142">
        <v>1.0255635302373951</v>
      </c>
      <c r="T421" s="142">
        <v>0.85272566927556814</v>
      </c>
      <c r="U421" s="131">
        <v>-0.10651718879079643</v>
      </c>
      <c r="V421" s="131">
        <v>1.0980987282212387</v>
      </c>
      <c r="W421" s="98">
        <v>1.3746966727531673</v>
      </c>
      <c r="X421" s="60"/>
      <c r="Y421" s="99">
        <v>420</v>
      </c>
      <c r="Z421" s="131">
        <f>(幕後結果!$AB$2+幕後結果!$AB$4*幕後結果_最佳化!$N1422)*12/3</f>
        <v>-2.7810038869731896E-2</v>
      </c>
      <c r="AA421" s="131">
        <f>(幕後結果!$AC$2+幕後結果!$AC$4*幕後結果_最佳化!$O1422)*12/3</f>
        <v>-0.21940497503187972</v>
      </c>
      <c r="AB421" s="131">
        <f>(幕後結果!$AD$2+幕後結果!$AD$4*幕後結果_最佳化!$P1422)*12/3</f>
        <v>-0.16621874659090924</v>
      </c>
      <c r="AC421" s="131">
        <f>(幕後結果!$AE$2+幕後結果!$AE$4*幕後結果_最佳化!$Q1422)*12/3</f>
        <v>-0.18256283865321365</v>
      </c>
      <c r="AD421" s="131">
        <f>(幕後結果!$AF$2+幕後結果!$AF$4*幕後結果_最佳化!$R1422)*12/3</f>
        <v>-0.13364436848621231</v>
      </c>
      <c r="AE421" s="131">
        <f>(幕後結果!$AG$2+幕後結果!$AG$4*幕後結果_最佳化!$S1422)*12/3</f>
        <v>9.5857491041738858E-3</v>
      </c>
      <c r="AF421" s="131">
        <f>(幕後結果!$AH$2+幕後結果!$AH$4*幕後結果_最佳化!$T1422)*12/3</f>
        <v>-3.1824883052323706E-2</v>
      </c>
      <c r="AG421" s="131">
        <f>(幕後結果!$AI$2+幕後結果!$AI$4*幕後結果_最佳化!$U1422)*12/3</f>
        <v>-1.867665190718696E-2</v>
      </c>
      <c r="AH421" s="131">
        <f>(幕後結果!$AJ$2+幕後結果!$AJ$4*幕後結果_最佳化!$V1422)*12/3</f>
        <v>1.2651455042838792E-2</v>
      </c>
      <c r="AI421" s="100">
        <f>(幕後結果!$AK$2+幕後結果!$AK$4*幕後結果_最佳化!$W1422)*12/3</f>
        <v>0.20216381638749001</v>
      </c>
      <c r="AJ421" s="60"/>
      <c r="AK421" s="60"/>
      <c r="AL421" s="60"/>
      <c r="AM421" s="108">
        <v>420</v>
      </c>
      <c r="AN421" s="131">
        <f t="shared" si="79"/>
        <v>0.17797299927770688</v>
      </c>
      <c r="AO421" s="131">
        <f t="shared" si="80"/>
        <v>0.1786737705543131</v>
      </c>
      <c r="AP421" s="131">
        <f t="shared" si="81"/>
        <v>9.5017632597344595E-2</v>
      </c>
      <c r="AQ421" s="131">
        <f t="shared" si="82"/>
        <v>2.4040449490397894E-2</v>
      </c>
      <c r="AR421" s="131">
        <f t="shared" si="83"/>
        <v>6.6975111781340455E-2</v>
      </c>
      <c r="AS421" s="131">
        <f t="shared" si="84"/>
        <v>2.4368792531570056E-3</v>
      </c>
      <c r="AT421" s="131">
        <f t="shared" si="85"/>
        <v>3.3182730052930404E-2</v>
      </c>
      <c r="AU421" s="131">
        <f t="shared" si="86"/>
        <v>0.11271140678512442</v>
      </c>
      <c r="AV421" s="131">
        <f t="shared" si="87"/>
        <v>0.18058439453476749</v>
      </c>
      <c r="AW421" s="131">
        <f t="shared" si="88"/>
        <v>0.12840462567291763</v>
      </c>
      <c r="AX421" s="131">
        <f t="shared" si="89"/>
        <v>0.99999999999999989</v>
      </c>
      <c r="AY421" s="131">
        <f>SUMPRODUCT(AN421:AW421,幕後結果_最佳化!$Z$1005:$AI$1005)</f>
        <v>3.5562469934665667E-5</v>
      </c>
      <c r="AZ421" s="131">
        <f>(SUMPRODUCT(AN421:AW421,MMULT(AN421:AW421,幕後結果!$AB$9:$AK$18)))</f>
        <v>2.4472353285723069E-4</v>
      </c>
      <c r="BA421" s="131">
        <f t="shared" si="90"/>
        <v>1.5643641930740766E-2</v>
      </c>
      <c r="BB421" s="102">
        <f t="shared" si="91"/>
        <v>-2.7400548874641495</v>
      </c>
      <c r="BC421" s="60"/>
      <c r="BD421" s="60"/>
    </row>
    <row r="422" spans="1:56" ht="16.5">
      <c r="A422" s="95">
        <v>421</v>
      </c>
      <c r="B422" s="131">
        <v>0.94328990135047874</v>
      </c>
      <c r="C422" s="131">
        <v>0.17452960549911323</v>
      </c>
      <c r="D422" s="131">
        <v>0.33771574775134749</v>
      </c>
      <c r="E422" s="131">
        <v>0.26615393250278507</v>
      </c>
      <c r="F422" s="131">
        <v>0.60214869873050625</v>
      </c>
      <c r="G422" s="131">
        <v>0.37263194124222765</v>
      </c>
      <c r="H422" s="131">
        <v>0.94098272563720076</v>
      </c>
      <c r="I422" s="131">
        <v>0.17226048147083572</v>
      </c>
      <c r="J422" s="131">
        <v>0.19602009135753673</v>
      </c>
      <c r="K422" s="104">
        <v>0.11311930886157984</v>
      </c>
      <c r="L422" s="105"/>
      <c r="M422" s="106">
        <v>421</v>
      </c>
      <c r="N422" s="142">
        <v>1.5830055592518661</v>
      </c>
      <c r="O422" s="142">
        <v>-0.93641567392173453</v>
      </c>
      <c r="P422" s="142">
        <v>-0.41870533597418502</v>
      </c>
      <c r="Q422" s="142">
        <v>-0.62448690893469483</v>
      </c>
      <c r="R422" s="142">
        <v>0.25891269547479223</v>
      </c>
      <c r="S422" s="142">
        <v>-0.32489058538712334</v>
      </c>
      <c r="T422" s="142">
        <v>1.5630767278876074</v>
      </c>
      <c r="U422" s="131">
        <v>-0.94527017102356004</v>
      </c>
      <c r="V422" s="131">
        <v>-0.85592334214961596</v>
      </c>
      <c r="W422" s="98">
        <v>-1.2101049663559451</v>
      </c>
      <c r="X422" s="60"/>
      <c r="Y422" s="99">
        <v>421</v>
      </c>
      <c r="Z422" s="131">
        <f>(幕後結果!$AB$2+幕後結果!$AB$4*幕後結果_最佳化!$N1423)*12/3</f>
        <v>0.25859319086331556</v>
      </c>
      <c r="AA422" s="131">
        <f>(幕後結果!$AC$2+幕後結果!$AC$4*幕後結果_最佳化!$O1423)*12/3</f>
        <v>-8.6694978468768988E-2</v>
      </c>
      <c r="AB422" s="131">
        <f>(幕後結果!$AD$2+幕後結果!$AD$4*幕後結果_最佳化!$P1423)*12/3</f>
        <v>-0.11231432604058628</v>
      </c>
      <c r="AC422" s="131">
        <f>(幕後結果!$AE$2+幕後結果!$AE$4*幕後結果_最佳化!$Q1423)*12/3</f>
        <v>-5.4354125562872085E-2</v>
      </c>
      <c r="AD422" s="131">
        <f>(幕後結果!$AF$2+幕後結果!$AF$4*幕後結果_最佳化!$R1423)*12/3</f>
        <v>-6.1458882712777753E-2</v>
      </c>
      <c r="AE422" s="131">
        <f>(幕後結果!$AG$2+幕後結果!$AG$4*幕後結果_最佳化!$S1423)*12/3</f>
        <v>-4.7179192778301376E-2</v>
      </c>
      <c r="AF422" s="131">
        <f>(幕後結果!$AH$2+幕後結果!$AH$4*幕後結果_最佳化!$T1423)*12/3</f>
        <v>0.14310450394767435</v>
      </c>
      <c r="AG422" s="131">
        <f>(幕後結果!$AI$2+幕後結果!$AI$4*幕後結果_最佳化!$U1423)*12/3</f>
        <v>-0.10197094156420046</v>
      </c>
      <c r="AH422" s="131">
        <f>(幕後結果!$AJ$2+幕後結果!$AJ$4*幕後結果_最佳化!$V1423)*12/3</f>
        <v>-9.2886793675664811E-2</v>
      </c>
      <c r="AI422" s="100">
        <f>(幕後結果!$AK$2+幕後結果!$AK$4*幕後結果_最佳化!$W1423)*12/3</f>
        <v>-0.27856739046956758</v>
      </c>
      <c r="AJ422" s="60"/>
      <c r="AK422" s="60"/>
      <c r="AL422" s="60"/>
      <c r="AM422" s="108">
        <v>421</v>
      </c>
      <c r="AN422" s="131">
        <f t="shared" si="79"/>
        <v>4.9307940729901696E-2</v>
      </c>
      <c r="AO422" s="131">
        <f t="shared" si="80"/>
        <v>7.6028088978315589E-2</v>
      </c>
      <c r="AP422" s="131">
        <f t="shared" si="81"/>
        <v>2.1427084575119321E-3</v>
      </c>
      <c r="AQ422" s="131">
        <f t="shared" si="82"/>
        <v>0.1636353457691864</v>
      </c>
      <c r="AR422" s="131">
        <f t="shared" si="83"/>
        <v>3.765500657252191E-2</v>
      </c>
      <c r="AS422" s="131">
        <f t="shared" si="84"/>
        <v>0.14698732054743438</v>
      </c>
      <c r="AT422" s="131">
        <f t="shared" si="85"/>
        <v>5.1078335957087967E-2</v>
      </c>
      <c r="AU422" s="131">
        <f t="shared" si="86"/>
        <v>0.16927535489684653</v>
      </c>
      <c r="AV422" s="131">
        <f t="shared" si="87"/>
        <v>0.17538316155138892</v>
      </c>
      <c r="AW422" s="131">
        <f t="shared" si="88"/>
        <v>0.12850673653980457</v>
      </c>
      <c r="AX422" s="131">
        <f t="shared" si="89"/>
        <v>0.99999999999999989</v>
      </c>
      <c r="AY422" s="131">
        <f>SUMPRODUCT(AN422:AW422,幕後結果_最佳化!$Z$1005:$AI$1005)</f>
        <v>9.2817293370398707E-4</v>
      </c>
      <c r="AZ422" s="131">
        <f>(SUMPRODUCT(AN422:AW422,MMULT(AN422:AW422,幕後結果!$AB$9:$AK$18)))</f>
        <v>2.1287644014055581E-4</v>
      </c>
      <c r="BA422" s="131">
        <f t="shared" si="90"/>
        <v>1.459028581421748E-2</v>
      </c>
      <c r="BB422" s="102">
        <f t="shared" si="91"/>
        <v>-2.8766967008553483</v>
      </c>
      <c r="BC422" s="60"/>
      <c r="BD422" s="60"/>
    </row>
    <row r="423" spans="1:56" ht="16.5">
      <c r="A423" s="95">
        <v>422</v>
      </c>
      <c r="B423" s="131">
        <v>0.31797080045923587</v>
      </c>
      <c r="C423" s="131">
        <v>0.96615242781181854</v>
      </c>
      <c r="D423" s="131">
        <v>0.90844583893598596</v>
      </c>
      <c r="E423" s="131">
        <v>0.36850524126284734</v>
      </c>
      <c r="F423" s="131">
        <v>0.14984581803443153</v>
      </c>
      <c r="G423" s="131">
        <v>0.43486844193514651</v>
      </c>
      <c r="H423" s="131">
        <v>0.78029553087783965</v>
      </c>
      <c r="I423" s="131">
        <v>0.18887954528364648</v>
      </c>
      <c r="J423" s="131">
        <v>1.5153816961835487E-2</v>
      </c>
      <c r="K423" s="104">
        <v>0.77722879007809298</v>
      </c>
      <c r="L423" s="105"/>
      <c r="M423" s="106">
        <v>422</v>
      </c>
      <c r="N423" s="142">
        <v>-0.47338069413530093</v>
      </c>
      <c r="O423" s="142">
        <v>1.8270307615128847</v>
      </c>
      <c r="P423" s="142">
        <v>1.3312452639317329</v>
      </c>
      <c r="Q423" s="142">
        <v>-0.33581486145598016</v>
      </c>
      <c r="R423" s="142">
        <v>-1.0370948908094593</v>
      </c>
      <c r="S423" s="142">
        <v>-0.16399270850722092</v>
      </c>
      <c r="T423" s="142">
        <v>0.77319169875014893</v>
      </c>
      <c r="U423" s="131">
        <v>-0.88203276220721138</v>
      </c>
      <c r="V423" s="131">
        <v>-2.1660464983225896</v>
      </c>
      <c r="W423" s="98">
        <v>0.76286750078748167</v>
      </c>
      <c r="X423" s="60"/>
      <c r="Y423" s="99">
        <v>422</v>
      </c>
      <c r="Z423" s="131">
        <f>(幕後結果!$AB$2+幕後結果!$AB$4*幕後結果_最佳化!$N1424)*12/3</f>
        <v>-5.9936272774204262E-2</v>
      </c>
      <c r="AA423" s="131">
        <f>(幕後結果!$AC$2+幕後結果!$AC$4*幕後結果_最佳化!$O1424)*12/3</f>
        <v>0.18600230406444476</v>
      </c>
      <c r="AB423" s="131">
        <f>(幕後結果!$AD$2+幕後結果!$AD$4*幕後結果_最佳化!$P1424)*12/3</f>
        <v>0.26297013221280474</v>
      </c>
      <c r="AC423" s="131">
        <f>(幕後結果!$AE$2+幕後結果!$AE$4*幕後結果_最佳化!$Q1424)*12/3</f>
        <v>0.1173584441648345</v>
      </c>
      <c r="AD423" s="131">
        <f>(幕後結果!$AF$2+幕後結果!$AF$4*幕後結果_最佳化!$R1424)*12/3</f>
        <v>8.9724462794037826E-2</v>
      </c>
      <c r="AE423" s="131">
        <f>(幕後結果!$AG$2+幕後結果!$AG$4*幕後結果_最佳化!$S1424)*12/3</f>
        <v>1.4594127243298912E-2</v>
      </c>
      <c r="AF423" s="131">
        <f>(幕後結果!$AH$2+幕後結果!$AH$4*幕後結果_最佳化!$T1424)*12/3</f>
        <v>0.15876088598370364</v>
      </c>
      <c r="AG423" s="131">
        <f>(幕後結果!$AI$2+幕後結果!$AI$4*幕後結果_最佳化!$U1424)*12/3</f>
        <v>-3.5098986581675838E-2</v>
      </c>
      <c r="AH423" s="131">
        <f>(幕後結果!$AJ$2+幕後結果!$AJ$4*幕後結果_最佳化!$V1424)*12/3</f>
        <v>-9.5874205547303526E-2</v>
      </c>
      <c r="AI423" s="100">
        <f>(幕後結果!$AK$2+幕後結果!$AK$4*幕後結果_最佳化!$W1424)*12/3</f>
        <v>0.12697631567567702</v>
      </c>
      <c r="AJ423" s="60"/>
      <c r="AK423" s="60"/>
      <c r="AL423" s="60"/>
      <c r="AM423" s="108">
        <v>422</v>
      </c>
      <c r="AN423" s="131">
        <f t="shared" si="79"/>
        <v>0.15055176429986525</v>
      </c>
      <c r="AO423" s="131">
        <f t="shared" si="80"/>
        <v>8.6025471330217679E-2</v>
      </c>
      <c r="AP423" s="131">
        <f t="shared" si="81"/>
        <v>0.165239649817401</v>
      </c>
      <c r="AQ423" s="131">
        <f t="shared" si="82"/>
        <v>0.15108790895317881</v>
      </c>
      <c r="AR423" s="131">
        <f t="shared" si="83"/>
        <v>0.10952516015548826</v>
      </c>
      <c r="AS423" s="131">
        <f t="shared" si="84"/>
        <v>1.8050908992086226E-3</v>
      </c>
      <c r="AT423" s="131">
        <f t="shared" si="85"/>
        <v>2.3624188184686565E-2</v>
      </c>
      <c r="AU423" s="131">
        <f t="shared" si="86"/>
        <v>8.5744291535194916E-2</v>
      </c>
      <c r="AV423" s="131">
        <f t="shared" si="87"/>
        <v>0.12566637938586314</v>
      </c>
      <c r="AW423" s="131">
        <f t="shared" si="88"/>
        <v>0.10073009543889584</v>
      </c>
      <c r="AX423" s="131">
        <f t="shared" si="89"/>
        <v>1.0000000000000002</v>
      </c>
      <c r="AY423" s="131">
        <f>SUMPRODUCT(AN423:AW423,幕後結果_最佳化!$Z$1005:$AI$1005)</f>
        <v>2.4715538198269767E-3</v>
      </c>
      <c r="AZ423" s="131">
        <f>(SUMPRODUCT(AN423:AW423,MMULT(AN423:AW423,幕後結果!$AB$9:$AK$18)))</f>
        <v>3.4488523704715574E-4</v>
      </c>
      <c r="BA423" s="131">
        <f t="shared" si="90"/>
        <v>1.8571086049209824E-2</v>
      </c>
      <c r="BB423" s="102">
        <f t="shared" si="91"/>
        <v>-2.1769564834843464</v>
      </c>
      <c r="BC423" s="60"/>
      <c r="BD423" s="60"/>
    </row>
    <row r="424" spans="1:56" ht="16.5">
      <c r="A424" s="95">
        <v>423</v>
      </c>
      <c r="B424" s="131">
        <v>0.21312992689444132</v>
      </c>
      <c r="C424" s="131">
        <v>0.26647306839736506</v>
      </c>
      <c r="D424" s="131">
        <v>0.21539590926876651</v>
      </c>
      <c r="E424" s="131">
        <v>0.64022810996822743</v>
      </c>
      <c r="F424" s="131">
        <v>0.86662094169354598</v>
      </c>
      <c r="G424" s="131">
        <v>7.0678193077089668E-2</v>
      </c>
      <c r="H424" s="131">
        <v>0.9777881984237502</v>
      </c>
      <c r="I424" s="131">
        <v>0.67414319406569323</v>
      </c>
      <c r="J424" s="131">
        <v>0.38279744277016148</v>
      </c>
      <c r="K424" s="104">
        <v>0.9725025198844548</v>
      </c>
      <c r="L424" s="105"/>
      <c r="M424" s="106">
        <v>423</v>
      </c>
      <c r="N424" s="142">
        <v>-0.79560810570292018</v>
      </c>
      <c r="O424" s="142">
        <v>-0.62351501743523985</v>
      </c>
      <c r="P424" s="142">
        <v>-0.78783740518463152</v>
      </c>
      <c r="Q424" s="142">
        <v>0.35906858778401435</v>
      </c>
      <c r="R424" s="142">
        <v>1.1105592377280364</v>
      </c>
      <c r="S424" s="142">
        <v>-1.4707586964009662</v>
      </c>
      <c r="T424" s="142">
        <v>2.010071677660032</v>
      </c>
      <c r="U424" s="131">
        <v>0.45138289132962067</v>
      </c>
      <c r="V424" s="131">
        <v>-0.29814187086686972</v>
      </c>
      <c r="W424" s="98">
        <v>1.9189160407802897</v>
      </c>
      <c r="X424" s="60"/>
      <c r="Y424" s="99">
        <v>423</v>
      </c>
      <c r="Z424" s="131">
        <f>(幕後結果!$AB$2+幕後結果!$AB$4*幕後結果_最佳化!$N1425)*12/3</f>
        <v>-0.1098485518544981</v>
      </c>
      <c r="AA424" s="131">
        <f>(幕後結果!$AC$2+幕後結果!$AC$4*幕後結果_最佳化!$O1425)*12/3</f>
        <v>-5.1587952023409177E-2</v>
      </c>
      <c r="AB424" s="131">
        <f>(幕後結果!$AD$2+幕後結果!$AD$4*幕後結果_最佳化!$P1425)*12/3</f>
        <v>-0.16057068372497124</v>
      </c>
      <c r="AC424" s="131">
        <f>(幕後結果!$AE$2+幕後結果!$AE$4*幕後結果_最佳化!$Q1425)*12/3</f>
        <v>-3.2087348707426036E-2</v>
      </c>
      <c r="AD424" s="131">
        <f>(幕後結果!$AF$2+幕後結果!$AF$4*幕後結果_最佳化!$R1425)*12/3</f>
        <v>1.0279163221938111E-2</v>
      </c>
      <c r="AE424" s="131">
        <f>(幕後結果!$AG$2+幕後結果!$AG$4*幕後結果_最佳化!$S1425)*12/3</f>
        <v>-7.0135006438620071E-2</v>
      </c>
      <c r="AF424" s="131">
        <f>(幕後結果!$AH$2+幕後結果!$AH$4*幕後結果_最佳化!$T1425)*12/3</f>
        <v>0.10298821723850278</v>
      </c>
      <c r="AG424" s="131">
        <f>(幕後結果!$AI$2+幕後結果!$AI$4*幕後結果_最佳化!$U1425)*12/3</f>
        <v>4.2193667807864522E-2</v>
      </c>
      <c r="AH424" s="131">
        <f>(幕後結果!$AJ$2+幕後結果!$AJ$4*幕後結果_最佳化!$V1425)*12/3</f>
        <v>-5.6637569977416306E-2</v>
      </c>
      <c r="AI424" s="100">
        <f>(幕後結果!$AK$2+幕後結果!$AK$4*幕後結果_最佳化!$W1425)*12/3</f>
        <v>0.2620111247205662</v>
      </c>
      <c r="AJ424" s="60"/>
      <c r="AK424" s="60"/>
      <c r="AL424" s="60"/>
      <c r="AM424" s="108">
        <v>423</v>
      </c>
      <c r="AN424" s="131">
        <f t="shared" si="79"/>
        <v>2.1085359081276303E-2</v>
      </c>
      <c r="AO424" s="131">
        <f t="shared" si="80"/>
        <v>0.12524904446255095</v>
      </c>
      <c r="AP424" s="131">
        <f t="shared" si="81"/>
        <v>0.16084104018389037</v>
      </c>
      <c r="AQ424" s="131">
        <f t="shared" si="82"/>
        <v>0.13325398223373261</v>
      </c>
      <c r="AR424" s="131">
        <f t="shared" si="83"/>
        <v>6.0523041426329381E-2</v>
      </c>
      <c r="AS424" s="131">
        <f t="shared" si="84"/>
        <v>0.16205322321472929</v>
      </c>
      <c r="AT424" s="131">
        <f t="shared" si="85"/>
        <v>4.0493178755209677E-2</v>
      </c>
      <c r="AU424" s="131">
        <f t="shared" si="86"/>
        <v>8.072879594252487E-2</v>
      </c>
      <c r="AV424" s="131">
        <f t="shared" si="87"/>
        <v>7.1642031123729785E-2</v>
      </c>
      <c r="AW424" s="131">
        <f t="shared" si="88"/>
        <v>0.14413030357602696</v>
      </c>
      <c r="AX424" s="131">
        <f t="shared" si="89"/>
        <v>1.0000000000000002</v>
      </c>
      <c r="AY424" s="131">
        <f>SUMPRODUCT(AN424:AW424,幕後結果_最佳化!$Z$1005:$AI$1005)</f>
        <v>-6.7819905710800972E-4</v>
      </c>
      <c r="AZ424" s="131">
        <f>(SUMPRODUCT(AN424:AW424,MMULT(AN424:AW424,幕後結果!$AB$9:$AK$18)))</f>
        <v>2.9979790055217279E-4</v>
      </c>
      <c r="BA424" s="131">
        <f t="shared" si="90"/>
        <v>1.7314672984268944E-2</v>
      </c>
      <c r="BB424" s="102">
        <f t="shared" si="91"/>
        <v>-2.5168363905400066</v>
      </c>
      <c r="BC424" s="60"/>
      <c r="BD424" s="60"/>
    </row>
    <row r="425" spans="1:56" ht="16.5">
      <c r="A425" s="95">
        <v>424</v>
      </c>
      <c r="B425" s="131">
        <v>1.7255024611636749E-2</v>
      </c>
      <c r="C425" s="131">
        <v>7.8733304174841034E-2</v>
      </c>
      <c r="D425" s="131">
        <v>0.98908045916929499</v>
      </c>
      <c r="E425" s="131">
        <v>0.39993397622025606</v>
      </c>
      <c r="F425" s="131">
        <v>0.24527818600747575</v>
      </c>
      <c r="G425" s="131">
        <v>0.12094704319974703</v>
      </c>
      <c r="H425" s="131">
        <v>0.18812468664803839</v>
      </c>
      <c r="I425" s="131">
        <v>0.55347638796885912</v>
      </c>
      <c r="J425" s="131">
        <v>0.61969449661814457</v>
      </c>
      <c r="K425" s="104">
        <v>0.44515164239720062</v>
      </c>
      <c r="L425" s="105"/>
      <c r="M425" s="106">
        <v>424</v>
      </c>
      <c r="N425" s="142">
        <v>-2.1140610984521966</v>
      </c>
      <c r="O425" s="142">
        <v>-1.4136434792442094</v>
      </c>
      <c r="P425" s="142">
        <v>2.2931550206692437</v>
      </c>
      <c r="Q425" s="142">
        <v>-0.2535180012473246</v>
      </c>
      <c r="R425" s="142">
        <v>-0.68942417893993979</v>
      </c>
      <c r="S425" s="142">
        <v>-1.1702656358324925</v>
      </c>
      <c r="T425" s="142">
        <v>-0.88482805949535204</v>
      </c>
      <c r="U425" s="131">
        <v>0.13444939568772366</v>
      </c>
      <c r="V425" s="131">
        <v>0.30467852532389789</v>
      </c>
      <c r="W425" s="98">
        <v>-0.13792045418246904</v>
      </c>
      <c r="X425" s="60"/>
      <c r="Y425" s="99">
        <v>424</v>
      </c>
      <c r="Z425" s="131">
        <f>(幕後結果!$AB$2+幕後結果!$AB$4*幕後結果_最佳化!$N1426)*12/3</f>
        <v>-0.31407386405932564</v>
      </c>
      <c r="AA425" s="131">
        <f>(幕後結果!$AC$2+幕後結果!$AC$4*幕後結果_最佳化!$O1426)*12/3</f>
        <v>-0.1257998317609392</v>
      </c>
      <c r="AB425" s="131">
        <f>(幕後結果!$AD$2+幕後結果!$AD$4*幕後結果_最佳化!$P1426)*12/3</f>
        <v>0.31048137137168635</v>
      </c>
      <c r="AC425" s="131">
        <f>(幕後結果!$AE$2+幕後結果!$AE$4*幕後結果_最佳化!$Q1426)*12/3</f>
        <v>8.5691558095781814E-2</v>
      </c>
      <c r="AD425" s="131">
        <f>(幕後結果!$AF$2+幕後結果!$AF$4*幕後結果_最佳化!$R1426)*12/3</f>
        <v>6.1037592291070621E-2</v>
      </c>
      <c r="AE425" s="131">
        <f>(幕後結果!$AG$2+幕後結果!$AG$4*幕後結果_最佳化!$S1426)*12/3</f>
        <v>-4.6081023896437069E-2</v>
      </c>
      <c r="AF425" s="131">
        <f>(幕後結果!$AH$2+幕後結果!$AH$4*幕後結果_最佳化!$T1426)*12/3</f>
        <v>-0.15037706901819881</v>
      </c>
      <c r="AG425" s="131">
        <f>(幕後結果!$AI$2+幕後結果!$AI$4*幕後結果_最佳化!$U1426)*12/3</f>
        <v>2.844731585181216E-2</v>
      </c>
      <c r="AH425" s="131">
        <f>(幕後結果!$AJ$2+幕後結果!$AJ$4*幕後結果_最佳化!$V1426)*12/3</f>
        <v>-3.7453221312204125E-2</v>
      </c>
      <c r="AI425" s="100">
        <f>(幕後結果!$AK$2+幕後結果!$AK$4*幕後結果_最佳化!$W1426)*12/3</f>
        <v>6.7843788398674845E-2</v>
      </c>
      <c r="AJ425" s="60"/>
      <c r="AK425" s="60"/>
      <c r="AL425" s="60"/>
      <c r="AM425" s="108">
        <v>424</v>
      </c>
      <c r="AN425" s="131">
        <f t="shared" si="79"/>
        <v>0.16839059535933695</v>
      </c>
      <c r="AO425" s="131">
        <f t="shared" si="80"/>
        <v>0.1791662470122031</v>
      </c>
      <c r="AP425" s="131">
        <f t="shared" si="81"/>
        <v>0.1859474984849081</v>
      </c>
      <c r="AQ425" s="131">
        <f t="shared" si="82"/>
        <v>5.6028173346453873E-2</v>
      </c>
      <c r="AR425" s="131">
        <f t="shared" si="83"/>
        <v>8.5119564516784915E-2</v>
      </c>
      <c r="AS425" s="131">
        <f t="shared" si="84"/>
        <v>5.3735267988725126E-2</v>
      </c>
      <c r="AT425" s="131">
        <f t="shared" si="85"/>
        <v>0.18300929024710821</v>
      </c>
      <c r="AU425" s="131">
        <f t="shared" si="86"/>
        <v>1.7973521968270543E-2</v>
      </c>
      <c r="AV425" s="131">
        <f t="shared" si="87"/>
        <v>7.4700070212990613E-3</v>
      </c>
      <c r="AW425" s="131">
        <f t="shared" si="88"/>
        <v>6.3159834054910158E-2</v>
      </c>
      <c r="AX425" s="131">
        <f t="shared" si="89"/>
        <v>1</v>
      </c>
      <c r="AY425" s="131">
        <f>SUMPRODUCT(AN425:AW425,幕後結果_最佳化!$Z$1005:$AI$1005)</f>
        <v>3.9575726866021253E-3</v>
      </c>
      <c r="AZ425" s="131">
        <f>(SUMPRODUCT(AN425:AW425,MMULT(AN425:AW425,幕後結果!$AB$9:$AK$18)))</f>
        <v>3.3212439589688656E-4</v>
      </c>
      <c r="BA425" s="131">
        <f t="shared" si="90"/>
        <v>1.8224280394487091E-2</v>
      </c>
      <c r="BB425" s="102">
        <f t="shared" si="91"/>
        <v>-2.1368430725625851</v>
      </c>
      <c r="BC425" s="60"/>
      <c r="BD425" s="60"/>
    </row>
    <row r="426" spans="1:56" ht="16.5">
      <c r="A426" s="95">
        <v>425</v>
      </c>
      <c r="B426" s="131">
        <v>0.32606405043352615</v>
      </c>
      <c r="C426" s="131">
        <v>0.99870394839102761</v>
      </c>
      <c r="D426" s="131">
        <v>0.8546649558646251</v>
      </c>
      <c r="E426" s="131">
        <v>9.8642344087022771E-2</v>
      </c>
      <c r="F426" s="131">
        <v>0.48086328623122032</v>
      </c>
      <c r="G426" s="131">
        <v>0.20472950919371713</v>
      </c>
      <c r="H426" s="131">
        <v>0.52329064612646037</v>
      </c>
      <c r="I426" s="131">
        <v>0.42295375768579668</v>
      </c>
      <c r="J426" s="131">
        <v>0.10134984356343923</v>
      </c>
      <c r="K426" s="104">
        <v>0.91754783866604406</v>
      </c>
      <c r="L426" s="105"/>
      <c r="M426" s="106">
        <v>425</v>
      </c>
      <c r="N426" s="142">
        <v>-0.45080776984578369</v>
      </c>
      <c r="O426" s="142">
        <v>3.0123771596668174</v>
      </c>
      <c r="P426" s="142">
        <v>1.0566527683157871</v>
      </c>
      <c r="Q426" s="142">
        <v>-1.2893262517936268</v>
      </c>
      <c r="R426" s="142">
        <v>-4.7987038529000867E-2</v>
      </c>
      <c r="S426" s="142">
        <v>-0.82484601542693414</v>
      </c>
      <c r="T426" s="142">
        <v>5.8414195449096054E-2</v>
      </c>
      <c r="U426" s="131">
        <v>-0.19434274828673953</v>
      </c>
      <c r="V426" s="131">
        <v>-1.2738976619597169</v>
      </c>
      <c r="W426" s="98">
        <v>1.3887646671220584</v>
      </c>
      <c r="X426" s="60"/>
      <c r="Y426" s="99">
        <v>425</v>
      </c>
      <c r="Z426" s="131">
        <f>(幕後結果!$AB$2+幕後結果!$AB$4*幕後結果_最佳化!$N1427)*12/3</f>
        <v>-5.6439779129186428E-2</v>
      </c>
      <c r="AA426" s="131">
        <f>(幕後結果!$AC$2+幕後結果!$AC$4*幕後結果_最佳化!$O1427)*12/3</f>
        <v>0.30118915354066844</v>
      </c>
      <c r="AB426" s="131">
        <f>(幕後結果!$AD$2+幕後結果!$AD$4*幕後結果_最佳化!$P1427)*12/3</f>
        <v>0.25825513974809511</v>
      </c>
      <c r="AC426" s="131">
        <f>(幕後結果!$AE$2+幕後結果!$AE$4*幕後結果_最佳化!$Q1427)*12/3</f>
        <v>2.8064080866424257E-2</v>
      </c>
      <c r="AD426" s="131">
        <f>(幕後結果!$AF$2+幕後結果!$AF$4*幕後結果_最佳化!$R1427)*12/3</f>
        <v>0.18764323563021082</v>
      </c>
      <c r="AE426" s="131">
        <f>(幕後結果!$AG$2+幕後結果!$AG$4*幕後結果_最佳化!$S1427)*12/3</f>
        <v>-1.3606881681920584E-2</v>
      </c>
      <c r="AF426" s="131">
        <f>(幕後結果!$AH$2+幕後結果!$AH$4*幕後結果_最佳化!$T1427)*12/3</f>
        <v>0.12340833885210899</v>
      </c>
      <c r="AG426" s="131">
        <f>(幕後結果!$AI$2+幕後結果!$AI$4*幕後結果_最佳化!$U1427)*12/3</f>
        <v>-1.1262864183110895E-3</v>
      </c>
      <c r="AH426" s="131">
        <f>(幕後結果!$AJ$2+幕後結果!$AJ$4*幕後結果_最佳化!$V1427)*12/3</f>
        <v>-4.1090495878706577E-2</v>
      </c>
      <c r="AI426" s="100">
        <f>(幕後結果!$AK$2+幕後結果!$AK$4*幕後結果_最佳化!$W1427)*12/3</f>
        <v>0.26278416498501822</v>
      </c>
      <c r="AJ426" s="60"/>
      <c r="AK426" s="60"/>
      <c r="AL426" s="60"/>
      <c r="AM426" s="108">
        <v>425</v>
      </c>
      <c r="AN426" s="131">
        <f t="shared" si="79"/>
        <v>0.14823066802972992</v>
      </c>
      <c r="AO426" s="131">
        <f t="shared" si="80"/>
        <v>3.2577811423138606E-2</v>
      </c>
      <c r="AP426" s="131">
        <f t="shared" si="81"/>
        <v>8.8251089850808165E-2</v>
      </c>
      <c r="AQ426" s="131">
        <f t="shared" si="82"/>
        <v>1.4130212236664332E-2</v>
      </c>
      <c r="AR426" s="131">
        <f t="shared" si="83"/>
        <v>8.4853925441166586E-2</v>
      </c>
      <c r="AS426" s="131">
        <f t="shared" si="84"/>
        <v>0.15876199276568737</v>
      </c>
      <c r="AT426" s="131">
        <f t="shared" si="85"/>
        <v>0.19038898415924693</v>
      </c>
      <c r="AU426" s="131">
        <f t="shared" si="86"/>
        <v>0.15359195304706674</v>
      </c>
      <c r="AV426" s="131">
        <f t="shared" si="87"/>
        <v>5.3826651772291144E-2</v>
      </c>
      <c r="AW426" s="131">
        <f t="shared" si="88"/>
        <v>7.5386711274200185E-2</v>
      </c>
      <c r="AX426" s="131">
        <f t="shared" si="89"/>
        <v>1.0000000000000002</v>
      </c>
      <c r="AY426" s="131">
        <f>SUMPRODUCT(AN426:AW426,幕後結果_最佳化!$Z$1005:$AI$1005)</f>
        <v>1.4317196592406301E-3</v>
      </c>
      <c r="AZ426" s="131">
        <f>(SUMPRODUCT(AN426:AW426,MMULT(AN426:AW426,幕後結果!$AB$9:$AK$18)))</f>
        <v>2.4199107845218455E-4</v>
      </c>
      <c r="BA426" s="131">
        <f t="shared" si="90"/>
        <v>1.5556062434053951E-2</v>
      </c>
      <c r="BB426" s="102">
        <f t="shared" si="91"/>
        <v>-2.6657311589326542</v>
      </c>
      <c r="BC426" s="60"/>
      <c r="BD426" s="60"/>
    </row>
    <row r="427" spans="1:56" ht="16.5">
      <c r="A427" s="95">
        <v>426</v>
      </c>
      <c r="B427" s="131">
        <v>0.23465359480113457</v>
      </c>
      <c r="C427" s="131">
        <v>0.28698568488364362</v>
      </c>
      <c r="D427" s="131">
        <v>0.17433342139878083</v>
      </c>
      <c r="E427" s="131">
        <v>0.761104871295053</v>
      </c>
      <c r="F427" s="131">
        <v>0.73905819858790767</v>
      </c>
      <c r="G427" s="131">
        <v>0.22538045583547306</v>
      </c>
      <c r="H427" s="131">
        <v>0.38636552851848882</v>
      </c>
      <c r="I427" s="131">
        <v>0.39975088753169796</v>
      </c>
      <c r="J427" s="131">
        <v>0.83495327004844655</v>
      </c>
      <c r="K427" s="104">
        <v>0.58311226564466057</v>
      </c>
      <c r="L427" s="105"/>
      <c r="M427" s="106">
        <v>426</v>
      </c>
      <c r="N427" s="142">
        <v>-0.72360676075382213</v>
      </c>
      <c r="O427" s="142">
        <v>-0.56221231807542837</v>
      </c>
      <c r="P427" s="142">
        <v>-0.93717831411069441</v>
      </c>
      <c r="Q427" s="142">
        <v>0.70986112864375017</v>
      </c>
      <c r="R427" s="142">
        <v>0.64044458819120487</v>
      </c>
      <c r="S427" s="142">
        <v>-0.75414707740148768</v>
      </c>
      <c r="T427" s="142">
        <v>-0.28880441016055991</v>
      </c>
      <c r="U427" s="131">
        <v>-0.25399195275335579</v>
      </c>
      <c r="V427" s="131">
        <v>0.9739256439570908</v>
      </c>
      <c r="W427" s="98">
        <v>0.20986188807649403</v>
      </c>
      <c r="X427" s="60"/>
      <c r="Y427" s="99">
        <v>426</v>
      </c>
      <c r="Z427" s="131">
        <f>(幕後結果!$AB$2+幕後結果!$AB$4*幕後結果_最佳化!$N1428)*12/3</f>
        <v>-9.8695710431813174E-2</v>
      </c>
      <c r="AA427" s="131">
        <f>(幕後結果!$AC$2+幕後結果!$AC$4*幕後結果_最佳化!$O1428)*12/3</f>
        <v>-4.5770454593902589E-2</v>
      </c>
      <c r="AB427" s="131">
        <f>(幕後結果!$AD$2+幕後結果!$AD$4*幕後結果_最佳化!$P1428)*12/3</f>
        <v>-0.18263798451898847</v>
      </c>
      <c r="AC427" s="131">
        <f>(幕後結果!$AE$2+幕後結果!$AE$4*幕後結果_最佳化!$Q1428)*12/3</f>
        <v>-4.7792828820269542E-3</v>
      </c>
      <c r="AD427" s="131">
        <f>(幕後結果!$AF$2+幕後結果!$AF$4*幕後結果_最佳化!$R1428)*12/3</f>
        <v>-3.4765030922401526E-2</v>
      </c>
      <c r="AE427" s="131">
        <f>(幕後結果!$AG$2+幕後結果!$AG$4*幕後結果_最佳化!$S1428)*12/3</f>
        <v>-3.5061261477774691E-2</v>
      </c>
      <c r="AF427" s="131">
        <f>(幕後結果!$AH$2+幕後結果!$AH$4*幕後結果_最佳化!$T1428)*12/3</f>
        <v>-8.7930092935242177E-2</v>
      </c>
      <c r="AG427" s="131">
        <f>(幕後結果!$AI$2+幕後結果!$AI$4*幕後結果_最佳化!$U1428)*12/3</f>
        <v>-9.2252739435539674E-2</v>
      </c>
      <c r="AH427" s="131">
        <f>(幕後結果!$AJ$2+幕後結果!$AJ$4*幕後結果_最佳化!$V1428)*12/3</f>
        <v>1.9885540732472812E-2</v>
      </c>
      <c r="AI427" s="100">
        <f>(幕後結果!$AK$2+幕後結果!$AK$4*幕後結果_最佳化!$W1428)*12/3</f>
        <v>-3.4846376910498779E-2</v>
      </c>
      <c r="AJ427" s="60"/>
      <c r="AK427" s="60"/>
      <c r="AL427" s="60"/>
      <c r="AM427" s="108">
        <v>426</v>
      </c>
      <c r="AN427" s="131">
        <f t="shared" si="79"/>
        <v>0.12458141022500233</v>
      </c>
      <c r="AO427" s="131">
        <f t="shared" si="80"/>
        <v>2.6831971967330982E-2</v>
      </c>
      <c r="AP427" s="131">
        <f t="shared" si="81"/>
        <v>0.1016331248939791</v>
      </c>
      <c r="AQ427" s="131">
        <f t="shared" si="82"/>
        <v>0.12870005779191929</v>
      </c>
      <c r="AR427" s="131">
        <f t="shared" si="83"/>
        <v>0.15351345838017519</v>
      </c>
      <c r="AS427" s="131">
        <f t="shared" si="84"/>
        <v>9.0580610185029026E-2</v>
      </c>
      <c r="AT427" s="131">
        <f t="shared" si="85"/>
        <v>0.15796797617664607</v>
      </c>
      <c r="AU427" s="131">
        <f t="shared" si="86"/>
        <v>3.7372430914965622E-2</v>
      </c>
      <c r="AV427" s="131">
        <f t="shared" si="87"/>
        <v>6.4586300191027304E-2</v>
      </c>
      <c r="AW427" s="131">
        <f t="shared" si="88"/>
        <v>0.11423265927392512</v>
      </c>
      <c r="AX427" s="131">
        <f t="shared" si="89"/>
        <v>1</v>
      </c>
      <c r="AY427" s="131">
        <f>SUMPRODUCT(AN427:AW427,幕後結果_最佳化!$Z$1005:$AI$1005)</f>
        <v>3.4791374620638639E-3</v>
      </c>
      <c r="AZ427" s="131">
        <f>(SUMPRODUCT(AN427:AW427,MMULT(AN427:AW427,幕後結果!$AB$9:$AK$18)))</f>
        <v>3.0682012690742702E-4</v>
      </c>
      <c r="BA427" s="131">
        <f t="shared" si="90"/>
        <v>1.7516281766043473E-2</v>
      </c>
      <c r="BB427" s="102">
        <f t="shared" si="91"/>
        <v>-2.2505268563535106</v>
      </c>
      <c r="BC427" s="60"/>
      <c r="BD427" s="60"/>
    </row>
    <row r="428" spans="1:56" ht="16.5">
      <c r="A428" s="95">
        <v>427</v>
      </c>
      <c r="B428" s="131">
        <v>0.11779465267361111</v>
      </c>
      <c r="C428" s="131">
        <v>0.26267320280896445</v>
      </c>
      <c r="D428" s="131">
        <v>0.46053445052153363</v>
      </c>
      <c r="E428" s="131">
        <v>0.56345341426808493</v>
      </c>
      <c r="F428" s="131">
        <v>0.13253966194717548</v>
      </c>
      <c r="G428" s="131">
        <v>9.5124800050524039E-2</v>
      </c>
      <c r="H428" s="131">
        <v>0.76032116618111467</v>
      </c>
      <c r="I428" s="131">
        <v>0.61578239894330777</v>
      </c>
      <c r="J428" s="131">
        <v>0.62354699605185093</v>
      </c>
      <c r="K428" s="104">
        <v>0.83870051795471245</v>
      </c>
      <c r="L428" s="105"/>
      <c r="M428" s="106">
        <v>427</v>
      </c>
      <c r="N428" s="142">
        <v>-1.1860835520660924</v>
      </c>
      <c r="O428" s="142">
        <v>-0.63512574768687757</v>
      </c>
      <c r="P428" s="142">
        <v>-9.9087368705283091E-2</v>
      </c>
      <c r="Q428" s="142">
        <v>0.15973075689554145</v>
      </c>
      <c r="R428" s="142">
        <v>-1.1144659973090609</v>
      </c>
      <c r="S428" s="142">
        <v>-1.3098410879567051</v>
      </c>
      <c r="T428" s="142">
        <v>0.70733605005544464</v>
      </c>
      <c r="U428" s="131">
        <v>0.29442233484172714</v>
      </c>
      <c r="V428" s="131">
        <v>0.3148098824153554</v>
      </c>
      <c r="W428" s="98">
        <v>0.98913118002491662</v>
      </c>
      <c r="X428" s="60"/>
      <c r="Y428" s="99">
        <v>427</v>
      </c>
      <c r="Z428" s="131">
        <f>(幕後結果!$AB$2+幕後結果!$AB$4*幕後結果_最佳化!$N1429)*12/3</f>
        <v>-0.17033229331542929</v>
      </c>
      <c r="AA428" s="131">
        <f>(幕後結果!$AC$2+幕後結果!$AC$4*幕後結果_最佳化!$O1429)*12/3</f>
        <v>-5.19469270969877E-2</v>
      </c>
      <c r="AB428" s="131">
        <f>(幕後結果!$AD$2+幕後結果!$AD$4*幕後結果_最佳化!$P1429)*12/3</f>
        <v>-4.9723193858651843E-2</v>
      </c>
      <c r="AC428" s="131">
        <f>(幕後結果!$AE$2+幕後結果!$AE$4*幕後結果_最佳化!$Q1429)*12/3</f>
        <v>-1.0619749573536128E-2</v>
      </c>
      <c r="AD428" s="131">
        <f>(幕後結果!$AF$2+幕後結果!$AF$4*幕後結果_最佳化!$R1429)*12/3</f>
        <v>-0.13470829747187371</v>
      </c>
      <c r="AE428" s="131">
        <f>(幕後結果!$AG$2+幕後結果!$AG$4*幕後結果_最佳化!$S1429)*12/3</f>
        <v>-4.6508512389877597E-2</v>
      </c>
      <c r="AF428" s="131">
        <f>(幕後結果!$AH$2+幕後結果!$AH$4*幕後結果_最佳化!$T1429)*12/3</f>
        <v>-7.3455709421452022E-3</v>
      </c>
      <c r="AG428" s="131">
        <f>(幕後結果!$AI$2+幕後結果!$AI$4*幕後結果_最佳化!$U1429)*12/3</f>
        <v>-1.3352644094594098E-2</v>
      </c>
      <c r="AH428" s="131">
        <f>(幕後結果!$AJ$2+幕後結果!$AJ$4*幕後結果_最佳化!$V1429)*12/3</f>
        <v>-1.7632847427244788E-2</v>
      </c>
      <c r="AI428" s="100">
        <f>(幕後結果!$AK$2+幕後結果!$AK$4*幕後結果_最佳化!$W1429)*12/3</f>
        <v>0.12450845828474033</v>
      </c>
      <c r="AJ428" s="60"/>
      <c r="AK428" s="60"/>
      <c r="AL428" s="60"/>
      <c r="AM428" s="108">
        <v>427</v>
      </c>
      <c r="AN428" s="131">
        <f t="shared" si="79"/>
        <v>0.11286956425096739</v>
      </c>
      <c r="AO428" s="131">
        <f t="shared" si="80"/>
        <v>0.11453079653911939</v>
      </c>
      <c r="AP428" s="131">
        <f t="shared" si="81"/>
        <v>3.6741731724657056E-2</v>
      </c>
      <c r="AQ428" s="131">
        <f t="shared" si="82"/>
        <v>7.3525988429507597E-2</v>
      </c>
      <c r="AR428" s="131">
        <f t="shared" si="83"/>
        <v>9.052734521020768E-2</v>
      </c>
      <c r="AS428" s="131">
        <f t="shared" si="84"/>
        <v>9.3090742222739595E-2</v>
      </c>
      <c r="AT428" s="131">
        <f t="shared" si="85"/>
        <v>0.10196497579500194</v>
      </c>
      <c r="AU428" s="131">
        <f t="shared" si="86"/>
        <v>0.13908775881665109</v>
      </c>
      <c r="AV428" s="131">
        <f t="shared" si="87"/>
        <v>7.288685445387813E-2</v>
      </c>
      <c r="AW428" s="131">
        <f t="shared" si="88"/>
        <v>0.16477424255727025</v>
      </c>
      <c r="AX428" s="131">
        <f t="shared" si="89"/>
        <v>1</v>
      </c>
      <c r="AY428" s="131">
        <f>SUMPRODUCT(AN428:AW428,幕後結果_最佳化!$Z$1005:$AI$1005)</f>
        <v>5.2732108562009855E-4</v>
      </c>
      <c r="AZ428" s="131">
        <f>(SUMPRODUCT(AN428:AW428,MMULT(AN428:AW428,幕後結果!$AB$9:$AK$18)))</f>
        <v>2.4468880891306312E-4</v>
      </c>
      <c r="BA428" s="131">
        <f t="shared" si="90"/>
        <v>1.5642532049289944E-2</v>
      </c>
      <c r="BB428" s="102">
        <f t="shared" si="91"/>
        <v>-2.7088120248603427</v>
      </c>
      <c r="BC428" s="60"/>
      <c r="BD428" s="60"/>
    </row>
    <row r="429" spans="1:56" ht="16.5">
      <c r="A429" s="95">
        <v>428</v>
      </c>
      <c r="B429" s="131">
        <v>0.30962055400101929</v>
      </c>
      <c r="C429" s="131">
        <v>4.4093572014646032E-2</v>
      </c>
      <c r="D429" s="131">
        <v>0.16584166466228245</v>
      </c>
      <c r="E429" s="131">
        <v>0.91080236856748353</v>
      </c>
      <c r="F429" s="131">
        <v>0.6539747485550631</v>
      </c>
      <c r="G429" s="131">
        <v>0.34365997306142182</v>
      </c>
      <c r="H429" s="131">
        <v>0.86818891922140562</v>
      </c>
      <c r="I429" s="131">
        <v>0.43350336557605851</v>
      </c>
      <c r="J429" s="131">
        <v>0.66866550192708973</v>
      </c>
      <c r="K429" s="104">
        <v>0.33591014233692085</v>
      </c>
      <c r="L429" s="105"/>
      <c r="M429" s="106">
        <v>428</v>
      </c>
      <c r="N429" s="142">
        <v>-0.4969261814140073</v>
      </c>
      <c r="O429" s="142">
        <v>-1.7050390374685225</v>
      </c>
      <c r="P429" s="142">
        <v>-0.97072883409724531</v>
      </c>
      <c r="Q429" s="142">
        <v>1.3457124710711812</v>
      </c>
      <c r="R429" s="142">
        <v>0.39607391231056321</v>
      </c>
      <c r="S429" s="142">
        <v>-0.40249475707218857</v>
      </c>
      <c r="T429" s="142">
        <v>1.1178708379667892</v>
      </c>
      <c r="U429" s="131">
        <v>-0.16746176324509901</v>
      </c>
      <c r="V429" s="131">
        <v>0.43623119597421933</v>
      </c>
      <c r="W429" s="98">
        <v>-0.42365109705222109</v>
      </c>
      <c r="X429" s="60"/>
      <c r="Y429" s="99">
        <v>428</v>
      </c>
      <c r="Z429" s="131">
        <f>(幕後結果!$AB$2+幕後結果!$AB$4*幕後結果_最佳化!$N1430)*12/3</f>
        <v>-6.3583414171700436E-2</v>
      </c>
      <c r="AA429" s="131">
        <f>(幕後結果!$AC$2+幕後結果!$AC$4*幕後結果_最佳化!$O1430)*12/3</f>
        <v>-0.15731518058747473</v>
      </c>
      <c r="AB429" s="131">
        <f>(幕後結果!$AD$2+幕後結果!$AD$4*幕後結果_最佳化!$P1430)*12/3</f>
        <v>-0.22629526628183641</v>
      </c>
      <c r="AC429" s="131">
        <f>(幕後結果!$AE$2+幕後結果!$AE$4*幕後結果_最佳化!$Q1430)*12/3</f>
        <v>3.6570211185709356E-2</v>
      </c>
      <c r="AD429" s="131">
        <f>(幕後結果!$AF$2+幕後結果!$AF$4*幕後結果_最佳化!$R1430)*12/3</f>
        <v>-9.592921360016643E-2</v>
      </c>
      <c r="AE429" s="131">
        <f>(幕後結果!$AG$2+幕後結果!$AG$4*幕後結果_最佳化!$S1430)*12/3</f>
        <v>-2.827724219877718E-2</v>
      </c>
      <c r="AF429" s="131">
        <f>(幕後結果!$AH$2+幕後結果!$AH$4*幕後結果_最佳化!$T1430)*12/3</f>
        <v>5.1491387072295416E-3</v>
      </c>
      <c r="AG429" s="131">
        <f>(幕後結果!$AI$2+幕後結果!$AI$4*幕後結果_最佳化!$U1430)*12/3</f>
        <v>-3.837956678253715E-2</v>
      </c>
      <c r="AH429" s="131">
        <f>(幕後結果!$AJ$2+幕後結果!$AJ$4*幕後結果_最佳化!$V1430)*12/3</f>
        <v>-1.5131099913468712E-2</v>
      </c>
      <c r="AI429" s="100">
        <f>(幕後結果!$AK$2+幕後結果!$AK$4*幕後結果_最佳化!$W1430)*12/3</f>
        <v>-0.1343383987184649</v>
      </c>
      <c r="AJ429" s="60"/>
      <c r="AK429" s="60"/>
      <c r="AL429" s="60"/>
      <c r="AM429" s="108">
        <v>428</v>
      </c>
      <c r="AN429" s="131">
        <f t="shared" si="79"/>
        <v>0.18326996332168599</v>
      </c>
      <c r="AO429" s="131">
        <f t="shared" si="80"/>
        <v>7.1026645211175951E-2</v>
      </c>
      <c r="AP429" s="131">
        <f t="shared" si="81"/>
        <v>0.14255656322275975</v>
      </c>
      <c r="AQ429" s="131">
        <f t="shared" si="82"/>
        <v>0.2013185955965997</v>
      </c>
      <c r="AR429" s="131">
        <f t="shared" si="83"/>
        <v>7.8204145609462788E-2</v>
      </c>
      <c r="AS429" s="131">
        <f t="shared" si="84"/>
        <v>1.0122197512620529E-2</v>
      </c>
      <c r="AT429" s="131">
        <f t="shared" si="85"/>
        <v>1.624083116139521E-2</v>
      </c>
      <c r="AU429" s="131">
        <f t="shared" si="86"/>
        <v>9.2766562031843455E-2</v>
      </c>
      <c r="AV429" s="131">
        <f t="shared" si="87"/>
        <v>3.7512047771017264E-2</v>
      </c>
      <c r="AW429" s="131">
        <f t="shared" si="88"/>
        <v>0.16698244856143932</v>
      </c>
      <c r="AX429" s="131">
        <f t="shared" si="89"/>
        <v>0.99999999999999989</v>
      </c>
      <c r="AY429" s="131">
        <f>SUMPRODUCT(AN429:AW429,幕後結果_最佳化!$Z$1005:$AI$1005)</f>
        <v>3.2400083486042123E-3</v>
      </c>
      <c r="AZ429" s="131">
        <f>(SUMPRODUCT(AN429:AW429,MMULT(AN429:AW429,幕後結果!$AB$9:$AK$18)))</f>
        <v>3.6883968081848013E-4</v>
      </c>
      <c r="BA429" s="131">
        <f t="shared" si="90"/>
        <v>1.9205199317332798E-2</v>
      </c>
      <c r="BB429" s="102">
        <f t="shared" si="91"/>
        <v>-2.0650653500691569</v>
      </c>
      <c r="BC429" s="60"/>
      <c r="BD429" s="60"/>
    </row>
    <row r="430" spans="1:56" ht="16.5">
      <c r="A430" s="95">
        <v>429</v>
      </c>
      <c r="B430" s="131">
        <v>0.86805039209341373</v>
      </c>
      <c r="C430" s="131">
        <v>0.56133777583474265</v>
      </c>
      <c r="D430" s="131">
        <v>0.53534100894509695</v>
      </c>
      <c r="E430" s="131">
        <v>0.72628715578577263</v>
      </c>
      <c r="F430" s="131">
        <v>0.40263762957593063</v>
      </c>
      <c r="G430" s="131">
        <v>0.74330142315516645</v>
      </c>
      <c r="H430" s="131">
        <v>0.95501462909401824</v>
      </c>
      <c r="I430" s="131">
        <v>0.3705873159465376</v>
      </c>
      <c r="J430" s="131">
        <v>0.39743315664971424</v>
      </c>
      <c r="K430" s="104">
        <v>0.39742535200455964</v>
      </c>
      <c r="L430" s="105"/>
      <c r="M430" s="106">
        <v>429</v>
      </c>
      <c r="N430" s="142">
        <v>1.1172224689746426</v>
      </c>
      <c r="O430" s="142">
        <v>0.15436182975771015</v>
      </c>
      <c r="P430" s="142">
        <v>8.8702957435232377E-2</v>
      </c>
      <c r="Q430" s="142">
        <v>0.60162213933331565</v>
      </c>
      <c r="R430" s="142">
        <v>-0.24652576890454855</v>
      </c>
      <c r="S430" s="142">
        <v>0.65355715743456511</v>
      </c>
      <c r="T430" s="142">
        <v>1.6955520673131994</v>
      </c>
      <c r="U430" s="131">
        <v>-0.3302982277839801</v>
      </c>
      <c r="V430" s="131">
        <v>-0.25999670752997761</v>
      </c>
      <c r="W430" s="98">
        <v>-0.26001694345309145</v>
      </c>
      <c r="X430" s="60"/>
      <c r="Y430" s="99">
        <v>429</v>
      </c>
      <c r="Z430" s="131">
        <f>(幕後結果!$AB$2+幕後結果!$AB$4*幕後結果_最佳化!$N1431)*12/3</f>
        <v>0.18644446993452568</v>
      </c>
      <c r="AA430" s="131">
        <f>(幕後結果!$AC$2+幕後結果!$AC$4*幕後結果_最佳化!$O1431)*12/3</f>
        <v>2.0261216432738517E-2</v>
      </c>
      <c r="AB430" s="131">
        <f>(幕後結果!$AD$2+幕後結果!$AD$4*幕後結果_最佳化!$P1431)*12/3</f>
        <v>6.1238178471292835E-3</v>
      </c>
      <c r="AC430" s="131">
        <f>(幕後結果!$AE$2+幕後結果!$AE$4*幕後結果_最佳化!$Q1431)*12/3</f>
        <v>0.11994809533520949</v>
      </c>
      <c r="AD430" s="131">
        <f>(幕後結果!$AF$2+幕後結果!$AF$4*幕後結果_最佳化!$R1431)*12/3</f>
        <v>4.7301131002236317E-3</v>
      </c>
      <c r="AE430" s="131">
        <f>(幕後結果!$AG$2+幕後結果!$AG$4*幕後結果_最佳化!$S1431)*12/3</f>
        <v>1.8565772329429173E-2</v>
      </c>
      <c r="AF430" s="131">
        <f>(幕後結果!$AH$2+幕後結果!$AH$4*幕後結果_最佳化!$T1431)*12/3</f>
        <v>0.21133379657383108</v>
      </c>
      <c r="AG430" s="131">
        <f>(幕後結果!$AI$2+幕後結果!$AI$4*幕後結果_最佳化!$U1431)*12/3</f>
        <v>2.4462207282205595E-2</v>
      </c>
      <c r="AH430" s="131">
        <f>(幕後結果!$AJ$2+幕後結果!$AJ$4*幕後結果_最佳化!$V1431)*12/3</f>
        <v>8.9560555124842661E-3</v>
      </c>
      <c r="AI430" s="100">
        <f>(幕後結果!$AK$2+幕後結果!$AK$4*幕後結果_最佳化!$W1431)*12/3</f>
        <v>-6.7005366733116356E-2</v>
      </c>
      <c r="AJ430" s="60"/>
      <c r="AK430" s="60"/>
      <c r="AL430" s="60"/>
      <c r="AM430" s="108">
        <v>429</v>
      </c>
      <c r="AN430" s="131">
        <f t="shared" si="79"/>
        <v>1.518820703623491E-2</v>
      </c>
      <c r="AO430" s="131">
        <f t="shared" si="80"/>
        <v>0.14563290104795579</v>
      </c>
      <c r="AP430" s="131">
        <f t="shared" si="81"/>
        <v>0.12850061490751263</v>
      </c>
      <c r="AQ430" s="131">
        <f t="shared" si="82"/>
        <v>9.21162195357281E-2</v>
      </c>
      <c r="AR430" s="131">
        <f t="shared" si="83"/>
        <v>5.15617130710979E-2</v>
      </c>
      <c r="AS430" s="131">
        <f t="shared" si="84"/>
        <v>9.8421138155060622E-2</v>
      </c>
      <c r="AT430" s="131">
        <f t="shared" si="85"/>
        <v>0.10964973153005075</v>
      </c>
      <c r="AU430" s="131">
        <f t="shared" si="86"/>
        <v>0.12035747260013346</v>
      </c>
      <c r="AV430" s="131">
        <f t="shared" si="87"/>
        <v>0.13773885966557589</v>
      </c>
      <c r="AW430" s="131">
        <f t="shared" si="88"/>
        <v>0.10083314245064984</v>
      </c>
      <c r="AX430" s="131">
        <f t="shared" si="89"/>
        <v>0.99999999999999978</v>
      </c>
      <c r="AY430" s="131">
        <f>SUMPRODUCT(AN430:AW430,幕後結果_最佳化!$Z$1005:$AI$1005)</f>
        <v>2.2823664874406123E-5</v>
      </c>
      <c r="AZ430" s="131">
        <f>(SUMPRODUCT(AN430:AW430,MMULT(AN430:AW430,幕後結果!$AB$9:$AK$18)))</f>
        <v>2.7080911321814401E-4</v>
      </c>
      <c r="BA430" s="131">
        <f t="shared" si="90"/>
        <v>1.6456278838733379E-2</v>
      </c>
      <c r="BB430" s="102">
        <f t="shared" si="91"/>
        <v>-2.6055207714519866</v>
      </c>
      <c r="BC430" s="60"/>
      <c r="BD430" s="60"/>
    </row>
    <row r="431" spans="1:56" ht="16.5">
      <c r="A431" s="95">
        <v>430</v>
      </c>
      <c r="B431" s="131">
        <v>0.23934983204307447</v>
      </c>
      <c r="C431" s="131">
        <v>0.93350608381701017</v>
      </c>
      <c r="D431" s="131">
        <v>0.66905491107243376</v>
      </c>
      <c r="E431" s="131">
        <v>0.342062164477692</v>
      </c>
      <c r="F431" s="131">
        <v>5.8575162545148052E-2</v>
      </c>
      <c r="G431" s="131">
        <v>0.74008700888141932</v>
      </c>
      <c r="H431" s="131">
        <v>0.17183212877960208</v>
      </c>
      <c r="I431" s="131">
        <v>0.42871860207837909</v>
      </c>
      <c r="J431" s="131">
        <v>2.7402870589485762E-3</v>
      </c>
      <c r="K431" s="104">
        <v>0.93133741802415226</v>
      </c>
      <c r="L431" s="105"/>
      <c r="M431" s="106">
        <v>430</v>
      </c>
      <c r="N431" s="142">
        <v>-0.7083955355589322</v>
      </c>
      <c r="O431" s="142">
        <v>1.5024232623764762</v>
      </c>
      <c r="P431" s="142">
        <v>0.43730498877521634</v>
      </c>
      <c r="Q431" s="142">
        <v>-0.40684160259438573</v>
      </c>
      <c r="R431" s="142">
        <v>-1.5668475705377152</v>
      </c>
      <c r="S431" s="142">
        <v>0.64361367210824816</v>
      </c>
      <c r="T431" s="142">
        <v>-0.94695000054838718</v>
      </c>
      <c r="U431" s="131">
        <v>-0.17963744732647172</v>
      </c>
      <c r="V431" s="131">
        <v>-2.7773404424192698</v>
      </c>
      <c r="W431" s="98">
        <v>1.4858259513665262</v>
      </c>
      <c r="X431" s="60"/>
      <c r="Y431" s="99">
        <v>430</v>
      </c>
      <c r="Z431" s="131">
        <f>(幕後結果!$AB$2+幕後結果!$AB$4*幕後結果_最佳化!$N1432)*12/3</f>
        <v>-9.6339526911029053E-2</v>
      </c>
      <c r="AA431" s="131">
        <f>(幕後結果!$AC$2+幕後結果!$AC$4*幕後結果_最佳化!$O1432)*12/3</f>
        <v>0.15490944496724238</v>
      </c>
      <c r="AB431" s="131">
        <f>(幕後結果!$AD$2+幕後結果!$AD$4*幕後結果_最佳化!$P1432)*12/3</f>
        <v>0.10801632455802873</v>
      </c>
      <c r="AC431" s="131">
        <f>(幕後結果!$AE$2+幕後結果!$AE$4*幕後結果_最佳化!$Q1432)*12/3</f>
        <v>3.1157140254508608E-2</v>
      </c>
      <c r="AD431" s="131">
        <f>(幕後結果!$AF$2+幕後結果!$AF$4*幕後結果_最佳化!$R1432)*12/3</f>
        <v>-4.8065531335199918E-2</v>
      </c>
      <c r="AE431" s="131">
        <f>(幕後結果!$AG$2+幕後結果!$AG$4*幕後結果_最佳化!$S1432)*12/3</f>
        <v>5.096856433728323E-2</v>
      </c>
      <c r="AF431" s="131">
        <f>(幕後結果!$AH$2+幕後結果!$AH$4*幕後結果_最佳化!$T1432)*12/3</f>
        <v>-2.8782096282594646E-2</v>
      </c>
      <c r="AG431" s="131">
        <f>(幕後結果!$AI$2+幕後結果!$AI$4*幕後結果_最佳化!$U1432)*12/3</f>
        <v>-4.4094716061064167E-2</v>
      </c>
      <c r="AH431" s="131">
        <f>(幕後結果!$AJ$2+幕後結果!$AJ$4*幕後結果_最佳化!$V1432)*12/3</f>
        <v>-0.1348937331074665</v>
      </c>
      <c r="AI431" s="100">
        <f>(幕後結果!$AK$2+幕後結果!$AK$4*幕後結果_最佳化!$W1432)*12/3</f>
        <v>0.15123934034569947</v>
      </c>
      <c r="AJ431" s="60"/>
      <c r="AK431" s="60"/>
      <c r="AL431" s="60"/>
      <c r="AM431" s="108">
        <v>430</v>
      </c>
      <c r="AN431" s="131">
        <f t="shared" si="79"/>
        <v>7.0297751652080381E-2</v>
      </c>
      <c r="AO431" s="131">
        <f t="shared" si="80"/>
        <v>0.17142008167411857</v>
      </c>
      <c r="AP431" s="131">
        <f t="shared" si="81"/>
        <v>1.9883440585240327E-2</v>
      </c>
      <c r="AQ431" s="131">
        <f t="shared" si="82"/>
        <v>3.9658043790077598E-2</v>
      </c>
      <c r="AR431" s="131">
        <f t="shared" si="83"/>
        <v>0.15263027506461618</v>
      </c>
      <c r="AS431" s="131">
        <f t="shared" si="84"/>
        <v>0.15173366052039325</v>
      </c>
      <c r="AT431" s="131">
        <f t="shared" si="85"/>
        <v>7.0794959009680386E-2</v>
      </c>
      <c r="AU431" s="131">
        <f t="shared" si="86"/>
        <v>0.1243758927579464</v>
      </c>
      <c r="AV431" s="131">
        <f t="shared" si="87"/>
        <v>1.9322958229601936E-2</v>
      </c>
      <c r="AW431" s="131">
        <f t="shared" si="88"/>
        <v>0.17988293671624486</v>
      </c>
      <c r="AX431" s="131">
        <f t="shared" si="89"/>
        <v>0.99999999999999989</v>
      </c>
      <c r="AY431" s="131">
        <f>SUMPRODUCT(AN431:AW431,幕後結果_最佳化!$Z$1005:$AI$1005)</f>
        <v>-1.2626243735344687E-3</v>
      </c>
      <c r="AZ431" s="131">
        <f>(SUMPRODUCT(AN431:AW431,MMULT(AN431:AW431,幕後結果!$AB$9:$AK$18)))</f>
        <v>2.4925286013919277E-4</v>
      </c>
      <c r="BA431" s="131">
        <f t="shared" si="90"/>
        <v>1.5787743985104165E-2</v>
      </c>
      <c r="BB431" s="102">
        <f t="shared" si="91"/>
        <v>-2.797272644856807</v>
      </c>
      <c r="BC431" s="60"/>
      <c r="BD431" s="60"/>
    </row>
    <row r="432" spans="1:56" ht="16.5">
      <c r="A432" s="95">
        <v>431</v>
      </c>
      <c r="B432" s="131">
        <v>0.40297457268618952</v>
      </c>
      <c r="C432" s="131">
        <v>0.99165357415125621</v>
      </c>
      <c r="D432" s="131">
        <v>3.7872856327296978E-2</v>
      </c>
      <c r="E432" s="131">
        <v>0.9435820688162031</v>
      </c>
      <c r="F432" s="131">
        <v>0.75074434842393956</v>
      </c>
      <c r="G432" s="131">
        <v>0.86563596450321967</v>
      </c>
      <c r="H432" s="131">
        <v>0.1935389929092417</v>
      </c>
      <c r="I432" s="131">
        <v>9.4455810903634196E-2</v>
      </c>
      <c r="J432" s="131">
        <v>0.15991534504003102</v>
      </c>
      <c r="K432" s="104">
        <v>0.10570170608906482</v>
      </c>
      <c r="L432" s="105"/>
      <c r="M432" s="106">
        <v>431</v>
      </c>
      <c r="N432" s="142">
        <v>-0.24565521217026295</v>
      </c>
      <c r="O432" s="142">
        <v>2.3934039426956537</v>
      </c>
      <c r="P432" s="142">
        <v>-1.7759223738269345</v>
      </c>
      <c r="Q432" s="142">
        <v>1.585574509743126</v>
      </c>
      <c r="R432" s="142">
        <v>0.67683396870941304</v>
      </c>
      <c r="S432" s="142">
        <v>1.1059964151867974</v>
      </c>
      <c r="T432" s="142">
        <v>-0.86492858742424605</v>
      </c>
      <c r="U432" s="131">
        <v>-1.3138056321193821</v>
      </c>
      <c r="V432" s="131">
        <v>-0.99480587139182408</v>
      </c>
      <c r="W432" s="98">
        <v>-1.2497157215635524</v>
      </c>
      <c r="X432" s="60"/>
      <c r="Y432" s="99">
        <v>431</v>
      </c>
      <c r="Z432" s="131">
        <f>(幕後結果!$AB$2+幕後結果!$AB$4*幕後結果_最佳化!$N1433)*12/3</f>
        <v>-2.4662123519685664E-2</v>
      </c>
      <c r="AA432" s="131">
        <f>(幕後結果!$AC$2+幕後結果!$AC$4*幕後結果_最佳化!$O1433)*12/3</f>
        <v>0.24061235451791171</v>
      </c>
      <c r="AB432" s="131">
        <f>(幕後結果!$AD$2+幕後結果!$AD$4*幕後結果_最佳化!$P1433)*12/3</f>
        <v>-0.21939305467766049</v>
      </c>
      <c r="AC432" s="131">
        <f>(幕後結果!$AE$2+幕後結果!$AE$4*幕後結果_最佳化!$Q1433)*12/3</f>
        <v>9.8510417114107615E-2</v>
      </c>
      <c r="AD432" s="131">
        <f>(幕後結果!$AF$2+幕後結果!$AF$4*幕後結果_最佳化!$R1433)*12/3</f>
        <v>4.1736742275929571E-2</v>
      </c>
      <c r="AE432" s="131">
        <f>(幕後結果!$AG$2+幕後結果!$AG$4*幕後結果_最佳化!$S1433)*12/3</f>
        <v>7.198266992662089E-2</v>
      </c>
      <c r="AF432" s="131">
        <f>(幕後結果!$AH$2+幕後結果!$AH$4*幕後結果_最佳化!$T1433)*12/3</f>
        <v>-6.9495924584702532E-3</v>
      </c>
      <c r="AG432" s="131">
        <f>(幕後結果!$AI$2+幕後結果!$AI$4*幕後結果_最佳化!$U1433)*12/3</f>
        <v>-0.18582941474548254</v>
      </c>
      <c r="AH432" s="131">
        <f>(幕後結果!$AJ$2+幕後結果!$AJ$4*幕後結果_最佳化!$V1433)*12/3</f>
        <v>-4.45299095420266E-3</v>
      </c>
      <c r="AI432" s="100">
        <f>(幕後結果!$AK$2+幕後結果!$AK$4*幕後結果_最佳化!$W1433)*12/3</f>
        <v>-0.30518834296007991</v>
      </c>
      <c r="AJ432" s="60"/>
      <c r="AK432" s="60"/>
      <c r="AL432" s="60"/>
      <c r="AM432" s="108">
        <v>431</v>
      </c>
      <c r="AN432" s="131">
        <f t="shared" si="79"/>
        <v>1.227123876959952E-2</v>
      </c>
      <c r="AO432" s="131">
        <f t="shared" si="80"/>
        <v>1.3681179619342348E-3</v>
      </c>
      <c r="AP432" s="131">
        <f t="shared" si="81"/>
        <v>7.6432119927022535E-2</v>
      </c>
      <c r="AQ432" s="131">
        <f t="shared" si="82"/>
        <v>0.11819218934297918</v>
      </c>
      <c r="AR432" s="131">
        <f t="shared" si="83"/>
        <v>6.8548485935795142E-2</v>
      </c>
      <c r="AS432" s="131">
        <f t="shared" si="84"/>
        <v>0.14492276360682749</v>
      </c>
      <c r="AT432" s="131">
        <f t="shared" si="85"/>
        <v>0.13341152338093368</v>
      </c>
      <c r="AU432" s="131">
        <f t="shared" si="86"/>
        <v>9.2012624679059046E-2</v>
      </c>
      <c r="AV432" s="131">
        <f t="shared" si="87"/>
        <v>0.20826644422343926</v>
      </c>
      <c r="AW432" s="131">
        <f t="shared" si="88"/>
        <v>0.14457449217240997</v>
      </c>
      <c r="AX432" s="131">
        <f t="shared" si="89"/>
        <v>1</v>
      </c>
      <c r="AY432" s="131">
        <f>SUMPRODUCT(AN432:AW432,幕後結果_最佳化!$Z$1005:$AI$1005)</f>
        <v>-1.4670493035056882E-4</v>
      </c>
      <c r="AZ432" s="131">
        <f>(SUMPRODUCT(AN432:AW432,MMULT(AN432:AW432,幕後結果!$AB$9:$AK$18)))</f>
        <v>2.5299242333489032E-4</v>
      </c>
      <c r="BA432" s="131">
        <f t="shared" si="90"/>
        <v>1.5905735548376577E-2</v>
      </c>
      <c r="BB432" s="102">
        <f t="shared" si="91"/>
        <v>-2.7063636761359424</v>
      </c>
      <c r="BC432" s="60"/>
      <c r="BD432" s="60"/>
    </row>
    <row r="433" spans="1:56" ht="16.5">
      <c r="A433" s="95">
        <v>432</v>
      </c>
      <c r="B433" s="131">
        <v>0.64030254711020262</v>
      </c>
      <c r="C433" s="131">
        <v>0.14825013745947868</v>
      </c>
      <c r="D433" s="131">
        <v>0.15552228210820207</v>
      </c>
      <c r="E433" s="131">
        <v>0.65337416901195344</v>
      </c>
      <c r="F433" s="131">
        <v>0.49624073549686609</v>
      </c>
      <c r="G433" s="131">
        <v>0.68194206031984606</v>
      </c>
      <c r="H433" s="131">
        <v>0.38046541804276712</v>
      </c>
      <c r="I433" s="131">
        <v>0.90679482847709925</v>
      </c>
      <c r="J433" s="131">
        <v>0.93212614526416071</v>
      </c>
      <c r="K433" s="104">
        <v>0.15592463145472668</v>
      </c>
      <c r="L433" s="105"/>
      <c r="M433" s="106">
        <v>432</v>
      </c>
      <c r="N433" s="142">
        <v>0.35926760561683074</v>
      </c>
      <c r="O433" s="142">
        <v>-1.0439678273781725</v>
      </c>
      <c r="P433" s="142">
        <v>-1.0130326535166085</v>
      </c>
      <c r="Q433" s="142">
        <v>0.3944461704515605</v>
      </c>
      <c r="R433" s="142">
        <v>-9.4232181524950189E-3</v>
      </c>
      <c r="S433" s="142">
        <v>0.47313638547234477</v>
      </c>
      <c r="T433" s="142">
        <v>-0.30425866192999401</v>
      </c>
      <c r="U433" s="131">
        <v>1.3212730307288207</v>
      </c>
      <c r="V433" s="131">
        <v>1.4918147751581017</v>
      </c>
      <c r="W433" s="98">
        <v>-1.0113493314081055</v>
      </c>
      <c r="X433" s="60"/>
      <c r="Y433" s="99">
        <v>432</v>
      </c>
      <c r="Z433" s="131">
        <f>(幕後結果!$AB$2+幕後結果!$AB$4*幕後結果_最佳化!$N1434)*12/3</f>
        <v>6.9039018653599474E-2</v>
      </c>
      <c r="AA433" s="131">
        <f>(幕後結果!$AC$2+幕後結果!$AC$4*幕後結果_最佳化!$O1434)*12/3</f>
        <v>-9.4738124346361086E-2</v>
      </c>
      <c r="AB433" s="131">
        <f>(幕後結果!$AD$2+幕後結果!$AD$4*幕後結果_最佳化!$P1434)*12/3</f>
        <v>-0.2113430178489801</v>
      </c>
      <c r="AC433" s="131">
        <f>(幕後結果!$AE$2+幕後結果!$AE$4*幕後結果_最佳化!$Q1434)*12/3</f>
        <v>-2.7247027746654159E-2</v>
      </c>
      <c r="AD433" s="131">
        <f>(幕後結果!$AF$2+幕後結果!$AF$4*幕後結果_最佳化!$R1434)*12/3</f>
        <v>-0.12325503571501799</v>
      </c>
      <c r="AE433" s="131">
        <f>(幕後結果!$AG$2+幕後結果!$AG$4*幕後結果_最佳化!$S1434)*12/3</f>
        <v>4.2166104573169621E-3</v>
      </c>
      <c r="AF433" s="131">
        <f>(幕後結果!$AH$2+幕後結果!$AH$4*幕後結果_最佳化!$T1434)*12/3</f>
        <v>-6.6196701254869358E-2</v>
      </c>
      <c r="AG433" s="131">
        <f>(幕後結果!$AI$2+幕後結果!$AI$4*幕後結果_最佳化!$U1434)*12/3</f>
        <v>7.9074499955021582E-2</v>
      </c>
      <c r="AH433" s="131">
        <f>(幕後結果!$AJ$2+幕後結果!$AJ$4*幕後結果_最佳化!$V1434)*12/3</f>
        <v>7.4837483097438859E-2</v>
      </c>
      <c r="AI433" s="100">
        <f>(幕後結果!$AK$2+幕後結果!$AK$4*幕後結果_最佳化!$W1434)*12/3</f>
        <v>-0.18448152996334136</v>
      </c>
      <c r="AJ433" s="60"/>
      <c r="AK433" s="60"/>
      <c r="AL433" s="60"/>
      <c r="AM433" s="108">
        <v>432</v>
      </c>
      <c r="AN433" s="131">
        <f t="shared" si="79"/>
        <v>0.11889351865375045</v>
      </c>
      <c r="AO433" s="131">
        <f t="shared" si="80"/>
        <v>0.11728185004564053</v>
      </c>
      <c r="AP433" s="131">
        <f t="shared" si="81"/>
        <v>0.12331761254482222</v>
      </c>
      <c r="AQ433" s="131">
        <f t="shared" si="82"/>
        <v>0.13178649500062845</v>
      </c>
      <c r="AR433" s="131">
        <f t="shared" si="83"/>
        <v>0.10913308984973986</v>
      </c>
      <c r="AS433" s="131">
        <f t="shared" si="84"/>
        <v>0.11297318063947782</v>
      </c>
      <c r="AT433" s="131">
        <f t="shared" si="85"/>
        <v>0.1091090723241244</v>
      </c>
      <c r="AU433" s="131">
        <f t="shared" si="86"/>
        <v>1.9984166213164695E-2</v>
      </c>
      <c r="AV433" s="131">
        <f t="shared" si="87"/>
        <v>1.0159422607539763E-2</v>
      </c>
      <c r="AW433" s="131">
        <f t="shared" si="88"/>
        <v>0.14736159212111175</v>
      </c>
      <c r="AX433" s="131">
        <f t="shared" si="89"/>
        <v>0.99999999999999989</v>
      </c>
      <c r="AY433" s="131">
        <f>SUMPRODUCT(AN433:AW433,幕後結果_最佳化!$Z$1005:$AI$1005)</f>
        <v>2.5689393687061018E-3</v>
      </c>
      <c r="AZ433" s="131">
        <f>(SUMPRODUCT(AN433:AW433,MMULT(AN433:AW433,幕後結果!$AB$9:$AK$18)))</f>
        <v>2.9834874253978783E-4</v>
      </c>
      <c r="BA433" s="131">
        <f t="shared" si="90"/>
        <v>1.7272774604555802E-2</v>
      </c>
      <c r="BB433" s="102">
        <f t="shared" si="91"/>
        <v>-2.334949743433596</v>
      </c>
      <c r="BC433" s="60"/>
      <c r="BD433" s="60"/>
    </row>
    <row r="434" spans="1:56" ht="16.5">
      <c r="A434" s="95">
        <v>433</v>
      </c>
      <c r="B434" s="131">
        <v>5.0448993676353915E-2</v>
      </c>
      <c r="C434" s="131">
        <v>0.28735040189839456</v>
      </c>
      <c r="D434" s="131">
        <v>0.99533573795376062</v>
      </c>
      <c r="E434" s="131">
        <v>0.94909408593772726</v>
      </c>
      <c r="F434" s="131">
        <v>0.24119266146880092</v>
      </c>
      <c r="G434" s="131">
        <v>0.15458084397397975</v>
      </c>
      <c r="H434" s="131">
        <v>9.4002141361244629E-2</v>
      </c>
      <c r="I434" s="131">
        <v>0.37070456384798378</v>
      </c>
      <c r="J434" s="131">
        <v>3.8242711198342771E-2</v>
      </c>
      <c r="K434" s="104">
        <v>5.5178956733880735E-2</v>
      </c>
      <c r="L434" s="105"/>
      <c r="M434" s="106">
        <v>433</v>
      </c>
      <c r="N434" s="142">
        <v>-1.6405156973843682</v>
      </c>
      <c r="O434" s="142">
        <v>-0.56114190392908847</v>
      </c>
      <c r="P434" s="142">
        <v>2.5997737520829163</v>
      </c>
      <c r="Q434" s="142">
        <v>1.6361326504875504</v>
      </c>
      <c r="R434" s="142">
        <v>-0.70247125338995087</v>
      </c>
      <c r="S434" s="142">
        <v>-1.0169826399018782</v>
      </c>
      <c r="T434" s="142">
        <v>-1.3165059499001524</v>
      </c>
      <c r="U434" s="131">
        <v>-0.32998786984844192</v>
      </c>
      <c r="V434" s="131">
        <v>-1.7714528760340926</v>
      </c>
      <c r="W434" s="98">
        <v>-1.5965864851117542</v>
      </c>
      <c r="X434" s="60"/>
      <c r="Y434" s="99">
        <v>433</v>
      </c>
      <c r="Z434" s="131">
        <f>(幕後結果!$AB$2+幕後結果!$AB$4*幕後結果_最佳化!$N1435)*12/3</f>
        <v>-0.2407227791832732</v>
      </c>
      <c r="AA434" s="131">
        <f>(幕後結果!$AC$2+幕後結果!$AC$4*幕後結果_最佳化!$O1435)*12/3</f>
        <v>-4.3858900115051482E-2</v>
      </c>
      <c r="AB434" s="131">
        <f>(幕後結果!$AD$2+幕後結果!$AD$4*幕後結果_最佳化!$P1435)*12/3</f>
        <v>0.38824366773829039</v>
      </c>
      <c r="AC434" s="131">
        <f>(幕後結果!$AE$2+幕後結果!$AE$4*幕後結果_最佳化!$Q1435)*12/3</f>
        <v>0.32881574123466933</v>
      </c>
      <c r="AD434" s="131">
        <f>(幕後結果!$AF$2+幕後結果!$AF$4*幕後結果_最佳化!$R1435)*12/3</f>
        <v>0.15814043123374644</v>
      </c>
      <c r="AE434" s="131">
        <f>(幕後結果!$AG$2+幕後結果!$AG$4*幕後結果_最佳化!$S1435)*12/3</f>
        <v>-2.5217867784328576E-2</v>
      </c>
      <c r="AF434" s="131">
        <f>(幕後結果!$AH$2+幕後結果!$AH$4*幕後結果_最佳化!$T1435)*12/3</f>
        <v>-0.11407639214450084</v>
      </c>
      <c r="AG434" s="131">
        <f>(幕後結果!$AI$2+幕後結果!$AI$4*幕後結果_最佳化!$U1435)*12/3</f>
        <v>1.0451770356214203E-2</v>
      </c>
      <c r="AH434" s="131">
        <f>(幕後結果!$AJ$2+幕後結果!$AJ$4*幕後結果_最佳化!$V1435)*12/3</f>
        <v>-0.12436457062878557</v>
      </c>
      <c r="AI434" s="100">
        <f>(幕後結果!$AK$2+幕後結果!$AK$4*幕後結果_最佳化!$W1435)*12/3</f>
        <v>-0.22892923162750992</v>
      </c>
      <c r="AJ434" s="60"/>
      <c r="AK434" s="60"/>
      <c r="AL434" s="60"/>
      <c r="AM434" s="108">
        <v>433</v>
      </c>
      <c r="AN434" s="131">
        <f t="shared" si="79"/>
        <v>0.15025105884590786</v>
      </c>
      <c r="AO434" s="131">
        <f t="shared" si="80"/>
        <v>9.2802706327929599E-2</v>
      </c>
      <c r="AP434" s="131">
        <f t="shared" si="81"/>
        <v>0.10087618205070505</v>
      </c>
      <c r="AQ434" s="131">
        <f t="shared" si="82"/>
        <v>0.12594505310615925</v>
      </c>
      <c r="AR434" s="131">
        <f t="shared" si="83"/>
        <v>6.276134586639405E-2</v>
      </c>
      <c r="AS434" s="131">
        <f t="shared" si="84"/>
        <v>0.12562731401475183</v>
      </c>
      <c r="AT434" s="131">
        <f t="shared" si="85"/>
        <v>0.1005759992666875</v>
      </c>
      <c r="AU434" s="131">
        <f t="shared" si="86"/>
        <v>5.1445951924252054E-2</v>
      </c>
      <c r="AV434" s="131">
        <f t="shared" si="87"/>
        <v>8.6205472754441737E-2</v>
      </c>
      <c r="AW434" s="131">
        <f t="shared" si="88"/>
        <v>0.10350891584277105</v>
      </c>
      <c r="AX434" s="131">
        <f t="shared" si="89"/>
        <v>1</v>
      </c>
      <c r="AY434" s="131">
        <f>SUMPRODUCT(AN434:AW434,幕後結果_最佳化!$Z$1005:$AI$1005)</f>
        <v>3.0808705263325516E-3</v>
      </c>
      <c r="AZ434" s="131">
        <f>(SUMPRODUCT(AN434:AW434,MMULT(AN434:AW434,幕後結果!$AB$9:$AK$18)))</f>
        <v>2.4136882572467792E-4</v>
      </c>
      <c r="BA434" s="131">
        <f t="shared" si="90"/>
        <v>1.5536049231534958E-2</v>
      </c>
      <c r="BB434" s="102">
        <f t="shared" si="91"/>
        <v>-2.5630151449856937</v>
      </c>
      <c r="BC434" s="60"/>
      <c r="BD434" s="60"/>
    </row>
    <row r="435" spans="1:56" ht="16.5">
      <c r="A435" s="95">
        <v>434</v>
      </c>
      <c r="B435" s="131">
        <v>2.5874395533228345E-2</v>
      </c>
      <c r="C435" s="131">
        <v>0.90730082615358132</v>
      </c>
      <c r="D435" s="131">
        <v>0.97671402298251064</v>
      </c>
      <c r="E435" s="131">
        <v>0.20931135582060145</v>
      </c>
      <c r="F435" s="131">
        <v>0.40637274210533958</v>
      </c>
      <c r="G435" s="131">
        <v>0.97751580098919821</v>
      </c>
      <c r="H435" s="131">
        <v>1.5908243475959427E-2</v>
      </c>
      <c r="I435" s="131">
        <v>0.1462041123366169</v>
      </c>
      <c r="J435" s="131">
        <v>0.62052707137744578</v>
      </c>
      <c r="K435" s="104">
        <v>0.38146117610588615</v>
      </c>
      <c r="L435" s="105"/>
      <c r="M435" s="106">
        <v>434</v>
      </c>
      <c r="N435" s="142">
        <v>-1.9452176281533102</v>
      </c>
      <c r="O435" s="142">
        <v>1.3243153107811481</v>
      </c>
      <c r="P435" s="142">
        <v>1.9901723411309782</v>
      </c>
      <c r="Q435" s="142">
        <v>-0.80881301003374051</v>
      </c>
      <c r="R435" s="142">
        <v>-0.23688567399942961</v>
      </c>
      <c r="S435" s="142">
        <v>2.004949949405384</v>
      </c>
      <c r="T435" s="142">
        <v>-2.146708609201093</v>
      </c>
      <c r="U435" s="131">
        <v>-1.0528533165603218</v>
      </c>
      <c r="V435" s="131">
        <v>0.30686535901379652</v>
      </c>
      <c r="W435" s="98">
        <v>-0.3016454559634475</v>
      </c>
      <c r="X435" s="60"/>
      <c r="Y435" s="99">
        <v>434</v>
      </c>
      <c r="Z435" s="131">
        <f>(幕後結果!$AB$2+幕後結果!$AB$4*幕後結果_最佳化!$N1436)*12/3</f>
        <v>-0.28792040191454832</v>
      </c>
      <c r="AA435" s="131">
        <f>(幕後結果!$AC$2+幕後結果!$AC$4*幕後結果_最佳化!$O1436)*12/3</f>
        <v>0.14003313500790529</v>
      </c>
      <c r="AB435" s="131">
        <f>(幕後結果!$AD$2+幕後結果!$AD$4*幕後結果_最佳化!$P1436)*12/3</f>
        <v>0.35298642128568564</v>
      </c>
      <c r="AC435" s="131">
        <f>(幕後結果!$AE$2+幕後結果!$AE$4*幕後結果_最佳化!$Q1436)*12/3</f>
        <v>7.2498477744536591E-2</v>
      </c>
      <c r="AD435" s="131">
        <f>(幕後結果!$AF$2+幕後結果!$AF$4*幕後結果_最佳化!$R1436)*12/3</f>
        <v>0.18297849792353893</v>
      </c>
      <c r="AE435" s="131">
        <f>(幕後結果!$AG$2+幕後結果!$AG$4*幕後結果_最佳化!$S1436)*12/3</f>
        <v>0.10553154148817574</v>
      </c>
      <c r="AF435" s="131">
        <f>(幕後結果!$AH$2+幕後結果!$AH$4*幕後結果_最佳化!$T1436)*12/3</f>
        <v>-0.13685736798879616</v>
      </c>
      <c r="AG435" s="131">
        <f>(幕後結果!$AI$2+幕後結果!$AI$4*幕後結果_最佳化!$U1436)*12/3</f>
        <v>-5.6568885545059212E-2</v>
      </c>
      <c r="AH435" s="131">
        <f>(幕後結果!$AJ$2+幕後結果!$AJ$4*幕後結果_最佳化!$V1436)*12/3</f>
        <v>5.7621510138548403E-2</v>
      </c>
      <c r="AI435" s="100">
        <f>(幕後結果!$AK$2+幕後結果!$AK$4*幕後結果_最佳化!$W1436)*12/3</f>
        <v>9.3769941081278604E-2</v>
      </c>
      <c r="AJ435" s="60"/>
      <c r="AK435" s="60"/>
      <c r="AL435" s="60"/>
      <c r="AM435" s="108">
        <v>434</v>
      </c>
      <c r="AN435" s="131">
        <f t="shared" si="79"/>
        <v>0.18020176786225103</v>
      </c>
      <c r="AO435" s="131">
        <f t="shared" si="80"/>
        <v>0.18180811702969424</v>
      </c>
      <c r="AP435" s="131">
        <f t="shared" si="81"/>
        <v>0.16951117038249927</v>
      </c>
      <c r="AQ435" s="131">
        <f t="shared" si="82"/>
        <v>4.6072720455618228E-2</v>
      </c>
      <c r="AR435" s="131">
        <f t="shared" si="83"/>
        <v>3.3074689337488528E-2</v>
      </c>
      <c r="AS435" s="131">
        <f t="shared" si="84"/>
        <v>3.3923362174387371E-2</v>
      </c>
      <c r="AT435" s="131">
        <f t="shared" si="85"/>
        <v>1.2833383725702047E-2</v>
      </c>
      <c r="AU435" s="131">
        <f t="shared" si="86"/>
        <v>2.7000771413244261E-3</v>
      </c>
      <c r="AV435" s="131">
        <f t="shared" si="87"/>
        <v>0.15675845491105017</v>
      </c>
      <c r="AW435" s="131">
        <f t="shared" si="88"/>
        <v>0.18311625697998465</v>
      </c>
      <c r="AX435" s="131">
        <f t="shared" si="89"/>
        <v>1.0000000000000002</v>
      </c>
      <c r="AY435" s="131">
        <f>SUMPRODUCT(AN435:AW435,幕後結果_最佳化!$Z$1005:$AI$1005)</f>
        <v>-4.8024587285597307E-4</v>
      </c>
      <c r="AZ435" s="131">
        <f>(SUMPRODUCT(AN435:AW435,MMULT(AN435:AW435,幕後結果!$AB$9:$AK$18)))</f>
        <v>2.7760285378615186E-4</v>
      </c>
      <c r="BA435" s="131">
        <f t="shared" si="90"/>
        <v>1.6661418120500784E-2</v>
      </c>
      <c r="BB435" s="102">
        <f t="shared" si="91"/>
        <v>-2.6036346701772897</v>
      </c>
      <c r="BC435" s="60"/>
      <c r="BD435" s="60"/>
    </row>
    <row r="436" spans="1:56" ht="16.5">
      <c r="A436" s="95">
        <v>435</v>
      </c>
      <c r="B436" s="131">
        <v>0.52085735715536097</v>
      </c>
      <c r="C436" s="131">
        <v>0.87779419232268618</v>
      </c>
      <c r="D436" s="131">
        <v>0.70830615489897464</v>
      </c>
      <c r="E436" s="131">
        <v>0.55949079782411637</v>
      </c>
      <c r="F436" s="131">
        <v>0.36686207032620399</v>
      </c>
      <c r="G436" s="131">
        <v>0.5955624535228472</v>
      </c>
      <c r="H436" s="131">
        <v>0.20706131134288031</v>
      </c>
      <c r="I436" s="131">
        <v>0.48122586898274688</v>
      </c>
      <c r="J436" s="131">
        <v>1.1560325895737522E-2</v>
      </c>
      <c r="K436" s="104">
        <v>0.79495848044073836</v>
      </c>
      <c r="L436" s="105"/>
      <c r="M436" s="106">
        <v>435</v>
      </c>
      <c r="N436" s="142">
        <v>5.230548150400003E-2</v>
      </c>
      <c r="O436" s="142">
        <v>1.1640305897404826</v>
      </c>
      <c r="P436" s="142">
        <v>0.54844309832510563</v>
      </c>
      <c r="Q436" s="142">
        <v>0.14967833172222042</v>
      </c>
      <c r="R436" s="142">
        <v>-0.34017580101810108</v>
      </c>
      <c r="S436" s="142">
        <v>0.24187748966310035</v>
      </c>
      <c r="T436" s="142">
        <v>-0.81666023370154328</v>
      </c>
      <c r="U436" s="131">
        <v>-4.7077151046779148E-2</v>
      </c>
      <c r="V436" s="131">
        <v>-2.2714350969568735</v>
      </c>
      <c r="W436" s="98">
        <v>0.8237475081291441</v>
      </c>
      <c r="X436" s="60"/>
      <c r="Y436" s="99">
        <v>435</v>
      </c>
      <c r="Z436" s="131">
        <f>(幕後結果!$AB$2+幕後結果!$AB$4*幕後結果_最佳化!$N1437)*12/3</f>
        <v>2.1491297212823602E-2</v>
      </c>
      <c r="AA436" s="131">
        <f>(幕後結果!$AC$2+幕後結果!$AC$4*幕後結果_最佳化!$O1437)*12/3</f>
        <v>0.12051363709168468</v>
      </c>
      <c r="AB436" s="131">
        <f>(幕後結果!$AD$2+幕後結果!$AD$4*幕後結果_最佳化!$P1437)*12/3</f>
        <v>0.1143748886042087</v>
      </c>
      <c r="AC436" s="131">
        <f>(幕後結果!$AE$2+幕後結果!$AE$4*幕後結果_最佳化!$Q1437)*12/3</f>
        <v>0.10585627829139167</v>
      </c>
      <c r="AD436" s="131">
        <f>(幕後結果!$AF$2+幕後結果!$AF$4*幕後結果_最佳化!$R1437)*12/3</f>
        <v>6.7685809475840658E-2</v>
      </c>
      <c r="AE436" s="131">
        <f>(幕後結果!$AG$2+幕後結果!$AG$4*幕後結果_最佳化!$S1437)*12/3</f>
        <v>1.877264504863935E-2</v>
      </c>
      <c r="AF436" s="131">
        <f>(幕後結果!$AH$2+幕後結果!$AH$4*幕後結果_最佳化!$T1437)*12/3</f>
        <v>-1.4667499770996441E-4</v>
      </c>
      <c r="AG436" s="131">
        <f>(幕後結果!$AI$2+幕後結果!$AI$4*幕後結果_最佳化!$U1437)*12/3</f>
        <v>-9.2491710249454039E-3</v>
      </c>
      <c r="AH436" s="131">
        <f>(幕後結果!$AJ$2+幕後結果!$AJ$4*幕後結果_最佳化!$V1437)*12/3</f>
        <v>-0.11383158067436273</v>
      </c>
      <c r="AI436" s="100">
        <f>(幕後結果!$AK$2+幕後結果!$AK$4*幕後結果_最佳化!$W1437)*12/3</f>
        <v>4.9993843679394079E-2</v>
      </c>
      <c r="AJ436" s="60"/>
      <c r="AK436" s="60"/>
      <c r="AL436" s="60"/>
      <c r="AM436" s="108">
        <v>435</v>
      </c>
      <c r="AN436" s="131">
        <f t="shared" si="79"/>
        <v>5.2889096272948161E-2</v>
      </c>
      <c r="AO436" s="131">
        <f t="shared" si="80"/>
        <v>0.13380554182539542</v>
      </c>
      <c r="AP436" s="131">
        <f t="shared" si="81"/>
        <v>0.10349313672484048</v>
      </c>
      <c r="AQ436" s="131">
        <f t="shared" si="82"/>
        <v>0.18547820092368092</v>
      </c>
      <c r="AR436" s="131">
        <f t="shared" si="83"/>
        <v>0.10090858671444758</v>
      </c>
      <c r="AS436" s="131">
        <f t="shared" si="84"/>
        <v>3.1532009269647138E-2</v>
      </c>
      <c r="AT436" s="131">
        <f t="shared" si="85"/>
        <v>0.1200683989063131</v>
      </c>
      <c r="AU436" s="131">
        <f t="shared" si="86"/>
        <v>0.11645668944447549</v>
      </c>
      <c r="AV436" s="131">
        <f t="shared" si="87"/>
        <v>1.1424428168608478E-2</v>
      </c>
      <c r="AW436" s="131">
        <f t="shared" si="88"/>
        <v>0.14394391174964316</v>
      </c>
      <c r="AX436" s="131">
        <f t="shared" si="89"/>
        <v>1</v>
      </c>
      <c r="AY436" s="131">
        <f>SUMPRODUCT(AN436:AW436,幕後結果_最佳化!$Z$1005:$AI$1005)</f>
        <v>3.0010279547010221E-3</v>
      </c>
      <c r="AZ436" s="131">
        <f>(SUMPRODUCT(AN436:AW436,MMULT(AN436:AW436,幕後結果!$AB$9:$AK$18)))</f>
        <v>3.5350672706678906E-4</v>
      </c>
      <c r="BA436" s="131">
        <f t="shared" si="90"/>
        <v>1.8801774572278784E-2</v>
      </c>
      <c r="BB436" s="102">
        <f t="shared" si="91"/>
        <v>-2.1220854388992496</v>
      </c>
      <c r="BC436" s="60"/>
      <c r="BD436" s="60"/>
    </row>
    <row r="437" spans="1:56" ht="16.5">
      <c r="A437" s="95">
        <v>436</v>
      </c>
      <c r="B437" s="131">
        <v>0.58716693469120562</v>
      </c>
      <c r="C437" s="131">
        <v>0.33278671585987252</v>
      </c>
      <c r="D437" s="131">
        <v>0.68483089004297049</v>
      </c>
      <c r="E437" s="131">
        <v>5.4895751539306481E-2</v>
      </c>
      <c r="F437" s="131">
        <v>0.35975827943270677</v>
      </c>
      <c r="G437" s="131">
        <v>0.45639643713217937</v>
      </c>
      <c r="H437" s="131">
        <v>0.46724601033937341</v>
      </c>
      <c r="I437" s="131">
        <v>0.49638845426736289</v>
      </c>
      <c r="J437" s="131">
        <v>0.39114261957807761</v>
      </c>
      <c r="K437" s="104">
        <v>0.80296663873483842</v>
      </c>
      <c r="L437" s="105"/>
      <c r="M437" s="106">
        <v>436</v>
      </c>
      <c r="N437" s="142">
        <v>0.22026326148759545</v>
      </c>
      <c r="O437" s="142">
        <v>-0.43223113612567748</v>
      </c>
      <c r="P437" s="142">
        <v>0.48125085644827786</v>
      </c>
      <c r="Q437" s="142">
        <v>-1.5991309765472446</v>
      </c>
      <c r="R437" s="142">
        <v>-0.35910497651084039</v>
      </c>
      <c r="S437" s="142">
        <v>-0.10951645096835599</v>
      </c>
      <c r="T437" s="142">
        <v>-8.2194533115881471E-2</v>
      </c>
      <c r="U437" s="131">
        <v>-9.0529263031763462E-3</v>
      </c>
      <c r="V437" s="131">
        <v>-0.27634220942746412</v>
      </c>
      <c r="W437" s="98">
        <v>0.85226554908160268</v>
      </c>
      <c r="X437" s="60"/>
      <c r="Y437" s="99">
        <v>436</v>
      </c>
      <c r="Z437" s="131">
        <f>(幕後結果!$AB$2+幕後結果!$AB$4*幕後結果_最佳化!$N1438)*12/3</f>
        <v>4.7507567980925543E-2</v>
      </c>
      <c r="AA437" s="131">
        <f>(幕後結果!$AC$2+幕後結果!$AC$4*幕後結果_最佳化!$O1438)*12/3</f>
        <v>-3.4995208836901187E-2</v>
      </c>
      <c r="AB437" s="131">
        <f>(幕後結果!$AD$2+幕後結果!$AD$4*幕後結果_最佳化!$P1438)*12/3</f>
        <v>5.0168842467239995E-2</v>
      </c>
      <c r="AC437" s="131">
        <f>(幕後結果!$AE$2+幕後結果!$AE$4*幕後結果_最佳化!$Q1438)*12/3</f>
        <v>-0.10676674165416405</v>
      </c>
      <c r="AD437" s="131">
        <f>(幕後結果!$AF$2+幕後結果!$AF$4*幕後結果_最佳化!$R1438)*12/3</f>
        <v>-4.0105200076775815E-2</v>
      </c>
      <c r="AE437" s="131">
        <f>(幕後結果!$AG$2+幕後結果!$AG$4*幕後結果_最佳化!$S1438)*12/3</f>
        <v>-2.2580505663710185E-2</v>
      </c>
      <c r="AF437" s="131">
        <f>(幕後結果!$AH$2+幕後結果!$AH$4*幕後結果_最佳化!$T1438)*12/3</f>
        <v>-1.123007753046347E-2</v>
      </c>
      <c r="AG437" s="131">
        <f>(幕後結果!$AI$2+幕後結果!$AI$4*幕後結果_最佳化!$U1438)*12/3</f>
        <v>-2.4702541133570271E-2</v>
      </c>
      <c r="AH437" s="131">
        <f>(幕後結果!$AJ$2+幕後結果!$AJ$4*幕後結果_最佳化!$V1438)*12/3</f>
        <v>-5.0098845929885727E-2</v>
      </c>
      <c r="AI437" s="100">
        <f>(幕後結果!$AK$2+幕後結果!$AK$4*幕後結果_最佳化!$W1438)*12/3</f>
        <v>0.11147852419691666</v>
      </c>
      <c r="AJ437" s="60"/>
      <c r="AK437" s="60"/>
      <c r="AL437" s="60"/>
      <c r="AM437" s="108">
        <v>436</v>
      </c>
      <c r="AN437" s="131">
        <f t="shared" si="79"/>
        <v>8.6853459889052909E-2</v>
      </c>
      <c r="AO437" s="131">
        <f t="shared" si="80"/>
        <v>4.320366126524422E-3</v>
      </c>
      <c r="AP437" s="131">
        <f t="shared" si="81"/>
        <v>7.0607949106788637E-2</v>
      </c>
      <c r="AQ437" s="131">
        <f t="shared" si="82"/>
        <v>7.13714631360826E-2</v>
      </c>
      <c r="AR437" s="131">
        <f t="shared" si="83"/>
        <v>0.10429071550270784</v>
      </c>
      <c r="AS437" s="131">
        <f t="shared" si="84"/>
        <v>0.12962309756260429</v>
      </c>
      <c r="AT437" s="131">
        <f t="shared" si="85"/>
        <v>9.9565746086940507E-2</v>
      </c>
      <c r="AU437" s="131">
        <f t="shared" si="86"/>
        <v>0.1353756814630708</v>
      </c>
      <c r="AV437" s="131">
        <f t="shared" si="87"/>
        <v>0.16513714636097745</v>
      </c>
      <c r="AW437" s="131">
        <f t="shared" si="88"/>
        <v>0.13285437476525033</v>
      </c>
      <c r="AX437" s="131">
        <f t="shared" si="89"/>
        <v>0.99999999999999967</v>
      </c>
      <c r="AY437" s="131">
        <f>SUMPRODUCT(AN437:AW437,幕後結果_最佳化!$Z$1005:$AI$1005)</f>
        <v>-3.8212468405389617E-4</v>
      </c>
      <c r="AZ437" s="131">
        <f>(SUMPRODUCT(AN437:AW437,MMULT(AN437:AW437,幕後結果!$AB$9:$AK$18)))</f>
        <v>2.4169831568256211E-4</v>
      </c>
      <c r="BA437" s="131">
        <f t="shared" si="90"/>
        <v>1.5546649661022214E-2</v>
      </c>
      <c r="BB437" s="102">
        <f t="shared" si="91"/>
        <v>-2.7840162110662776</v>
      </c>
      <c r="BC437" s="60"/>
      <c r="BD437" s="60"/>
    </row>
    <row r="438" spans="1:56" ht="16.5">
      <c r="A438" s="95">
        <v>437</v>
      </c>
      <c r="B438" s="131">
        <v>0.44803030068788252</v>
      </c>
      <c r="C438" s="131">
        <v>0.2336611684031944</v>
      </c>
      <c r="D438" s="131">
        <v>0.59473881140436857</v>
      </c>
      <c r="E438" s="131">
        <v>0.57967324884850546</v>
      </c>
      <c r="F438" s="131">
        <v>0.20243646587061814</v>
      </c>
      <c r="G438" s="131">
        <v>0.75615623541998289</v>
      </c>
      <c r="H438" s="131">
        <v>0.16345804450260282</v>
      </c>
      <c r="I438" s="131">
        <v>0.20297392799179059</v>
      </c>
      <c r="J438" s="131">
        <v>0.89437812505305647</v>
      </c>
      <c r="K438" s="104">
        <v>0.58866923865268084</v>
      </c>
      <c r="L438" s="105"/>
      <c r="M438" s="106">
        <v>437</v>
      </c>
      <c r="N438" s="142">
        <v>-0.13063936427463277</v>
      </c>
      <c r="O438" s="142">
        <v>-0.72684267584045881</v>
      </c>
      <c r="P438" s="142">
        <v>0.23975218441609042</v>
      </c>
      <c r="Q438" s="142">
        <v>0.20105764212473026</v>
      </c>
      <c r="R438" s="142">
        <v>-0.83294999493513988</v>
      </c>
      <c r="S438" s="142">
        <v>0.69399151648606427</v>
      </c>
      <c r="T438" s="142">
        <v>-0.98034451340939022</v>
      </c>
      <c r="U438" s="131">
        <v>-0.83104562394820158</v>
      </c>
      <c r="V438" s="131">
        <v>1.2501527595042004</v>
      </c>
      <c r="W438" s="98">
        <v>0.22412309453865781</v>
      </c>
      <c r="X438" s="60"/>
      <c r="Y438" s="99">
        <v>437</v>
      </c>
      <c r="Z438" s="131">
        <f>(幕後結果!$AB$2+幕後結果!$AB$4*幕後結果_最佳化!$N1439)*12/3</f>
        <v>-6.8464353046604302E-3</v>
      </c>
      <c r="AA438" s="131">
        <f>(幕後結果!$AC$2+幕後結果!$AC$4*幕後結果_最佳化!$O1439)*12/3</f>
        <v>-6.2943615185848567E-2</v>
      </c>
      <c r="AB438" s="131">
        <f>(幕後結果!$AD$2+幕後結果!$AD$4*幕後結果_最佳化!$P1439)*12/3</f>
        <v>1.4987781627692365E-3</v>
      </c>
      <c r="AC438" s="131">
        <f>(幕後結果!$AE$2+幕後結果!$AE$4*幕後結果_最佳化!$Q1439)*12/3</f>
        <v>4.1598211155746412E-2</v>
      </c>
      <c r="AD438" s="131">
        <f>(幕後結果!$AF$2+幕後結果!$AF$4*幕後結果_最佳化!$R1439)*12/3</f>
        <v>-8.2325186547348217E-2</v>
      </c>
      <c r="AE438" s="131">
        <f>(幕後結果!$AG$2+幕後結果!$AG$4*幕後結果_最佳化!$S1439)*12/3</f>
        <v>2.4799378493059365E-2</v>
      </c>
      <c r="AF438" s="131">
        <f>(幕後結果!$AH$2+幕後結果!$AH$4*幕後結果_最佳化!$T1439)*12/3</f>
        <v>-9.7993652349533125E-2</v>
      </c>
      <c r="AG438" s="131">
        <f>(幕後結果!$AI$2+幕後結果!$AI$4*幕後結果_最佳化!$U1439)*12/3</f>
        <v>-0.11699073193880703</v>
      </c>
      <c r="AH438" s="131">
        <f>(幕後結果!$AJ$2+幕後結果!$AJ$4*幕後結果_最佳化!$V1439)*12/3</f>
        <v>5.760123449345303E-2</v>
      </c>
      <c r="AI438" s="100">
        <f>(幕後結果!$AK$2+幕後結果!$AK$4*幕後結果_最佳化!$W1439)*12/3</f>
        <v>-1.6987150788550828E-2</v>
      </c>
      <c r="AJ438" s="60"/>
      <c r="AK438" s="60"/>
      <c r="AL438" s="60"/>
      <c r="AM438" s="108">
        <v>437</v>
      </c>
      <c r="AN438" s="131">
        <f t="shared" si="79"/>
        <v>0.11747847623721383</v>
      </c>
      <c r="AO438" s="131">
        <f t="shared" si="80"/>
        <v>9.5291173795737066E-2</v>
      </c>
      <c r="AP438" s="131">
        <f t="shared" si="81"/>
        <v>0.14638777946804277</v>
      </c>
      <c r="AQ438" s="131">
        <f t="shared" si="82"/>
        <v>5.5651677295132505E-2</v>
      </c>
      <c r="AR438" s="131">
        <f t="shared" si="83"/>
        <v>0.10787214801496672</v>
      </c>
      <c r="AS438" s="131">
        <f t="shared" si="84"/>
        <v>0.10061508350634987</v>
      </c>
      <c r="AT438" s="131">
        <f t="shared" si="85"/>
        <v>4.4900129262172066E-2</v>
      </c>
      <c r="AU438" s="131">
        <f t="shared" si="86"/>
        <v>4.8611928049786764E-2</v>
      </c>
      <c r="AV438" s="131">
        <f t="shared" si="87"/>
        <v>0.1300849770799046</v>
      </c>
      <c r="AW438" s="131">
        <f t="shared" si="88"/>
        <v>0.15310662729069371</v>
      </c>
      <c r="AX438" s="131">
        <f t="shared" si="89"/>
        <v>0.99999999999999978</v>
      </c>
      <c r="AY438" s="131">
        <f>SUMPRODUCT(AN438:AW438,幕後結果_最佳化!$Z$1005:$AI$1005)</f>
        <v>-8.3809894051769954E-4</v>
      </c>
      <c r="AZ438" s="131">
        <f>(SUMPRODUCT(AN438:AW438,MMULT(AN438:AW438,幕後結果!$AB$9:$AK$18)))</f>
        <v>2.7209762077095537E-4</v>
      </c>
      <c r="BA438" s="131">
        <f t="shared" si="90"/>
        <v>1.6495381801308977E-2</v>
      </c>
      <c r="BB438" s="102">
        <f t="shared" si="91"/>
        <v>-2.6515360157984884</v>
      </c>
      <c r="BC438" s="60"/>
      <c r="BD438" s="60"/>
    </row>
    <row r="439" spans="1:56" ht="16.5">
      <c r="A439" s="95">
        <v>438</v>
      </c>
      <c r="B439" s="131">
        <v>0.20614571894744116</v>
      </c>
      <c r="C439" s="131">
        <v>0.60884217030798338</v>
      </c>
      <c r="D439" s="131">
        <v>5.0714354190674049E-2</v>
      </c>
      <c r="E439" s="131">
        <v>0.67664579870400798</v>
      </c>
      <c r="F439" s="131">
        <v>0.41494286988895057</v>
      </c>
      <c r="G439" s="131">
        <v>5.80276021825199E-4</v>
      </c>
      <c r="H439" s="131">
        <v>0.31330235002154128</v>
      </c>
      <c r="I439" s="131">
        <v>0.37185776678300408</v>
      </c>
      <c r="J439" s="131">
        <v>0.11858857690073576</v>
      </c>
      <c r="K439" s="104">
        <v>0.64626857242674163</v>
      </c>
      <c r="L439" s="105"/>
      <c r="M439" s="106">
        <v>438</v>
      </c>
      <c r="N439" s="142">
        <v>-0.8198678648526182</v>
      </c>
      <c r="O439" s="142">
        <v>0.27630259964315751</v>
      </c>
      <c r="P439" s="142">
        <v>-1.637966374681161</v>
      </c>
      <c r="Q439" s="142">
        <v>0.45833970509840161</v>
      </c>
      <c r="R439" s="142">
        <v>-0.21484811320956707</v>
      </c>
      <c r="S439" s="142">
        <v>-3.2484019374006672</v>
      </c>
      <c r="T439" s="142">
        <v>-0.4865112936258395</v>
      </c>
      <c r="U439" s="131">
        <v>-0.32693700259045977</v>
      </c>
      <c r="V439" s="131">
        <v>-1.1820719484372459</v>
      </c>
      <c r="W439" s="98">
        <v>0.3752657236103738</v>
      </c>
      <c r="X439" s="60"/>
      <c r="Y439" s="99">
        <v>438</v>
      </c>
      <c r="Z439" s="131">
        <f>(幕後結果!$AB$2+幕後結果!$AB$4*幕後結果_最佳化!$N1440)*12/3</f>
        <v>-0.1136063323090214</v>
      </c>
      <c r="AA439" s="131">
        <f>(幕後結果!$AC$2+幕後結果!$AC$4*幕後結果_最佳化!$O1440)*12/3</f>
        <v>3.5934044457377877E-2</v>
      </c>
      <c r="AB439" s="131">
        <f>(幕後結果!$AD$2+幕後結果!$AD$4*幕後結果_最佳化!$P1440)*12/3</f>
        <v>-0.26764087196698694</v>
      </c>
      <c r="AC439" s="131">
        <f>(幕後結果!$AE$2+幕後結果!$AE$4*幕後結果_最佳化!$Q1440)*12/3</f>
        <v>-6.5573123205093786E-2</v>
      </c>
      <c r="AD439" s="131">
        <f>(幕後結果!$AF$2+幕後結果!$AF$4*幕後結果_最佳化!$R1440)*12/3</f>
        <v>-0.13861391591792663</v>
      </c>
      <c r="AE439" s="131">
        <f>(幕後結果!$AG$2+幕後結果!$AG$4*幕後結果_最佳化!$S1440)*12/3</f>
        <v>-0.12560969247474463</v>
      </c>
      <c r="AF439" s="131">
        <f>(幕後結果!$AH$2+幕後結果!$AH$4*幕後結果_最佳化!$T1440)*12/3</f>
        <v>-0.11418336414152119</v>
      </c>
      <c r="AG439" s="131">
        <f>(幕後結果!$AI$2+幕後結果!$AI$4*幕後結果_最佳化!$U1440)*12/3</f>
        <v>-0.20363324747847825</v>
      </c>
      <c r="AH439" s="131">
        <f>(幕後結果!$AJ$2+幕後結果!$AJ$4*幕後結果_最佳化!$V1440)*12/3</f>
        <v>-0.14365393874302254</v>
      </c>
      <c r="AI439" s="100">
        <f>(幕後結果!$AK$2+幕後結果!$AK$4*幕後結果_最佳化!$W1440)*12/3</f>
        <v>-0.14155772990975582</v>
      </c>
      <c r="AJ439" s="60"/>
      <c r="AK439" s="60"/>
      <c r="AL439" s="60"/>
      <c r="AM439" s="108">
        <v>438</v>
      </c>
      <c r="AN439" s="131">
        <f t="shared" si="79"/>
        <v>0.17476460904049981</v>
      </c>
      <c r="AO439" s="131">
        <f t="shared" si="80"/>
        <v>0.17670998834868221</v>
      </c>
      <c r="AP439" s="131">
        <f t="shared" si="81"/>
        <v>5.3363137839397133E-2</v>
      </c>
      <c r="AQ439" s="131">
        <f t="shared" si="82"/>
        <v>5.0084298364964962E-3</v>
      </c>
      <c r="AR439" s="131">
        <f t="shared" si="83"/>
        <v>4.8279800207451602E-2</v>
      </c>
      <c r="AS439" s="131">
        <f t="shared" si="84"/>
        <v>0.12467016526899062</v>
      </c>
      <c r="AT439" s="131">
        <f t="shared" si="85"/>
        <v>0.10356706697545107</v>
      </c>
      <c r="AU439" s="131">
        <f t="shared" si="86"/>
        <v>0.18126006250184995</v>
      </c>
      <c r="AV439" s="131">
        <f t="shared" si="87"/>
        <v>1.502910863839362E-2</v>
      </c>
      <c r="AW439" s="131">
        <f t="shared" si="88"/>
        <v>0.11734763134278761</v>
      </c>
      <c r="AX439" s="131">
        <f t="shared" si="89"/>
        <v>1.0000000000000002</v>
      </c>
      <c r="AY439" s="131">
        <f>SUMPRODUCT(AN439:AW439,幕後結果_最佳化!$Z$1005:$AI$1005)</f>
        <v>5.2233294961917249E-4</v>
      </c>
      <c r="AZ439" s="131">
        <f>(SUMPRODUCT(AN439:AW439,MMULT(AN439:AW439,幕後結果!$AB$9:$AK$18)))</f>
        <v>2.2527474840892264E-4</v>
      </c>
      <c r="BA439" s="131">
        <f t="shared" si="90"/>
        <v>1.5009155486199837E-2</v>
      </c>
      <c r="BB439" s="102">
        <f t="shared" si="91"/>
        <v>-2.8234544634669789</v>
      </c>
      <c r="BC439" s="60"/>
      <c r="BD439" s="60"/>
    </row>
    <row r="440" spans="1:56" ht="16.5">
      <c r="A440" s="95">
        <v>439</v>
      </c>
      <c r="B440" s="131">
        <v>0.14421265164283081</v>
      </c>
      <c r="C440" s="131">
        <v>0.80905220431381863</v>
      </c>
      <c r="D440" s="131">
        <v>0.58773077469337065</v>
      </c>
      <c r="E440" s="131">
        <v>0.61785704198942115</v>
      </c>
      <c r="F440" s="131">
        <v>0.10652141400687798</v>
      </c>
      <c r="G440" s="131">
        <v>0.85807974864541436</v>
      </c>
      <c r="H440" s="131">
        <v>0.85224622079437262</v>
      </c>
      <c r="I440" s="131">
        <v>0.27290514230890439</v>
      </c>
      <c r="J440" s="131">
        <v>0.98645610428948305</v>
      </c>
      <c r="K440" s="104">
        <v>0.4354924467815251</v>
      </c>
      <c r="L440" s="105"/>
      <c r="M440" s="106">
        <v>439</v>
      </c>
      <c r="N440" s="142">
        <v>-1.0615824085176508</v>
      </c>
      <c r="O440" s="142">
        <v>0.87440893843038869</v>
      </c>
      <c r="P440" s="142">
        <v>0.22171153415071362</v>
      </c>
      <c r="Q440" s="142">
        <v>0.29985741800216476</v>
      </c>
      <c r="R440" s="142">
        <v>-1.2452419464793254</v>
      </c>
      <c r="S440" s="142">
        <v>1.0717318235645987</v>
      </c>
      <c r="T440" s="142">
        <v>1.046115827856309</v>
      </c>
      <c r="U440" s="131">
        <v>-0.6040501740896812</v>
      </c>
      <c r="V440" s="131">
        <v>2.2102503632269026</v>
      </c>
      <c r="W440" s="98">
        <v>-0.16240759085116402</v>
      </c>
      <c r="X440" s="60"/>
      <c r="Y440" s="99">
        <v>439</v>
      </c>
      <c r="Z440" s="131">
        <f>(幕後結果!$AB$2+幕後結果!$AB$4*幕後結果_最佳化!$N1441)*12/3</f>
        <v>-0.15104735479212336</v>
      </c>
      <c r="AA440" s="131">
        <f>(幕後結果!$AC$2+幕後結果!$AC$4*幕後結果_最佳化!$O1441)*12/3</f>
        <v>9.4554381317792438E-2</v>
      </c>
      <c r="AB440" s="131">
        <f>(幕後結果!$AD$2+幕後結果!$AD$4*幕後結果_最佳化!$P1441)*12/3</f>
        <v>5.2391378569328358E-2</v>
      </c>
      <c r="AC440" s="131">
        <f>(幕後結果!$AE$2+幕後結果!$AE$4*幕後結果_最佳化!$Q1441)*12/3</f>
        <v>6.3907084760819841E-2</v>
      </c>
      <c r="AD440" s="131">
        <f>(幕後結果!$AF$2+幕後結果!$AF$4*幕後結果_最佳化!$R1441)*12/3</f>
        <v>-5.1986793764162341E-2</v>
      </c>
      <c r="AE440" s="131">
        <f>(幕後結果!$AG$2+幕後結果!$AG$4*幕後結果_最佳化!$S1441)*12/3</f>
        <v>6.7963336890205145E-2</v>
      </c>
      <c r="AF440" s="131">
        <f>(幕後結果!$AH$2+幕後結果!$AH$4*幕後結果_最佳化!$T1441)*12/3</f>
        <v>0.1120467391031051</v>
      </c>
      <c r="AG440" s="131">
        <f>(幕後結果!$AI$2+幕後結果!$AI$4*幕後結果_最佳化!$U1441)*12/3</f>
        <v>-1.9523249139510403E-2</v>
      </c>
      <c r="AH440" s="131">
        <f>(幕後結果!$AJ$2+幕後結果!$AJ$4*幕後結果_最佳化!$V1441)*12/3</f>
        <v>0.17441867203023353</v>
      </c>
      <c r="AI440" s="100">
        <f>(幕後結果!$AK$2+幕後結果!$AK$4*幕後結果_最佳化!$W1441)*12/3</f>
        <v>7.9329446657063235E-2</v>
      </c>
      <c r="AJ440" s="60"/>
      <c r="AK440" s="60"/>
      <c r="AL440" s="60"/>
      <c r="AM440" s="108">
        <v>439</v>
      </c>
      <c r="AN440" s="131">
        <f t="shared" si="79"/>
        <v>7.0235073032747175E-2</v>
      </c>
      <c r="AO440" s="131">
        <f t="shared" si="80"/>
        <v>0.12412030397213654</v>
      </c>
      <c r="AP440" s="131">
        <f t="shared" si="81"/>
        <v>0.11870347949895083</v>
      </c>
      <c r="AQ440" s="131">
        <f t="shared" si="82"/>
        <v>6.700075577090267E-2</v>
      </c>
      <c r="AR440" s="131">
        <f t="shared" si="83"/>
        <v>0.22127195248285222</v>
      </c>
      <c r="AS440" s="131">
        <f t="shared" si="84"/>
        <v>1.6628840447612883E-2</v>
      </c>
      <c r="AT440" s="131">
        <f t="shared" si="85"/>
        <v>0.20827378639321881</v>
      </c>
      <c r="AU440" s="131">
        <f t="shared" si="86"/>
        <v>5.8727216561358798E-2</v>
      </c>
      <c r="AV440" s="131">
        <f t="shared" si="87"/>
        <v>4.1840870962116236E-2</v>
      </c>
      <c r="AW440" s="131">
        <f t="shared" si="88"/>
        <v>7.3197720878103847E-2</v>
      </c>
      <c r="AX440" s="131">
        <f t="shared" si="89"/>
        <v>1</v>
      </c>
      <c r="AY440" s="131">
        <f>SUMPRODUCT(AN440:AW440,幕後結果_最佳化!$Z$1005:$AI$1005)</f>
        <v>3.0471543945066277E-3</v>
      </c>
      <c r="AZ440" s="131">
        <f>(SUMPRODUCT(AN440:AW440,MMULT(AN440:AW440,幕後結果!$AB$9:$AK$18)))</f>
        <v>3.6753301785735575E-4</v>
      </c>
      <c r="BA440" s="131">
        <f t="shared" si="90"/>
        <v>1.9171150665970881E-2</v>
      </c>
      <c r="BB440" s="102">
        <f t="shared" si="91"/>
        <v>-2.0787925722284815</v>
      </c>
      <c r="BC440" s="60"/>
      <c r="BD440" s="60"/>
    </row>
    <row r="441" spans="1:56" ht="16.5">
      <c r="A441" s="95">
        <v>440</v>
      </c>
      <c r="B441" s="131">
        <v>0.69956337600594898</v>
      </c>
      <c r="C441" s="131">
        <v>0.75965579476724354</v>
      </c>
      <c r="D441" s="131">
        <v>0.72951517400352994</v>
      </c>
      <c r="E441" s="131">
        <v>0.75544659173659667</v>
      </c>
      <c r="F441" s="131">
        <v>0.9404755098418458</v>
      </c>
      <c r="G441" s="131">
        <v>0.12803784962930842</v>
      </c>
      <c r="H441" s="131">
        <v>0.74939690323821506</v>
      </c>
      <c r="I441" s="131">
        <v>0.37753732174441557</v>
      </c>
      <c r="J441" s="131">
        <v>0.33074297500364125</v>
      </c>
      <c r="K441" s="104">
        <v>0.1219752458278518</v>
      </c>
      <c r="L441" s="105"/>
      <c r="M441" s="106">
        <v>440</v>
      </c>
      <c r="N441" s="142">
        <v>0.52314514981264859</v>
      </c>
      <c r="O441" s="142">
        <v>0.70519577463649552</v>
      </c>
      <c r="P441" s="142">
        <v>0.61134734746062835</v>
      </c>
      <c r="Q441" s="142">
        <v>0.69173013835989594</v>
      </c>
      <c r="R441" s="142">
        <v>1.5587778000364634</v>
      </c>
      <c r="S441" s="142">
        <v>-1.135715385784438</v>
      </c>
      <c r="T441" s="142">
        <v>0.67259309860218153</v>
      </c>
      <c r="U441" s="131">
        <v>-0.31195510418338934</v>
      </c>
      <c r="V441" s="131">
        <v>-0.43786251516152763</v>
      </c>
      <c r="W441" s="98">
        <v>-1.1651692460292891</v>
      </c>
      <c r="X441" s="60"/>
      <c r="Y441" s="99">
        <v>440</v>
      </c>
      <c r="Z441" s="131">
        <f>(幕後結果!$AB$2+幕後結果!$AB$4*幕後結果_最佳化!$N1442)*12/3</f>
        <v>9.4423270356773961E-2</v>
      </c>
      <c r="AA441" s="131">
        <f>(幕後結果!$AC$2+幕後結果!$AC$4*幕後結果_最佳化!$O1442)*12/3</f>
        <v>7.4980661613033184E-2</v>
      </c>
      <c r="AB441" s="131">
        <f>(幕後結果!$AD$2+幕後結果!$AD$4*幕後結果_最佳化!$P1442)*12/3</f>
        <v>0.10903280200297299</v>
      </c>
      <c r="AC441" s="131">
        <f>(幕後結果!$AE$2+幕後結果!$AE$4*幕後結果_最佳化!$Q1442)*12/3</f>
        <v>0.16597026365021608</v>
      </c>
      <c r="AD441" s="131">
        <f>(幕後結果!$AF$2+幕後結果!$AF$4*幕後結果_最佳化!$R1442)*12/3</f>
        <v>0.23316915086188181</v>
      </c>
      <c r="AE441" s="131">
        <f>(幕後結果!$AG$2+幕後結果!$AG$4*幕後結果_最佳化!$S1442)*12/3</f>
        <v>-5.7257341546638474E-2</v>
      </c>
      <c r="AF441" s="131">
        <f>(幕後結果!$AH$2+幕後結果!$AH$4*幕後結果_最佳化!$T1442)*12/3</f>
        <v>0.12363174224643429</v>
      </c>
      <c r="AG441" s="131">
        <f>(幕後結果!$AI$2+幕後結果!$AI$4*幕後結果_最佳化!$U1442)*12/3</f>
        <v>9.2887807105218774E-3</v>
      </c>
      <c r="AH441" s="131">
        <f>(幕後結果!$AJ$2+幕後結果!$AJ$4*幕後結果_最佳化!$V1442)*12/3</f>
        <v>-3.0929810204610247E-2</v>
      </c>
      <c r="AI441" s="100">
        <f>(幕後結果!$AK$2+幕後結果!$AK$4*幕後結果_最佳化!$W1442)*12/3</f>
        <v>-0.17533319546711415</v>
      </c>
      <c r="AJ441" s="60"/>
      <c r="AK441" s="60"/>
      <c r="AL441" s="60"/>
      <c r="AM441" s="108">
        <v>440</v>
      </c>
      <c r="AN441" s="131">
        <f t="shared" si="79"/>
        <v>0.13079876428815412</v>
      </c>
      <c r="AO441" s="131">
        <f t="shared" si="80"/>
        <v>1.6577570541177282E-3</v>
      </c>
      <c r="AP441" s="131">
        <f t="shared" si="81"/>
        <v>4.7325329938989989E-2</v>
      </c>
      <c r="AQ441" s="131">
        <f t="shared" si="82"/>
        <v>9.0023315883029684E-2</v>
      </c>
      <c r="AR441" s="131">
        <f t="shared" si="83"/>
        <v>0.14148107897484813</v>
      </c>
      <c r="AS441" s="131">
        <f t="shared" si="84"/>
        <v>7.521442375495449E-2</v>
      </c>
      <c r="AT441" s="131">
        <f t="shared" si="85"/>
        <v>9.340551075442087E-2</v>
      </c>
      <c r="AU441" s="131">
        <f t="shared" si="86"/>
        <v>0.17013842011522096</v>
      </c>
      <c r="AV441" s="131">
        <f t="shared" si="87"/>
        <v>8.2669002809081182E-2</v>
      </c>
      <c r="AW441" s="131">
        <f t="shared" si="88"/>
        <v>0.16728639642718285</v>
      </c>
      <c r="AX441" s="131">
        <f t="shared" si="89"/>
        <v>1</v>
      </c>
      <c r="AY441" s="131">
        <f>SUMPRODUCT(AN441:AW441,幕後結果_最佳化!$Z$1005:$AI$1005)</f>
        <v>4.9881356087466211E-4</v>
      </c>
      <c r="AZ441" s="131">
        <f>(SUMPRODUCT(AN441:AW441,MMULT(AN441:AW441,幕後結果!$AB$9:$AK$18)))</f>
        <v>2.9320708491474177E-4</v>
      </c>
      <c r="BA441" s="131">
        <f t="shared" si="90"/>
        <v>1.7123290715126627E-2</v>
      </c>
      <c r="BB441" s="102">
        <f t="shared" si="91"/>
        <v>-2.4762288478620729</v>
      </c>
      <c r="BC441" s="60"/>
      <c r="BD441" s="60"/>
    </row>
    <row r="442" spans="1:56" ht="16.5">
      <c r="A442" s="95">
        <v>441</v>
      </c>
      <c r="B442" s="131">
        <v>0.17368397398302582</v>
      </c>
      <c r="C442" s="131">
        <v>0.74463091383287994</v>
      </c>
      <c r="D442" s="131">
        <v>0.57191355007357214</v>
      </c>
      <c r="E442" s="131">
        <v>0.14054993473311694</v>
      </c>
      <c r="F442" s="131">
        <v>0.58305878032703373</v>
      </c>
      <c r="G442" s="131">
        <v>0.95853104640161568</v>
      </c>
      <c r="H442" s="131">
        <v>0.94623352213541878</v>
      </c>
      <c r="I442" s="131">
        <v>0.13447468090474302</v>
      </c>
      <c r="J442" s="131">
        <v>0.30380518900730213</v>
      </c>
      <c r="K442" s="104">
        <v>0.62118585730270848</v>
      </c>
      <c r="L442" s="105"/>
      <c r="M442" s="106">
        <v>441</v>
      </c>
      <c r="N442" s="142">
        <v>-0.93970685496761053</v>
      </c>
      <c r="O442" s="142">
        <v>0.65768871957326702</v>
      </c>
      <c r="P442" s="142">
        <v>0.18124802555276143</v>
      </c>
      <c r="Q442" s="142">
        <v>-1.0778518650123332</v>
      </c>
      <c r="R442" s="142">
        <v>0.20972483718319079</v>
      </c>
      <c r="S442" s="142">
        <v>1.7338882831823375</v>
      </c>
      <c r="T442" s="142">
        <v>1.6093814645529141</v>
      </c>
      <c r="U442" s="131">
        <v>-1.105485297169903</v>
      </c>
      <c r="V442" s="131">
        <v>-0.51348746343733487</v>
      </c>
      <c r="W442" s="98">
        <v>0.30859676052694779</v>
      </c>
      <c r="X442" s="60"/>
      <c r="Y442" s="99">
        <v>441</v>
      </c>
      <c r="Z442" s="131">
        <f>(幕後結果!$AB$2+幕後結果!$AB$4*幕後結果_最佳化!$N1443)*12/3</f>
        <v>-0.13216911407305784</v>
      </c>
      <c r="AA442" s="131">
        <f>(幕後結果!$AC$2+幕後結果!$AC$4*幕後結果_最佳化!$O1443)*12/3</f>
        <v>7.3246057285864918E-2</v>
      </c>
      <c r="AB442" s="131">
        <f>(幕後結果!$AD$2+幕後結果!$AD$4*幕後結果_最佳化!$P1443)*12/3</f>
        <v>3.8584037608273614E-2</v>
      </c>
      <c r="AC442" s="131">
        <f>(幕後結果!$AE$2+幕後結果!$AE$4*幕後結果_最佳化!$Q1443)*12/3</f>
        <v>-7.9679849327624813E-2</v>
      </c>
      <c r="AD442" s="131">
        <f>(幕後結果!$AF$2+幕後結果!$AF$4*幕後結果_最佳化!$R1443)*12/3</f>
        <v>3.9329009716052972E-2</v>
      </c>
      <c r="AE442" s="131">
        <f>(幕後結果!$AG$2+幕後結果!$AG$4*幕後結果_最佳化!$S1443)*12/3</f>
        <v>7.4936174728495814E-2</v>
      </c>
      <c r="AF442" s="131">
        <f>(幕後結果!$AH$2+幕後結果!$AH$4*幕後結果_最佳化!$T1443)*12/3</f>
        <v>0.14923628633036193</v>
      </c>
      <c r="AG442" s="131">
        <f>(幕後結果!$AI$2+幕後結果!$AI$4*幕後結果_最佳化!$U1443)*12/3</f>
        <v>-3.7688070234764878E-2</v>
      </c>
      <c r="AH442" s="131">
        <f>(幕後結果!$AJ$2+幕後結果!$AJ$4*幕後結果_最佳化!$V1443)*12/3</f>
        <v>-3.208889518482215E-3</v>
      </c>
      <c r="AI442" s="100">
        <f>(幕後結果!$AK$2+幕後結果!$AK$4*幕後結果_最佳化!$W1443)*12/3</f>
        <v>0.13777266346605796</v>
      </c>
      <c r="AJ442" s="60"/>
      <c r="AK442" s="60"/>
      <c r="AL442" s="60"/>
      <c r="AM442" s="108">
        <v>441</v>
      </c>
      <c r="AN442" s="131">
        <f t="shared" si="79"/>
        <v>0.21179809668727667</v>
      </c>
      <c r="AO442" s="131">
        <f t="shared" si="80"/>
        <v>4.0689431134534937E-2</v>
      </c>
      <c r="AP442" s="131">
        <f t="shared" si="81"/>
        <v>0.19857180215018569</v>
      </c>
      <c r="AQ442" s="131">
        <f t="shared" si="82"/>
        <v>8.2639198893789789E-2</v>
      </c>
      <c r="AR442" s="131">
        <f t="shared" si="83"/>
        <v>8.3482849921762234E-2</v>
      </c>
      <c r="AS442" s="131">
        <f t="shared" si="84"/>
        <v>2.2901892248799638E-3</v>
      </c>
      <c r="AT442" s="131">
        <f t="shared" si="85"/>
        <v>5.6623857937887753E-2</v>
      </c>
      <c r="AU442" s="131">
        <f t="shared" si="86"/>
        <v>6.8786743386306984E-2</v>
      </c>
      <c r="AV442" s="131">
        <f t="shared" si="87"/>
        <v>0.12964252418954364</v>
      </c>
      <c r="AW442" s="131">
        <f t="shared" si="88"/>
        <v>0.12547530647383232</v>
      </c>
      <c r="AX442" s="131">
        <f t="shared" si="89"/>
        <v>1</v>
      </c>
      <c r="AY442" s="131">
        <f>SUMPRODUCT(AN442:AW442,幕後結果_最佳化!$Z$1005:$AI$1005)</f>
        <v>1.5922231894285764E-3</v>
      </c>
      <c r="AZ442" s="131">
        <f>(SUMPRODUCT(AN442:AW442,MMULT(AN442:AW442,幕後結果!$AB$9:$AK$18)))</f>
        <v>3.4878500256273616E-4</v>
      </c>
      <c r="BA442" s="131">
        <f t="shared" si="90"/>
        <v>1.8675786531301329E-2</v>
      </c>
      <c r="BB442" s="102">
        <f t="shared" si="91"/>
        <v>-2.2118359910217449</v>
      </c>
      <c r="BC442" s="60"/>
      <c r="BD442" s="60"/>
    </row>
    <row r="443" spans="1:56" ht="16.5">
      <c r="A443" s="95">
        <v>442</v>
      </c>
      <c r="B443" s="131">
        <v>0.57963430309152852</v>
      </c>
      <c r="C443" s="131">
        <v>0.87739204689463191</v>
      </c>
      <c r="D443" s="131">
        <v>0.80869398833456918</v>
      </c>
      <c r="E443" s="131">
        <v>0.68749579282861095</v>
      </c>
      <c r="F443" s="131">
        <v>5.158036992683801E-3</v>
      </c>
      <c r="G443" s="131">
        <v>0.4211891274798063</v>
      </c>
      <c r="H443" s="131">
        <v>0.5483341463467255</v>
      </c>
      <c r="I443" s="131">
        <v>0.49182301134438089</v>
      </c>
      <c r="J443" s="131">
        <v>0.97837346712562434</v>
      </c>
      <c r="K443" s="104">
        <v>0.8507107433561143</v>
      </c>
      <c r="L443" s="105"/>
      <c r="M443" s="106">
        <v>442</v>
      </c>
      <c r="N443" s="142">
        <v>0.20095802735543702</v>
      </c>
      <c r="O443" s="142">
        <v>1.1620481519987844</v>
      </c>
      <c r="P443" s="142">
        <v>0.87309367096459456</v>
      </c>
      <c r="Q443" s="142">
        <v>0.48876452730000874</v>
      </c>
      <c r="R443" s="142">
        <v>-2.5650506666903001</v>
      </c>
      <c r="S443" s="142">
        <v>-0.19885233629234417</v>
      </c>
      <c r="T443" s="142">
        <v>0.12145367207890022</v>
      </c>
      <c r="U443" s="131">
        <v>-2.0498106331341758E-2</v>
      </c>
      <c r="V443" s="131">
        <v>2.021257987609375</v>
      </c>
      <c r="W443" s="98">
        <v>1.0394865432439662</v>
      </c>
      <c r="X443" s="60"/>
      <c r="Y443" s="99">
        <v>442</v>
      </c>
      <c r="Z443" s="131">
        <f>(幕後結果!$AB$2+幕後結果!$AB$4*幕後結果_最佳化!$N1444)*12/3</f>
        <v>4.4517231966286069E-2</v>
      </c>
      <c r="AA443" s="131">
        <f>(幕後結果!$AC$2+幕後結果!$AC$4*幕後結果_最佳化!$O1444)*12/3</f>
        <v>0.12002788021687462</v>
      </c>
      <c r="AB443" s="131">
        <f>(幕後結果!$AD$2+幕後結果!$AD$4*幕後結果_最佳化!$P1444)*12/3</f>
        <v>0.16662375289476011</v>
      </c>
      <c r="AC443" s="131">
        <f>(幕後結果!$AE$2+幕後結果!$AE$4*幕後結果_最佳化!$Q1444)*12/3</f>
        <v>0.16751063440792202</v>
      </c>
      <c r="AD443" s="131">
        <f>(幕後結果!$AF$2+幕後結果!$AF$4*幕後結果_最佳化!$R1444)*12/3</f>
        <v>-9.6364143050159445E-2</v>
      </c>
      <c r="AE443" s="131">
        <f>(幕後結果!$AG$2+幕後結果!$AG$4*幕後結果_最佳化!$S1444)*12/3</f>
        <v>1.5612217169780181E-2</v>
      </c>
      <c r="AF443" s="131">
        <f>(幕後結果!$AH$2+幕後結果!$AH$4*幕後結果_最佳化!$T1444)*12/3</f>
        <v>9.4467204502222499E-2</v>
      </c>
      <c r="AG443" s="131">
        <f>(幕後結果!$AI$2+幕後結果!$AI$4*幕後結果_最佳化!$U1444)*12/3</f>
        <v>-3.1334414592203829E-3</v>
      </c>
      <c r="AH443" s="131">
        <f>(幕後結果!$AJ$2+幕後結果!$AJ$4*幕後結果_最佳化!$V1444)*12/3</f>
        <v>0.15653366114900505</v>
      </c>
      <c r="AI443" s="100">
        <f>(幕後結果!$AK$2+幕後結果!$AK$4*幕後結果_最佳化!$W1444)*12/3</f>
        <v>0.16542809350288995</v>
      </c>
      <c r="AJ443" s="60"/>
      <c r="AK443" s="60"/>
      <c r="AL443" s="60"/>
      <c r="AM443" s="108">
        <v>442</v>
      </c>
      <c r="AN443" s="131">
        <f t="shared" si="79"/>
        <v>0.15629806385442269</v>
      </c>
      <c r="AO443" s="131">
        <f t="shared" si="80"/>
        <v>5.3556256153001067E-2</v>
      </c>
      <c r="AP443" s="131">
        <f t="shared" si="81"/>
        <v>0.16606942640081621</v>
      </c>
      <c r="AQ443" s="131">
        <f t="shared" si="82"/>
        <v>2.3208615106399814E-2</v>
      </c>
      <c r="AR443" s="131">
        <f t="shared" si="83"/>
        <v>5.5661373109608128E-2</v>
      </c>
      <c r="AS443" s="131">
        <f t="shared" si="84"/>
        <v>0.13992047852983877</v>
      </c>
      <c r="AT443" s="131">
        <f t="shared" si="85"/>
        <v>0.13141430298564569</v>
      </c>
      <c r="AU443" s="131">
        <f t="shared" si="86"/>
        <v>6.1639074268251673E-2</v>
      </c>
      <c r="AV443" s="131">
        <f t="shared" si="87"/>
        <v>6.564211429288086E-2</v>
      </c>
      <c r="AW443" s="131">
        <f t="shared" si="88"/>
        <v>0.14659029529913525</v>
      </c>
      <c r="AX443" s="131">
        <f t="shared" si="89"/>
        <v>1</v>
      </c>
      <c r="AY443" s="131">
        <f>SUMPRODUCT(AN443:AW443,幕後結果_最佳化!$Z$1005:$AI$1005)</f>
        <v>-3.957750503371521E-5</v>
      </c>
      <c r="AZ443" s="131">
        <f>(SUMPRODUCT(AN443:AW443,MMULT(AN443:AW443,幕後結果!$AB$9:$AK$18)))</f>
        <v>2.6820130516449293E-4</v>
      </c>
      <c r="BA443" s="131">
        <f t="shared" si="90"/>
        <v>1.6376852724638302E-2</v>
      </c>
      <c r="BB443" s="102">
        <f t="shared" si="91"/>
        <v>-2.6219676165514323</v>
      </c>
      <c r="BC443" s="60"/>
      <c r="BD443" s="60"/>
    </row>
    <row r="444" spans="1:56" ht="16.5">
      <c r="A444" s="95">
        <v>443</v>
      </c>
      <c r="B444" s="131">
        <v>5.0794644512193621E-2</v>
      </c>
      <c r="C444" s="131">
        <v>5.8815131066336956E-2</v>
      </c>
      <c r="D444" s="131">
        <v>0.13740858717749038</v>
      </c>
      <c r="E444" s="131">
        <v>0.48935656587897314</v>
      </c>
      <c r="F444" s="131">
        <v>0.69650757460891777</v>
      </c>
      <c r="G444" s="131">
        <v>0.57857940353943205</v>
      </c>
      <c r="H444" s="131">
        <v>0.7975969718099194</v>
      </c>
      <c r="I444" s="131">
        <v>0.58558422841021684</v>
      </c>
      <c r="J444" s="131">
        <v>0.93855283328093719</v>
      </c>
      <c r="K444" s="104">
        <v>0.20290613291898452</v>
      </c>
      <c r="L444" s="105"/>
      <c r="M444" s="106">
        <v>443</v>
      </c>
      <c r="N444" s="142">
        <v>-1.6371971181038416</v>
      </c>
      <c r="O444" s="142">
        <v>-1.5647980798585068</v>
      </c>
      <c r="P444" s="142">
        <v>-1.0920362358119333</v>
      </c>
      <c r="Q444" s="142">
        <v>-2.6682298623973515E-2</v>
      </c>
      <c r="R444" s="142">
        <v>0.51438212967577168</v>
      </c>
      <c r="S444" s="142">
        <v>0.19826057889281323</v>
      </c>
      <c r="T444" s="142">
        <v>0.83306857331685624</v>
      </c>
      <c r="U444" s="131">
        <v>0.21620039818540784</v>
      </c>
      <c r="V444" s="131">
        <v>1.5427381009525856</v>
      </c>
      <c r="W444" s="98">
        <v>-0.83128567370495687</v>
      </c>
      <c r="X444" s="60"/>
      <c r="Y444" s="99">
        <v>443</v>
      </c>
      <c r="Z444" s="131">
        <f>(幕後結果!$AB$2+幕後結果!$AB$4*幕後結果_最佳化!$N1445)*12/3</f>
        <v>-0.24020873894568476</v>
      </c>
      <c r="AA444" s="131">
        <f>(幕後結果!$AC$2+幕後結果!$AC$4*幕後結果_最佳化!$O1445)*12/3</f>
        <v>-0.14143409668854648</v>
      </c>
      <c r="AB444" s="131">
        <f>(幕後結果!$AD$2+幕後結果!$AD$4*幕後結果_最佳化!$P1445)*12/3</f>
        <v>-0.24077816271489072</v>
      </c>
      <c r="AC444" s="131">
        <f>(幕後結果!$AE$2+幕後結果!$AE$4*幕後結果_最佳化!$Q1445)*12/3</f>
        <v>-0.13439773066836411</v>
      </c>
      <c r="AD444" s="131">
        <f>(幕後結果!$AF$2+幕後結果!$AF$4*幕後結果_最佳化!$R1445)*12/3</f>
        <v>-0.11734616483387421</v>
      </c>
      <c r="AE444" s="131">
        <f>(幕後結果!$AG$2+幕後結果!$AG$4*幕後結果_最佳化!$S1445)*12/3</f>
        <v>2.1368769450449358E-4</v>
      </c>
      <c r="AF444" s="131">
        <f>(幕後結果!$AH$2+幕後結果!$AH$4*幕後結果_最佳化!$T1445)*12/3</f>
        <v>-6.3309847394657365E-2</v>
      </c>
      <c r="AG444" s="131">
        <f>(幕後結果!$AI$2+幕後結果!$AI$4*幕後結果_最佳化!$U1445)*12/3</f>
        <v>-1.0544481486364632E-2</v>
      </c>
      <c r="AH444" s="131">
        <f>(幕後結果!$AJ$2+幕後結果!$AJ$4*幕後結果_最佳化!$V1445)*12/3</f>
        <v>5.0094630070784039E-2</v>
      </c>
      <c r="AI444" s="100">
        <f>(幕後結果!$AK$2+幕後結果!$AK$4*幕後結果_最佳化!$W1445)*12/3</f>
        <v>-8.0709013658882139E-2</v>
      </c>
      <c r="AJ444" s="60"/>
      <c r="AK444" s="60"/>
      <c r="AL444" s="60"/>
      <c r="AM444" s="108">
        <v>443</v>
      </c>
      <c r="AN444" s="131">
        <f t="shared" si="79"/>
        <v>8.0977795314782414E-2</v>
      </c>
      <c r="AO444" s="131">
        <f t="shared" si="80"/>
        <v>9.0647457049925106E-2</v>
      </c>
      <c r="AP444" s="131">
        <f t="shared" si="81"/>
        <v>0.1040853845598934</v>
      </c>
      <c r="AQ444" s="131">
        <f t="shared" si="82"/>
        <v>8.3613441044981682E-2</v>
      </c>
      <c r="AR444" s="131">
        <f t="shared" si="83"/>
        <v>6.9264473938514523E-2</v>
      </c>
      <c r="AS444" s="131">
        <f t="shared" si="84"/>
        <v>8.3515283124120029E-2</v>
      </c>
      <c r="AT444" s="131">
        <f t="shared" si="85"/>
        <v>0.15266877669618489</v>
      </c>
      <c r="AU444" s="131">
        <f t="shared" si="86"/>
        <v>0.15744661713253111</v>
      </c>
      <c r="AV444" s="131">
        <f t="shared" si="87"/>
        <v>1.5923945828290303E-2</v>
      </c>
      <c r="AW444" s="131">
        <f t="shared" si="88"/>
        <v>0.16185682531077664</v>
      </c>
      <c r="AX444" s="131">
        <f t="shared" si="89"/>
        <v>1</v>
      </c>
      <c r="AY444" s="131">
        <f>SUMPRODUCT(AN444:AW444,幕後結果_最佳化!$Z$1005:$AI$1005)</f>
        <v>6.3046952755661627E-4</v>
      </c>
      <c r="AZ444" s="131">
        <f>(SUMPRODUCT(AN444:AW444,MMULT(AN444:AW444,幕後結果!$AB$9:$AK$18)))</f>
        <v>3.0597531814075018E-4</v>
      </c>
      <c r="BA444" s="131">
        <f t="shared" si="90"/>
        <v>1.7492150186319295E-2</v>
      </c>
      <c r="BB444" s="102">
        <f t="shared" si="91"/>
        <v>-2.4164856819890908</v>
      </c>
      <c r="BC444" s="60"/>
      <c r="BD444" s="60"/>
    </row>
    <row r="445" spans="1:56" ht="16.5">
      <c r="A445" s="95">
        <v>444</v>
      </c>
      <c r="B445" s="131">
        <v>0.35243781618810965</v>
      </c>
      <c r="C445" s="131">
        <v>0.40355199490383176</v>
      </c>
      <c r="D445" s="131">
        <v>0.66878106135883209</v>
      </c>
      <c r="E445" s="131">
        <v>0.43038784678343744</v>
      </c>
      <c r="F445" s="131">
        <v>0.10626216762929741</v>
      </c>
      <c r="G445" s="131">
        <v>0.98312664830054652</v>
      </c>
      <c r="H445" s="131">
        <v>0.40737882905799938</v>
      </c>
      <c r="I445" s="131">
        <v>0.27488996504108321</v>
      </c>
      <c r="J445" s="131">
        <v>0.4982502059991174</v>
      </c>
      <c r="K445" s="104">
        <v>0.14737010159198838</v>
      </c>
      <c r="L445" s="105"/>
      <c r="M445" s="106">
        <v>444</v>
      </c>
      <c r="N445" s="142">
        <v>-0.37874715568413359</v>
      </c>
      <c r="O445" s="142">
        <v>-0.244163764237112</v>
      </c>
      <c r="P445" s="142">
        <v>0.43654979770427915</v>
      </c>
      <c r="Q445" s="142">
        <v>-0.17538682333745093</v>
      </c>
      <c r="R445" s="142">
        <v>-1.2466541557767135</v>
      </c>
      <c r="S445" s="142">
        <v>2.1230853143936113</v>
      </c>
      <c r="T445" s="142">
        <v>-0.23429282195153045</v>
      </c>
      <c r="U445" s="131">
        <v>-0.59808992848918907</v>
      </c>
      <c r="V445" s="131">
        <v>-4.3860971805302698E-3</v>
      </c>
      <c r="W445" s="98">
        <v>-1.0477795138319657</v>
      </c>
      <c r="X445" s="60"/>
      <c r="Y445" s="99">
        <v>444</v>
      </c>
      <c r="Z445" s="131">
        <f>(幕後結果!$AB$2+幕後結果!$AB$4*幕後結果_最佳化!$N1446)*12/3</f>
        <v>-4.5277757042872124E-2</v>
      </c>
      <c r="AA445" s="131">
        <f>(幕後結果!$AC$2+幕後結果!$AC$4*幕後結果_最佳化!$O1446)*12/3</f>
        <v>-1.5531747929900475E-2</v>
      </c>
      <c r="AB445" s="131">
        <f>(幕後結果!$AD$2+幕後結果!$AD$4*幕後結果_最佳化!$P1446)*12/3</f>
        <v>4.9449713040238014E-2</v>
      </c>
      <c r="AC445" s="131">
        <f>(幕後結果!$AE$2+幕後結果!$AE$4*幕後結果_最佳化!$Q1446)*12/3</f>
        <v>2.3200543069940172E-2</v>
      </c>
      <c r="AD445" s="131">
        <f>(幕後結果!$AF$2+幕後結果!$AF$4*幕後結果_最佳化!$R1446)*12/3</f>
        <v>-8.9427869428643059E-2</v>
      </c>
      <c r="AE445" s="131">
        <f>(幕後結果!$AG$2+幕後結果!$AG$4*幕後結果_最佳化!$S1446)*12/3</f>
        <v>9.2015113285199859E-2</v>
      </c>
      <c r="AF445" s="131">
        <f>(幕後結果!$AH$2+幕後結果!$AH$4*幕後結果_最佳化!$T1446)*12/3</f>
        <v>-1.0248341479843843E-2</v>
      </c>
      <c r="AG445" s="131">
        <f>(幕後結果!$AI$2+幕後結果!$AI$4*幕後結果_最佳化!$U1446)*12/3</f>
        <v>-3.6410032311492396E-2</v>
      </c>
      <c r="AH445" s="131">
        <f>(幕後結果!$AJ$2+幕後結果!$AJ$4*幕後結果_最佳化!$V1446)*12/3</f>
        <v>2.3545414934506514E-2</v>
      </c>
      <c r="AI445" s="100">
        <f>(幕後結果!$AK$2+幕後結果!$AK$4*幕後結果_最佳化!$W1446)*12/3</f>
        <v>-0.13746918313690812</v>
      </c>
      <c r="AJ445" s="60"/>
      <c r="AK445" s="60"/>
      <c r="AL445" s="60"/>
      <c r="AM445" s="108">
        <v>444</v>
      </c>
      <c r="AN445" s="131">
        <f t="shared" si="79"/>
        <v>9.0057251117335937E-2</v>
      </c>
      <c r="AO445" s="131">
        <f t="shared" si="80"/>
        <v>0.15886360104561567</v>
      </c>
      <c r="AP445" s="131">
        <f t="shared" si="81"/>
        <v>0.10505680362342186</v>
      </c>
      <c r="AQ445" s="131">
        <f t="shared" si="82"/>
        <v>0.10035077527408552</v>
      </c>
      <c r="AR445" s="131">
        <f t="shared" si="83"/>
        <v>0.11357545211788816</v>
      </c>
      <c r="AS445" s="131">
        <f t="shared" si="84"/>
        <v>6.9130118720067149E-2</v>
      </c>
      <c r="AT445" s="131">
        <f t="shared" si="85"/>
        <v>1.3402052518156994E-2</v>
      </c>
      <c r="AU445" s="131">
        <f t="shared" si="86"/>
        <v>6.0186974183471798E-2</v>
      </c>
      <c r="AV445" s="131">
        <f t="shared" si="87"/>
        <v>0.16377147491118282</v>
      </c>
      <c r="AW445" s="131">
        <f t="shared" si="88"/>
        <v>0.12560549648877417</v>
      </c>
      <c r="AX445" s="131">
        <f t="shared" si="89"/>
        <v>1</v>
      </c>
      <c r="AY445" s="131">
        <f>SUMPRODUCT(AN445:AW445,幕後結果_最佳化!$Z$1005:$AI$1005)</f>
        <v>2.1017444099030768E-4</v>
      </c>
      <c r="AZ445" s="131">
        <f>(SUMPRODUCT(AN445:AW445,MMULT(AN445:AW445,幕後結果!$AB$9:$AK$18)))</f>
        <v>2.5847258005354029E-4</v>
      </c>
      <c r="BA445" s="131">
        <f t="shared" si="90"/>
        <v>1.6077082448427645E-2</v>
      </c>
      <c r="BB445" s="102">
        <f t="shared" si="91"/>
        <v>-2.655321678914746</v>
      </c>
      <c r="BC445" s="60"/>
      <c r="BD445" s="60"/>
    </row>
    <row r="446" spans="1:56" ht="16.5">
      <c r="A446" s="95">
        <v>445</v>
      </c>
      <c r="B446" s="131">
        <v>0.29449924751856749</v>
      </c>
      <c r="C446" s="131">
        <v>0.33327950293169528</v>
      </c>
      <c r="D446" s="131">
        <v>0.70173771865275736</v>
      </c>
      <c r="E446" s="131">
        <v>0.26215683974734283</v>
      </c>
      <c r="F446" s="131">
        <v>0.36039394811266412</v>
      </c>
      <c r="G446" s="131">
        <v>0.80727141615386921</v>
      </c>
      <c r="H446" s="131">
        <v>0.21903756589540824</v>
      </c>
      <c r="I446" s="131">
        <v>4.9864180196024677E-2</v>
      </c>
      <c r="J446" s="131">
        <v>0.99107915184078643</v>
      </c>
      <c r="K446" s="104">
        <v>0.41793960740581881</v>
      </c>
      <c r="L446" s="105"/>
      <c r="M446" s="106">
        <v>445</v>
      </c>
      <c r="N446" s="142">
        <v>-0.54028790960738338</v>
      </c>
      <c r="O446" s="142">
        <v>-0.43087535251770881</v>
      </c>
      <c r="P446" s="142">
        <v>0.52940495344636429</v>
      </c>
      <c r="Q446" s="142">
        <v>-0.6367101214896399</v>
      </c>
      <c r="R446" s="142">
        <v>-0.35740598586311545</v>
      </c>
      <c r="S446" s="142">
        <v>0.86788522581846506</v>
      </c>
      <c r="T446" s="142">
        <v>-0.77544774492955004</v>
      </c>
      <c r="U446" s="131">
        <v>-1.6461719603262477</v>
      </c>
      <c r="V446" s="131">
        <v>2.3688871518682739</v>
      </c>
      <c r="W446" s="98">
        <v>-0.20716728632131257</v>
      </c>
      <c r="X446" s="60"/>
      <c r="Y446" s="99">
        <v>445</v>
      </c>
      <c r="Z446" s="131">
        <f>(幕後結果!$AB$2+幕後結果!$AB$4*幕後結果_最佳化!$N1447)*12/3</f>
        <v>-7.0300045349856594E-2</v>
      </c>
      <c r="AA446" s="131">
        <f>(幕後結果!$AC$2+幕後結果!$AC$4*幕後結果_最佳化!$O1447)*12/3</f>
        <v>-3.3364139623392956E-2</v>
      </c>
      <c r="AB446" s="131">
        <f>(幕後結果!$AD$2+幕後結果!$AD$4*幕後結果_最佳化!$P1447)*12/3</f>
        <v>5.8248992580384053E-2</v>
      </c>
      <c r="AC446" s="131">
        <f>(幕後結果!$AE$2+幕後結果!$AE$4*幕後結果_最佳化!$Q1447)*12/3</f>
        <v>-2.4336667002406605E-2</v>
      </c>
      <c r="AD446" s="131">
        <f>(幕後結果!$AF$2+幕後結果!$AF$4*幕後結果_最佳化!$R1447)*12/3</f>
        <v>-1.9455857592337967E-2</v>
      </c>
      <c r="AE446" s="131">
        <f>(幕後結果!$AG$2+幕後結果!$AG$4*幕後結果_最佳化!$S1447)*12/3</f>
        <v>3.0646947157098463E-2</v>
      </c>
      <c r="AF446" s="131">
        <f>(幕後結果!$AH$2+幕後結果!$AH$4*幕後結果_最佳化!$T1447)*12/3</f>
        <v>-8.1123413212278256E-2</v>
      </c>
      <c r="AG446" s="131">
        <f>(幕後結果!$AI$2+幕後結果!$AI$4*幕後結果_最佳化!$U1447)*12/3</f>
        <v>-0.17960289168767163</v>
      </c>
      <c r="AH446" s="131">
        <f>(幕後結果!$AJ$2+幕後結果!$AJ$4*幕後結果_最佳化!$V1447)*12/3</f>
        <v>0.12071509130103182</v>
      </c>
      <c r="AI446" s="100">
        <f>(幕後結果!$AK$2+幕後結果!$AK$4*幕後結果_最佳化!$W1447)*12/3</f>
        <v>-1.7774568810806947E-3</v>
      </c>
      <c r="AJ446" s="60"/>
      <c r="AK446" s="60"/>
      <c r="AL446" s="60"/>
      <c r="AM446" s="108">
        <v>445</v>
      </c>
      <c r="AN446" s="131">
        <f t="shared" si="79"/>
        <v>0.13681396975406934</v>
      </c>
      <c r="AO446" s="131">
        <f t="shared" si="80"/>
        <v>0.1183360301974162</v>
      </c>
      <c r="AP446" s="131">
        <f t="shared" si="81"/>
        <v>0.15491097108061042</v>
      </c>
      <c r="AQ446" s="131">
        <f t="shared" si="82"/>
        <v>4.7649709833729258E-2</v>
      </c>
      <c r="AR446" s="131">
        <f t="shared" si="83"/>
        <v>0.1565377364266419</v>
      </c>
      <c r="AS446" s="131">
        <f t="shared" si="84"/>
        <v>0.15757511749431402</v>
      </c>
      <c r="AT446" s="131">
        <f t="shared" si="85"/>
        <v>9.8079645089164405E-2</v>
      </c>
      <c r="AU446" s="131">
        <f t="shared" si="86"/>
        <v>0.10289795067850953</v>
      </c>
      <c r="AV446" s="131">
        <f t="shared" si="87"/>
        <v>1.0982511507655519E-2</v>
      </c>
      <c r="AW446" s="131">
        <f t="shared" si="88"/>
        <v>1.6216357937889541E-2</v>
      </c>
      <c r="AX446" s="131">
        <f t="shared" si="89"/>
        <v>1.0000000000000002</v>
      </c>
      <c r="AY446" s="131">
        <f>SUMPRODUCT(AN446:AW446,幕後結果_最佳化!$Z$1005:$AI$1005)</f>
        <v>1.9957322864763982E-3</v>
      </c>
      <c r="AZ446" s="131">
        <f>(SUMPRODUCT(AN446:AW446,MMULT(AN446:AW446,幕後結果!$AB$9:$AK$18)))</f>
        <v>2.861544400817981E-4</v>
      </c>
      <c r="BA446" s="131">
        <f t="shared" si="90"/>
        <v>1.6916100025768294E-2</v>
      </c>
      <c r="BB446" s="102">
        <f t="shared" si="91"/>
        <v>-2.4180672643939287</v>
      </c>
      <c r="BC446" s="60"/>
      <c r="BD446" s="60"/>
    </row>
    <row r="447" spans="1:56" ht="16.5">
      <c r="A447" s="95">
        <v>446</v>
      </c>
      <c r="B447" s="131">
        <v>0.18480311406426209</v>
      </c>
      <c r="C447" s="131">
        <v>0.91256697725630787</v>
      </c>
      <c r="D447" s="131">
        <v>9.9130299952533196E-2</v>
      </c>
      <c r="E447" s="131">
        <v>0.63296106378477646</v>
      </c>
      <c r="F447" s="131">
        <v>0.66860924946515099</v>
      </c>
      <c r="G447" s="131">
        <v>0.45468962359041254</v>
      </c>
      <c r="H447" s="131">
        <v>0.17931937344875393</v>
      </c>
      <c r="I447" s="131">
        <v>0.33942821062503303</v>
      </c>
      <c r="J447" s="131">
        <v>0.29408434639697711</v>
      </c>
      <c r="K447" s="104">
        <v>0.49527369721229486</v>
      </c>
      <c r="L447" s="105"/>
      <c r="M447" s="106">
        <v>446</v>
      </c>
      <c r="N447" s="142">
        <v>-0.89721120336313853</v>
      </c>
      <c r="O447" s="142">
        <v>1.3567330550137839</v>
      </c>
      <c r="P447" s="142">
        <v>-1.2865229920990902</v>
      </c>
      <c r="Q447" s="142">
        <v>0.33970609348952974</v>
      </c>
      <c r="R447" s="142">
        <v>0.43607612183051464</v>
      </c>
      <c r="S447" s="142">
        <v>-0.11382156009137551</v>
      </c>
      <c r="T447" s="142">
        <v>-0.91796202597663135</v>
      </c>
      <c r="U447" s="131">
        <v>-0.41402414902825779</v>
      </c>
      <c r="V447" s="131">
        <v>-0.54149173513711657</v>
      </c>
      <c r="W447" s="98">
        <v>-1.184736134550954E-2</v>
      </c>
      <c r="X447" s="60"/>
      <c r="Y447" s="99">
        <v>446</v>
      </c>
      <c r="Z447" s="131">
        <f>(幕後結果!$AB$2+幕後結果!$AB$4*幕後結果_最佳化!$N1448)*12/3</f>
        <v>-0.12558663615082732</v>
      </c>
      <c r="AA447" s="131">
        <f>(幕後結果!$AC$2+幕後結果!$AC$4*幕後結果_最佳化!$O1448)*12/3</f>
        <v>0.14111864089254686</v>
      </c>
      <c r="AB447" s="131">
        <f>(幕後結果!$AD$2+幕後結果!$AD$4*幕後結果_最佳化!$P1448)*12/3</f>
        <v>-0.17484258565039121</v>
      </c>
      <c r="AC447" s="131">
        <f>(幕後結果!$AE$2+幕後結果!$AE$4*幕後結果_最佳化!$Q1448)*12/3</f>
        <v>-2.9176718144619706E-2</v>
      </c>
      <c r="AD447" s="131">
        <f>(幕後結果!$AF$2+幕後結果!$AF$4*幕後結果_最佳化!$R1448)*12/3</f>
        <v>-7.3856312364966939E-3</v>
      </c>
      <c r="AE447" s="131">
        <f>(幕後結果!$AG$2+幕後結果!$AG$4*幕後結果_最佳化!$S1448)*12/3</f>
        <v>1.1322999330521243E-2</v>
      </c>
      <c r="AF447" s="131">
        <f>(幕後結果!$AH$2+幕後結果!$AH$4*幕後結果_最佳化!$T1448)*12/3</f>
        <v>-8.129707368879574E-2</v>
      </c>
      <c r="AG447" s="131">
        <f>(幕後結果!$AI$2+幕後結果!$AI$4*幕後結果_最佳化!$U1448)*12/3</f>
        <v>-0.1236093300750999</v>
      </c>
      <c r="AH447" s="131">
        <f>(幕後結果!$AJ$2+幕後結果!$AJ$4*幕後結果_最佳化!$V1448)*12/3</f>
        <v>-2.7061533615579419E-2</v>
      </c>
      <c r="AI447" s="100">
        <f>(幕後結果!$AK$2+幕後結果!$AK$4*幕後結果_最佳化!$W1448)*12/3</f>
        <v>-7.8910269113360604E-2</v>
      </c>
      <c r="AJ447" s="60"/>
      <c r="AK447" s="60"/>
      <c r="AL447" s="60"/>
      <c r="AM447" s="108">
        <v>446</v>
      </c>
      <c r="AN447" s="131">
        <f t="shared" si="79"/>
        <v>0.16176168357673998</v>
      </c>
      <c r="AO447" s="131">
        <f t="shared" si="80"/>
        <v>0.13756093502913005</v>
      </c>
      <c r="AP447" s="131">
        <f t="shared" si="81"/>
        <v>0.10401142004757426</v>
      </c>
      <c r="AQ447" s="131">
        <f t="shared" si="82"/>
        <v>4.9588697747129991E-2</v>
      </c>
      <c r="AR447" s="131">
        <f t="shared" si="83"/>
        <v>6.4392834640376262E-2</v>
      </c>
      <c r="AS447" s="131">
        <f t="shared" si="84"/>
        <v>0.10095492136241979</v>
      </c>
      <c r="AT447" s="131">
        <f t="shared" si="85"/>
        <v>0.16493055763376849</v>
      </c>
      <c r="AU447" s="131">
        <f t="shared" si="86"/>
        <v>0.1786763560888085</v>
      </c>
      <c r="AV447" s="131">
        <f t="shared" si="87"/>
        <v>2.1583107738237056E-2</v>
      </c>
      <c r="AW447" s="131">
        <f t="shared" si="88"/>
        <v>1.6539486135815698E-2</v>
      </c>
      <c r="AX447" s="131">
        <f t="shared" si="89"/>
        <v>1</v>
      </c>
      <c r="AY447" s="131">
        <f>SUMPRODUCT(AN447:AW447,幕後結果_最佳化!$Z$1005:$AI$1005)</f>
        <v>3.4504205674047448E-3</v>
      </c>
      <c r="AZ447" s="131">
        <f>(SUMPRODUCT(AN447:AW447,MMULT(AN447:AW447,幕後結果!$AB$9:$AK$18)))</f>
        <v>2.6761327172277751E-4</v>
      </c>
      <c r="BA447" s="131">
        <f t="shared" si="90"/>
        <v>1.6358889684901526E-2</v>
      </c>
      <c r="BB447" s="102">
        <f t="shared" si="91"/>
        <v>-2.4115071494739238</v>
      </c>
      <c r="BC447" s="60"/>
      <c r="BD447" s="60"/>
    </row>
    <row r="448" spans="1:56" ht="16.5">
      <c r="A448" s="95">
        <v>447</v>
      </c>
      <c r="B448" s="131">
        <v>0.58464915672434392</v>
      </c>
      <c r="C448" s="131">
        <v>0.3592684924794971</v>
      </c>
      <c r="D448" s="131">
        <v>0.79321817787087423</v>
      </c>
      <c r="E448" s="131">
        <v>0.6720048026776515</v>
      </c>
      <c r="F448" s="131">
        <v>0.85489742053915618</v>
      </c>
      <c r="G448" s="131">
        <v>0.6089118528631805</v>
      </c>
      <c r="H448" s="131">
        <v>0.83983454133618363</v>
      </c>
      <c r="I448" s="131">
        <v>0.32195245298008035</v>
      </c>
      <c r="J448" s="131">
        <v>0.97203329599639487</v>
      </c>
      <c r="K448" s="104">
        <v>0.15539583337848062</v>
      </c>
      <c r="L448" s="105"/>
      <c r="M448" s="106">
        <v>447</v>
      </c>
      <c r="N448" s="142">
        <v>0.21380171621882482</v>
      </c>
      <c r="O448" s="142">
        <v>-0.36041476728012539</v>
      </c>
      <c r="P448" s="142">
        <v>0.81763848714950516</v>
      </c>
      <c r="Q448" s="142">
        <v>0.44545580044869831</v>
      </c>
      <c r="R448" s="142">
        <v>1.0576716620859918</v>
      </c>
      <c r="S448" s="142">
        <v>0.2764840687037981</v>
      </c>
      <c r="T448" s="142">
        <v>0.99377808553619007</v>
      </c>
      <c r="U448" s="131">
        <v>-0.46224601843366891</v>
      </c>
      <c r="V448" s="131">
        <v>1.911554126659138</v>
      </c>
      <c r="W448" s="98">
        <v>-1.0135622743466346</v>
      </c>
      <c r="X448" s="60"/>
      <c r="Y448" s="99">
        <v>447</v>
      </c>
      <c r="Z448" s="131">
        <f>(幕後結果!$AB$2+幕後結果!$AB$4*幕後結果_最佳化!$N1449)*12/3</f>
        <v>4.6506689597625252E-2</v>
      </c>
      <c r="AA448" s="131">
        <f>(幕後結果!$AC$2+幕後結果!$AC$4*幕後結果_最佳化!$O1449)*12/3</f>
        <v>-2.8000970341802739E-2</v>
      </c>
      <c r="AB448" s="131">
        <f>(幕後結果!$AD$2+幕後結果!$AD$4*幕後結果_最佳化!$P1449)*12/3</f>
        <v>0.10683006063327434</v>
      </c>
      <c r="AC448" s="131">
        <f>(幕後結果!$AE$2+幕後結果!$AE$4*幕後結果_最佳化!$Q1449)*12/3</f>
        <v>0.12535238600256401</v>
      </c>
      <c r="AD448" s="131">
        <f>(幕後結果!$AF$2+幕後結果!$AF$4*幕後結果_最佳化!$R1449)*12/3</f>
        <v>0.15515836102566558</v>
      </c>
      <c r="AE448" s="131">
        <f>(幕後結果!$AG$2+幕後結果!$AG$4*幕後結果_最佳化!$S1449)*12/3</f>
        <v>-3.8519174537047659E-3</v>
      </c>
      <c r="AF448" s="131">
        <f>(幕後結果!$AH$2+幕後結果!$AH$4*幕後結果_最佳化!$T1449)*12/3</f>
        <v>0.11336771901615479</v>
      </c>
      <c r="AG448" s="131">
        <f>(幕後結果!$AI$2+幕後結果!$AI$4*幕後結果_最佳化!$U1449)*12/3</f>
        <v>2.8152358460218088E-2</v>
      </c>
      <c r="AH448" s="131">
        <f>(幕後結果!$AJ$2+幕後結果!$AJ$4*幕後結果_最佳化!$V1449)*12/3</f>
        <v>0.11367653982626981</v>
      </c>
      <c r="AI448" s="100">
        <f>(幕後結果!$AK$2+幕後結果!$AK$4*幕後結果_最佳化!$W1449)*12/3</f>
        <v>-6.7925167627216052E-2</v>
      </c>
      <c r="AJ448" s="60"/>
      <c r="AK448" s="60"/>
      <c r="AL448" s="60"/>
      <c r="AM448" s="108">
        <v>447</v>
      </c>
      <c r="AN448" s="131">
        <f t="shared" si="79"/>
        <v>0.16361701282351523</v>
      </c>
      <c r="AO448" s="131">
        <f t="shared" si="80"/>
        <v>2.3244627622519231E-2</v>
      </c>
      <c r="AP448" s="131">
        <f t="shared" si="81"/>
        <v>3.0728110231571012E-2</v>
      </c>
      <c r="AQ448" s="131">
        <f t="shared" si="82"/>
        <v>2.7424236352302317E-2</v>
      </c>
      <c r="AR448" s="131">
        <f t="shared" si="83"/>
        <v>0.18503523572565769</v>
      </c>
      <c r="AS448" s="131">
        <f t="shared" si="84"/>
        <v>0.20909694746397739</v>
      </c>
      <c r="AT448" s="131">
        <f t="shared" si="85"/>
        <v>1.0047705563596255E-2</v>
      </c>
      <c r="AU448" s="131">
        <f t="shared" si="86"/>
        <v>0.16825374005469249</v>
      </c>
      <c r="AV448" s="131">
        <f t="shared" si="87"/>
        <v>5.5304884254816507E-2</v>
      </c>
      <c r="AW448" s="131">
        <f t="shared" si="88"/>
        <v>0.12724749990735185</v>
      </c>
      <c r="AX448" s="131">
        <f t="shared" si="89"/>
        <v>1</v>
      </c>
      <c r="AY448" s="131">
        <f>SUMPRODUCT(AN448:AW448,幕後結果_最佳化!$Z$1005:$AI$1005)</f>
        <v>-1.243042184043979E-3</v>
      </c>
      <c r="AZ448" s="131">
        <f>(SUMPRODUCT(AN448:AW448,MMULT(AN448:AW448,幕後結果!$AB$9:$AK$18)))</f>
        <v>2.2430172924685636E-4</v>
      </c>
      <c r="BA448" s="131">
        <f t="shared" si="90"/>
        <v>1.4976706221558075E-2</v>
      </c>
      <c r="BB448" s="102">
        <f t="shared" si="91"/>
        <v>-2.9474466235107628</v>
      </c>
      <c r="BC448" s="60"/>
      <c r="BD448" s="60"/>
    </row>
    <row r="449" spans="1:56" ht="16.5">
      <c r="A449" s="95">
        <v>448</v>
      </c>
      <c r="B449" s="131">
        <v>0.66215051193507435</v>
      </c>
      <c r="C449" s="131">
        <v>0.57705933871572079</v>
      </c>
      <c r="D449" s="131">
        <v>0.64486435713447454</v>
      </c>
      <c r="E449" s="131">
        <v>0.16713280150056553</v>
      </c>
      <c r="F449" s="131">
        <v>0.44906419826575905</v>
      </c>
      <c r="G449" s="131">
        <v>0.31890292913443052</v>
      </c>
      <c r="H449" s="131">
        <v>0.47899722701881231</v>
      </c>
      <c r="I449" s="131">
        <v>0.90965460381478347</v>
      </c>
      <c r="J449" s="131">
        <v>0.45713618630985242</v>
      </c>
      <c r="K449" s="104">
        <v>0.57147210165134976</v>
      </c>
      <c r="L449" s="105"/>
      <c r="M449" s="106">
        <v>448</v>
      </c>
      <c r="N449" s="142">
        <v>0.41833941441605427</v>
      </c>
      <c r="O449" s="142">
        <v>0.19437620203497577</v>
      </c>
      <c r="P449" s="142">
        <v>0.37149176860783373</v>
      </c>
      <c r="Q449" s="142">
        <v>-0.96555759492353477</v>
      </c>
      <c r="R449" s="142">
        <v>-0.12802600100377101</v>
      </c>
      <c r="S449" s="142">
        <v>-0.4707687844772574</v>
      </c>
      <c r="T449" s="142">
        <v>-5.2670487373964354E-2</v>
      </c>
      <c r="U449" s="131">
        <v>1.338631112515428</v>
      </c>
      <c r="V449" s="131">
        <v>-0.10765121083750658</v>
      </c>
      <c r="W449" s="98">
        <v>0.18012326727778138</v>
      </c>
      <c r="X449" s="60"/>
      <c r="Y449" s="99">
        <v>448</v>
      </c>
      <c r="Z449" s="131">
        <f>(幕後結果!$AB$2+幕後結果!$AB$4*幕後結果_最佳化!$N1450)*12/3</f>
        <v>7.8189104899275302E-2</v>
      </c>
      <c r="AA449" s="131">
        <f>(幕後結果!$AC$2+幕後結果!$AC$4*幕後結果_最佳化!$O1450)*12/3</f>
        <v>2.5528845844755805E-2</v>
      </c>
      <c r="AB449" s="131">
        <f>(幕後結果!$AD$2+幕後結果!$AD$4*幕後結果_最佳化!$P1450)*12/3</f>
        <v>5.3320771847762329E-2</v>
      </c>
      <c r="AC449" s="131">
        <f>(幕後結果!$AE$2+幕後結果!$AE$4*幕後結果_最佳化!$Q1450)*12/3</f>
        <v>-3.2460975882173934E-2</v>
      </c>
      <c r="AD449" s="131">
        <f>(幕後結果!$AF$2+幕後結果!$AF$4*幕後結果_最佳化!$R1450)*12/3</f>
        <v>1.0201468447041263E-2</v>
      </c>
      <c r="AE449" s="131">
        <f>(幕後結果!$AG$2+幕後結果!$AG$4*幕後結果_最佳化!$S1450)*12/3</f>
        <v>-3.135896076624585E-2</v>
      </c>
      <c r="AF449" s="131">
        <f>(幕後結果!$AH$2+幕後結果!$AH$4*幕後結果_最佳化!$T1450)*12/3</f>
        <v>2.2257741125518638E-2</v>
      </c>
      <c r="AG449" s="131">
        <f>(幕後結果!$AI$2+幕後結果!$AI$4*幕後結果_最佳化!$U1450)*12/3</f>
        <v>0.11776431601121003</v>
      </c>
      <c r="AH449" s="131">
        <f>(幕後結果!$AJ$2+幕後結果!$AJ$4*幕後結果_最佳化!$V1450)*12/3</f>
        <v>-1.5798903427255234E-2</v>
      </c>
      <c r="AI449" s="100">
        <f>(幕後結果!$AK$2+幕後結果!$AK$4*幕後結果_最佳化!$W1450)*12/3</f>
        <v>4.0886340350385436E-2</v>
      </c>
      <c r="AJ449" s="60"/>
      <c r="AK449" s="60"/>
      <c r="AL449" s="60"/>
      <c r="AM449" s="108">
        <v>448</v>
      </c>
      <c r="AN449" s="131">
        <f t="shared" si="79"/>
        <v>6.1097586355002946E-2</v>
      </c>
      <c r="AO449" s="131">
        <f t="shared" si="80"/>
        <v>7.0654965937503117E-2</v>
      </c>
      <c r="AP449" s="131">
        <f t="shared" si="81"/>
        <v>0.16982405814059312</v>
      </c>
      <c r="AQ449" s="131">
        <f t="shared" si="82"/>
        <v>5.6723296030446888E-2</v>
      </c>
      <c r="AR449" s="131">
        <f t="shared" si="83"/>
        <v>0.16839989333195049</v>
      </c>
      <c r="AS449" s="131">
        <f t="shared" si="84"/>
        <v>0.16240003158737565</v>
      </c>
      <c r="AT449" s="131">
        <f t="shared" si="85"/>
        <v>9.9096958732062354E-2</v>
      </c>
      <c r="AU449" s="131">
        <f t="shared" si="86"/>
        <v>4.3364333550930959E-2</v>
      </c>
      <c r="AV449" s="131">
        <f t="shared" si="87"/>
        <v>0.15857011338674551</v>
      </c>
      <c r="AW449" s="131">
        <f t="shared" si="88"/>
        <v>9.8687629473890402E-3</v>
      </c>
      <c r="AX449" s="131">
        <f t="shared" si="89"/>
        <v>1.0000000000000002</v>
      </c>
      <c r="AY449" s="131">
        <f>SUMPRODUCT(AN449:AW449,幕後結果_最佳化!$Z$1005:$AI$1005)</f>
        <v>8.3136816814786269E-4</v>
      </c>
      <c r="AZ449" s="131">
        <f>(SUMPRODUCT(AN449:AW449,MMULT(AN449:AW449,幕後結果!$AB$9:$AK$18)))</f>
        <v>2.7589240492536664E-4</v>
      </c>
      <c r="BA449" s="131">
        <f t="shared" si="90"/>
        <v>1.6610009178966958E-2</v>
      </c>
      <c r="BB449" s="102">
        <f t="shared" si="91"/>
        <v>-2.5327277895260352</v>
      </c>
      <c r="BC449" s="60"/>
      <c r="BD449" s="60"/>
    </row>
    <row r="450" spans="1:56" ht="16.5">
      <c r="A450" s="95">
        <v>449</v>
      </c>
      <c r="B450" s="131">
        <v>0.6631903453891268</v>
      </c>
      <c r="C450" s="131">
        <v>0.5472379462575141</v>
      </c>
      <c r="D450" s="131">
        <v>0.14819119501507849</v>
      </c>
      <c r="E450" s="131">
        <v>0.11153978163584144</v>
      </c>
      <c r="F450" s="131">
        <v>0.62360569074316086</v>
      </c>
      <c r="G450" s="131">
        <v>7.3865186402156224E-2</v>
      </c>
      <c r="H450" s="131">
        <v>0.20004621323828209</v>
      </c>
      <c r="I450" s="131">
        <v>0.64663596909032384</v>
      </c>
      <c r="J450" s="131">
        <v>0.79651701782176731</v>
      </c>
      <c r="K450" s="104">
        <v>0.29462673675267159</v>
      </c>
      <c r="L450" s="105"/>
      <c r="M450" s="106">
        <v>449</v>
      </c>
      <c r="N450" s="142">
        <v>0.42118594161404665</v>
      </c>
      <c r="O450" s="142">
        <v>0.11868602655568053</v>
      </c>
      <c r="P450" s="142">
        <v>-1.0442226499269558</v>
      </c>
      <c r="Q450" s="142">
        <v>-1.2183801012553761</v>
      </c>
      <c r="R450" s="142">
        <v>0.31496448607206634</v>
      </c>
      <c r="S450" s="142">
        <v>-1.4475949197139615</v>
      </c>
      <c r="T450" s="142">
        <v>-0.84145617530853556</v>
      </c>
      <c r="U450" s="131">
        <v>0.37625401580698115</v>
      </c>
      <c r="V450" s="131">
        <v>0.82924468484569691</v>
      </c>
      <c r="W450" s="98">
        <v>-0.53991815997625381</v>
      </c>
      <c r="X450" s="60"/>
      <c r="Y450" s="99">
        <v>449</v>
      </c>
      <c r="Z450" s="131">
        <f>(幕後結果!$AB$2+幕後結果!$AB$4*幕後結果_最佳化!$N1451)*12/3</f>
        <v>7.8630025363566808E-2</v>
      </c>
      <c r="AA450" s="131">
        <f>(幕後結果!$AC$2+幕後結果!$AC$4*幕後結果_最佳化!$O1451)*12/3</f>
        <v>1.8165148369211119E-2</v>
      </c>
      <c r="AB450" s="131">
        <f>(幕後結果!$AD$2+幕後結果!$AD$4*幕後結果_最佳化!$P1451)*12/3</f>
        <v>-0.17756795818868296</v>
      </c>
      <c r="AC450" s="131">
        <f>(幕後結果!$AE$2+幕後結果!$AE$4*幕後結果_最佳化!$Q1451)*12/3</f>
        <v>-0.16442615440019617</v>
      </c>
      <c r="AD450" s="131">
        <f>(幕後結果!$AF$2+幕後結果!$AF$4*幕後結果_最佳化!$R1451)*12/3</f>
        <v>-7.7158360303879819E-2</v>
      </c>
      <c r="AE450" s="131">
        <f>(幕後結果!$AG$2+幕後結果!$AG$4*幕後結果_最佳化!$S1451)*12/3</f>
        <v>-7.6593244438314279E-2</v>
      </c>
      <c r="AF450" s="131">
        <f>(幕後結果!$AH$2+幕後結果!$AH$4*幕後結果_最佳化!$T1451)*12/3</f>
        <v>-9.4338133369878438E-2</v>
      </c>
      <c r="AG450" s="131">
        <f>(幕後結果!$AI$2+幕後結果!$AI$4*幕後結果_最佳化!$U1451)*12/3</f>
        <v>-8.7294993680291408E-2</v>
      </c>
      <c r="AH450" s="131">
        <f>(幕後結果!$AJ$2+幕後結果!$AJ$4*幕後結果_最佳化!$V1451)*12/3</f>
        <v>-3.6288677153286722E-3</v>
      </c>
      <c r="AI450" s="100">
        <f>(幕後結果!$AK$2+幕後結果!$AK$4*幕後結果_最佳化!$W1451)*12/3</f>
        <v>-0.15589923955166857</v>
      </c>
      <c r="AJ450" s="60"/>
      <c r="AK450" s="60"/>
      <c r="AL450" s="60"/>
      <c r="AM450" s="108">
        <v>449</v>
      </c>
      <c r="AN450" s="131">
        <f t="shared" si="79"/>
        <v>5.8836465474010786E-2</v>
      </c>
      <c r="AO450" s="131">
        <f t="shared" si="80"/>
        <v>0.11979684355782091</v>
      </c>
      <c r="AP450" s="131">
        <f t="shared" si="81"/>
        <v>0.14956465175075548</v>
      </c>
      <c r="AQ450" s="131">
        <f t="shared" si="82"/>
        <v>1.9368525637279026E-2</v>
      </c>
      <c r="AR450" s="131">
        <f t="shared" si="83"/>
        <v>4.9297106571995569E-2</v>
      </c>
      <c r="AS450" s="131">
        <f t="shared" si="84"/>
        <v>0.11529683822343582</v>
      </c>
      <c r="AT450" s="131">
        <f t="shared" si="85"/>
        <v>0.16064693795296317</v>
      </c>
      <c r="AU450" s="131">
        <f t="shared" si="86"/>
        <v>9.3815643635890483E-2</v>
      </c>
      <c r="AV450" s="131">
        <f t="shared" si="87"/>
        <v>0.14612501510048886</v>
      </c>
      <c r="AW450" s="131">
        <f t="shared" si="88"/>
        <v>8.7251972095359787E-2</v>
      </c>
      <c r="AX450" s="131">
        <f t="shared" si="89"/>
        <v>0.99999999999999978</v>
      </c>
      <c r="AY450" s="131">
        <f>SUMPRODUCT(AN450:AW450,幕後結果_最佳化!$Z$1005:$AI$1005)</f>
        <v>-2.5421573668557378E-4</v>
      </c>
      <c r="AZ450" s="131">
        <f>(SUMPRODUCT(AN450:AW450,MMULT(AN450:AW450,幕後結果!$AB$9:$AK$18)))</f>
        <v>2.4776076919145388E-4</v>
      </c>
      <c r="BA450" s="131">
        <f t="shared" si="90"/>
        <v>1.5740418329620528E-2</v>
      </c>
      <c r="BB450" s="102">
        <f t="shared" si="91"/>
        <v>-2.7416180963549999</v>
      </c>
      <c r="BC450" s="60"/>
      <c r="BD450" s="60"/>
    </row>
    <row r="451" spans="1:56" ht="16.5">
      <c r="A451" s="95">
        <v>450</v>
      </c>
      <c r="B451" s="131">
        <v>0.48703772530933831</v>
      </c>
      <c r="C451" s="131">
        <v>0.16080451745454871</v>
      </c>
      <c r="D451" s="131">
        <v>0.98108530148994544</v>
      </c>
      <c r="E451" s="131">
        <v>1.1330807390156794E-2</v>
      </c>
      <c r="F451" s="131">
        <v>0.79853176846965956</v>
      </c>
      <c r="G451" s="131">
        <v>7.1649441146177661E-3</v>
      </c>
      <c r="H451" s="131">
        <v>0.19628803024929109</v>
      </c>
      <c r="I451" s="131">
        <v>0.4075015824649233</v>
      </c>
      <c r="J451" s="131">
        <v>3.7937416079823816E-2</v>
      </c>
      <c r="K451" s="104">
        <v>0.84686413889613421</v>
      </c>
      <c r="L451" s="105"/>
      <c r="M451" s="106">
        <v>450</v>
      </c>
      <c r="N451" s="142">
        <v>-3.2497323277795663E-2</v>
      </c>
      <c r="O451" s="142">
        <v>-0.99115677207933839</v>
      </c>
      <c r="P451" s="142">
        <v>2.0766984796494228</v>
      </c>
      <c r="Q451" s="142">
        <v>-2.2790917004645297</v>
      </c>
      <c r="R451" s="142">
        <v>0.83638835235595377</v>
      </c>
      <c r="S451" s="142">
        <v>-2.4488857794776435</v>
      </c>
      <c r="T451" s="142">
        <v>-0.85495499991783552</v>
      </c>
      <c r="U451" s="131">
        <v>-0.23397657430859412</v>
      </c>
      <c r="V451" s="131">
        <v>-1.775139646140875</v>
      </c>
      <c r="W451" s="98">
        <v>1.0230764044953331</v>
      </c>
      <c r="X451" s="60"/>
      <c r="Y451" s="99">
        <v>450</v>
      </c>
      <c r="Z451" s="131">
        <f>(幕後結果!$AB$2+幕後結果!$AB$4*幕後結果_最佳化!$N1452)*12/3</f>
        <v>8.3555393377601657E-3</v>
      </c>
      <c r="AA451" s="131">
        <f>(幕後結果!$AC$2+幕後結果!$AC$4*幕後結果_最佳化!$O1452)*12/3</f>
        <v>-8.8831907872559387E-2</v>
      </c>
      <c r="AB451" s="131">
        <f>(幕後結果!$AD$2+幕後結果!$AD$4*幕後結果_最佳化!$P1452)*12/3</f>
        <v>0.28894350547966241</v>
      </c>
      <c r="AC451" s="131">
        <f>(幕後結果!$AE$2+幕後結果!$AE$4*幕後結果_最佳化!$Q1452)*12/3</f>
        <v>-7.5438016609832126E-2</v>
      </c>
      <c r="AD451" s="131">
        <f>(幕後結果!$AF$2+幕後結果!$AF$4*幕後結果_最佳化!$R1452)*12/3</f>
        <v>0.16303066664331933</v>
      </c>
      <c r="AE451" s="131">
        <f>(幕後結果!$AG$2+幕後結果!$AG$4*幕後結果_最佳化!$S1452)*12/3</f>
        <v>-0.13606835852106999</v>
      </c>
      <c r="AF451" s="131">
        <f>(幕後結果!$AH$2+幕後結果!$AH$4*幕後結果_最佳化!$T1452)*12/3</f>
        <v>-9.2011901188770132E-2</v>
      </c>
      <c r="AG451" s="131">
        <f>(幕後結果!$AI$2+幕後結果!$AI$4*幕後結果_最佳化!$U1452)*12/3</f>
        <v>-4.8095763559954062E-2</v>
      </c>
      <c r="AH451" s="131">
        <f>(幕後結果!$AJ$2+幕後結果!$AJ$4*幕後結果_最佳化!$V1452)*12/3</f>
        <v>-0.20547762056912031</v>
      </c>
      <c r="AI451" s="100">
        <f>(幕後結果!$AK$2+幕後結果!$AK$4*幕後結果_最佳化!$W1452)*12/3</f>
        <v>0.13069777097054483</v>
      </c>
      <c r="AJ451" s="60"/>
      <c r="AK451" s="60"/>
      <c r="AL451" s="60"/>
      <c r="AM451" s="108">
        <v>450</v>
      </c>
      <c r="AN451" s="131">
        <f t="shared" si="79"/>
        <v>0.13396142641275063</v>
      </c>
      <c r="AO451" s="131">
        <f t="shared" si="80"/>
        <v>5.0337396169474052E-2</v>
      </c>
      <c r="AP451" s="131">
        <f t="shared" si="81"/>
        <v>0.21069245121794902</v>
      </c>
      <c r="AQ451" s="131">
        <f t="shared" si="82"/>
        <v>1.2977612498019458E-2</v>
      </c>
      <c r="AR451" s="131">
        <f t="shared" si="83"/>
        <v>0.12731818101543066</v>
      </c>
      <c r="AS451" s="131">
        <f t="shared" si="84"/>
        <v>0.10255600247150899</v>
      </c>
      <c r="AT451" s="131">
        <f t="shared" si="85"/>
        <v>2.5841162784537533E-2</v>
      </c>
      <c r="AU451" s="131">
        <f t="shared" si="86"/>
        <v>0.12526776655791838</v>
      </c>
      <c r="AV451" s="131">
        <f t="shared" si="87"/>
        <v>6.4240255065769108E-2</v>
      </c>
      <c r="AW451" s="131">
        <f t="shared" si="88"/>
        <v>0.14680774580664213</v>
      </c>
      <c r="AX451" s="131">
        <f t="shared" si="89"/>
        <v>1</v>
      </c>
      <c r="AY451" s="131">
        <f>SUMPRODUCT(AN451:AW451,幕後結果_最佳化!$Z$1005:$AI$1005)</f>
        <v>-2.5017900249865149E-3</v>
      </c>
      <c r="AZ451" s="131">
        <f>(SUMPRODUCT(AN451:AW451,MMULT(AN451:AW451,幕後結果!$AB$9:$AK$18)))</f>
        <v>3.4059906423387302E-4</v>
      </c>
      <c r="BA451" s="131">
        <f t="shared" si="90"/>
        <v>1.8455326175223049E-2</v>
      </c>
      <c r="BB451" s="102">
        <f t="shared" si="91"/>
        <v>-2.4600914442758581</v>
      </c>
      <c r="BC451" s="60"/>
      <c r="BD451" s="60"/>
    </row>
    <row r="452" spans="1:56" ht="16.5">
      <c r="A452" s="95">
        <v>451</v>
      </c>
      <c r="B452" s="131">
        <v>0.45064057115825418</v>
      </c>
      <c r="C452" s="131">
        <v>0.66628219635707153</v>
      </c>
      <c r="D452" s="131">
        <v>0.63543284203167394</v>
      </c>
      <c r="E452" s="131">
        <v>0.34330458228117333</v>
      </c>
      <c r="F452" s="131">
        <v>0.65145868943699536</v>
      </c>
      <c r="G452" s="131">
        <v>0.41155475847151934</v>
      </c>
      <c r="H452" s="131">
        <v>0.86321015416140101</v>
      </c>
      <c r="I452" s="131">
        <v>0.99869186051549619</v>
      </c>
      <c r="J452" s="131">
        <v>0.83094494735936864</v>
      </c>
      <c r="K452" s="104">
        <v>0.28152460552630587</v>
      </c>
      <c r="L452" s="105"/>
      <c r="M452" s="106">
        <v>451</v>
      </c>
      <c r="N452" s="142">
        <v>-0.12404310932240839</v>
      </c>
      <c r="O452" s="142">
        <v>0.42967014007576104</v>
      </c>
      <c r="P452" s="142">
        <v>0.34627731412700391</v>
      </c>
      <c r="Q452" s="142">
        <v>-0.40346093896591001</v>
      </c>
      <c r="R452" s="142">
        <v>0.38926162463710579</v>
      </c>
      <c r="S452" s="142">
        <v>-0.22354737371288616</v>
      </c>
      <c r="T452" s="142">
        <v>1.0948560831760885</v>
      </c>
      <c r="U452" s="131">
        <v>3.0095582595317771</v>
      </c>
      <c r="V452" s="131">
        <v>0.95790610980390878</v>
      </c>
      <c r="W452" s="98">
        <v>-0.57831834517070801</v>
      </c>
      <c r="X452" s="60"/>
      <c r="Y452" s="99">
        <v>451</v>
      </c>
      <c r="Z452" s="131">
        <f>(幕後結果!$AB$2+幕後結果!$AB$4*幕後結果_最佳化!$N1453)*12/3</f>
        <v>-5.8246907036704418E-3</v>
      </c>
      <c r="AA452" s="131">
        <f>(幕後結果!$AC$2+幕後結果!$AC$4*幕後結果_最佳化!$O1453)*12/3</f>
        <v>4.9471723437849301E-2</v>
      </c>
      <c r="AB452" s="131">
        <f>(幕後結果!$AD$2+幕後結果!$AD$4*幕後結果_最佳化!$P1453)*12/3</f>
        <v>5.7302166089140495E-2</v>
      </c>
      <c r="AC452" s="131">
        <f>(幕後結果!$AE$2+幕後結果!$AE$4*幕後結果_最佳化!$Q1453)*12/3</f>
        <v>1.464009356232889E-2</v>
      </c>
      <c r="AD452" s="131">
        <f>(幕後結果!$AF$2+幕後結果!$AF$4*幕後結果_最佳化!$R1453)*12/3</f>
        <v>7.3526409416664218E-2</v>
      </c>
      <c r="AE452" s="131">
        <f>(幕後結果!$AG$2+幕後結果!$AG$4*幕後結果_最佳化!$S1453)*12/3</f>
        <v>-1.4052472260756545E-2</v>
      </c>
      <c r="AF452" s="131">
        <f>(幕後結果!$AH$2+幕後結果!$AH$4*幕後結果_最佳化!$T1453)*12/3</f>
        <v>0.11865219098436901</v>
      </c>
      <c r="AG452" s="131">
        <f>(幕後結果!$AI$2+幕後結果!$AI$4*幕後結果_最佳化!$U1453)*12/3</f>
        <v>0.34637217930050412</v>
      </c>
      <c r="AH452" s="131">
        <f>(幕後結果!$AJ$2+幕後結果!$AJ$4*幕後結果_最佳化!$V1453)*12/3</f>
        <v>8.2417284407600266E-2</v>
      </c>
      <c r="AI452" s="100">
        <f>(幕後結果!$AK$2+幕後結果!$AK$4*幕後結果_最佳化!$W1453)*12/3</f>
        <v>6.2043964809974761E-2</v>
      </c>
      <c r="AJ452" s="60"/>
      <c r="AK452" s="60"/>
      <c r="AL452" s="60"/>
      <c r="AM452" s="108">
        <v>451</v>
      </c>
      <c r="AN452" s="131">
        <f t="shared" ref="AN452:AN515" si="92">B1453/SUM($B1453:$K1453)</f>
        <v>0.14832597775657635</v>
      </c>
      <c r="AO452" s="131">
        <f t="shared" ref="AO452:AO515" si="93">C1453/SUM($B1453:$K1453)</f>
        <v>0.14334196061992288</v>
      </c>
      <c r="AP452" s="131">
        <f t="shared" ref="AP452:AP515" si="94">D1453/SUM($B1453:$K1453)</f>
        <v>0.11430954256842694</v>
      </c>
      <c r="AQ452" s="131">
        <f t="shared" ref="AQ452:AQ515" si="95">E1453/SUM($B1453:$K1453)</f>
        <v>0.12060849059401597</v>
      </c>
      <c r="AR452" s="131">
        <f t="shared" ref="AR452:AR515" si="96">F1453/SUM($B1453:$K1453)</f>
        <v>0.15272510234144712</v>
      </c>
      <c r="AS452" s="131">
        <f t="shared" ref="AS452:AS515" si="97">G1453/SUM($B1453:$K1453)</f>
        <v>0.1115365645089423</v>
      </c>
      <c r="AT452" s="131">
        <f t="shared" ref="AT452:AT515" si="98">H1453/SUM($B1453:$K1453)</f>
        <v>6.142891788887013E-2</v>
      </c>
      <c r="AU452" s="131">
        <f t="shared" ref="AU452:AU515" si="99">I1453/SUM($B1453:$K1453)</f>
        <v>3.5281192175793674E-2</v>
      </c>
      <c r="AV452" s="131">
        <f t="shared" ref="AV452:AV515" si="100">J1453/SUM($B1453:$K1453)</f>
        <v>0.1076307145919901</v>
      </c>
      <c r="AW452" s="131">
        <f t="shared" ref="AW452:AW515" si="101">K1453/SUM($B1453:$K1453)</f>
        <v>4.8115369540147274E-3</v>
      </c>
      <c r="AX452" s="131">
        <f t="shared" ref="AX452:AX515" si="102">SUM(AN452:AW452)</f>
        <v>1.0000000000000002</v>
      </c>
      <c r="AY452" s="131">
        <f>SUMPRODUCT(AN452:AW452,幕後結果_最佳化!$Z$1005:$AI$1005)</f>
        <v>4.1395685965424618E-3</v>
      </c>
      <c r="AZ452" s="131">
        <f>(SUMPRODUCT(AN452:AW452,MMULT(AN452:AW452,幕後結果!$AB$9:$AK$18)))</f>
        <v>2.7213315479383566E-4</v>
      </c>
      <c r="BA452" s="131">
        <f t="shared" ref="BA452:BA515" si="103">AZ452^0.5</f>
        <v>1.6496458856185944E-2</v>
      </c>
      <c r="BB452" s="102">
        <f t="shared" ref="BB452:BB515" si="104">(AY452-$BC$2)/$BA452</f>
        <v>-2.3496213182093264</v>
      </c>
      <c r="BC452" s="60"/>
      <c r="BD452" s="60"/>
    </row>
    <row r="453" spans="1:56" ht="16.5">
      <c r="A453" s="95">
        <v>452</v>
      </c>
      <c r="B453" s="131">
        <v>0.5267010431177066</v>
      </c>
      <c r="C453" s="131">
        <v>0.37057639127436492</v>
      </c>
      <c r="D453" s="131">
        <v>6.8201990717988714E-2</v>
      </c>
      <c r="E453" s="131">
        <v>0.25096225878102318</v>
      </c>
      <c r="F453" s="131">
        <v>0.61900370264781879</v>
      </c>
      <c r="G453" s="131">
        <v>0.76391387467265037</v>
      </c>
      <c r="H453" s="131">
        <v>0.12849516947248363</v>
      </c>
      <c r="I453" s="131">
        <v>0.41647684747646507</v>
      </c>
      <c r="J453" s="131">
        <v>0.69618375102900432</v>
      </c>
      <c r="K453" s="104">
        <v>0.79826661625250916</v>
      </c>
      <c r="L453" s="105"/>
      <c r="M453" s="106">
        <v>452</v>
      </c>
      <c r="N453" s="142">
        <v>6.697963743388459E-2</v>
      </c>
      <c r="O453" s="142">
        <v>-0.33032714726646623</v>
      </c>
      <c r="P453" s="142">
        <v>-1.4893167407692813</v>
      </c>
      <c r="Q453" s="142">
        <v>-0.67146473515105487</v>
      </c>
      <c r="R453" s="142">
        <v>0.30286519761915359</v>
      </c>
      <c r="S453" s="142">
        <v>0.71894915098782852</v>
      </c>
      <c r="T453" s="142">
        <v>-1.1335333627273809</v>
      </c>
      <c r="U453" s="131">
        <v>-0.21091487717139487</v>
      </c>
      <c r="V453" s="131">
        <v>0.5134558337290801</v>
      </c>
      <c r="W453" s="98">
        <v>0.83544577190276281</v>
      </c>
      <c r="X453" s="60"/>
      <c r="Y453" s="99">
        <v>452</v>
      </c>
      <c r="Z453" s="131">
        <f>(幕後結果!$AB$2+幕後結果!$AB$4*幕後結果_最佳化!$N1454)*12/3</f>
        <v>2.3764289949465594E-2</v>
      </c>
      <c r="AA453" s="131">
        <f>(幕後結果!$AC$2+幕後結果!$AC$4*幕後結果_最佳化!$O1454)*12/3</f>
        <v>-2.4786626417033303E-2</v>
      </c>
      <c r="AB453" s="131">
        <f>(幕後結果!$AD$2+幕後結果!$AD$4*幕後結果_最佳化!$P1454)*12/3</f>
        <v>-0.26423394146005452</v>
      </c>
      <c r="AC453" s="131">
        <f>(幕後結果!$AE$2+幕後結果!$AE$4*幕後結果_最佳化!$Q1454)*12/3</f>
        <v>-0.16078766022134555</v>
      </c>
      <c r="AD453" s="131">
        <f>(幕後結果!$AF$2+幕後結果!$AF$4*幕後結果_最佳化!$R1454)*12/3</f>
        <v>-0.12532405781937508</v>
      </c>
      <c r="AE453" s="131">
        <f>(幕後結果!$AG$2+幕後結果!$AG$4*幕後結果_最佳化!$S1454)*12/3</f>
        <v>1.6235385645387363E-2</v>
      </c>
      <c r="AF453" s="131">
        <f>(幕後結果!$AH$2+幕後結果!$AH$4*幕後結果_最佳化!$T1454)*12/3</f>
        <v>-0.1398183278271305</v>
      </c>
      <c r="AG453" s="131">
        <f>(幕後結果!$AI$2+幕後結果!$AI$4*幕後結果_最佳化!$U1454)*12/3</f>
        <v>-0.12346732576936174</v>
      </c>
      <c r="AH453" s="131">
        <f>(幕後結果!$AJ$2+幕後結果!$AJ$4*幕後結果_最佳化!$V1454)*12/3</f>
        <v>3.6205123255240394E-3</v>
      </c>
      <c r="AI453" s="100">
        <f>(幕後結果!$AK$2+幕後結果!$AK$4*幕後結果_最佳化!$W1454)*12/3</f>
        <v>1.8803847674801387E-2</v>
      </c>
      <c r="AJ453" s="60"/>
      <c r="AK453" s="60"/>
      <c r="AL453" s="60"/>
      <c r="AM453" s="108">
        <v>452</v>
      </c>
      <c r="AN453" s="131">
        <f t="shared" si="92"/>
        <v>9.2172259509437429E-2</v>
      </c>
      <c r="AO453" s="131">
        <f t="shared" si="93"/>
        <v>3.5963072336522177E-2</v>
      </c>
      <c r="AP453" s="131">
        <f t="shared" si="94"/>
        <v>0.1075478482582483</v>
      </c>
      <c r="AQ453" s="131">
        <f t="shared" si="95"/>
        <v>0.12729064026787562</v>
      </c>
      <c r="AR453" s="131">
        <f t="shared" si="96"/>
        <v>9.2353029186347871E-2</v>
      </c>
      <c r="AS453" s="131">
        <f t="shared" si="97"/>
        <v>0.14888900928311433</v>
      </c>
      <c r="AT453" s="131">
        <f t="shared" si="98"/>
        <v>0.17691074162886636</v>
      </c>
      <c r="AU453" s="131">
        <f t="shared" si="99"/>
        <v>3.3272864530726268E-2</v>
      </c>
      <c r="AV453" s="131">
        <f t="shared" si="100"/>
        <v>5.9931330651788538E-2</v>
      </c>
      <c r="AW453" s="131">
        <f t="shared" si="101"/>
        <v>0.12566920434707315</v>
      </c>
      <c r="AX453" s="131">
        <f t="shared" si="102"/>
        <v>1</v>
      </c>
      <c r="AY453" s="131">
        <f>SUMPRODUCT(AN453:AW453,幕後結果_最佳化!$Z$1005:$AI$1005)</f>
        <v>2.8064030406656491E-3</v>
      </c>
      <c r="AZ453" s="131">
        <f>(SUMPRODUCT(AN453:AW453,MMULT(AN453:AW453,幕後結果!$AB$9:$AK$18)))</f>
        <v>2.7166489682843771E-4</v>
      </c>
      <c r="BA453" s="131">
        <f t="shared" si="103"/>
        <v>1.6482260064336982E-2</v>
      </c>
      <c r="BB453" s="102">
        <f t="shared" si="104"/>
        <v>-2.4325302963812421</v>
      </c>
      <c r="BC453" s="60"/>
      <c r="BD453" s="60"/>
    </row>
    <row r="454" spans="1:56" ht="16.5">
      <c r="A454" s="95">
        <v>453</v>
      </c>
      <c r="B454" s="131">
        <v>4.1906916122042448E-2</v>
      </c>
      <c r="C454" s="131">
        <v>0.10458760111769716</v>
      </c>
      <c r="D454" s="131">
        <v>0.72198688373693609</v>
      </c>
      <c r="E454" s="131">
        <v>4.7366930736337576E-2</v>
      </c>
      <c r="F454" s="131">
        <v>0.71017964379234044</v>
      </c>
      <c r="G454" s="131">
        <v>0.10188466409216401</v>
      </c>
      <c r="H454" s="131">
        <v>0.55139085493109996</v>
      </c>
      <c r="I454" s="131">
        <v>0.43371715426869484</v>
      </c>
      <c r="J454" s="131">
        <v>0.2069535140706471</v>
      </c>
      <c r="K454" s="104">
        <v>4.7006008145564548E-2</v>
      </c>
      <c r="L454" s="105"/>
      <c r="M454" s="106">
        <v>453</v>
      </c>
      <c r="N454" s="142">
        <v>-1.7289735322276325</v>
      </c>
      <c r="O454" s="142">
        <v>-1.2558366457361587</v>
      </c>
      <c r="P454" s="142">
        <v>0.58875411205972317</v>
      </c>
      <c r="Q454" s="142">
        <v>-1.67093832021957</v>
      </c>
      <c r="R454" s="142">
        <v>0.55390960345272489</v>
      </c>
      <c r="S454" s="142">
        <v>-1.2708856613244748</v>
      </c>
      <c r="T454" s="142">
        <v>0.12917612154253344</v>
      </c>
      <c r="U454" s="131">
        <v>-0.16691833215422258</v>
      </c>
      <c r="V454" s="131">
        <v>-0.81703744741405793</v>
      </c>
      <c r="W454" s="98">
        <v>-1.6746036824461035</v>
      </c>
      <c r="X454" s="60"/>
      <c r="Y454" s="99">
        <v>453</v>
      </c>
      <c r="Z454" s="131">
        <f>(幕後結果!$AB$2+幕後結果!$AB$4*幕後結果_最佳化!$N1455)*12/3</f>
        <v>-0.25442469274194957</v>
      </c>
      <c r="AA454" s="131">
        <f>(幕後結果!$AC$2+幕後結果!$AC$4*幕後結果_最佳化!$O1455)*12/3</f>
        <v>-0.11121804076775475</v>
      </c>
      <c r="AB454" s="131">
        <f>(幕後結果!$AD$2+幕後結果!$AD$4*幕後結果_最佳化!$P1455)*12/3</f>
        <v>4.0689877026714873E-2</v>
      </c>
      <c r="AC454" s="131">
        <f>(幕後結果!$AE$2+幕後結果!$AE$4*幕後結果_最佳化!$Q1455)*12/3</f>
        <v>-0.17058818297331449</v>
      </c>
      <c r="AD454" s="131">
        <f>(幕後結果!$AF$2+幕後結果!$AF$4*幕後結果_最佳化!$R1455)*12/3</f>
        <v>9.6942327826473468E-3</v>
      </c>
      <c r="AE454" s="131">
        <f>(幕後結果!$AG$2+幕後結果!$AG$4*幕後結果_最佳化!$S1455)*12/3</f>
        <v>-6.772531495214841E-2</v>
      </c>
      <c r="AF454" s="131">
        <f>(幕後結果!$AH$2+幕後結果!$AH$4*幕後結果_最佳化!$T1455)*12/3</f>
        <v>-9.8202954143245133E-2</v>
      </c>
      <c r="AG454" s="131">
        <f>(幕後結果!$AI$2+幕後結果!$AI$4*幕後結果_最佳化!$U1455)*12/3</f>
        <v>-4.7457229307752834E-2</v>
      </c>
      <c r="AH454" s="131">
        <f>(幕後結果!$AJ$2+幕後結果!$AJ$4*幕後結果_最佳化!$V1455)*12/3</f>
        <v>-0.12845586968115558</v>
      </c>
      <c r="AI454" s="100">
        <f>(幕後結果!$AK$2+幕後結果!$AK$4*幕後結果_最佳化!$W1455)*12/3</f>
        <v>-0.19074175030718377</v>
      </c>
      <c r="AJ454" s="60"/>
      <c r="AK454" s="60"/>
      <c r="AL454" s="60"/>
      <c r="AM454" s="108">
        <v>453</v>
      </c>
      <c r="AN454" s="131">
        <f t="shared" si="92"/>
        <v>0.14696361562997931</v>
      </c>
      <c r="AO454" s="131">
        <f t="shared" si="93"/>
        <v>0.18354878371881139</v>
      </c>
      <c r="AP454" s="131">
        <f t="shared" si="94"/>
        <v>3.6649716453095733E-2</v>
      </c>
      <c r="AQ454" s="131">
        <f t="shared" si="95"/>
        <v>7.0844482765266864E-2</v>
      </c>
      <c r="AR454" s="131">
        <f t="shared" si="96"/>
        <v>3.7705156278149278E-2</v>
      </c>
      <c r="AS454" s="131">
        <f t="shared" si="97"/>
        <v>1.0099645393648207E-2</v>
      </c>
      <c r="AT454" s="131">
        <f t="shared" si="98"/>
        <v>0.22232689006733036</v>
      </c>
      <c r="AU454" s="131">
        <f t="shared" si="99"/>
        <v>2.1080103537242982E-2</v>
      </c>
      <c r="AV454" s="131">
        <f t="shared" si="100"/>
        <v>0.22498078286438297</v>
      </c>
      <c r="AW454" s="131">
        <f t="shared" si="101"/>
        <v>4.5800823292092757E-2</v>
      </c>
      <c r="AX454" s="131">
        <f t="shared" si="102"/>
        <v>0.99999999999999989</v>
      </c>
      <c r="AY454" s="131">
        <f>SUMPRODUCT(AN454:AW454,幕後結果_最佳化!$Z$1005:$AI$1005)</f>
        <v>5.23796148466043E-3</v>
      </c>
      <c r="AZ454" s="131">
        <f>(SUMPRODUCT(AN454:AW454,MMULT(AN454:AW454,幕後結果!$AB$9:$AK$18)))</f>
        <v>2.3835635769605944E-4</v>
      </c>
      <c r="BA454" s="131">
        <f t="shared" si="103"/>
        <v>1.5438793919735423E-2</v>
      </c>
      <c r="BB454" s="102">
        <f t="shared" si="104"/>
        <v>-2.4394417537496991</v>
      </c>
      <c r="BC454" s="60"/>
      <c r="BD454" s="60"/>
    </row>
    <row r="455" spans="1:56" ht="16.5">
      <c r="A455" s="95">
        <v>454</v>
      </c>
      <c r="B455" s="131">
        <v>0.25596184586690041</v>
      </c>
      <c r="C455" s="131">
        <v>0.2763673493510268</v>
      </c>
      <c r="D455" s="131">
        <v>0.86572790310228043</v>
      </c>
      <c r="E455" s="131">
        <v>0.33779135400259497</v>
      </c>
      <c r="F455" s="131">
        <v>0.285290663211619</v>
      </c>
      <c r="G455" s="131">
        <v>0.36660555768268788</v>
      </c>
      <c r="H455" s="131">
        <v>0.26677428938634806</v>
      </c>
      <c r="I455" s="131">
        <v>2.7956158348486859E-2</v>
      </c>
      <c r="J455" s="131">
        <v>0.6571692002049383</v>
      </c>
      <c r="K455" s="104">
        <v>0.49861688075572119</v>
      </c>
      <c r="L455" s="105"/>
      <c r="M455" s="106">
        <v>454</v>
      </c>
      <c r="N455" s="142">
        <v>-0.6558452602691488</v>
      </c>
      <c r="O455" s="142">
        <v>-0.59366723955050871</v>
      </c>
      <c r="P455" s="142">
        <v>1.1064213384195554</v>
      </c>
      <c r="Q455" s="142">
        <v>-0.41849846582896943</v>
      </c>
      <c r="R455" s="142">
        <v>-0.56719555683531564</v>
      </c>
      <c r="S455" s="142">
        <v>-0.34085716200090843</v>
      </c>
      <c r="T455" s="142">
        <v>-0.62259822370344942</v>
      </c>
      <c r="U455" s="131">
        <v>-1.911718448856166</v>
      </c>
      <c r="V455" s="131">
        <v>0.40474957222446672</v>
      </c>
      <c r="W455" s="98">
        <v>-3.4669727503273224E-3</v>
      </c>
      <c r="X455" s="60"/>
      <c r="Y455" s="99">
        <v>454</v>
      </c>
      <c r="Z455" s="131">
        <f>(幕後結果!$AB$2+幕後結果!$AB$4*幕後結果_最佳化!$N1456)*12/3</f>
        <v>-8.819961108807145E-2</v>
      </c>
      <c r="AA455" s="131">
        <f>(幕後結果!$AC$2+幕後結果!$AC$4*幕後結果_最佳化!$O1456)*12/3</f>
        <v>-4.8961866748893447E-2</v>
      </c>
      <c r="AB455" s="131">
        <f>(幕後結果!$AD$2+幕後結果!$AD$4*幕後結果_最佳化!$P1456)*12/3</f>
        <v>0.14592792491985129</v>
      </c>
      <c r="AC455" s="131">
        <f>(幕後結果!$AE$2+幕後結果!$AE$4*幕後結果_最佳化!$Q1456)*12/3</f>
        <v>3.4005088355164768E-2</v>
      </c>
      <c r="AD455" s="131">
        <f>(幕後結果!$AF$2+幕後結果!$AF$4*幕後結果_最佳化!$R1456)*12/3</f>
        <v>7.1836429604706748E-3</v>
      </c>
      <c r="AE455" s="131">
        <f>(幕後結果!$AG$2+幕後結果!$AG$4*幕後結果_最佳化!$S1456)*12/3</f>
        <v>-1.8036126760619695E-2</v>
      </c>
      <c r="AF455" s="131">
        <f>(幕後結果!$AH$2+幕後結果!$AH$4*幕後結果_最佳化!$T1456)*12/3</f>
        <v>-7.0763015360603837E-2</v>
      </c>
      <c r="AG455" s="131">
        <f>(幕後結果!$AI$2+幕後結果!$AI$4*幕後結果_最佳化!$U1456)*12/3</f>
        <v>-0.20648069811949879</v>
      </c>
      <c r="AH455" s="131">
        <f>(幕後結果!$AJ$2+幕後結果!$AJ$4*幕後結果_最佳化!$V1456)*12/3</f>
        <v>-1.9157399502826702E-2</v>
      </c>
      <c r="AI455" s="100">
        <f>(幕後結果!$AK$2+幕後結果!$AK$4*幕後結果_最佳化!$W1456)*12/3</f>
        <v>-2.6853553546328301E-2</v>
      </c>
      <c r="AJ455" s="60"/>
      <c r="AK455" s="60"/>
      <c r="AL455" s="60"/>
      <c r="AM455" s="108">
        <v>454</v>
      </c>
      <c r="AN455" s="131">
        <f t="shared" si="92"/>
        <v>5.1067098039573676E-2</v>
      </c>
      <c r="AO455" s="131">
        <f t="shared" si="93"/>
        <v>0.10909422701670661</v>
      </c>
      <c r="AP455" s="131">
        <f t="shared" si="94"/>
        <v>0.12173429792759181</v>
      </c>
      <c r="AQ455" s="131">
        <f t="shared" si="95"/>
        <v>9.8349463646124374E-2</v>
      </c>
      <c r="AR455" s="131">
        <f t="shared" si="96"/>
        <v>0.12088903763730326</v>
      </c>
      <c r="AS455" s="131">
        <f t="shared" si="97"/>
        <v>0.12338605475264273</v>
      </c>
      <c r="AT455" s="131">
        <f t="shared" si="98"/>
        <v>6.6439838849983973E-2</v>
      </c>
      <c r="AU455" s="131">
        <f t="shared" si="99"/>
        <v>4.4699747832066483E-2</v>
      </c>
      <c r="AV455" s="131">
        <f t="shared" si="100"/>
        <v>0.20132423689743525</v>
      </c>
      <c r="AW455" s="131">
        <f t="shared" si="101"/>
        <v>6.301599740057176E-2</v>
      </c>
      <c r="AX455" s="131">
        <f t="shared" si="102"/>
        <v>1</v>
      </c>
      <c r="AY455" s="131">
        <f>SUMPRODUCT(AN455:AW455,幕後結果_最佳化!$Z$1005:$AI$1005)</f>
        <v>7.8863244852562099E-4</v>
      </c>
      <c r="AZ455" s="131">
        <f>(SUMPRODUCT(AN455:AW455,MMULT(AN455:AW455,幕後結果!$AB$9:$AK$18)))</f>
        <v>2.4586052736415531E-4</v>
      </c>
      <c r="BA455" s="131">
        <f t="shared" si="103"/>
        <v>1.5679940285733083E-2</v>
      </c>
      <c r="BB455" s="102">
        <f t="shared" si="104"/>
        <v>-2.685684178898998</v>
      </c>
      <c r="BC455" s="60"/>
      <c r="BD455" s="60"/>
    </row>
    <row r="456" spans="1:56" ht="16.5">
      <c r="A456" s="95">
        <v>455</v>
      </c>
      <c r="B456" s="131">
        <v>0.27547945554827935</v>
      </c>
      <c r="C456" s="131">
        <v>0.59978070892760837</v>
      </c>
      <c r="D456" s="131">
        <v>0.84847295094854158</v>
      </c>
      <c r="E456" s="131">
        <v>0.66527167488922578</v>
      </c>
      <c r="F456" s="131">
        <v>7.6148629580725657E-3</v>
      </c>
      <c r="G456" s="131">
        <v>0.52526881970708894</v>
      </c>
      <c r="H456" s="131">
        <v>0.62270141816759317</v>
      </c>
      <c r="I456" s="131">
        <v>0.61780894728285607</v>
      </c>
      <c r="J456" s="131">
        <v>0.3080047672836852</v>
      </c>
      <c r="K456" s="104">
        <v>0.8039469947317841</v>
      </c>
      <c r="L456" s="105"/>
      <c r="M456" s="106">
        <v>455</v>
      </c>
      <c r="N456" s="142">
        <v>-0.59632383509678211</v>
      </c>
      <c r="O456" s="142">
        <v>0.2527795360174106</v>
      </c>
      <c r="P456" s="142">
        <v>1.0299060762504724</v>
      </c>
      <c r="Q456" s="142">
        <v>0.42689384306292438</v>
      </c>
      <c r="R456" s="142">
        <v>-2.4268696676712702</v>
      </c>
      <c r="S456" s="142">
        <v>6.338194946776983E-2</v>
      </c>
      <c r="T456" s="142">
        <v>0.3125834365808528</v>
      </c>
      <c r="U456" s="131">
        <v>0.29973132131308994</v>
      </c>
      <c r="V456" s="131">
        <v>-0.50151384775627816</v>
      </c>
      <c r="W456" s="98">
        <v>0.85580434668512595</v>
      </c>
      <c r="X456" s="60"/>
      <c r="Y456" s="99">
        <v>455</v>
      </c>
      <c r="Z456" s="131">
        <f>(幕後結果!$AB$2+幕後結果!$AB$4*幕後結果_最佳化!$N1457)*12/3</f>
        <v>-7.8979880308473999E-2</v>
      </c>
      <c r="AA456" s="131">
        <f>(幕後結果!$AC$2+幕後結果!$AC$4*幕後結果_最佳化!$O1457)*12/3</f>
        <v>3.3206620800131106E-2</v>
      </c>
      <c r="AB456" s="131">
        <f>(幕後結果!$AD$2+幕後結果!$AD$4*幕後結果_最佳化!$P1457)*12/3</f>
        <v>0.16183266781902045</v>
      </c>
      <c r="AC456" s="131">
        <f>(幕後結果!$AE$2+幕後結果!$AE$4*幕後結果_最佳化!$Q1457)*12/3</f>
        <v>0.13371601898295796</v>
      </c>
      <c r="AD456" s="131">
        <f>(幕後結果!$AF$2+幕後結果!$AF$4*幕後結果_最佳化!$R1457)*12/3</f>
        <v>-0.11253209826195905</v>
      </c>
      <c r="AE456" s="131">
        <f>(幕後結果!$AG$2+幕後結果!$AG$4*幕後結果_最佳化!$S1457)*12/3</f>
        <v>2.3749030561061788E-2</v>
      </c>
      <c r="AF456" s="131">
        <f>(幕後結果!$AH$2+幕後結果!$AH$4*幕後結果_最佳化!$T1457)*12/3</f>
        <v>5.3883200614298944E-2</v>
      </c>
      <c r="AG456" s="131">
        <f>(幕後結果!$AI$2+幕後結果!$AI$4*幕後結果_最佳化!$U1457)*12/3</f>
        <v>4.5256080389034496E-2</v>
      </c>
      <c r="AH456" s="131">
        <f>(幕後結果!$AJ$2+幕後結果!$AJ$4*幕後結果_最佳化!$V1457)*12/3</f>
        <v>-9.4991395834945029E-3</v>
      </c>
      <c r="AI456" s="100">
        <f>(幕後結果!$AK$2+幕後結果!$AK$4*幕後結果_最佳化!$W1457)*12/3</f>
        <v>0.12261375822906946</v>
      </c>
      <c r="AJ456" s="60"/>
      <c r="AK456" s="60"/>
      <c r="AL456" s="60"/>
      <c r="AM456" s="108">
        <v>455</v>
      </c>
      <c r="AN456" s="131">
        <f t="shared" si="92"/>
        <v>9.8694459889413673E-3</v>
      </c>
      <c r="AO456" s="131">
        <f t="shared" si="93"/>
        <v>0.2063208223407596</v>
      </c>
      <c r="AP456" s="131">
        <f t="shared" si="94"/>
        <v>8.7418228655729374E-2</v>
      </c>
      <c r="AQ456" s="131">
        <f t="shared" si="95"/>
        <v>0.11271712710063692</v>
      </c>
      <c r="AR456" s="131">
        <f t="shared" si="96"/>
        <v>5.8771205766446177E-2</v>
      </c>
      <c r="AS456" s="131">
        <f t="shared" si="97"/>
        <v>4.6354512624351855E-2</v>
      </c>
      <c r="AT456" s="131">
        <f t="shared" si="98"/>
        <v>8.4744442792905078E-2</v>
      </c>
      <c r="AU456" s="131">
        <f t="shared" si="99"/>
        <v>0.22798720156470692</v>
      </c>
      <c r="AV456" s="131">
        <f t="shared" si="100"/>
        <v>0.16163628804771443</v>
      </c>
      <c r="AW456" s="131">
        <f t="shared" si="101"/>
        <v>4.1807251178083218E-3</v>
      </c>
      <c r="AX456" s="131">
        <f t="shared" si="102"/>
        <v>1</v>
      </c>
      <c r="AY456" s="131">
        <f>SUMPRODUCT(AN456:AW456,幕後結果_最佳化!$Z$1005:$AI$1005)</f>
        <v>1.6034111128845406E-3</v>
      </c>
      <c r="AZ456" s="131">
        <f>(SUMPRODUCT(AN456:AW456,MMULT(AN456:AW456,幕後結果!$AB$9:$AK$18)))</f>
        <v>2.769400851075756E-4</v>
      </c>
      <c r="BA456" s="131">
        <f t="shared" si="103"/>
        <v>1.6641516911254681E-2</v>
      </c>
      <c r="BB456" s="102">
        <f t="shared" si="104"/>
        <v>-2.481539940579967</v>
      </c>
      <c r="BC456" s="60"/>
      <c r="BD456" s="60"/>
    </row>
    <row r="457" spans="1:56" ht="16.5">
      <c r="A457" s="95">
        <v>456</v>
      </c>
      <c r="B457" s="131">
        <v>0.8741337831506415</v>
      </c>
      <c r="C457" s="131">
        <v>0.36085992419847401</v>
      </c>
      <c r="D457" s="131">
        <v>0.19094368600601608</v>
      </c>
      <c r="E457" s="131">
        <v>0.68453062651812591</v>
      </c>
      <c r="F457" s="131">
        <v>0.44593112232263232</v>
      </c>
      <c r="G457" s="131">
        <v>0.57469308369599492</v>
      </c>
      <c r="H457" s="131">
        <v>0.74628942029381284</v>
      </c>
      <c r="I457" s="131">
        <v>0.29664915393671953</v>
      </c>
      <c r="J457" s="131">
        <v>0.29494955237031339</v>
      </c>
      <c r="K457" s="104">
        <v>0.11543968381289549</v>
      </c>
      <c r="L457" s="105"/>
      <c r="M457" s="106">
        <v>456</v>
      </c>
      <c r="N457" s="142">
        <v>1.146151591660471</v>
      </c>
      <c r="O457" s="142">
        <v>-0.3561611982902449</v>
      </c>
      <c r="P457" s="142">
        <v>-0.8744240367859839</v>
      </c>
      <c r="Q457" s="142">
        <v>0.48040597438812627</v>
      </c>
      <c r="R457" s="142">
        <v>-0.13594818282467785</v>
      </c>
      <c r="S457" s="142">
        <v>0.18833527759892027</v>
      </c>
      <c r="T457" s="142">
        <v>0.66285853645398862</v>
      </c>
      <c r="U457" s="131">
        <v>-0.53406247913878724</v>
      </c>
      <c r="V457" s="131">
        <v>-0.53898224640205494</v>
      </c>
      <c r="W457" s="98">
        <v>-1.1980967148721757</v>
      </c>
      <c r="X457" s="60"/>
      <c r="Y457" s="99">
        <v>456</v>
      </c>
      <c r="Z457" s="131">
        <f>(幕後結果!$AB$2+幕後結果!$AB$4*幕後結果_最佳化!$N1458)*12/3</f>
        <v>0.19092552397650966</v>
      </c>
      <c r="AA457" s="131">
        <f>(幕後結果!$AC$2+幕後結果!$AC$4*幕後結果_最佳化!$O1458)*12/3</f>
        <v>-2.9425401857556006E-2</v>
      </c>
      <c r="AB457" s="131">
        <f>(幕後結果!$AD$2+幕後結果!$AD$4*幕後結果_最佳化!$P1458)*12/3</f>
        <v>-0.16629169672460922</v>
      </c>
      <c r="AC457" s="131">
        <f>(幕後結果!$AE$2+幕後結果!$AE$4*幕後結果_最佳化!$Q1458)*12/3</f>
        <v>2.5670358252120343E-2</v>
      </c>
      <c r="AD457" s="131">
        <f>(幕後結果!$AF$2+幕後結果!$AF$4*幕後結果_最佳化!$R1458)*12/3</f>
        <v>-9.0304367502626645E-2</v>
      </c>
      <c r="AE457" s="131">
        <f>(幕後結果!$AG$2+幕後結果!$AG$4*幕後結果_最佳化!$S1458)*12/3</f>
        <v>-7.0050601441780614E-3</v>
      </c>
      <c r="AF457" s="131">
        <f>(幕後結果!$AH$2+幕後結果!$AH$4*幕後結果_最佳化!$T1458)*12/3</f>
        <v>7.3819476307634802E-2</v>
      </c>
      <c r="AG457" s="131">
        <f>(幕後結果!$AI$2+幕後結果!$AI$4*幕後結果_最佳化!$U1458)*12/3</f>
        <v>-8.3276776061933178E-2</v>
      </c>
      <c r="AH457" s="131">
        <f>(幕後結果!$AJ$2+幕後結果!$AJ$4*幕後結果_最佳化!$V1458)*12/3</f>
        <v>-4.3285622688194546E-2</v>
      </c>
      <c r="AI457" s="100">
        <f>(幕後結果!$AK$2+幕後結果!$AK$4*幕後結果_最佳化!$W1458)*12/3</f>
        <v>-0.29688074146089977</v>
      </c>
      <c r="AJ457" s="60"/>
      <c r="AK457" s="60"/>
      <c r="AL457" s="60"/>
      <c r="AM457" s="108">
        <v>456</v>
      </c>
      <c r="AN457" s="131">
        <f t="shared" si="92"/>
        <v>0.17464044716400587</v>
      </c>
      <c r="AO457" s="131">
        <f t="shared" si="93"/>
        <v>2.7799334968347723E-2</v>
      </c>
      <c r="AP457" s="131">
        <f t="shared" si="94"/>
        <v>9.3002115139117603E-2</v>
      </c>
      <c r="AQ457" s="131">
        <f t="shared" si="95"/>
        <v>0.1235559019962275</v>
      </c>
      <c r="AR457" s="131">
        <f t="shared" si="96"/>
        <v>7.5423487391616473E-2</v>
      </c>
      <c r="AS457" s="131">
        <f t="shared" si="97"/>
        <v>0.16903108755488613</v>
      </c>
      <c r="AT457" s="131">
        <f t="shared" si="98"/>
        <v>4.3846517664075921E-2</v>
      </c>
      <c r="AU457" s="131">
        <f t="shared" si="99"/>
        <v>6.464954587807864E-2</v>
      </c>
      <c r="AV457" s="131">
        <f t="shared" si="100"/>
        <v>8.1825508801350269E-2</v>
      </c>
      <c r="AW457" s="131">
        <f t="shared" si="101"/>
        <v>0.14622605344229386</v>
      </c>
      <c r="AX457" s="131">
        <f t="shared" si="102"/>
        <v>1</v>
      </c>
      <c r="AY457" s="131">
        <f>SUMPRODUCT(AN457:AW457,幕後結果_最佳化!$Z$1005:$AI$1005)</f>
        <v>1.5559092892125847E-3</v>
      </c>
      <c r="AZ457" s="131">
        <f>(SUMPRODUCT(AN457:AW457,MMULT(AN457:AW457,幕後結果!$AB$9:$AK$18)))</f>
        <v>2.3848347980164048E-4</v>
      </c>
      <c r="BA457" s="131">
        <f t="shared" si="103"/>
        <v>1.5442910341047781E-2</v>
      </c>
      <c r="BB457" s="102">
        <f t="shared" si="104"/>
        <v>-2.6772214432206742</v>
      </c>
      <c r="BC457" s="60"/>
      <c r="BD457" s="60"/>
    </row>
    <row r="458" spans="1:56" ht="16.5">
      <c r="A458" s="95">
        <v>457</v>
      </c>
      <c r="B458" s="131">
        <v>0.40593272618505982</v>
      </c>
      <c r="C458" s="131">
        <v>0.4128426260233018</v>
      </c>
      <c r="D458" s="131">
        <v>0.35030208441663024</v>
      </c>
      <c r="E458" s="131">
        <v>0.49666412709421337</v>
      </c>
      <c r="F458" s="131">
        <v>0.86361868369200301</v>
      </c>
      <c r="G458" s="131">
        <v>0.15480530211403631</v>
      </c>
      <c r="H458" s="131">
        <v>0.4004738564613719</v>
      </c>
      <c r="I458" s="131">
        <v>0.33319671509154514</v>
      </c>
      <c r="J458" s="131">
        <v>0.36062308180530267</v>
      </c>
      <c r="K458" s="104">
        <v>0.83883258691481077</v>
      </c>
      <c r="L458" s="105"/>
      <c r="M458" s="106">
        <v>457</v>
      </c>
      <c r="N458" s="142">
        <v>-0.23802016734341538</v>
      </c>
      <c r="O458" s="142">
        <v>-0.22023870794254877</v>
      </c>
      <c r="P458" s="142">
        <v>-0.38450502956551003</v>
      </c>
      <c r="Q458" s="142">
        <v>-8.3618907907958093E-3</v>
      </c>
      <c r="R458" s="142">
        <v>1.0967226944228607</v>
      </c>
      <c r="S458" s="142">
        <v>-1.0160394429553201</v>
      </c>
      <c r="T458" s="142">
        <v>-0.25212077434106001</v>
      </c>
      <c r="U458" s="131">
        <v>-0.43110306768394968</v>
      </c>
      <c r="V458" s="131">
        <v>-0.35679381932848991</v>
      </c>
      <c r="W458" s="98">
        <v>0.98967126156724594</v>
      </c>
      <c r="X458" s="60"/>
      <c r="Y458" s="99">
        <v>457</v>
      </c>
      <c r="Z458" s="131">
        <f>(幕後結果!$AB$2+幕後結果!$AB$4*幕後結果_最佳化!$N1459)*12/3</f>
        <v>-2.3479472775187471E-2</v>
      </c>
      <c r="AA458" s="131">
        <f>(幕後結果!$AC$2+幕後結果!$AC$4*幕後結果_最佳化!$O1459)*12/3</f>
        <v>-1.3483330136067692E-2</v>
      </c>
      <c r="AB458" s="131">
        <f>(幕後結果!$AD$2+幕後結果!$AD$4*幕後結果_最佳化!$P1459)*12/3</f>
        <v>-8.2239961175436249E-2</v>
      </c>
      <c r="AC458" s="131">
        <f>(幕後結果!$AE$2+幕後結果!$AE$4*幕後結果_最佳化!$Q1459)*12/3</f>
        <v>-1.6962894194813654E-2</v>
      </c>
      <c r="AD458" s="131">
        <f>(幕後結果!$AF$2+幕後結果!$AF$4*幕後結果_最佳化!$R1459)*12/3</f>
        <v>5.4413915814654233E-2</v>
      </c>
      <c r="AE458" s="131">
        <f>(幕後結果!$AG$2+幕後結果!$AG$4*幕後結果_最佳化!$S1459)*12/3</f>
        <v>-5.4543747028698832E-2</v>
      </c>
      <c r="AF458" s="131">
        <f>(幕後結果!$AH$2+幕後結果!$AH$4*幕後結果_最佳化!$T1459)*12/3</f>
        <v>-4.889436239471754E-2</v>
      </c>
      <c r="AG458" s="131">
        <f>(幕後結果!$AI$2+幕後結果!$AI$4*幕後結果_最佳化!$U1459)*12/3</f>
        <v>-9.1277459872937727E-2</v>
      </c>
      <c r="AH458" s="131">
        <f>(幕後結果!$AJ$2+幕後結果!$AJ$4*幕後結果_最佳化!$V1459)*12/3</f>
        <v>-6.4288713402269729E-2</v>
      </c>
      <c r="AI458" s="100">
        <f>(幕後結果!$AK$2+幕後結果!$AK$4*幕後結果_最佳化!$W1459)*12/3</f>
        <v>6.7990158307296128E-2</v>
      </c>
      <c r="AJ458" s="60"/>
      <c r="AK458" s="60"/>
      <c r="AL458" s="60"/>
      <c r="AM458" s="108">
        <v>457</v>
      </c>
      <c r="AN458" s="131">
        <f t="shared" si="92"/>
        <v>4.4664049498673725E-2</v>
      </c>
      <c r="AO458" s="131">
        <f t="shared" si="93"/>
        <v>0.12468484847478319</v>
      </c>
      <c r="AP458" s="131">
        <f t="shared" si="94"/>
        <v>0.18584639502804021</v>
      </c>
      <c r="AQ458" s="131">
        <f t="shared" si="95"/>
        <v>8.5961445598237651E-2</v>
      </c>
      <c r="AR458" s="131">
        <f t="shared" si="96"/>
        <v>2.8043558454898181E-2</v>
      </c>
      <c r="AS458" s="131">
        <f t="shared" si="97"/>
        <v>9.3449645746241788E-2</v>
      </c>
      <c r="AT458" s="131">
        <f t="shared" si="98"/>
        <v>0.18008630703576961</v>
      </c>
      <c r="AU458" s="131">
        <f t="shared" si="99"/>
        <v>3.5604036059939434E-2</v>
      </c>
      <c r="AV458" s="131">
        <f t="shared" si="100"/>
        <v>9.7682413885392283E-2</v>
      </c>
      <c r="AW458" s="131">
        <f t="shared" si="101"/>
        <v>0.12397730021802406</v>
      </c>
      <c r="AX458" s="131">
        <f t="shared" si="102"/>
        <v>1</v>
      </c>
      <c r="AY458" s="131">
        <f>SUMPRODUCT(AN458:AW458,幕後結果_最佳化!$Z$1005:$AI$1005)</f>
        <v>1.0922074269194551E-3</v>
      </c>
      <c r="AZ458" s="131">
        <f>(SUMPRODUCT(AN458:AW458,MMULT(AN458:AW458,幕後結果!$AB$9:$AK$18)))</f>
        <v>3.0391968145126709E-4</v>
      </c>
      <c r="BA458" s="131">
        <f t="shared" si="103"/>
        <v>1.7433292329656697E-2</v>
      </c>
      <c r="BB458" s="102">
        <f t="shared" si="104"/>
        <v>-2.3981581781864056</v>
      </c>
      <c r="BC458" s="60"/>
      <c r="BD458" s="60"/>
    </row>
    <row r="459" spans="1:56" ht="16.5">
      <c r="A459" s="95">
        <v>458</v>
      </c>
      <c r="B459" s="131">
        <v>0.90641801375055753</v>
      </c>
      <c r="C459" s="131">
        <v>0.70091069086603519</v>
      </c>
      <c r="D459" s="131">
        <v>0.18634708058446892</v>
      </c>
      <c r="E459" s="131">
        <v>0.20762709703390292</v>
      </c>
      <c r="F459" s="131">
        <v>0.44745366251286689</v>
      </c>
      <c r="G459" s="131">
        <v>0.52451928380033164</v>
      </c>
      <c r="H459" s="131">
        <v>0.5341020470165867</v>
      </c>
      <c r="I459" s="131">
        <v>2.4397307672010538E-3</v>
      </c>
      <c r="J459" s="131">
        <v>0.96717543990909638</v>
      </c>
      <c r="K459" s="104">
        <v>0.94692865397781723</v>
      </c>
      <c r="L459" s="105"/>
      <c r="M459" s="106">
        <v>458</v>
      </c>
      <c r="N459" s="142">
        <v>1.3190153747904101</v>
      </c>
      <c r="O459" s="142">
        <v>0.52702155749645085</v>
      </c>
      <c r="P459" s="142">
        <v>-0.89143814555000134</v>
      </c>
      <c r="Q459" s="142">
        <v>-0.81468228859533887</v>
      </c>
      <c r="R459" s="142">
        <v>-0.13209730816847648</v>
      </c>
      <c r="S459" s="142">
        <v>6.1499475133796111E-2</v>
      </c>
      <c r="T459" s="142">
        <v>8.5585524552913905E-2</v>
      </c>
      <c r="U459" s="131">
        <v>-2.8148855015567777</v>
      </c>
      <c r="V459" s="131">
        <v>1.8408119556481393</v>
      </c>
      <c r="W459" s="98">
        <v>1.6157762786510013</v>
      </c>
      <c r="X459" s="60"/>
      <c r="Y459" s="99">
        <v>458</v>
      </c>
      <c r="Z459" s="131">
        <f>(幕後結果!$AB$2+幕後結果!$AB$4*幕後結果_最佳化!$N1460)*12/3</f>
        <v>0.2177017232591282</v>
      </c>
      <c r="AA459" s="131">
        <f>(幕後結果!$AC$2+幕後結果!$AC$4*幕後結果_最佳化!$O1460)*12/3</f>
        <v>5.6090877855469769E-2</v>
      </c>
      <c r="AB459" s="131">
        <f>(幕後結果!$AD$2+幕後結果!$AD$4*幕後結果_最佳化!$P1460)*12/3</f>
        <v>-0.13960222065684422</v>
      </c>
      <c r="AC459" s="131">
        <f>(幕後結果!$AE$2+幕後結果!$AE$4*幕後結果_最佳化!$Q1460)*12/3</f>
        <v>-8.2097397773762459E-2</v>
      </c>
      <c r="AD459" s="131">
        <f>(幕後結果!$AF$2+幕後結果!$AF$4*幕後結果_最佳化!$R1460)*12/3</f>
        <v>-7.7346346318613785E-2</v>
      </c>
      <c r="AE459" s="131">
        <f>(幕後結果!$AG$2+幕後結果!$AG$4*幕後結果_最佳化!$S1460)*12/3</f>
        <v>-1.2655129984428767E-2</v>
      </c>
      <c r="AF459" s="131">
        <f>(幕後結果!$AH$2+幕後結果!$AH$4*幕後結果_最佳化!$T1460)*12/3</f>
        <v>5.1555414419090846E-2</v>
      </c>
      <c r="AG459" s="131">
        <f>(幕後結果!$AI$2+幕後結果!$AI$4*幕後結果_最佳化!$U1460)*12/3</f>
        <v>-0.35119391150515611</v>
      </c>
      <c r="AH459" s="131">
        <f>(幕後結果!$AJ$2+幕後結果!$AJ$4*幕後結果_最佳化!$V1460)*12/3</f>
        <v>8.3123672126371839E-2</v>
      </c>
      <c r="AI459" s="100">
        <f>(幕後結果!$AK$2+幕後結果!$AK$4*幕後結果_最佳化!$W1460)*12/3</f>
        <v>0.10600089383347903</v>
      </c>
      <c r="AJ459" s="60"/>
      <c r="AK459" s="60"/>
      <c r="AL459" s="60"/>
      <c r="AM459" s="108">
        <v>458</v>
      </c>
      <c r="AN459" s="131">
        <f t="shared" si="92"/>
        <v>7.3172431987525433E-2</v>
      </c>
      <c r="AO459" s="131">
        <f t="shared" si="93"/>
        <v>5.8313204452382451E-2</v>
      </c>
      <c r="AP459" s="131">
        <f t="shared" si="94"/>
        <v>4.4362904736225825E-2</v>
      </c>
      <c r="AQ459" s="131">
        <f t="shared" si="95"/>
        <v>0.1384341626282326</v>
      </c>
      <c r="AR459" s="131">
        <f t="shared" si="96"/>
        <v>0.1234477170463279</v>
      </c>
      <c r="AS459" s="131">
        <f t="shared" si="97"/>
        <v>0.13641473669135271</v>
      </c>
      <c r="AT459" s="131">
        <f t="shared" si="98"/>
        <v>0.120079239733149</v>
      </c>
      <c r="AU459" s="131">
        <f t="shared" si="99"/>
        <v>0.1035993900036824</v>
      </c>
      <c r="AV459" s="131">
        <f t="shared" si="100"/>
        <v>3.5935652534448338E-2</v>
      </c>
      <c r="AW459" s="131">
        <f t="shared" si="101"/>
        <v>0.16624056018667316</v>
      </c>
      <c r="AX459" s="131">
        <f t="shared" si="102"/>
        <v>0.99999999999999978</v>
      </c>
      <c r="AY459" s="131">
        <f>SUMPRODUCT(AN459:AW459,幕後結果_最佳化!$Z$1005:$AI$1005)</f>
        <v>1.568354835230816E-3</v>
      </c>
      <c r="AZ459" s="131">
        <f>(SUMPRODUCT(AN459:AW459,MMULT(AN459:AW459,幕後結果!$AB$9:$AK$18)))</f>
        <v>2.7240225381105083E-4</v>
      </c>
      <c r="BA459" s="131">
        <f t="shared" si="103"/>
        <v>1.6504613106978632E-2</v>
      </c>
      <c r="BB459" s="102">
        <f t="shared" si="104"/>
        <v>-2.5042480485224434</v>
      </c>
      <c r="BC459" s="60"/>
      <c r="BD459" s="60"/>
    </row>
    <row r="460" spans="1:56" ht="16.5">
      <c r="A460" s="95">
        <v>459</v>
      </c>
      <c r="B460" s="131">
        <v>0.3958616005566935</v>
      </c>
      <c r="C460" s="131">
        <v>0.7249641773890565</v>
      </c>
      <c r="D460" s="131">
        <v>0.22780524298188753</v>
      </c>
      <c r="E460" s="131">
        <v>0.95180342000017037</v>
      </c>
      <c r="F460" s="131">
        <v>0.6656221428393001</v>
      </c>
      <c r="G460" s="131">
        <v>0.34460054148491936</v>
      </c>
      <c r="H460" s="131">
        <v>0.22260654451641848</v>
      </c>
      <c r="I460" s="131">
        <v>0.34784487067506586</v>
      </c>
      <c r="J460" s="131">
        <v>0.4695561006866984</v>
      </c>
      <c r="K460" s="104">
        <v>0.54845899427460121</v>
      </c>
      <c r="L460" s="105"/>
      <c r="M460" s="106">
        <v>459</v>
      </c>
      <c r="N460" s="142">
        <v>-0.26407360657117812</v>
      </c>
      <c r="O460" s="142">
        <v>0.59765277069706291</v>
      </c>
      <c r="P460" s="142">
        <v>-0.74609424433182558</v>
      </c>
      <c r="Q460" s="142">
        <v>1.662596860422676</v>
      </c>
      <c r="R460" s="142">
        <v>0.42785634161443542</v>
      </c>
      <c r="S460" s="142">
        <v>-0.39993949326007161</v>
      </c>
      <c r="T460" s="142">
        <v>-0.76341977694956364</v>
      </c>
      <c r="U460" s="131">
        <v>-0.39114543075244157</v>
      </c>
      <c r="V460" s="131">
        <v>-7.6385756235559529E-2</v>
      </c>
      <c r="W460" s="98">
        <v>0.12176894214114246</v>
      </c>
      <c r="X460" s="60"/>
      <c r="Y460" s="99">
        <v>459</v>
      </c>
      <c r="Z460" s="131">
        <f>(幕後結果!$AB$2+幕後結果!$AB$4*幕後結果_最佳化!$N1461)*12/3</f>
        <v>-2.7515090115783222E-2</v>
      </c>
      <c r="AA460" s="131">
        <f>(幕後結果!$AC$2+幕後結果!$AC$4*幕後結果_最佳化!$O1461)*12/3</f>
        <v>6.6077898000117874E-2</v>
      </c>
      <c r="AB460" s="131">
        <f>(幕後結果!$AD$2+幕後結果!$AD$4*幕後結果_最佳化!$P1461)*12/3</f>
        <v>-0.11324224316381233</v>
      </c>
      <c r="AC460" s="131">
        <f>(幕後結果!$AE$2+幕後結果!$AE$4*幕後結果_最佳化!$Q1461)*12/3</f>
        <v>0.14203527616054487</v>
      </c>
      <c r="AD460" s="131">
        <f>(幕後結果!$AF$2+幕後結果!$AF$4*幕後結果_最佳化!$R1461)*12/3</f>
        <v>3.0603676421389881E-2</v>
      </c>
      <c r="AE460" s="131">
        <f>(幕後結果!$AG$2+幕後結果!$AG$4*幕後結果_最佳化!$S1461)*12/3</f>
        <v>-6.5770821375948649E-3</v>
      </c>
      <c r="AF460" s="131">
        <f>(幕後結果!$AH$2+幕後結果!$AH$4*幕後結果_最佳化!$T1461)*12/3</f>
        <v>-5.3119544812418866E-2</v>
      </c>
      <c r="AG460" s="131">
        <f>(幕後結果!$AI$2+幕後結果!$AI$4*幕後結果_最佳化!$U1461)*12/3</f>
        <v>-8.9655123759414715E-2</v>
      </c>
      <c r="AH460" s="131">
        <f>(幕後結果!$AJ$2+幕後結果!$AJ$4*幕後結果_最佳化!$V1461)*12/3</f>
        <v>-2.0926571375294275E-3</v>
      </c>
      <c r="AI460" s="100">
        <f>(幕後結果!$AK$2+幕後結果!$AK$4*幕後結果_最佳化!$W1461)*12/3</f>
        <v>-9.1019676351979731E-2</v>
      </c>
      <c r="AJ460" s="60"/>
      <c r="AK460" s="60"/>
      <c r="AL460" s="60"/>
      <c r="AM460" s="108">
        <v>459</v>
      </c>
      <c r="AN460" s="131">
        <f t="shared" si="92"/>
        <v>3.9462483243031705E-2</v>
      </c>
      <c r="AO460" s="131">
        <f t="shared" si="93"/>
        <v>0.16758390597235145</v>
      </c>
      <c r="AP460" s="131">
        <f t="shared" si="94"/>
        <v>0.11776707048112939</v>
      </c>
      <c r="AQ460" s="131">
        <f t="shared" si="95"/>
        <v>3.9268403112687492E-2</v>
      </c>
      <c r="AR460" s="131">
        <f t="shared" si="96"/>
        <v>0.14152548220407662</v>
      </c>
      <c r="AS460" s="131">
        <f t="shared" si="97"/>
        <v>9.7785315609342768E-2</v>
      </c>
      <c r="AT460" s="131">
        <f t="shared" si="98"/>
        <v>0.14364391973610344</v>
      </c>
      <c r="AU460" s="131">
        <f t="shared" si="99"/>
        <v>0.10286707226107551</v>
      </c>
      <c r="AV460" s="131">
        <f t="shared" si="100"/>
        <v>6.9661548427449857E-2</v>
      </c>
      <c r="AW460" s="131">
        <f t="shared" si="101"/>
        <v>8.0434798952751851E-2</v>
      </c>
      <c r="AX460" s="131">
        <f t="shared" si="102"/>
        <v>1</v>
      </c>
      <c r="AY460" s="131">
        <f>SUMPRODUCT(AN460:AW460,幕後結果_最佳化!$Z$1005:$AI$1005)</f>
        <v>4.080322200154926E-4</v>
      </c>
      <c r="AZ460" s="131">
        <f>(SUMPRODUCT(AN460:AW460,MMULT(AN460:AW460,幕後結果!$AB$9:$AK$18)))</f>
        <v>2.852152996677559E-4</v>
      </c>
      <c r="BA460" s="131">
        <f t="shared" si="103"/>
        <v>1.6888318438132197E-2</v>
      </c>
      <c r="BB460" s="102">
        <f t="shared" si="104"/>
        <v>-2.5160567605145183</v>
      </c>
      <c r="BC460" s="60"/>
      <c r="BD460" s="60"/>
    </row>
    <row r="461" spans="1:56" ht="16.5">
      <c r="A461" s="95">
        <v>460</v>
      </c>
      <c r="B461" s="131">
        <v>0.36786496795070134</v>
      </c>
      <c r="C461" s="131">
        <v>0.4439910951145154</v>
      </c>
      <c r="D461" s="131">
        <v>0.62116143491483999</v>
      </c>
      <c r="E461" s="131">
        <v>0.83026194344309356</v>
      </c>
      <c r="F461" s="131">
        <v>0.86670494122907438</v>
      </c>
      <c r="G461" s="131">
        <v>0.78026899319179099</v>
      </c>
      <c r="H461" s="131">
        <v>0.80712091090907201</v>
      </c>
      <c r="I461" s="131">
        <v>0.53378669219122621</v>
      </c>
      <c r="J461" s="131">
        <v>0.92528320187342428</v>
      </c>
      <c r="K461" s="104">
        <v>0.40617266522478013</v>
      </c>
      <c r="L461" s="105"/>
      <c r="M461" s="106">
        <v>460</v>
      </c>
      <c r="N461" s="142">
        <v>-0.33751336884586725</v>
      </c>
      <c r="O461" s="142">
        <v>-0.14085791413839965</v>
      </c>
      <c r="P461" s="142">
        <v>0.30853255785332617</v>
      </c>
      <c r="Q461" s="142">
        <v>0.95520089538901043</v>
      </c>
      <c r="R461" s="142">
        <v>1.1109494291310698</v>
      </c>
      <c r="S461" s="142">
        <v>0.77310200667658857</v>
      </c>
      <c r="T461" s="142">
        <v>0.86733556006857004</v>
      </c>
      <c r="U461" s="131">
        <v>8.4792173697949766E-2</v>
      </c>
      <c r="V461" s="131">
        <v>1.4415350017982904</v>
      </c>
      <c r="W461" s="98">
        <v>-0.23740149446960301</v>
      </c>
      <c r="X461" s="60"/>
      <c r="Y461" s="99">
        <v>460</v>
      </c>
      <c r="Z461" s="131">
        <f>(幕後結果!$AB$2+幕後結果!$AB$4*幕後結果_最佳化!$N1462)*12/3</f>
        <v>-3.8890739047734831E-2</v>
      </c>
      <c r="AA461" s="131">
        <f>(幕後結果!$AC$2+幕後結果!$AC$4*幕後結果_最佳化!$O1462)*12/3</f>
        <v>-5.5703368453505235E-3</v>
      </c>
      <c r="AB461" s="131">
        <f>(幕後結果!$AD$2+幕後結果!$AD$4*幕後結果_最佳化!$P1462)*12/3</f>
        <v>3.2235552007888524E-2</v>
      </c>
      <c r="AC461" s="131">
        <f>(幕後結果!$AE$2+幕後結果!$AE$4*幕後結果_最佳化!$Q1462)*12/3</f>
        <v>0.1307671006919201</v>
      </c>
      <c r="AD461" s="131">
        <f>(幕後結果!$AF$2+幕後結果!$AF$4*幕後結果_最佳化!$R1462)*12/3</f>
        <v>0.13495548841361768</v>
      </c>
      <c r="AE461" s="131">
        <f>(幕後結果!$AG$2+幕後結果!$AG$4*幕後結果_最佳化!$S1462)*12/3</f>
        <v>2.686758754775832E-2</v>
      </c>
      <c r="AF461" s="131">
        <f>(幕後結果!$AH$2+幕後結果!$AH$4*幕後結果_最佳化!$T1462)*12/3</f>
        <v>8.7127630061586081E-2</v>
      </c>
      <c r="AG461" s="131">
        <f>(幕後結果!$AI$2+幕後結果!$AI$4*幕後結果_最佳化!$U1462)*12/3</f>
        <v>7.8862195404008392E-2</v>
      </c>
      <c r="AH461" s="131">
        <f>(幕後結果!$AJ$2+幕後結果!$AJ$4*幕後結果_最佳化!$V1462)*12/3</f>
        <v>0.10463484443866992</v>
      </c>
      <c r="AI461" s="100">
        <f>(幕後結果!$AK$2+幕後結果!$AK$4*幕後結果_最佳化!$W1462)*12/3</f>
        <v>3.9759486861740689E-2</v>
      </c>
      <c r="AJ461" s="60"/>
      <c r="AK461" s="60"/>
      <c r="AL461" s="60"/>
      <c r="AM461" s="108">
        <v>460</v>
      </c>
      <c r="AN461" s="131">
        <f t="shared" si="92"/>
        <v>3.5785557176327698E-2</v>
      </c>
      <c r="AO461" s="131">
        <f t="shared" si="93"/>
        <v>0.17556492189024822</v>
      </c>
      <c r="AP461" s="131">
        <f t="shared" si="94"/>
        <v>6.9711954830296045E-3</v>
      </c>
      <c r="AQ461" s="131">
        <f t="shared" si="95"/>
        <v>0.14276695222896124</v>
      </c>
      <c r="AR461" s="131">
        <f t="shared" si="96"/>
        <v>0.16402544669820537</v>
      </c>
      <c r="AS461" s="131">
        <f t="shared" si="97"/>
        <v>4.8156205993938873E-4</v>
      </c>
      <c r="AT461" s="131">
        <f t="shared" si="98"/>
        <v>9.3854333364327386E-2</v>
      </c>
      <c r="AU461" s="131">
        <f t="shared" si="99"/>
        <v>0.10686248242490907</v>
      </c>
      <c r="AV461" s="131">
        <f t="shared" si="100"/>
        <v>0.13948555962289891</v>
      </c>
      <c r="AW461" s="131">
        <f t="shared" si="101"/>
        <v>0.13420198905115294</v>
      </c>
      <c r="AX461" s="131">
        <f t="shared" si="102"/>
        <v>0.99999999999999978</v>
      </c>
      <c r="AY461" s="131">
        <f>SUMPRODUCT(AN461:AW461,幕後結果_最佳化!$Z$1005:$AI$1005)</f>
        <v>2.1077448898239926E-3</v>
      </c>
      <c r="AZ461" s="131">
        <f>(SUMPRODUCT(AN461:AW461,MMULT(AN461:AW461,幕後結果!$AB$9:$AK$18)))</f>
        <v>2.8993363165508189E-4</v>
      </c>
      <c r="BA461" s="131">
        <f t="shared" si="103"/>
        <v>1.7027437612720298E-2</v>
      </c>
      <c r="BB461" s="102">
        <f t="shared" si="104"/>
        <v>-2.395677848774044</v>
      </c>
      <c r="BC461" s="60"/>
      <c r="BD461" s="60"/>
    </row>
    <row r="462" spans="1:56" ht="16.5">
      <c r="A462" s="95">
        <v>461</v>
      </c>
      <c r="B462" s="131">
        <v>0.19918331139476608</v>
      </c>
      <c r="C462" s="131">
        <v>0.29643891559791102</v>
      </c>
      <c r="D462" s="131">
        <v>6.4113618606771672E-2</v>
      </c>
      <c r="E462" s="131">
        <v>0.42639096179715952</v>
      </c>
      <c r="F462" s="131">
        <v>0.98140534793399281</v>
      </c>
      <c r="G462" s="131">
        <v>0.10982854157703703</v>
      </c>
      <c r="H462" s="131">
        <v>0.9483294113771592</v>
      </c>
      <c r="I462" s="131">
        <v>0.65786863699437936</v>
      </c>
      <c r="J462" s="131">
        <v>0.42060843705096795</v>
      </c>
      <c r="K462" s="104">
        <v>0.26363684211919036</v>
      </c>
      <c r="L462" s="105"/>
      <c r="M462" s="106">
        <v>461</v>
      </c>
      <c r="N462" s="142">
        <v>-0.84454196632463507</v>
      </c>
      <c r="O462" s="142">
        <v>-0.53467034492377219</v>
      </c>
      <c r="P462" s="142">
        <v>-1.5211299209516895</v>
      </c>
      <c r="Q462" s="142">
        <v>-0.1855700737358244</v>
      </c>
      <c r="R462" s="142">
        <v>2.0836797858526248</v>
      </c>
      <c r="S462" s="142">
        <v>-1.2274404708243507</v>
      </c>
      <c r="T462" s="142">
        <v>1.6288670004792456</v>
      </c>
      <c r="U462" s="131">
        <v>0.40665318893791125</v>
      </c>
      <c r="V462" s="131">
        <v>-0.20033719581149137</v>
      </c>
      <c r="W462" s="98">
        <v>-0.63217323556177996</v>
      </c>
      <c r="X462" s="60"/>
      <c r="Y462" s="99">
        <v>461</v>
      </c>
      <c r="Z462" s="131">
        <f>(幕後結果!$AB$2+幕後結果!$AB$4*幕後結果_最佳化!$N1463)*12/3</f>
        <v>-0.11742829342876419</v>
      </c>
      <c r="AA462" s="131">
        <f>(幕後結果!$AC$2+幕後結果!$AC$4*幕後結果_最佳化!$O1463)*12/3</f>
        <v>-4.2854611821989817E-2</v>
      </c>
      <c r="AB462" s="131">
        <f>(幕後結果!$AD$2+幕後結果!$AD$4*幕後結果_最佳化!$P1463)*12/3</f>
        <v>-0.27586922953876641</v>
      </c>
      <c r="AC462" s="131">
        <f>(幕後結果!$AE$2+幕後結果!$AE$4*幕後結果_最佳化!$Q1463)*12/3</f>
        <v>-0.14040400817672399</v>
      </c>
      <c r="AD462" s="131">
        <f>(幕後結果!$AF$2+幕後結果!$AF$4*幕後結果_最佳化!$R1463)*12/3</f>
        <v>2.8834735418195232E-2</v>
      </c>
      <c r="AE462" s="131">
        <f>(幕後結果!$AG$2+幕後結果!$AG$4*幕後結果_最佳化!$S1463)*12/3</f>
        <v>-6.7862939844779188E-2</v>
      </c>
      <c r="AF462" s="131">
        <f>(幕後結果!$AH$2+幕後結果!$AH$4*幕後結果_最佳化!$T1463)*12/3</f>
        <v>5.0315495024610891E-2</v>
      </c>
      <c r="AG462" s="131">
        <f>(幕後結果!$AI$2+幕後結果!$AI$4*幕後結果_最佳化!$U1463)*12/3</f>
        <v>8.1190085834821485E-3</v>
      </c>
      <c r="AH462" s="131">
        <f>(幕後結果!$AJ$2+幕後結果!$AJ$4*幕後結果_最佳化!$V1463)*12/3</f>
        <v>-6.0164765703804045E-2</v>
      </c>
      <c r="AI462" s="100">
        <f>(幕後結果!$AK$2+幕後結果!$AK$4*幕後結果_最佳化!$W1463)*12/3</f>
        <v>-9.6349355334586065E-2</v>
      </c>
      <c r="AJ462" s="60"/>
      <c r="AK462" s="60"/>
      <c r="AL462" s="60"/>
      <c r="AM462" s="108">
        <v>461</v>
      </c>
      <c r="AN462" s="131">
        <f t="shared" si="92"/>
        <v>6.7588346795241477E-2</v>
      </c>
      <c r="AO462" s="131">
        <f t="shared" si="93"/>
        <v>0.15003233800945431</v>
      </c>
      <c r="AP462" s="131">
        <f t="shared" si="94"/>
        <v>0.1930917491534197</v>
      </c>
      <c r="AQ462" s="131">
        <f t="shared" si="95"/>
        <v>3.7329483451432041E-2</v>
      </c>
      <c r="AR462" s="131">
        <f t="shared" si="96"/>
        <v>0.18580923462066204</v>
      </c>
      <c r="AS462" s="131">
        <f t="shared" si="97"/>
        <v>0.12318261550346188</v>
      </c>
      <c r="AT462" s="131">
        <f t="shared" si="98"/>
        <v>7.1327456898947886E-2</v>
      </c>
      <c r="AU462" s="131">
        <f t="shared" si="99"/>
        <v>6.3967146645171516E-2</v>
      </c>
      <c r="AV462" s="131">
        <f t="shared" si="100"/>
        <v>6.1942929587227871E-2</v>
      </c>
      <c r="AW462" s="131">
        <f t="shared" si="101"/>
        <v>4.5728699334981325E-2</v>
      </c>
      <c r="AX462" s="131">
        <f t="shared" si="102"/>
        <v>1.0000000000000002</v>
      </c>
      <c r="AY462" s="131">
        <f>SUMPRODUCT(AN462:AW462,幕後結果_最佳化!$Z$1005:$AI$1005)</f>
        <v>-2.6336612222217976E-5</v>
      </c>
      <c r="AZ462" s="131">
        <f>(SUMPRODUCT(AN462:AW462,MMULT(AN462:AW462,幕後結果!$AB$9:$AK$18)))</f>
        <v>3.2764579702657527E-4</v>
      </c>
      <c r="BA462" s="131">
        <f t="shared" si="103"/>
        <v>1.8100988841126202E-2</v>
      </c>
      <c r="BB462" s="102">
        <f t="shared" si="104"/>
        <v>-2.3714912477428745</v>
      </c>
      <c r="BC462" s="60"/>
      <c r="BD462" s="60"/>
    </row>
    <row r="463" spans="1:56" ht="16.5">
      <c r="A463" s="95">
        <v>462</v>
      </c>
      <c r="B463" s="131">
        <v>0.94322918858172278</v>
      </c>
      <c r="C463" s="131">
        <v>0.18816140852395646</v>
      </c>
      <c r="D463" s="131">
        <v>0.22155141023276137</v>
      </c>
      <c r="E463" s="131">
        <v>0.87100991951239481</v>
      </c>
      <c r="F463" s="131">
        <v>0.91213644896601509</v>
      </c>
      <c r="G463" s="131">
        <v>0.88177049466580293</v>
      </c>
      <c r="H463" s="131">
        <v>0.97990508475264915</v>
      </c>
      <c r="I463" s="131">
        <v>0.32742539670798654</v>
      </c>
      <c r="J463" s="131">
        <v>0.6933886787864707</v>
      </c>
      <c r="K463" s="104">
        <v>0.4539621839042407</v>
      </c>
      <c r="L463" s="105"/>
      <c r="M463" s="106">
        <v>462</v>
      </c>
      <c r="N463" s="142">
        <v>1.5824730371551938</v>
      </c>
      <c r="O463" s="142">
        <v>-0.88469191574671935</v>
      </c>
      <c r="P463" s="142">
        <v>-0.76696416729458727</v>
      </c>
      <c r="Q463" s="142">
        <v>1.1311780444036117</v>
      </c>
      <c r="R463" s="142">
        <v>1.3540290745012755</v>
      </c>
      <c r="S463" s="142">
        <v>1.1838839341497942</v>
      </c>
      <c r="T463" s="142">
        <v>2.0517925206919903</v>
      </c>
      <c r="U463" s="131">
        <v>-0.44703360918054097</v>
      </c>
      <c r="V463" s="131">
        <v>0.50547871805022471</v>
      </c>
      <c r="W463" s="98">
        <v>-0.11565702358610418</v>
      </c>
      <c r="X463" s="60"/>
      <c r="Y463" s="99">
        <v>462</v>
      </c>
      <c r="Z463" s="131">
        <f>(幕後結果!$AB$2+幕後結果!$AB$4*幕後結果_最佳化!$N1464)*12/3</f>
        <v>0.25851070442500718</v>
      </c>
      <c r="AA463" s="131">
        <f>(幕後結果!$AC$2+幕後結果!$AC$4*幕後結果_最佳化!$O1464)*12/3</f>
        <v>-8.1665695317429621E-2</v>
      </c>
      <c r="AB463" s="131">
        <f>(幕後結果!$AD$2+幕後結果!$AD$4*幕後結果_最佳化!$P1464)*12/3</f>
        <v>-0.16676221737862976</v>
      </c>
      <c r="AC463" s="131">
        <f>(幕後結果!$AE$2+幕後結果!$AE$4*幕後結果_最佳化!$Q1464)*12/3</f>
        <v>9.7652267332519568E-2</v>
      </c>
      <c r="AD463" s="131">
        <f>(幕後結果!$AF$2+幕後結果!$AF$4*幕後結果_最佳化!$R1464)*12/3</f>
        <v>4.1529325183448894E-2</v>
      </c>
      <c r="AE463" s="131">
        <f>(幕後結果!$AG$2+幕後結果!$AG$4*幕後結果_最佳化!$S1464)*12/3</f>
        <v>1.9095653942489715E-2</v>
      </c>
      <c r="AF463" s="131">
        <f>(幕後結果!$AH$2+幕後結果!$AH$4*幕後結果_最佳化!$T1464)*12/3</f>
        <v>0.20473440716218136</v>
      </c>
      <c r="AG463" s="131">
        <f>(幕後結果!$AI$2+幕後結果!$AI$4*幕後結果_最佳化!$U1464)*12/3</f>
        <v>2.0045391844117404E-2</v>
      </c>
      <c r="AH463" s="131">
        <f>(幕後結果!$AJ$2+幕後結果!$AJ$4*幕後結果_最佳化!$V1464)*12/3</f>
        <v>3.8993561370142586E-2</v>
      </c>
      <c r="AI463" s="100">
        <f>(幕後結果!$AK$2+幕後結果!$AK$4*幕後結果_最佳化!$W1464)*12/3</f>
        <v>-7.2365884634914154E-2</v>
      </c>
      <c r="AJ463" s="60"/>
      <c r="AK463" s="60"/>
      <c r="AL463" s="60"/>
      <c r="AM463" s="108">
        <v>462</v>
      </c>
      <c r="AN463" s="131">
        <f t="shared" si="92"/>
        <v>1.8331338197365989E-3</v>
      </c>
      <c r="AO463" s="131">
        <f t="shared" si="93"/>
        <v>0.11719977319925531</v>
      </c>
      <c r="AP463" s="131">
        <f t="shared" si="94"/>
        <v>6.9053813793053698E-2</v>
      </c>
      <c r="AQ463" s="131">
        <f t="shared" si="95"/>
        <v>0.1465306113507101</v>
      </c>
      <c r="AR463" s="131">
        <f t="shared" si="96"/>
        <v>5.7931249961042888E-2</v>
      </c>
      <c r="AS463" s="131">
        <f t="shared" si="97"/>
        <v>0.11085364825348198</v>
      </c>
      <c r="AT463" s="131">
        <f t="shared" si="98"/>
        <v>0.11966933500002969</v>
      </c>
      <c r="AU463" s="131">
        <f t="shared" si="99"/>
        <v>8.1009219522238191E-2</v>
      </c>
      <c r="AV463" s="131">
        <f t="shared" si="100"/>
        <v>0.15038948251802065</v>
      </c>
      <c r="AW463" s="131">
        <f t="shared" si="101"/>
        <v>0.14552973258243102</v>
      </c>
      <c r="AX463" s="131">
        <f t="shared" si="102"/>
        <v>1</v>
      </c>
      <c r="AY463" s="131">
        <f>SUMPRODUCT(AN463:AW463,幕後結果_最佳化!$Z$1005:$AI$1005)</f>
        <v>9.1762981950920409E-4</v>
      </c>
      <c r="AZ463" s="131">
        <f>(SUMPRODUCT(AN463:AW463,MMULT(AN463:AW463,幕後結果!$AB$9:$AK$18)))</f>
        <v>2.619361085219559E-4</v>
      </c>
      <c r="BA463" s="131">
        <f t="shared" si="103"/>
        <v>1.6184440321554399E-2</v>
      </c>
      <c r="BB463" s="102">
        <f t="shared" si="104"/>
        <v>-2.5939957975920103</v>
      </c>
      <c r="BC463" s="60"/>
      <c r="BD463" s="60"/>
    </row>
    <row r="464" spans="1:56" ht="16.5">
      <c r="A464" s="95">
        <v>463</v>
      </c>
      <c r="B464" s="131">
        <v>0.79816311280825514</v>
      </c>
      <c r="C464" s="131">
        <v>0.46961232988483448</v>
      </c>
      <c r="D464" s="131">
        <v>0.84494879669159273</v>
      </c>
      <c r="E464" s="131">
        <v>0.33752547371884689</v>
      </c>
      <c r="F464" s="131">
        <v>0.92302106039482168</v>
      </c>
      <c r="G464" s="131">
        <v>0.34457917693168683</v>
      </c>
      <c r="H464" s="131">
        <v>0.60358721741543619</v>
      </c>
      <c r="I464" s="131">
        <v>0.80027956859036653</v>
      </c>
      <c r="J464" s="131">
        <v>0.78842517648079413</v>
      </c>
      <c r="K464" s="104">
        <v>0.65200860084945966</v>
      </c>
      <c r="L464" s="105"/>
      <c r="M464" s="106">
        <v>463</v>
      </c>
      <c r="N464" s="142">
        <v>0.83507803246144308</v>
      </c>
      <c r="O464" s="142">
        <v>-7.6244399506118582E-2</v>
      </c>
      <c r="P464" s="142">
        <v>1.0150071764704813</v>
      </c>
      <c r="Q464" s="142">
        <v>-0.41922603384677259</v>
      </c>
      <c r="R464" s="142">
        <v>1.4256898791968367</v>
      </c>
      <c r="S464" s="142">
        <v>-0.3999975057941107</v>
      </c>
      <c r="T464" s="142">
        <v>0.26264324497398389</v>
      </c>
      <c r="U464" s="131">
        <v>0.84262024866218932</v>
      </c>
      <c r="V464" s="131">
        <v>0.80096890592703984</v>
      </c>
      <c r="W464" s="98">
        <v>0.39074896955372185</v>
      </c>
      <c r="X464" s="60"/>
      <c r="Y464" s="99">
        <v>463</v>
      </c>
      <c r="Z464" s="131">
        <f>(幕後結果!$AB$2+幕後結果!$AB$4*幕後結果_最佳化!$N1465)*12/3</f>
        <v>0.14274095077180585</v>
      </c>
      <c r="AA464" s="131">
        <f>(幕後結果!$AC$2+幕後結果!$AC$4*幕後結果_最佳化!$O1465)*12/3</f>
        <v>-1.600569734073235E-3</v>
      </c>
      <c r="AB464" s="131">
        <f>(幕後結果!$AD$2+幕後結果!$AD$4*幕後結果_最佳化!$P1465)*12/3</f>
        <v>0.14793802909432338</v>
      </c>
      <c r="AC464" s="131">
        <f>(幕後結果!$AE$2+幕後結果!$AE$4*幕後結果_最佳化!$Q1465)*12/3</f>
        <v>7.4026919903388291E-2</v>
      </c>
      <c r="AD464" s="131">
        <f>(幕後結果!$AF$2+幕後結果!$AF$4*幕後結果_最佳化!$R1465)*12/3</f>
        <v>0.20174273252622618</v>
      </c>
      <c r="AE464" s="131">
        <f>(幕後結果!$AG$2+幕後結果!$AG$4*幕後結果_最佳化!$S1465)*12/3</f>
        <v>-4.2514791902233888E-2</v>
      </c>
      <c r="AF464" s="131">
        <f>(幕後結果!$AH$2+幕後結果!$AH$4*幕後結果_最佳化!$T1465)*12/3</f>
        <v>7.4663469916165709E-2</v>
      </c>
      <c r="AG464" s="131">
        <f>(幕後結果!$AI$2+幕後結果!$AI$4*幕後結果_最佳化!$U1465)*12/3</f>
        <v>0.1321819531669598</v>
      </c>
      <c r="AH464" s="131">
        <f>(幕後結果!$AJ$2+幕後結果!$AJ$4*幕後結果_最佳化!$V1465)*12/3</f>
        <v>3.7619095649895129E-2</v>
      </c>
      <c r="AI464" s="100">
        <f>(幕後結果!$AK$2+幕後結果!$AK$4*幕後結果_最佳化!$W1465)*12/3</f>
        <v>0.11216135061946859</v>
      </c>
      <c r="AJ464" s="60"/>
      <c r="AK464" s="60"/>
      <c r="AL464" s="60"/>
      <c r="AM464" s="108">
        <v>463</v>
      </c>
      <c r="AN464" s="131">
        <f t="shared" si="92"/>
        <v>0.18518658452183481</v>
      </c>
      <c r="AO464" s="131">
        <f t="shared" si="93"/>
        <v>0.13545333052429764</v>
      </c>
      <c r="AP464" s="131">
        <f t="shared" si="94"/>
        <v>2.5904444831048945E-3</v>
      </c>
      <c r="AQ464" s="131">
        <f t="shared" si="95"/>
        <v>8.6314488458355043E-2</v>
      </c>
      <c r="AR464" s="131">
        <f t="shared" si="96"/>
        <v>5.2083538286934523E-2</v>
      </c>
      <c r="AS464" s="131">
        <f t="shared" si="97"/>
        <v>1.1903043389085792E-2</v>
      </c>
      <c r="AT464" s="131">
        <f t="shared" si="98"/>
        <v>6.3820274907395558E-2</v>
      </c>
      <c r="AU464" s="131">
        <f t="shared" si="99"/>
        <v>0.18381240564939749</v>
      </c>
      <c r="AV464" s="131">
        <f t="shared" si="100"/>
        <v>0.15764373447561916</v>
      </c>
      <c r="AW464" s="131">
        <f t="shared" si="101"/>
        <v>0.12119215530397502</v>
      </c>
      <c r="AX464" s="131">
        <f t="shared" si="102"/>
        <v>0.99999999999999989</v>
      </c>
      <c r="AY464" s="131">
        <f>SUMPRODUCT(AN464:AW464,幕後結果_最佳化!$Z$1005:$AI$1005)</f>
        <v>2.1796091574084052E-3</v>
      </c>
      <c r="AZ464" s="131">
        <f>(SUMPRODUCT(AN464:AW464,MMULT(AN464:AW464,幕後結果!$AB$9:$AK$18)))</f>
        <v>2.3401175462258863E-4</v>
      </c>
      <c r="BA464" s="131">
        <f t="shared" si="103"/>
        <v>1.5297442747812088E-2</v>
      </c>
      <c r="BB464" s="102">
        <f t="shared" si="104"/>
        <v>-2.6619083669011028</v>
      </c>
      <c r="BC464" s="60"/>
      <c r="BD464" s="60"/>
    </row>
    <row r="465" spans="1:56" ht="16.5">
      <c r="A465" s="95">
        <v>464</v>
      </c>
      <c r="B465" s="131">
        <v>0.42592906451120149</v>
      </c>
      <c r="C465" s="131">
        <v>0.71016699988028154</v>
      </c>
      <c r="D465" s="131">
        <v>6.401266340637668E-2</v>
      </c>
      <c r="E465" s="131">
        <v>0.75165337352005612</v>
      </c>
      <c r="F465" s="131">
        <v>0.12062777465067231</v>
      </c>
      <c r="G465" s="131">
        <v>0.27013002600056946</v>
      </c>
      <c r="H465" s="131">
        <v>0.88520956796827943</v>
      </c>
      <c r="I465" s="131">
        <v>0.13284387154583044</v>
      </c>
      <c r="J465" s="131">
        <v>0.82957104008448934</v>
      </c>
      <c r="K465" s="104">
        <v>0.62444748930776361</v>
      </c>
      <c r="L465" s="105"/>
      <c r="M465" s="106">
        <v>464</v>
      </c>
      <c r="N465" s="142">
        <v>-0.18674811540319489</v>
      </c>
      <c r="O465" s="142">
        <v>0.55387265543257658</v>
      </c>
      <c r="P465" s="142">
        <v>-1.5219351654820406</v>
      </c>
      <c r="Q465" s="142">
        <v>0.67970186805403432</v>
      </c>
      <c r="R465" s="142">
        <v>-1.1718543207002474</v>
      </c>
      <c r="S465" s="142">
        <v>-0.61241978944202236</v>
      </c>
      <c r="T465" s="142">
        <v>1.2014392356320187</v>
      </c>
      <c r="U465" s="131">
        <v>-1.1130481672345245</v>
      </c>
      <c r="V465" s="131">
        <v>0.95247148672651338</v>
      </c>
      <c r="W465" s="98">
        <v>0.31718264033862875</v>
      </c>
      <c r="X465" s="60"/>
      <c r="Y465" s="99">
        <v>464</v>
      </c>
      <c r="Z465" s="131">
        <f>(幕後結果!$AB$2+幕後結果!$AB$4*幕後結果_最佳化!$N1466)*12/3</f>
        <v>-1.5537550785963477E-2</v>
      </c>
      <c r="AA465" s="131">
        <f>(幕後結果!$AC$2+幕後結果!$AC$4*幕後結果_最佳化!$O1466)*12/3</f>
        <v>6.1669460568655667E-2</v>
      </c>
      <c r="AB465" s="131">
        <f>(幕後結果!$AD$2+幕後結果!$AD$4*幕後結果_最佳化!$P1466)*12/3</f>
        <v>-0.2398775287797931</v>
      </c>
      <c r="AC465" s="131">
        <f>(幕後結果!$AE$2+幕後結果!$AE$4*幕後結果_最佳化!$Q1466)*12/3</f>
        <v>-1.3505782036716823E-2</v>
      </c>
      <c r="AD465" s="131">
        <f>(幕後結果!$AF$2+幕後結果!$AF$4*幕後結果_最佳化!$R1466)*12/3</f>
        <v>-0.19672777720099158</v>
      </c>
      <c r="AE465" s="131">
        <f>(幕後結果!$AG$2+幕後結果!$AG$4*幕後結果_最佳化!$S1466)*12/3</f>
        <v>-1.1008623630872705E-2</v>
      </c>
      <c r="AF465" s="131">
        <f>(幕後結果!$AH$2+幕後結果!$AH$4*幕後結果_最佳化!$T1466)*12/3</f>
        <v>8.9867944473587855E-2</v>
      </c>
      <c r="AG465" s="131">
        <f>(幕後結果!$AI$2+幕後結果!$AI$4*幕後結果_最佳化!$U1466)*12/3</f>
        <v>-0.18032761327032473</v>
      </c>
      <c r="AH465" s="131">
        <f>(幕後結果!$AJ$2+幕後結果!$AJ$4*幕後結果_最佳化!$V1466)*12/3</f>
        <v>5.1631531503979582E-2</v>
      </c>
      <c r="AI465" s="100">
        <f>(幕後結果!$AK$2+幕後結果!$AK$4*幕後結果_最佳化!$W1466)*12/3</f>
        <v>-5.1781846727609604E-2</v>
      </c>
      <c r="AJ465" s="60"/>
      <c r="AK465" s="60"/>
      <c r="AL465" s="60"/>
      <c r="AM465" s="108">
        <v>464</v>
      </c>
      <c r="AN465" s="131">
        <f t="shared" si="92"/>
        <v>0.14193984930040401</v>
      </c>
      <c r="AO465" s="131">
        <f t="shared" si="93"/>
        <v>0.17045698434196246</v>
      </c>
      <c r="AP465" s="131">
        <f t="shared" si="94"/>
        <v>3.9433126201576969E-2</v>
      </c>
      <c r="AQ465" s="131">
        <f t="shared" si="95"/>
        <v>0.14700347318729076</v>
      </c>
      <c r="AR465" s="131">
        <f t="shared" si="96"/>
        <v>0.11914808401733008</v>
      </c>
      <c r="AS465" s="131">
        <f t="shared" si="97"/>
        <v>1.5913395681886728E-2</v>
      </c>
      <c r="AT465" s="131">
        <f t="shared" si="98"/>
        <v>0.14679193352260786</v>
      </c>
      <c r="AU465" s="131">
        <f t="shared" si="99"/>
        <v>6.9856144187516969E-2</v>
      </c>
      <c r="AV465" s="131">
        <f t="shared" si="100"/>
        <v>5.4485831857545013E-2</v>
      </c>
      <c r="AW465" s="131">
        <f t="shared" si="101"/>
        <v>9.4971177701879156E-2</v>
      </c>
      <c r="AX465" s="131">
        <f t="shared" si="102"/>
        <v>1</v>
      </c>
      <c r="AY465" s="131">
        <f>SUMPRODUCT(AN465:AW465,幕後結果_最佳化!$Z$1005:$AI$1005)</f>
        <v>5.2876671423832677E-3</v>
      </c>
      <c r="AZ465" s="131">
        <f>(SUMPRODUCT(AN465:AW465,MMULT(AN465:AW465,幕後結果!$AB$9:$AK$18)))</f>
        <v>2.8392810137329379E-4</v>
      </c>
      <c r="BA465" s="131">
        <f t="shared" si="103"/>
        <v>1.6850166212037606E-2</v>
      </c>
      <c r="BB465" s="102">
        <f t="shared" si="104"/>
        <v>-2.2321639077213864</v>
      </c>
      <c r="BC465" s="60"/>
      <c r="BD465" s="60"/>
    </row>
    <row r="466" spans="1:56" ht="16.5">
      <c r="A466" s="95">
        <v>465</v>
      </c>
      <c r="B466" s="131">
        <v>0.82159376817450425</v>
      </c>
      <c r="C466" s="131">
        <v>0.14485428196669425</v>
      </c>
      <c r="D466" s="131">
        <v>0.37866041035563214</v>
      </c>
      <c r="E466" s="131">
        <v>0.1557610145098931</v>
      </c>
      <c r="F466" s="131">
        <v>0.16398774125172833</v>
      </c>
      <c r="G466" s="131">
        <v>0.40738337779524936</v>
      </c>
      <c r="H466" s="131">
        <v>0.72609143092153472</v>
      </c>
      <c r="I466" s="131">
        <v>0.24456924749663567</v>
      </c>
      <c r="J466" s="131">
        <v>0.4778804936871579</v>
      </c>
      <c r="K466" s="104">
        <v>0.4072842814872466</v>
      </c>
      <c r="L466" s="105"/>
      <c r="M466" s="106">
        <v>465</v>
      </c>
      <c r="N466" s="142">
        <v>0.92145588408478141</v>
      </c>
      <c r="O466" s="142">
        <v>-1.0587611653135767</v>
      </c>
      <c r="P466" s="142">
        <v>-0.30900092825150643</v>
      </c>
      <c r="Q466" s="142">
        <v>-1.012033515002337</v>
      </c>
      <c r="R466" s="142">
        <v>-0.97819986646442803</v>
      </c>
      <c r="S466" s="142">
        <v>-0.23428110269448008</v>
      </c>
      <c r="T466" s="142">
        <v>0.60103430434479677</v>
      </c>
      <c r="U466" s="131">
        <v>-0.6916797048233877</v>
      </c>
      <c r="V466" s="131">
        <v>-5.5473818825200014E-2</v>
      </c>
      <c r="W466" s="98">
        <v>-0.23453641932284203</v>
      </c>
      <c r="X466" s="60"/>
      <c r="Y466" s="99">
        <v>465</v>
      </c>
      <c r="Z466" s="131">
        <f>(幕後結果!$AB$2+幕後結果!$AB$4*幕後結果_最佳化!$N1467)*12/3</f>
        <v>0.15612067975142913</v>
      </c>
      <c r="AA466" s="131">
        <f>(幕後結果!$AC$2+幕後結果!$AC$4*幕後結果_最佳化!$O1467)*12/3</f>
        <v>-9.7284470206274717E-2</v>
      </c>
      <c r="AB466" s="131">
        <f>(幕後結果!$AD$2+幕後結果!$AD$4*幕後結果_最佳化!$P1467)*12/3</f>
        <v>-9.8471812967834069E-2</v>
      </c>
      <c r="AC466" s="131">
        <f>(幕後結果!$AE$2+幕後結果!$AE$4*幕後結果_最佳化!$Q1467)*12/3</f>
        <v>-0.10362514635574264</v>
      </c>
      <c r="AD466" s="131">
        <f>(幕後結果!$AF$2+幕後結果!$AF$4*幕後結果_最佳化!$R1467)*12/3</f>
        <v>-0.17597818791925332</v>
      </c>
      <c r="AE466" s="131">
        <f>(幕後結果!$AG$2+幕後結果!$AG$4*幕後結果_最佳化!$S1467)*12/3</f>
        <v>-3.2446039200904803E-2</v>
      </c>
      <c r="AF466" s="131">
        <f>(幕後結果!$AH$2+幕後結果!$AH$4*幕後結果_最佳化!$T1467)*12/3</f>
        <v>3.214876204810569E-2</v>
      </c>
      <c r="AG466" s="131">
        <f>(幕後結果!$AI$2+幕後結果!$AI$4*幕後結果_最佳化!$U1467)*12/3</f>
        <v>-0.11984295746216773</v>
      </c>
      <c r="AH466" s="131">
        <f>(幕後結果!$AJ$2+幕後結果!$AJ$4*幕後結果_最佳化!$V1467)*12/3</f>
        <v>-4.9893411000410511E-2</v>
      </c>
      <c r="AI466" s="100">
        <f>(幕後結果!$AK$2+幕後結果!$AK$4*幕後結果_最佳化!$W1467)*12/3</f>
        <v>-0.12953744366895953</v>
      </c>
      <c r="AJ466" s="60"/>
      <c r="AK466" s="60"/>
      <c r="AL466" s="60"/>
      <c r="AM466" s="108">
        <v>465</v>
      </c>
      <c r="AN466" s="131">
        <f t="shared" si="92"/>
        <v>3.9421860156670929E-2</v>
      </c>
      <c r="AO466" s="131">
        <f t="shared" si="93"/>
        <v>3.8654808549674853E-2</v>
      </c>
      <c r="AP466" s="131">
        <f t="shared" si="94"/>
        <v>0.14808625288737207</v>
      </c>
      <c r="AQ466" s="131">
        <f t="shared" si="95"/>
        <v>0.15633034652447944</v>
      </c>
      <c r="AR466" s="131">
        <f t="shared" si="96"/>
        <v>7.2881081188009039E-2</v>
      </c>
      <c r="AS466" s="131">
        <f t="shared" si="97"/>
        <v>9.9534380708651837E-2</v>
      </c>
      <c r="AT466" s="131">
        <f t="shared" si="98"/>
        <v>9.751647746346967E-2</v>
      </c>
      <c r="AU466" s="131">
        <f t="shared" si="99"/>
        <v>3.7777127633161038E-2</v>
      </c>
      <c r="AV466" s="131">
        <f t="shared" si="100"/>
        <v>0.16520830817194274</v>
      </c>
      <c r="AW466" s="131">
        <f t="shared" si="101"/>
        <v>0.14458935671656836</v>
      </c>
      <c r="AX466" s="131">
        <f t="shared" si="102"/>
        <v>1</v>
      </c>
      <c r="AY466" s="131">
        <f>SUMPRODUCT(AN466:AW466,幕後結果_最佳化!$Z$1005:$AI$1005)</f>
        <v>9.3683626500054443E-4</v>
      </c>
      <c r="AZ466" s="131">
        <f>(SUMPRODUCT(AN466:AW466,MMULT(AN466:AW466,幕後結果!$AB$9:$AK$18)))</f>
        <v>3.0677268094195286E-4</v>
      </c>
      <c r="BA466" s="131">
        <f t="shared" si="103"/>
        <v>1.751492737472676E-2</v>
      </c>
      <c r="BB466" s="102">
        <f t="shared" si="104"/>
        <v>-2.3958514264552639</v>
      </c>
      <c r="BC466" s="60"/>
      <c r="BD466" s="60"/>
    </row>
    <row r="467" spans="1:56" ht="16.5">
      <c r="A467" s="95">
        <v>466</v>
      </c>
      <c r="B467" s="131">
        <v>0.64574221944258148</v>
      </c>
      <c r="C467" s="131">
        <v>0.14836195563338261</v>
      </c>
      <c r="D467" s="131">
        <v>9.4014702479485956E-2</v>
      </c>
      <c r="E467" s="131">
        <v>0.18136611913786704</v>
      </c>
      <c r="F467" s="131">
        <v>3.2630924572861542E-2</v>
      </c>
      <c r="G467" s="131">
        <v>3.7035791193389178E-2</v>
      </c>
      <c r="H467" s="131">
        <v>0.38844486971157544</v>
      </c>
      <c r="I467" s="131">
        <v>0.10648510548588819</v>
      </c>
      <c r="J467" s="131">
        <v>0.9553578164090033</v>
      </c>
      <c r="K467" s="104">
        <v>0.12058035365365294</v>
      </c>
      <c r="L467" s="105"/>
      <c r="M467" s="106">
        <v>466</v>
      </c>
      <c r="N467" s="142">
        <v>0.37385047916110309</v>
      </c>
      <c r="O467" s="142">
        <v>-1.0434845963590353</v>
      </c>
      <c r="P467" s="142">
        <v>-1.3164310547317692</v>
      </c>
      <c r="Q467" s="142">
        <v>-0.91017118436412026</v>
      </c>
      <c r="R467" s="142">
        <v>-1.8434601891865392</v>
      </c>
      <c r="S467" s="142">
        <v>-1.7861709546950717</v>
      </c>
      <c r="T467" s="142">
        <v>-0.28337454465359474</v>
      </c>
      <c r="U467" s="131">
        <v>-1.2454395826451472</v>
      </c>
      <c r="V467" s="131">
        <v>1.699184811858458</v>
      </c>
      <c r="W467" s="98">
        <v>-1.172090540641898</v>
      </c>
      <c r="X467" s="60"/>
      <c r="Y467" s="99">
        <v>466</v>
      </c>
      <c r="Z467" s="131">
        <f>(幕後結果!$AB$2+幕後結果!$AB$4*幕後結果_最佳化!$N1468)*12/3</f>
        <v>7.1297871960316395E-2</v>
      </c>
      <c r="AA467" s="131">
        <f>(幕後結果!$AC$2+幕後結果!$AC$4*幕後結果_最佳化!$O1468)*12/3</f>
        <v>-9.4719895014992381E-2</v>
      </c>
      <c r="AB467" s="131">
        <f>(幕後結果!$AD$2+幕後結果!$AD$4*幕後結果_最佳化!$P1468)*12/3</f>
        <v>-0.26027129509574426</v>
      </c>
      <c r="AC467" s="131">
        <f>(幕後結果!$AE$2+幕後結果!$AE$4*幕後結果_最佳化!$Q1468)*12/3</f>
        <v>-0.18065321952079016</v>
      </c>
      <c r="AD467" s="131">
        <f>(幕後結果!$AF$2+幕後結果!$AF$4*幕後結果_最佳化!$R1468)*12/3</f>
        <v>-0.33598152420298205</v>
      </c>
      <c r="AE467" s="131">
        <f>(幕後結果!$AG$2+幕後結果!$AG$4*幕後結果_最佳化!$S1468)*12/3</f>
        <v>-8.5219585658433392E-2</v>
      </c>
      <c r="AF467" s="131">
        <f>(幕後結果!$AH$2+幕後結果!$AH$4*幕後結果_最佳化!$T1468)*12/3</f>
        <v>-9.9091768394264965E-2</v>
      </c>
      <c r="AG467" s="131">
        <f>(幕後結果!$AI$2+幕後結果!$AI$4*幕後結果_最佳化!$U1468)*12/3</f>
        <v>-0.29433684220252743</v>
      </c>
      <c r="AH467" s="131">
        <f>(幕後結果!$AJ$2+幕後結果!$AJ$4*幕後結果_最佳化!$V1468)*12/3</f>
        <v>1.5499783392160829E-2</v>
      </c>
      <c r="AI467" s="100">
        <f>(幕後結果!$AK$2+幕後結果!$AK$4*幕後結果_最佳化!$W1468)*12/3</f>
        <v>-0.32839815867677946</v>
      </c>
      <c r="AJ467" s="60"/>
      <c r="AK467" s="60"/>
      <c r="AL467" s="60"/>
      <c r="AM467" s="108">
        <v>466</v>
      </c>
      <c r="AN467" s="131">
        <f t="shared" si="92"/>
        <v>0.16715445757360581</v>
      </c>
      <c r="AO467" s="131">
        <f t="shared" si="93"/>
        <v>0.13099660865539078</v>
      </c>
      <c r="AP467" s="131">
        <f t="shared" si="94"/>
        <v>5.7719334676307216E-2</v>
      </c>
      <c r="AQ467" s="131">
        <f t="shared" si="95"/>
        <v>0.25123137467848472</v>
      </c>
      <c r="AR467" s="131">
        <f t="shared" si="96"/>
        <v>3.1956703156456557E-3</v>
      </c>
      <c r="AS467" s="131">
        <f t="shared" si="97"/>
        <v>8.1263571885686073E-2</v>
      </c>
      <c r="AT467" s="131">
        <f t="shared" si="98"/>
        <v>4.9082767943771206E-2</v>
      </c>
      <c r="AU467" s="131">
        <f t="shared" si="99"/>
        <v>9.7742028382681992E-2</v>
      </c>
      <c r="AV467" s="131">
        <f t="shared" si="100"/>
        <v>1.8173932895209233E-2</v>
      </c>
      <c r="AW467" s="131">
        <f t="shared" si="101"/>
        <v>0.14344025299321739</v>
      </c>
      <c r="AX467" s="131">
        <f t="shared" si="102"/>
        <v>0.99999999999999989</v>
      </c>
      <c r="AY467" s="131">
        <f>SUMPRODUCT(AN467:AW467,幕後結果_最佳化!$Z$1005:$AI$1005)</f>
        <v>5.3861655292712328E-3</v>
      </c>
      <c r="AZ467" s="131">
        <f>(SUMPRODUCT(AN467:AW467,MMULT(AN467:AW467,幕後結果!$AB$9:$AK$18)))</f>
        <v>2.7752556699217552E-4</v>
      </c>
      <c r="BA467" s="131">
        <f t="shared" si="103"/>
        <v>1.6659098624840888E-2</v>
      </c>
      <c r="BB467" s="102">
        <f t="shared" si="104"/>
        <v>-2.2518525951212482</v>
      </c>
      <c r="BC467" s="60"/>
      <c r="BD467" s="60"/>
    </row>
    <row r="468" spans="1:56" ht="16.5">
      <c r="A468" s="95">
        <v>467</v>
      </c>
      <c r="B468" s="131">
        <v>0.59440756029731379</v>
      </c>
      <c r="C468" s="131">
        <v>0.6979818393941668</v>
      </c>
      <c r="D468" s="131">
        <v>0.88306186777317763</v>
      </c>
      <c r="E468" s="131">
        <v>0.93157140092024293</v>
      </c>
      <c r="F468" s="131">
        <v>0.37494693883891794</v>
      </c>
      <c r="G468" s="131">
        <v>0.56728515952928826</v>
      </c>
      <c r="H468" s="131">
        <v>0.23245985111314016</v>
      </c>
      <c r="I468" s="131">
        <v>6.1541399149988463E-2</v>
      </c>
      <c r="J468" s="131">
        <v>0.27302423034207757</v>
      </c>
      <c r="K468" s="104">
        <v>0.68044231013174161</v>
      </c>
      <c r="L468" s="105"/>
      <c r="M468" s="106">
        <v>467</v>
      </c>
      <c r="N468" s="142">
        <v>0.23889773825025964</v>
      </c>
      <c r="O468" s="142">
        <v>0.51860485722192773</v>
      </c>
      <c r="P468" s="142">
        <v>1.1904329610130067</v>
      </c>
      <c r="Q468" s="142">
        <v>1.4875970262491278</v>
      </c>
      <c r="R468" s="142">
        <v>-0.3187792980624411</v>
      </c>
      <c r="S468" s="142">
        <v>0.16946655009984493</v>
      </c>
      <c r="T468" s="142">
        <v>-0.73076991564488059</v>
      </c>
      <c r="U468" s="131">
        <v>-1.5419621224384663</v>
      </c>
      <c r="V468" s="131">
        <v>-0.60369195969911238</v>
      </c>
      <c r="W468" s="98">
        <v>0.46893600459306495</v>
      </c>
      <c r="X468" s="60"/>
      <c r="Y468" s="99">
        <v>467</v>
      </c>
      <c r="Z468" s="131">
        <f>(幕後結果!$AB$2+幕後結果!$AB$4*幕後結果_最佳化!$N1469)*12/3</f>
        <v>5.0394005233946659E-2</v>
      </c>
      <c r="AA468" s="131">
        <f>(幕後結果!$AC$2+幕後結果!$AC$4*幕後結果_最佳化!$O1469)*12/3</f>
        <v>5.740189148533318E-2</v>
      </c>
      <c r="AB468" s="131">
        <f>(幕後結果!$AD$2+幕後結果!$AD$4*幕後結果_最佳化!$P1469)*12/3</f>
        <v>0.19631003577397699</v>
      </c>
      <c r="AC468" s="131">
        <f>(幕後結果!$AE$2+幕後結果!$AE$4*幕後結果_最佳化!$Q1469)*12/3</f>
        <v>0.2780665968110384</v>
      </c>
      <c r="AD468" s="131">
        <f>(幕後結果!$AF$2+幕後結果!$AF$4*幕後結果_最佳化!$R1469)*12/3</f>
        <v>0.12109600302913419</v>
      </c>
      <c r="AE468" s="131">
        <f>(幕後結果!$AG$2+幕後結果!$AG$4*幕後結果_最佳化!$S1469)*12/3</f>
        <v>1.4842074396820287E-2</v>
      </c>
      <c r="AF468" s="131">
        <f>(幕後結果!$AH$2+幕後結果!$AH$4*幕後結果_最佳化!$T1469)*12/3</f>
        <v>1.542919183061999E-2</v>
      </c>
      <c r="AG468" s="131">
        <f>(幕後結果!$AI$2+幕後結果!$AI$4*幕後結果_最佳化!$U1469)*12/3</f>
        <v>-0.1243802301221133</v>
      </c>
      <c r="AH468" s="131">
        <f>(幕後結果!$AJ$2+幕後結果!$AJ$4*幕後結果_最佳化!$V1469)*12/3</f>
        <v>-2.1799399048620573E-2</v>
      </c>
      <c r="AI468" s="100">
        <f>(幕後結果!$AK$2+幕後結果!$AK$4*幕後結果_最佳化!$W1469)*12/3</f>
        <v>-1.2847570988579046E-2</v>
      </c>
      <c r="AJ468" s="60"/>
      <c r="AK468" s="60"/>
      <c r="AL468" s="60"/>
      <c r="AM468" s="108">
        <v>467</v>
      </c>
      <c r="AN468" s="131">
        <f t="shared" si="92"/>
        <v>0.17139954446796049</v>
      </c>
      <c r="AO468" s="131">
        <f t="shared" si="93"/>
        <v>0.21604551225345275</v>
      </c>
      <c r="AP468" s="131">
        <f t="shared" si="94"/>
        <v>0.14633007862048195</v>
      </c>
      <c r="AQ468" s="131">
        <f t="shared" si="95"/>
        <v>6.6464446646103362E-2</v>
      </c>
      <c r="AR468" s="131">
        <f t="shared" si="96"/>
        <v>4.1659420233670662E-2</v>
      </c>
      <c r="AS468" s="131">
        <f t="shared" si="97"/>
        <v>1.5690150779563629E-2</v>
      </c>
      <c r="AT468" s="131">
        <f t="shared" si="98"/>
        <v>0.12603918135859032</v>
      </c>
      <c r="AU468" s="131">
        <f t="shared" si="99"/>
        <v>0.12890601525951792</v>
      </c>
      <c r="AV468" s="131">
        <f t="shared" si="100"/>
        <v>1.3481497364337229E-2</v>
      </c>
      <c r="AW468" s="131">
        <f t="shared" si="101"/>
        <v>7.3984153016321663E-2</v>
      </c>
      <c r="AX468" s="131">
        <f t="shared" si="102"/>
        <v>1</v>
      </c>
      <c r="AY468" s="131">
        <f>SUMPRODUCT(AN468:AW468,幕後結果_最佳化!$Z$1005:$AI$1005)</f>
        <v>3.1726662276288439E-3</v>
      </c>
      <c r="AZ468" s="131">
        <f>(SUMPRODUCT(AN468:AW468,MMULT(AN468:AW468,幕後結果!$AB$9:$AK$18)))</f>
        <v>3.042414843990504E-4</v>
      </c>
      <c r="BA468" s="131">
        <f t="shared" si="103"/>
        <v>1.7442519439549161E-2</v>
      </c>
      <c r="BB468" s="102">
        <f t="shared" si="104"/>
        <v>-2.2776144186082097</v>
      </c>
      <c r="BC468" s="60"/>
      <c r="BD468" s="60"/>
    </row>
    <row r="469" spans="1:56" ht="16.5">
      <c r="A469" s="95">
        <v>468</v>
      </c>
      <c r="B469" s="131">
        <v>0.24103686414895709</v>
      </c>
      <c r="C469" s="131">
        <v>0.9946464782208444</v>
      </c>
      <c r="D469" s="131">
        <v>0.49754381199015052</v>
      </c>
      <c r="E469" s="131">
        <v>0.82653888668630993</v>
      </c>
      <c r="F469" s="131">
        <v>0.57107012125240231</v>
      </c>
      <c r="G469" s="131">
        <v>0.89060599442189203</v>
      </c>
      <c r="H469" s="131">
        <v>0.79100387179045173</v>
      </c>
      <c r="I469" s="131">
        <v>0.98810406669743478</v>
      </c>
      <c r="J469" s="131">
        <v>0.86005694848119152</v>
      </c>
      <c r="K469" s="104">
        <v>0.10784133725549028</v>
      </c>
      <c r="L469" s="105"/>
      <c r="M469" s="106">
        <v>468</v>
      </c>
      <c r="N469" s="142">
        <v>-0.70297115085784356</v>
      </c>
      <c r="O469" s="142">
        <v>2.5521173938961006</v>
      </c>
      <c r="P469" s="142">
        <v>-6.1567892096739234E-3</v>
      </c>
      <c r="Q469" s="142">
        <v>0.94057592023277503</v>
      </c>
      <c r="R469" s="142">
        <v>0.17909926707080279</v>
      </c>
      <c r="S469" s="142">
        <v>1.2297572768622689</v>
      </c>
      <c r="T469" s="142">
        <v>0.80990938691476266</v>
      </c>
      <c r="U469" s="131">
        <v>2.260473705031544</v>
      </c>
      <c r="V469" s="131">
        <v>1.0805752362040861</v>
      </c>
      <c r="W469" s="98">
        <v>-1.2380900455088355</v>
      </c>
      <c r="X469" s="60"/>
      <c r="Y469" s="99">
        <v>468</v>
      </c>
      <c r="Z469" s="131">
        <f>(幕後結果!$AB$2+幕後結果!$AB$4*幕後結果_最佳化!$N1470)*12/3</f>
        <v>-9.5499302295368779E-2</v>
      </c>
      <c r="AA469" s="131">
        <f>(幕後結果!$AC$2+幕後結果!$AC$4*幕後結果_最佳化!$O1470)*12/3</f>
        <v>0.25694290478052079</v>
      </c>
      <c r="AB469" s="131">
        <f>(幕後結果!$AD$2+幕後結果!$AD$4*幕後結果_最佳化!$P1470)*12/3</f>
        <v>7.1537888455757676E-2</v>
      </c>
      <c r="AC469" s="131">
        <f>(幕後結果!$AE$2+幕後結果!$AE$4*幕後結果_最佳化!$Q1470)*12/3</f>
        <v>0.15745293251313339</v>
      </c>
      <c r="AD469" s="131">
        <f>(幕後結果!$AF$2+幕後結果!$AF$4*幕後結果_最佳化!$R1470)*12/3</f>
        <v>0.13991010136385887</v>
      </c>
      <c r="AE469" s="131">
        <f>(幕後結果!$AG$2+幕後結果!$AG$4*幕後結果_最佳化!$S1470)*12/3</f>
        <v>8.1685913921052594E-2</v>
      </c>
      <c r="AF469" s="131">
        <f>(幕後結果!$AH$2+幕後結果!$AH$4*幕後結果_最佳化!$T1470)*12/3</f>
        <v>0.16955974615374556</v>
      </c>
      <c r="AG469" s="131">
        <f>(幕後結果!$AI$2+幕後結果!$AI$4*幕後結果_最佳化!$U1470)*12/3</f>
        <v>0.30350708917984137</v>
      </c>
      <c r="AH469" s="131">
        <f>(幕後結果!$AJ$2+幕後結果!$AJ$4*幕後結果_最佳化!$V1470)*12/3</f>
        <v>0.16977275577314346</v>
      </c>
      <c r="AI469" s="100">
        <f>(幕後結果!$AK$2+幕後結果!$AK$4*幕後結果_最佳化!$W1470)*12/3</f>
        <v>-8.48523536984239E-3</v>
      </c>
      <c r="AJ469" s="60"/>
      <c r="AK469" s="60"/>
      <c r="AL469" s="60"/>
      <c r="AM469" s="108">
        <v>468</v>
      </c>
      <c r="AN469" s="131">
        <f t="shared" si="92"/>
        <v>0.25349549583653241</v>
      </c>
      <c r="AO469" s="131">
        <f t="shared" si="93"/>
        <v>0.17994125319252341</v>
      </c>
      <c r="AP469" s="131">
        <f t="shared" si="94"/>
        <v>0.11794981568864074</v>
      </c>
      <c r="AQ469" s="131">
        <f t="shared" si="95"/>
        <v>6.3150849605300074E-3</v>
      </c>
      <c r="AR469" s="131">
        <f t="shared" si="96"/>
        <v>0.25145285926713112</v>
      </c>
      <c r="AS469" s="131">
        <f t="shared" si="97"/>
        <v>3.4369113156258353E-2</v>
      </c>
      <c r="AT469" s="131">
        <f t="shared" si="98"/>
        <v>2.2522412316196623E-2</v>
      </c>
      <c r="AU469" s="131">
        <f t="shared" si="99"/>
        <v>2.2850066079242823E-2</v>
      </c>
      <c r="AV469" s="131">
        <f t="shared" si="100"/>
        <v>5.7290094501788298E-2</v>
      </c>
      <c r="AW469" s="131">
        <f t="shared" si="101"/>
        <v>5.3813805001156255E-2</v>
      </c>
      <c r="AX469" s="131">
        <f t="shared" si="102"/>
        <v>1</v>
      </c>
      <c r="AY469" s="131">
        <f>SUMPRODUCT(AN469:AW469,幕後結果_最佳化!$Z$1005:$AI$1005)</f>
        <v>2.425161735318513E-3</v>
      </c>
      <c r="AZ469" s="131">
        <f>(SUMPRODUCT(AN469:AW469,MMULT(AN469:AW469,幕後結果!$AB$9:$AK$18)))</f>
        <v>3.357161849865473E-4</v>
      </c>
      <c r="BA469" s="131">
        <f t="shared" si="103"/>
        <v>1.8322559455123819E-2</v>
      </c>
      <c r="BB469" s="102">
        <f t="shared" si="104"/>
        <v>-2.2090166149447468</v>
      </c>
      <c r="BC469" s="60"/>
      <c r="BD469" s="60"/>
    </row>
    <row r="470" spans="1:56" ht="16.5">
      <c r="A470" s="95">
        <v>469</v>
      </c>
      <c r="B470" s="131">
        <v>1.7487957259730624E-2</v>
      </c>
      <c r="C470" s="131">
        <v>2.0388446882163125E-2</v>
      </c>
      <c r="D470" s="131">
        <v>2.7406956638893698E-2</v>
      </c>
      <c r="E470" s="131">
        <v>0.68607157601132562</v>
      </c>
      <c r="F470" s="131">
        <v>0.69894269985033297</v>
      </c>
      <c r="G470" s="131">
        <v>0.45931734714872374</v>
      </c>
      <c r="H470" s="131">
        <v>0.86521684782100805</v>
      </c>
      <c r="I470" s="131">
        <v>6.7507707266093009E-2</v>
      </c>
      <c r="J470" s="131">
        <v>0.81230361009119045</v>
      </c>
      <c r="K470" s="104">
        <v>0.62692669012417057</v>
      </c>
      <c r="L470" s="105"/>
      <c r="M470" s="106">
        <v>469</v>
      </c>
      <c r="N470" s="142">
        <v>-2.1086371398680499</v>
      </c>
      <c r="O470" s="142">
        <v>-2.0457914483776514</v>
      </c>
      <c r="P470" s="142">
        <v>-1.9203483473527498</v>
      </c>
      <c r="Q470" s="142">
        <v>0.48474555452083357</v>
      </c>
      <c r="R470" s="142">
        <v>0.52136202522313968</v>
      </c>
      <c r="S470" s="142">
        <v>-0.10215367880556445</v>
      </c>
      <c r="T470" s="142">
        <v>1.1040618602825949</v>
      </c>
      <c r="U470" s="131">
        <v>-1.4946132177566525</v>
      </c>
      <c r="V470" s="131">
        <v>0.88641715223316819</v>
      </c>
      <c r="W470" s="98">
        <v>0.32372450103747874</v>
      </c>
      <c r="X470" s="60"/>
      <c r="Y470" s="99">
        <v>469</v>
      </c>
      <c r="Z470" s="131">
        <f>(幕後結果!$AB$2+幕後結果!$AB$4*幕後結果_最佳化!$N1471)*12/3</f>
        <v>-0.31323370544819185</v>
      </c>
      <c r="AA470" s="131">
        <f>(幕後結果!$AC$2+幕後結果!$AC$4*幕後結果_最佳化!$O1471)*12/3</f>
        <v>-0.18726366737637859</v>
      </c>
      <c r="AB470" s="131">
        <f>(幕後結果!$AD$2+幕後結果!$AD$4*幕後結果_最佳化!$P1471)*12/3</f>
        <v>-0.39028541822098695</v>
      </c>
      <c r="AC470" s="131">
        <f>(幕後結果!$AE$2+幕後結果!$AE$4*幕後結果_最佳化!$Q1471)*12/3</f>
        <v>-0.16621689353461394</v>
      </c>
      <c r="AD470" s="131">
        <f>(幕後結果!$AF$2+幕後結果!$AF$4*幕後結果_最佳化!$R1471)*12/3</f>
        <v>-0.19823478451296875</v>
      </c>
      <c r="AE470" s="131">
        <f>(幕後結果!$AG$2+幕後結果!$AG$4*幕後結果_最佳化!$S1471)*12/3</f>
        <v>-9.3987980378099443E-3</v>
      </c>
      <c r="AF470" s="131">
        <f>(幕後結果!$AH$2+幕後結果!$AH$4*幕後結果_最佳化!$T1471)*12/3</f>
        <v>-9.3329457789183112E-2</v>
      </c>
      <c r="AG470" s="131">
        <f>(幕後結果!$AI$2+幕後結果!$AI$4*幕後結果_最佳化!$U1471)*12/3</f>
        <v>-0.22048434082951907</v>
      </c>
      <c r="AH470" s="131">
        <f>(幕後結果!$AJ$2+幕後結果!$AJ$4*幕後結果_最佳化!$V1471)*12/3</f>
        <v>-1.7833393198480138E-2</v>
      </c>
      <c r="AI470" s="100">
        <f>(幕後結果!$AK$2+幕後結果!$AK$4*幕後結果_最佳化!$W1471)*12/3</f>
        <v>-1.8413471479614998E-2</v>
      </c>
      <c r="AJ470" s="60"/>
      <c r="AK470" s="60"/>
      <c r="AL470" s="60"/>
      <c r="AM470" s="108">
        <v>469</v>
      </c>
      <c r="AN470" s="131">
        <f t="shared" si="92"/>
        <v>0.13658062356209388</v>
      </c>
      <c r="AO470" s="131">
        <f t="shared" si="93"/>
        <v>0.12911339608888117</v>
      </c>
      <c r="AP470" s="131">
        <f t="shared" si="94"/>
        <v>4.3287513820603057E-2</v>
      </c>
      <c r="AQ470" s="131">
        <f t="shared" si="95"/>
        <v>3.2809781502050585E-2</v>
      </c>
      <c r="AR470" s="131">
        <f t="shared" si="96"/>
        <v>1.9260381028150784E-2</v>
      </c>
      <c r="AS470" s="131">
        <f t="shared" si="97"/>
        <v>8.5618775971293318E-2</v>
      </c>
      <c r="AT470" s="131">
        <f t="shared" si="98"/>
        <v>0.16331622788804495</v>
      </c>
      <c r="AU470" s="131">
        <f t="shared" si="99"/>
        <v>0.15531817684869736</v>
      </c>
      <c r="AV470" s="131">
        <f t="shared" si="100"/>
        <v>9.1334582386199542E-2</v>
      </c>
      <c r="AW470" s="131">
        <f t="shared" si="101"/>
        <v>0.14336054090398542</v>
      </c>
      <c r="AX470" s="131">
        <f t="shared" si="102"/>
        <v>1</v>
      </c>
      <c r="AY470" s="131">
        <f>SUMPRODUCT(AN470:AW470,幕後結果_最佳化!$Z$1005:$AI$1005)</f>
        <v>9.8589920672735327E-4</v>
      </c>
      <c r="AZ470" s="131">
        <f>(SUMPRODUCT(AN470:AW470,MMULT(AN470:AW470,幕後結果!$AB$9:$AK$18)))</f>
        <v>2.3125514828977299E-4</v>
      </c>
      <c r="BA470" s="131">
        <f t="shared" si="103"/>
        <v>1.5207075599528431E-2</v>
      </c>
      <c r="BB470" s="102">
        <f t="shared" si="104"/>
        <v>-2.7562236091318173</v>
      </c>
      <c r="BC470" s="60"/>
      <c r="BD470" s="60"/>
    </row>
    <row r="471" spans="1:56" ht="16.5">
      <c r="A471" s="95">
        <v>470</v>
      </c>
      <c r="B471" s="131">
        <v>0.95540022466525398</v>
      </c>
      <c r="C471" s="131">
        <v>0.72358931929479664</v>
      </c>
      <c r="D471" s="131">
        <v>0.87079213096078911</v>
      </c>
      <c r="E471" s="131">
        <v>3.0170739021799342E-2</v>
      </c>
      <c r="F471" s="131">
        <v>0.59777427304405983</v>
      </c>
      <c r="G471" s="131">
        <v>0.37914390057334257</v>
      </c>
      <c r="H471" s="131">
        <v>0.59978588793756993</v>
      </c>
      <c r="I471" s="131">
        <v>0.86638319213130921</v>
      </c>
      <c r="J471" s="131">
        <v>0.80070112561791329</v>
      </c>
      <c r="K471" s="104">
        <v>0.19148005168634774</v>
      </c>
      <c r="L471" s="105"/>
      <c r="M471" s="106">
        <v>470</v>
      </c>
      <c r="N471" s="142">
        <v>1.6996352761600941</v>
      </c>
      <c r="O471" s="142">
        <v>0.59353769861089389</v>
      </c>
      <c r="P471" s="142">
        <v>1.1301435582732979</v>
      </c>
      <c r="Q471" s="142">
        <v>-1.8782901884717176</v>
      </c>
      <c r="R471" s="142">
        <v>0.24759025175091032</v>
      </c>
      <c r="S471" s="142">
        <v>-0.30772998540347285</v>
      </c>
      <c r="T471" s="142">
        <v>0.25279293934341024</v>
      </c>
      <c r="U471" s="131">
        <v>1.1094557680913724</v>
      </c>
      <c r="V471" s="131">
        <v>0.84412823981761143</v>
      </c>
      <c r="W471" s="98">
        <v>-0.87245519028327445</v>
      </c>
      <c r="X471" s="60"/>
      <c r="Y471" s="99">
        <v>470</v>
      </c>
      <c r="Z471" s="131">
        <f>(幕後結果!$AB$2+幕後結果!$AB$4*幕後結果_最佳化!$N1472)*12/3</f>
        <v>0.27665886364720144</v>
      </c>
      <c r="AA471" s="131">
        <f>(幕後結果!$AC$2+幕後結果!$AC$4*幕後結果_最佳化!$O1472)*12/3</f>
        <v>6.1806813210997104E-2</v>
      </c>
      <c r="AB471" s="131">
        <f>(幕後結果!$AD$2+幕後結果!$AD$4*幕後結果_最佳化!$P1472)*12/3</f>
        <v>0.18857393308662482</v>
      </c>
      <c r="AC471" s="131">
        <f>(幕後結果!$AE$2+幕後結果!$AE$4*幕後結果_最佳化!$Q1472)*12/3</f>
        <v>-2.8830478386966434E-2</v>
      </c>
      <c r="AD471" s="131">
        <f>(幕後結果!$AF$2+幕後結果!$AF$4*幕後結果_最佳化!$R1472)*12/3</f>
        <v>0.10988848824879895</v>
      </c>
      <c r="AE471" s="131">
        <f>(幕後結果!$AG$2+幕後結果!$AG$4*幕後結果_最佳化!$S1472)*12/3</f>
        <v>-4.0510702172944189E-2</v>
      </c>
      <c r="AF471" s="131">
        <f>(幕後結果!$AH$2+幕後結果!$AH$4*幕後結果_最佳化!$T1472)*12/3</f>
        <v>0.12093687074047661</v>
      </c>
      <c r="AG471" s="131">
        <f>(幕後結果!$AI$2+幕後結果!$AI$4*幕後結果_最佳化!$U1472)*12/3</f>
        <v>0.13626338086551781</v>
      </c>
      <c r="AH471" s="131">
        <f>(幕後結果!$AJ$2+幕後結果!$AJ$4*幕後結果_最佳化!$V1472)*12/3</f>
        <v>4.8920452812481446E-2</v>
      </c>
      <c r="AI471" s="100">
        <f>(幕後結果!$AK$2+幕後結果!$AK$4*幕後結果_最佳化!$W1472)*12/3</f>
        <v>-5.6147481081206228E-2</v>
      </c>
      <c r="AJ471" s="60"/>
      <c r="AK471" s="60"/>
      <c r="AL471" s="60"/>
      <c r="AM471" s="108">
        <v>470</v>
      </c>
      <c r="AN471" s="131">
        <f t="shared" si="92"/>
        <v>6.8799394222329946E-2</v>
      </c>
      <c r="AO471" s="131">
        <f t="shared" si="93"/>
        <v>8.188761300505619E-2</v>
      </c>
      <c r="AP471" s="131">
        <f t="shared" si="94"/>
        <v>0.11680110303140286</v>
      </c>
      <c r="AQ471" s="131">
        <f t="shared" si="95"/>
        <v>7.2589359257356934E-2</v>
      </c>
      <c r="AR471" s="131">
        <f t="shared" si="96"/>
        <v>4.8445548558541419E-2</v>
      </c>
      <c r="AS471" s="131">
        <f t="shared" si="97"/>
        <v>0.16967006632313886</v>
      </c>
      <c r="AT471" s="131">
        <f t="shared" si="98"/>
        <v>8.9004738896619029E-2</v>
      </c>
      <c r="AU471" s="131">
        <f t="shared" si="99"/>
        <v>0.1446550720287926</v>
      </c>
      <c r="AV471" s="131">
        <f t="shared" si="100"/>
        <v>9.1423406700086654E-2</v>
      </c>
      <c r="AW471" s="131">
        <f t="shared" si="101"/>
        <v>0.11672369797667542</v>
      </c>
      <c r="AX471" s="131">
        <f t="shared" si="102"/>
        <v>1</v>
      </c>
      <c r="AY471" s="131">
        <f>SUMPRODUCT(AN471:AW471,幕後結果_最佳化!$Z$1005:$AI$1005)</f>
        <v>-5.7875872920728219E-4</v>
      </c>
      <c r="AZ471" s="131">
        <f>(SUMPRODUCT(AN471:AW471,MMULT(AN471:AW471,幕後結果!$AB$9:$AK$18)))</f>
        <v>2.3879692676569622E-4</v>
      </c>
      <c r="BA471" s="131">
        <f t="shared" si="103"/>
        <v>1.5453055580230603E-2</v>
      </c>
      <c r="BB471" s="102">
        <f t="shared" si="104"/>
        <v>-2.8136026887025833</v>
      </c>
      <c r="BC471" s="60"/>
      <c r="BD471" s="60"/>
    </row>
    <row r="472" spans="1:56" ht="16.5">
      <c r="A472" s="95">
        <v>471</v>
      </c>
      <c r="B472" s="131">
        <v>4.875512751104738E-2</v>
      </c>
      <c r="C472" s="131">
        <v>0.37227327827526691</v>
      </c>
      <c r="D472" s="131">
        <v>0.45762967863425219</v>
      </c>
      <c r="E472" s="131">
        <v>0.20146033980086253</v>
      </c>
      <c r="F472" s="131">
        <v>0.15611178482560506</v>
      </c>
      <c r="G472" s="131">
        <v>0.61669423625681685</v>
      </c>
      <c r="H472" s="131">
        <v>0.22600345756649065</v>
      </c>
      <c r="I472" s="131">
        <v>0.83300721872140104</v>
      </c>
      <c r="J472" s="131">
        <v>0.27074260927968608</v>
      </c>
      <c r="K472" s="104">
        <v>0.66991119499360963</v>
      </c>
      <c r="L472" s="105"/>
      <c r="M472" s="106">
        <v>471</v>
      </c>
      <c r="N472" s="142">
        <v>-1.6570456058686482</v>
      </c>
      <c r="O472" s="142">
        <v>-0.32583848892571216</v>
      </c>
      <c r="P472" s="142">
        <v>-0.10640710353879902</v>
      </c>
      <c r="Q472" s="142">
        <v>-0.83641641777887676</v>
      </c>
      <c r="R472" s="142">
        <v>-1.0105673074787307</v>
      </c>
      <c r="S472" s="142">
        <v>0.29681005625687346</v>
      </c>
      <c r="T472" s="142">
        <v>-0.75207340706300096</v>
      </c>
      <c r="U472" s="131">
        <v>0.96611715243040008</v>
      </c>
      <c r="V472" s="131">
        <v>-0.61056859547887032</v>
      </c>
      <c r="W472" s="98">
        <v>0.43966796193933694</v>
      </c>
      <c r="X472" s="60"/>
      <c r="Y472" s="99">
        <v>471</v>
      </c>
      <c r="Z472" s="131">
        <f>(幕後結果!$AB$2+幕後結果!$AB$4*幕後結果_最佳化!$N1473)*12/3</f>
        <v>-0.24328322368867794</v>
      </c>
      <c r="AA472" s="131">
        <f>(幕後結果!$AC$2+幕後結果!$AC$4*幕後結果_最佳化!$O1473)*12/3</f>
        <v>-2.0951710756885414E-2</v>
      </c>
      <c r="AB472" s="131">
        <f>(幕後結果!$AD$2+幕後結果!$AD$4*幕後結果_最佳化!$P1473)*12/3</f>
        <v>-4.0409354079012916E-2</v>
      </c>
      <c r="AC472" s="131">
        <f>(幕後結果!$AE$2+幕後結果!$AE$4*幕後結果_最佳化!$Q1473)*12/3</f>
        <v>-0.11565198019945071</v>
      </c>
      <c r="AD472" s="131">
        <f>(幕後結果!$AF$2+幕後結果!$AF$4*幕後結果_最佳化!$R1473)*12/3</f>
        <v>-0.13229902220313608</v>
      </c>
      <c r="AE472" s="131">
        <f>(幕後結果!$AG$2+幕後結果!$AG$4*幕後結果_最佳化!$S1473)*12/3</f>
        <v>2.1648984344768168E-2</v>
      </c>
      <c r="AF472" s="131">
        <f>(幕後結果!$AH$2+幕後結果!$AH$4*幕後結果_最佳化!$T1473)*12/3</f>
        <v>-0.1351476209178798</v>
      </c>
      <c r="AG472" s="131">
        <f>(幕後結果!$AI$2+幕後結果!$AI$4*幕後結果_最佳化!$U1473)*12/3</f>
        <v>4.2119181758701073E-2</v>
      </c>
      <c r="AH472" s="131">
        <f>(幕後結果!$AJ$2+幕後結果!$AJ$4*幕後結果_最佳化!$V1473)*12/3</f>
        <v>-5.2263339598654625E-2</v>
      </c>
      <c r="AI472" s="100">
        <f>(幕後結果!$AK$2+幕後結果!$AK$4*幕後結果_最佳化!$W1473)*12/3</f>
        <v>7.987292751264484E-2</v>
      </c>
      <c r="AJ472" s="60"/>
      <c r="AK472" s="60"/>
      <c r="AL472" s="60"/>
      <c r="AM472" s="108">
        <v>471</v>
      </c>
      <c r="AN472" s="131">
        <f t="shared" si="92"/>
        <v>0.13094602570716937</v>
      </c>
      <c r="AO472" s="131">
        <f t="shared" si="93"/>
        <v>0.14002235804538171</v>
      </c>
      <c r="AP472" s="131">
        <f t="shared" si="94"/>
        <v>8.8869640517918111E-2</v>
      </c>
      <c r="AQ472" s="131">
        <f t="shared" si="95"/>
        <v>0.11151903800881054</v>
      </c>
      <c r="AR472" s="131">
        <f t="shared" si="96"/>
        <v>0.1418991598891482</v>
      </c>
      <c r="AS472" s="131">
        <f t="shared" si="97"/>
        <v>0.14756276180313196</v>
      </c>
      <c r="AT472" s="131">
        <f t="shared" si="98"/>
        <v>1.5903376214794318E-2</v>
      </c>
      <c r="AU472" s="131">
        <f t="shared" si="99"/>
        <v>2.7799685206354008E-2</v>
      </c>
      <c r="AV472" s="131">
        <f t="shared" si="100"/>
        <v>6.019477736520782E-2</v>
      </c>
      <c r="AW472" s="131">
        <f t="shared" si="101"/>
        <v>0.13528317724208386</v>
      </c>
      <c r="AX472" s="131">
        <f t="shared" si="102"/>
        <v>0.99999999999999989</v>
      </c>
      <c r="AY472" s="131">
        <f>SUMPRODUCT(AN472:AW472,幕後結果_最佳化!$Z$1005:$AI$1005)</f>
        <v>1.1630098420506775E-3</v>
      </c>
      <c r="AZ472" s="131">
        <f>(SUMPRODUCT(AN472:AW472,MMULT(AN472:AW472,幕後結果!$AB$9:$AK$18)))</f>
        <v>2.4884488295401011E-4</v>
      </c>
      <c r="BA472" s="131">
        <f t="shared" si="103"/>
        <v>1.5774818000662008E-2</v>
      </c>
      <c r="BB472" s="102">
        <f t="shared" si="104"/>
        <v>-2.6457985224424005</v>
      </c>
      <c r="BC472" s="60"/>
      <c r="BD472" s="60"/>
    </row>
    <row r="473" spans="1:56" ht="16.5">
      <c r="A473" s="95">
        <v>472</v>
      </c>
      <c r="B473" s="131">
        <v>0.50370835384615464</v>
      </c>
      <c r="C473" s="131">
        <v>0.63658895915112468</v>
      </c>
      <c r="D473" s="131">
        <v>0.56269154701932567</v>
      </c>
      <c r="E473" s="131">
        <v>0.93953423077121778</v>
      </c>
      <c r="F473" s="131">
        <v>0.21386096498468454</v>
      </c>
      <c r="G473" s="131">
        <v>0.64085800247007452</v>
      </c>
      <c r="H473" s="131">
        <v>0.16275557198020274</v>
      </c>
      <c r="I473" s="131">
        <v>0.61839216864631963</v>
      </c>
      <c r="J473" s="131">
        <v>0.42340858488576383</v>
      </c>
      <c r="K473" s="104">
        <v>0.61193205197710299</v>
      </c>
      <c r="L473" s="105"/>
      <c r="M473" s="106">
        <v>472</v>
      </c>
      <c r="N473" s="142">
        <v>9.2955984706186937E-3</v>
      </c>
      <c r="O473" s="142">
        <v>0.34935597329980722</v>
      </c>
      <c r="P473" s="142">
        <v>0.15779681819172889</v>
      </c>
      <c r="Q473" s="142">
        <v>1.5508754346179514</v>
      </c>
      <c r="R473" s="142">
        <v>-0.79309593680314305</v>
      </c>
      <c r="S473" s="142">
        <v>0.36075314111830636</v>
      </c>
      <c r="T473" s="142">
        <v>-0.98319567307254607</v>
      </c>
      <c r="U473" s="131">
        <v>0.30126075738834301</v>
      </c>
      <c r="V473" s="131">
        <v>-0.193181061921227</v>
      </c>
      <c r="W473" s="98">
        <v>0.28435819064859602</v>
      </c>
      <c r="X473" s="60"/>
      <c r="Y473" s="99">
        <v>472</v>
      </c>
      <c r="Z473" s="131">
        <f>(幕後結果!$AB$2+幕後結果!$AB$4*幕後結果_最佳化!$N1474)*12/3</f>
        <v>1.4829166034320699E-2</v>
      </c>
      <c r="AA473" s="131">
        <f>(幕後結果!$AC$2+幕後結果!$AC$4*幕後結果_最佳化!$O1474)*12/3</f>
        <v>4.1401274543588544E-2</v>
      </c>
      <c r="AB473" s="131">
        <f>(幕後結果!$AD$2+幕後結果!$AD$4*幕後結果_最佳化!$P1474)*12/3</f>
        <v>2.4170510796184777E-2</v>
      </c>
      <c r="AC473" s="131">
        <f>(幕後結果!$AE$2+幕後結果!$AE$4*幕後結果_最佳化!$Q1474)*12/3</f>
        <v>0.19870033273152762</v>
      </c>
      <c r="AD473" s="131">
        <f>(幕後結果!$AF$2+幕後結果!$AF$4*幕後結果_最佳化!$R1474)*12/3</f>
        <v>-1.4251620622297423E-2</v>
      </c>
      <c r="AE473" s="131">
        <f>(幕後結果!$AG$2+幕後結果!$AG$4*幕後結果_最佳化!$S1474)*12/3</f>
        <v>2.737363827139648E-2</v>
      </c>
      <c r="AF473" s="131">
        <f>(幕後結果!$AH$2+幕後結果!$AH$4*幕後結果_最佳化!$T1474)*12/3</f>
        <v>-4.4980158120303204E-2</v>
      </c>
      <c r="AG473" s="131">
        <f>(幕後結果!$AI$2+幕後結果!$AI$4*幕後結果_最佳化!$U1474)*12/3</f>
        <v>1.2166534377803706E-2</v>
      </c>
      <c r="AH473" s="131">
        <f>(幕後結果!$AJ$2+幕後結果!$AJ$4*幕後結果_最佳化!$V1474)*12/3</f>
        <v>1.1609254830631488E-2</v>
      </c>
      <c r="AI473" s="100">
        <f>(幕後結果!$AK$2+幕後結果!$AK$4*幕後結果_最佳化!$W1474)*12/3</f>
        <v>-3.6523710037477883E-2</v>
      </c>
      <c r="AJ473" s="60"/>
      <c r="AK473" s="60"/>
      <c r="AL473" s="60"/>
      <c r="AM473" s="108">
        <v>472</v>
      </c>
      <c r="AN473" s="131">
        <f t="shared" si="92"/>
        <v>0.16096908422409198</v>
      </c>
      <c r="AO473" s="131">
        <f t="shared" si="93"/>
        <v>0.12614417333238298</v>
      </c>
      <c r="AP473" s="131">
        <f t="shared" si="94"/>
        <v>0.117041948691522</v>
      </c>
      <c r="AQ473" s="131">
        <f t="shared" si="95"/>
        <v>0.11864265528721238</v>
      </c>
      <c r="AR473" s="131">
        <f t="shared" si="96"/>
        <v>0.1624766765365388</v>
      </c>
      <c r="AS473" s="131">
        <f t="shared" si="97"/>
        <v>6.9118023676459292E-2</v>
      </c>
      <c r="AT473" s="131">
        <f t="shared" si="98"/>
        <v>1.4932986357582239E-2</v>
      </c>
      <c r="AU473" s="131">
        <f t="shared" si="99"/>
        <v>6.584862955323946E-2</v>
      </c>
      <c r="AV473" s="131">
        <f t="shared" si="100"/>
        <v>0.10622227038916927</v>
      </c>
      <c r="AW473" s="131">
        <f t="shared" si="101"/>
        <v>5.860355195180162E-2</v>
      </c>
      <c r="AX473" s="131">
        <f t="shared" si="102"/>
        <v>1</v>
      </c>
      <c r="AY473" s="131">
        <f>SUMPRODUCT(AN473:AW473,幕後結果_最佳化!$Z$1005:$AI$1005)</f>
        <v>2.7469980429763903E-3</v>
      </c>
      <c r="AZ473" s="131">
        <f>(SUMPRODUCT(AN473:AW473,MMULT(AN473:AW473,幕後結果!$AB$9:$AK$18)))</f>
        <v>2.8907533899382462E-4</v>
      </c>
      <c r="BA473" s="131">
        <f t="shared" si="103"/>
        <v>1.7002215708366502E-2</v>
      </c>
      <c r="BB473" s="102">
        <f t="shared" si="104"/>
        <v>-2.3616334862323267</v>
      </c>
      <c r="BC473" s="60"/>
      <c r="BD473" s="60"/>
    </row>
    <row r="474" spans="1:56" ht="16.5">
      <c r="A474" s="95">
        <v>473</v>
      </c>
      <c r="B474" s="131">
        <v>0.88034000841591942</v>
      </c>
      <c r="C474" s="131">
        <v>0.84415374964211431</v>
      </c>
      <c r="D474" s="131">
        <v>0.68544682355435715</v>
      </c>
      <c r="E474" s="131">
        <v>0.42013858587417685</v>
      </c>
      <c r="F474" s="131">
        <v>0.16038849704491631</v>
      </c>
      <c r="G474" s="131">
        <v>0.35919883915325346</v>
      </c>
      <c r="H474" s="131">
        <v>9.0175392984470415E-2</v>
      </c>
      <c r="I474" s="131">
        <v>0.23866887541519111</v>
      </c>
      <c r="J474" s="131">
        <v>0.90729560879385862</v>
      </c>
      <c r="K474" s="104">
        <v>0.68489102419812298</v>
      </c>
      <c r="L474" s="105"/>
      <c r="M474" s="106">
        <v>473</v>
      </c>
      <c r="N474" s="142">
        <v>1.1766881904317905</v>
      </c>
      <c r="O474" s="142">
        <v>1.0116770321363915</v>
      </c>
      <c r="P474" s="142">
        <v>0.48298504781193952</v>
      </c>
      <c r="Q474" s="142">
        <v>-0.20153895607303196</v>
      </c>
      <c r="R474" s="142">
        <v>-0.99286244397709189</v>
      </c>
      <c r="S474" s="142">
        <v>-0.36060108473629321</v>
      </c>
      <c r="T474" s="142">
        <v>-1.3396757463607127</v>
      </c>
      <c r="U474" s="131">
        <v>-0.71059095320750765</v>
      </c>
      <c r="V474" s="131">
        <v>1.3242838791510001</v>
      </c>
      <c r="W474" s="98">
        <v>0.48142010332224422</v>
      </c>
      <c r="X474" s="60"/>
      <c r="Y474" s="99">
        <v>473</v>
      </c>
      <c r="Z474" s="131">
        <f>(幕後結果!$AB$2+幕後結果!$AB$4*幕後結果_最佳化!$N1475)*12/3</f>
        <v>0.19565557233776532</v>
      </c>
      <c r="AA474" s="131">
        <f>(幕後結果!$AC$2+幕後結果!$AC$4*幕後結果_最佳化!$O1475)*12/3</f>
        <v>0.10348636862218878</v>
      </c>
      <c r="AB474" s="131">
        <f>(幕後結果!$AD$2+幕後結果!$AD$4*幕後結果_最佳化!$P1475)*12/3</f>
        <v>9.8332900423748981E-2</v>
      </c>
      <c r="AC474" s="131">
        <f>(幕後結果!$AE$2+幕後結果!$AE$4*幕後結果_最佳化!$Q1475)*12/3</f>
        <v>8.8894611261139442E-2</v>
      </c>
      <c r="AD474" s="131">
        <f>(幕後結果!$AF$2+幕後結果!$AF$4*幕後結果_最佳化!$R1475)*12/3</f>
        <v>-6.6749869313101938E-3</v>
      </c>
      <c r="AE474" s="131">
        <f>(幕後結果!$AG$2+幕後結果!$AG$4*幕後結果_最佳化!$S1475)*12/3</f>
        <v>-1.5787103682296359E-2</v>
      </c>
      <c r="AF474" s="131">
        <f>(幕後結果!$AH$2+幕後結果!$AH$4*幕後結果_最佳化!$T1475)*12/3</f>
        <v>-2.2125126764607862E-2</v>
      </c>
      <c r="AG474" s="131">
        <f>(幕後結果!$AI$2+幕後結果!$AI$4*幕後結果_最佳化!$U1475)*12/3</f>
        <v>-0.12605966744915942</v>
      </c>
      <c r="AH474" s="131">
        <f>(幕後結果!$AJ$2+幕後結果!$AJ$4*幕後結果_最佳化!$V1475)*12/3</f>
        <v>8.0075592254719732E-2</v>
      </c>
      <c r="AI474" s="100">
        <f>(幕後結果!$AK$2+幕後結果!$AK$4*幕後結果_最佳化!$W1475)*12/3</f>
        <v>-7.33239845605042E-3</v>
      </c>
      <c r="AJ474" s="60"/>
      <c r="AK474" s="60"/>
      <c r="AL474" s="60"/>
      <c r="AM474" s="108">
        <v>473</v>
      </c>
      <c r="AN474" s="131">
        <f t="shared" si="92"/>
        <v>0.10626451951773422</v>
      </c>
      <c r="AO474" s="131">
        <f t="shared" si="93"/>
        <v>3.9863519221736053E-2</v>
      </c>
      <c r="AP474" s="131">
        <f t="shared" si="94"/>
        <v>0.14563062807246288</v>
      </c>
      <c r="AQ474" s="131">
        <f t="shared" si="95"/>
        <v>4.0400327417229112E-2</v>
      </c>
      <c r="AR474" s="131">
        <f t="shared" si="96"/>
        <v>0.20261491881566057</v>
      </c>
      <c r="AS474" s="131">
        <f t="shared" si="97"/>
        <v>6.4408203769580466E-2</v>
      </c>
      <c r="AT474" s="131">
        <f t="shared" si="98"/>
        <v>0.1143286088625544</v>
      </c>
      <c r="AU474" s="131">
        <f t="shared" si="99"/>
        <v>0.19729820034547316</v>
      </c>
      <c r="AV474" s="131">
        <f t="shared" si="100"/>
        <v>6.8420698343860997E-2</v>
      </c>
      <c r="AW474" s="131">
        <f t="shared" si="101"/>
        <v>2.0770375633707972E-2</v>
      </c>
      <c r="AX474" s="131">
        <f t="shared" si="102"/>
        <v>0.99999999999999978</v>
      </c>
      <c r="AY474" s="131">
        <f>SUMPRODUCT(AN474:AW474,幕後結果_最佳化!$Z$1005:$AI$1005)</f>
        <v>1.0537646376014165E-3</v>
      </c>
      <c r="AZ474" s="131">
        <f>(SUMPRODUCT(AN474:AW474,MMULT(AN474:AW474,幕後結果!$AB$9:$AK$18)))</f>
        <v>3.5164636931248148E-4</v>
      </c>
      <c r="BA474" s="131">
        <f t="shared" si="103"/>
        <v>1.8752236381628765E-2</v>
      </c>
      <c r="BB474" s="102">
        <f t="shared" si="104"/>
        <v>-2.2315330561529505</v>
      </c>
      <c r="BC474" s="60"/>
      <c r="BD474" s="60"/>
    </row>
    <row r="475" spans="1:56" ht="16.5">
      <c r="A475" s="95">
        <v>474</v>
      </c>
      <c r="B475" s="131">
        <v>0.3028490978461702</v>
      </c>
      <c r="C475" s="131">
        <v>0.37045878336574622</v>
      </c>
      <c r="D475" s="131">
        <v>0.98682287161540461</v>
      </c>
      <c r="E475" s="131">
        <v>0.40122628693538953</v>
      </c>
      <c r="F475" s="131">
        <v>0.81182010341359745</v>
      </c>
      <c r="G475" s="131">
        <v>5.4088311993648164E-2</v>
      </c>
      <c r="H475" s="131">
        <v>0.9681723410616212</v>
      </c>
      <c r="I475" s="131">
        <v>0.56025883942769839</v>
      </c>
      <c r="J475" s="131">
        <v>0.18982538728902187</v>
      </c>
      <c r="K475" s="104">
        <v>0.16342655016453755</v>
      </c>
      <c r="L475" s="105"/>
      <c r="M475" s="106">
        <v>474</v>
      </c>
      <c r="N475" s="142">
        <v>-0.51622367651992318</v>
      </c>
      <c r="O475" s="142">
        <v>-0.33063849309006488</v>
      </c>
      <c r="P475" s="142">
        <v>2.2209513487064712</v>
      </c>
      <c r="Q475" s="142">
        <v>-0.25017428085521265</v>
      </c>
      <c r="R475" s="142">
        <v>0.88462337877311648</v>
      </c>
      <c r="S475" s="142">
        <v>-1.6064429335739214</v>
      </c>
      <c r="T475" s="142">
        <v>1.8545863567446452</v>
      </c>
      <c r="U475" s="131">
        <v>0.1516254983633242</v>
      </c>
      <c r="V475" s="131">
        <v>-0.87853993694643728</v>
      </c>
      <c r="W475" s="98">
        <v>-0.98047217035803824</v>
      </c>
      <c r="X475" s="60"/>
      <c r="Y475" s="99">
        <v>474</v>
      </c>
      <c r="Z475" s="131">
        <f>(幕後結果!$AB$2+幕後結果!$AB$4*幕後結果_最佳化!$N1476)*12/3</f>
        <v>-6.657255142911514E-2</v>
      </c>
      <c r="AA475" s="131">
        <f>(幕後結果!$AC$2+幕後結果!$AC$4*幕後結果_最佳化!$O1476)*12/3</f>
        <v>-2.3667228803403721E-2</v>
      </c>
      <c r="AB475" s="131">
        <f>(幕後結果!$AD$2+幕後結果!$AD$4*幕後結果_最佳化!$P1476)*12/3</f>
        <v>0.33444073968257532</v>
      </c>
      <c r="AC475" s="131">
        <f>(幕後結果!$AE$2+幕後結果!$AE$4*幕後結果_最佳化!$Q1476)*12/3</f>
        <v>0.14270793586435637</v>
      </c>
      <c r="AD475" s="131">
        <f>(幕後結果!$AF$2+幕後結果!$AF$4*幕後結果_最佳化!$R1476)*12/3</f>
        <v>0.24445184639316753</v>
      </c>
      <c r="AE475" s="131">
        <f>(幕後結果!$AG$2+幕後結果!$AG$4*幕後結果_最佳化!$S1476)*12/3</f>
        <v>-7.9006700970880847E-2</v>
      </c>
      <c r="AF475" s="131">
        <f>(幕後結果!$AH$2+幕後結果!$AH$4*幕後結果_最佳化!$T1476)*12/3</f>
        <v>0.17996141266476248</v>
      </c>
      <c r="AG475" s="131">
        <f>(幕後結果!$AI$2+幕後結果!$AI$4*幕後結果_最佳化!$U1476)*12/3</f>
        <v>0.12657842352831111</v>
      </c>
      <c r="AH475" s="131">
        <f>(幕後結果!$AJ$2+幕後結果!$AJ$4*幕後結果_最佳化!$V1476)*12/3</f>
        <v>-7.8980375208683409E-2</v>
      </c>
      <c r="AI475" s="100">
        <f>(幕後結果!$AK$2+幕後結果!$AK$4*幕後結果_最佳化!$W1476)*12/3</f>
        <v>-2.3316209569372706E-2</v>
      </c>
      <c r="AJ475" s="60"/>
      <c r="AK475" s="60"/>
      <c r="AL475" s="60"/>
      <c r="AM475" s="108">
        <v>474</v>
      </c>
      <c r="AN475" s="131">
        <f t="shared" si="92"/>
        <v>0.19146701941791747</v>
      </c>
      <c r="AO475" s="131">
        <f t="shared" si="93"/>
        <v>6.695204031586291E-2</v>
      </c>
      <c r="AP475" s="131">
        <f t="shared" si="94"/>
        <v>0.18882511808196364</v>
      </c>
      <c r="AQ475" s="131">
        <f t="shared" si="95"/>
        <v>2.3623273124694956E-2</v>
      </c>
      <c r="AR475" s="131">
        <f t="shared" si="96"/>
        <v>6.2479536068907771E-2</v>
      </c>
      <c r="AS475" s="131">
        <f t="shared" si="97"/>
        <v>0.16425037089355715</v>
      </c>
      <c r="AT475" s="131">
        <f t="shared" si="98"/>
        <v>0.10640142812725618</v>
      </c>
      <c r="AU475" s="131">
        <f t="shared" si="99"/>
        <v>2.3136733299796243E-2</v>
      </c>
      <c r="AV475" s="131">
        <f t="shared" si="100"/>
        <v>9.0413477314192567E-2</v>
      </c>
      <c r="AW475" s="131">
        <f t="shared" si="101"/>
        <v>8.2451003355851191E-2</v>
      </c>
      <c r="AX475" s="131">
        <f t="shared" si="102"/>
        <v>1.0000000000000002</v>
      </c>
      <c r="AY475" s="131">
        <f>SUMPRODUCT(AN475:AW475,幕後結果_最佳化!$Z$1005:$AI$1005)</f>
        <v>1.108806029559045E-3</v>
      </c>
      <c r="AZ475" s="131">
        <f>(SUMPRODUCT(AN475:AW475,MMULT(AN475:AW475,幕後結果!$AB$9:$AK$18)))</f>
        <v>2.5400270381054568E-4</v>
      </c>
      <c r="BA475" s="131">
        <f t="shared" si="103"/>
        <v>1.5937462276364632E-2</v>
      </c>
      <c r="BB475" s="102">
        <f t="shared" si="104"/>
        <v>-2.6221987695254083</v>
      </c>
      <c r="BC475" s="60"/>
      <c r="BD475" s="60"/>
    </row>
    <row r="476" spans="1:56" ht="16.5">
      <c r="A476" s="95">
        <v>475</v>
      </c>
      <c r="B476" s="131">
        <v>0.58306547709448453</v>
      </c>
      <c r="C476" s="131">
        <v>0.18312601242927595</v>
      </c>
      <c r="D476" s="131">
        <v>0.25913306317527107</v>
      </c>
      <c r="E476" s="131">
        <v>0.55413273540603791</v>
      </c>
      <c r="F476" s="131">
        <v>0.75033447453946711</v>
      </c>
      <c r="G476" s="131">
        <v>0.38136479946414226</v>
      </c>
      <c r="H476" s="131">
        <v>0.44428106757439645</v>
      </c>
      <c r="I476" s="131">
        <v>0.5754680917511612</v>
      </c>
      <c r="J476" s="131">
        <v>0.52136178654968823</v>
      </c>
      <c r="K476" s="104">
        <v>0.91819635404594524</v>
      </c>
      <c r="L476" s="105"/>
      <c r="M476" s="106">
        <v>475</v>
      </c>
      <c r="N476" s="142">
        <v>0.20974199677877206</v>
      </c>
      <c r="O476" s="142">
        <v>-0.90351614242805678</v>
      </c>
      <c r="P476" s="142">
        <v>-0.64602042729331766</v>
      </c>
      <c r="Q476" s="142">
        <v>0.13610973822059852</v>
      </c>
      <c r="R476" s="142">
        <v>0.67554267043412752</v>
      </c>
      <c r="S476" s="142">
        <v>-0.30189829056700523</v>
      </c>
      <c r="T476" s="142">
        <v>-0.14012385224250815</v>
      </c>
      <c r="U476" s="131">
        <v>0.19031306482133789</v>
      </c>
      <c r="V476" s="131">
        <v>5.3571671572437182E-2</v>
      </c>
      <c r="W476" s="98">
        <v>1.3930413335740242</v>
      </c>
      <c r="X476" s="60"/>
      <c r="Y476" s="99">
        <v>475</v>
      </c>
      <c r="Z476" s="131">
        <f>(幕後結果!$AB$2+幕後結果!$AB$4*幕後結果_最佳化!$N1477)*12/3</f>
        <v>4.5877848467400416E-2</v>
      </c>
      <c r="AA476" s="131">
        <f>(幕後結果!$AC$2+幕後結果!$AC$4*幕後結果_最佳化!$O1477)*12/3</f>
        <v>-8.0789604182345723E-2</v>
      </c>
      <c r="AB476" s="131">
        <f>(幕後結果!$AD$2+幕後結果!$AD$4*幕後結果_最佳化!$P1477)*12/3</f>
        <v>-0.14739949271794905</v>
      </c>
      <c r="AC476" s="131">
        <f>(幕後結果!$AE$2+幕後結果!$AE$4*幕後結果_最佳化!$Q1477)*12/3</f>
        <v>-2.6453713973860895E-2</v>
      </c>
      <c r="AD476" s="131">
        <f>(幕後結果!$AF$2+幕後結果!$AF$4*幕後結果_最佳化!$R1477)*12/3</f>
        <v>-3.0643802824837234E-2</v>
      </c>
      <c r="AE476" s="131">
        <f>(幕後結果!$AG$2+幕後結果!$AG$4*幕後結果_最佳化!$S1477)*12/3</f>
        <v>-3.1664026402744176E-2</v>
      </c>
      <c r="AF476" s="131">
        <f>(幕後結果!$AH$2+幕後結果!$AH$4*幕後結果_最佳化!$T1477)*12/3</f>
        <v>-5.0323662223153286E-2</v>
      </c>
      <c r="AG476" s="131">
        <f>(幕後結果!$AI$2+幕後結果!$AI$4*幕後結果_最佳化!$U1477)*12/3</f>
        <v>-2.7451959543453152E-2</v>
      </c>
      <c r="AH476" s="131">
        <f>(幕後結果!$AJ$2+幕後結果!$AJ$4*幕後結果_最佳化!$V1477)*12/3</f>
        <v>-3.4272531588691264E-2</v>
      </c>
      <c r="AI476" s="100">
        <f>(幕後結果!$AK$2+幕後結果!$AK$4*幕後結果_最佳化!$W1477)*12/3</f>
        <v>0.11444080887652858</v>
      </c>
      <c r="AJ476" s="60"/>
      <c r="AK476" s="60"/>
      <c r="AL476" s="60"/>
      <c r="AM476" s="108">
        <v>475</v>
      </c>
      <c r="AN476" s="131">
        <f t="shared" si="92"/>
        <v>7.565178431273531E-2</v>
      </c>
      <c r="AO476" s="131">
        <f t="shared" si="93"/>
        <v>0.15454704631182783</v>
      </c>
      <c r="AP476" s="131">
        <f t="shared" si="94"/>
        <v>0.11246558436067171</v>
      </c>
      <c r="AQ476" s="131">
        <f t="shared" si="95"/>
        <v>5.3267657512595552E-3</v>
      </c>
      <c r="AR476" s="131">
        <f t="shared" si="96"/>
        <v>0.14184813115701642</v>
      </c>
      <c r="AS476" s="131">
        <f t="shared" si="97"/>
        <v>0.12398927440136545</v>
      </c>
      <c r="AT476" s="131">
        <f t="shared" si="98"/>
        <v>6.3585764239087322E-2</v>
      </c>
      <c r="AU476" s="131">
        <f t="shared" si="99"/>
        <v>0.1062323760681057</v>
      </c>
      <c r="AV476" s="131">
        <f t="shared" si="100"/>
        <v>0.1311323296935335</v>
      </c>
      <c r="AW476" s="131">
        <f t="shared" si="101"/>
        <v>8.5220943704397201E-2</v>
      </c>
      <c r="AX476" s="131">
        <f t="shared" si="102"/>
        <v>1</v>
      </c>
      <c r="AY476" s="131">
        <f>SUMPRODUCT(AN476:AW476,幕後結果_最佳化!$Z$1005:$AI$1005)</f>
        <v>-1.3134283881310719E-3</v>
      </c>
      <c r="AZ476" s="131">
        <f>(SUMPRODUCT(AN476:AW476,MMULT(AN476:AW476,幕後結果!$AB$9:$AK$18)))</f>
        <v>2.4048882428173187E-4</v>
      </c>
      <c r="BA476" s="131">
        <f t="shared" si="103"/>
        <v>1.5507702095466364E-2</v>
      </c>
      <c r="BB476" s="102">
        <f t="shared" si="104"/>
        <v>-2.8510625311184405</v>
      </c>
      <c r="BC476" s="60"/>
      <c r="BD476" s="60"/>
    </row>
    <row r="477" spans="1:56" ht="16.5">
      <c r="A477" s="95">
        <v>476</v>
      </c>
      <c r="B477" s="131">
        <v>0.26898900569505613</v>
      </c>
      <c r="C477" s="131">
        <v>0.61875172073772688</v>
      </c>
      <c r="D477" s="131">
        <v>0.52089899710348675</v>
      </c>
      <c r="E477" s="131">
        <v>0.45399949842098719</v>
      </c>
      <c r="F477" s="131">
        <v>0.97368859483033621</v>
      </c>
      <c r="G477" s="131">
        <v>0.84027868059561905</v>
      </c>
      <c r="H477" s="131">
        <v>0.70705054061337358</v>
      </c>
      <c r="I477" s="131">
        <v>0.61440130519683067</v>
      </c>
      <c r="J477" s="131">
        <v>4.3226803408219272E-2</v>
      </c>
      <c r="K477" s="104">
        <v>0.26311551799976662</v>
      </c>
      <c r="L477" s="105"/>
      <c r="M477" s="106">
        <v>476</v>
      </c>
      <c r="N477" s="142">
        <v>-0.6158735020163224</v>
      </c>
      <c r="O477" s="142">
        <v>0.30220399558631583</v>
      </c>
      <c r="P477" s="142">
        <v>5.241000053797798E-2</v>
      </c>
      <c r="Q477" s="142">
        <v>-0.11556286280081131</v>
      </c>
      <c r="R477" s="142">
        <v>1.9380033786539681</v>
      </c>
      <c r="S477" s="142">
        <v>0.99560390060828052</v>
      </c>
      <c r="T477" s="142">
        <v>0.54478860195871892</v>
      </c>
      <c r="U477" s="131">
        <v>0.29080901579848989</v>
      </c>
      <c r="V477" s="131">
        <v>-1.7144091632469018</v>
      </c>
      <c r="W477" s="98">
        <v>-0.63376984417280169</v>
      </c>
      <c r="X477" s="60"/>
      <c r="Y477" s="99">
        <v>476</v>
      </c>
      <c r="Z477" s="131">
        <f>(幕後結果!$AB$2+幕後結果!$AB$4*幕後結果_最佳化!$N1478)*12/3</f>
        <v>-8.2008078395247014E-2</v>
      </c>
      <c r="AA477" s="131">
        <f>(幕後結果!$AC$2+幕後結果!$AC$4*幕後結果_最佳化!$O1478)*12/3</f>
        <v>3.8049870078731854E-2</v>
      </c>
      <c r="AB477" s="131">
        <f>(幕後結果!$AD$2+幕後結果!$AD$4*幕後結果_最佳化!$P1478)*12/3</f>
        <v>5.8163752903183097E-3</v>
      </c>
      <c r="AC477" s="131">
        <f>(幕後結果!$AE$2+幕後結果!$AE$4*幕後結果_最佳化!$Q1478)*12/3</f>
        <v>7.3397526275408827E-3</v>
      </c>
      <c r="AD477" s="131">
        <f>(幕後結果!$AF$2+幕後結果!$AF$4*幕後結果_最佳化!$R1478)*12/3</f>
        <v>0.18549164964654721</v>
      </c>
      <c r="AE477" s="131">
        <f>(幕後結果!$AG$2+幕後結果!$AG$4*幕後結果_最佳化!$S1478)*12/3</f>
        <v>3.157802030750291E-2</v>
      </c>
      <c r="AF477" s="131">
        <f>(幕後結果!$AH$2+幕後結果!$AH$4*幕後結果_最佳化!$T1478)*12/3</f>
        <v>5.2921006503750895E-2</v>
      </c>
      <c r="AG477" s="131">
        <f>(幕後結果!$AI$2+幕後結果!$AI$4*幕後結果_最佳化!$U1478)*12/3</f>
        <v>8.734425463688146E-2</v>
      </c>
      <c r="AH477" s="131">
        <f>(幕後結果!$AJ$2+幕後結果!$AJ$4*幕後結果_最佳化!$V1478)*12/3</f>
        <v>-8.857443520307727E-2</v>
      </c>
      <c r="AI477" s="100">
        <f>(幕後結果!$AK$2+幕後結果!$AK$4*幕後結果_最佳化!$W1478)*12/3</f>
        <v>-4.6201294302056661E-2</v>
      </c>
      <c r="AJ477" s="60"/>
      <c r="AK477" s="60"/>
      <c r="AL477" s="60"/>
      <c r="AM477" s="108">
        <v>476</v>
      </c>
      <c r="AN477" s="131">
        <f t="shared" si="92"/>
        <v>3.536631800152281E-2</v>
      </c>
      <c r="AO477" s="131">
        <f t="shared" si="93"/>
        <v>2.1337781880843877E-2</v>
      </c>
      <c r="AP477" s="131">
        <f t="shared" si="94"/>
        <v>0.12584188791338166</v>
      </c>
      <c r="AQ477" s="131">
        <f t="shared" si="95"/>
        <v>0.19751024270791664</v>
      </c>
      <c r="AR477" s="131">
        <f t="shared" si="96"/>
        <v>5.2256092408358656E-2</v>
      </c>
      <c r="AS477" s="131">
        <f t="shared" si="97"/>
        <v>0.13988339779809106</v>
      </c>
      <c r="AT477" s="131">
        <f t="shared" si="98"/>
        <v>0.19201505527667617</v>
      </c>
      <c r="AU477" s="131">
        <f t="shared" si="99"/>
        <v>3.4415534213198352E-2</v>
      </c>
      <c r="AV477" s="131">
        <f t="shared" si="100"/>
        <v>0.15869706868462982</v>
      </c>
      <c r="AW477" s="131">
        <f t="shared" si="101"/>
        <v>4.2676621115380779E-2</v>
      </c>
      <c r="AX477" s="131">
        <f t="shared" si="102"/>
        <v>0.99999999999999978</v>
      </c>
      <c r="AY477" s="131">
        <f>SUMPRODUCT(AN477:AW477,幕後結果_最佳化!$Z$1005:$AI$1005)</f>
        <v>4.6686138487224485E-3</v>
      </c>
      <c r="AZ477" s="131">
        <f>(SUMPRODUCT(AN477:AW477,MMULT(AN477:AW477,幕後結果!$AB$9:$AK$18)))</f>
        <v>2.8152352080353723E-4</v>
      </c>
      <c r="BA477" s="131">
        <f t="shared" si="103"/>
        <v>1.6778662664334639E-2</v>
      </c>
      <c r="BB477" s="102">
        <f t="shared" si="104"/>
        <v>-2.2785717143323727</v>
      </c>
      <c r="BC477" s="60"/>
      <c r="BD477" s="60"/>
    </row>
    <row r="478" spans="1:56" ht="16.5">
      <c r="A478" s="95">
        <v>477</v>
      </c>
      <c r="B478" s="131">
        <v>0.44090856745476836</v>
      </c>
      <c r="C478" s="131">
        <v>0.90587642919425648</v>
      </c>
      <c r="D478" s="131">
        <v>0.41859190022168868</v>
      </c>
      <c r="E478" s="131">
        <v>0.55088849389337202</v>
      </c>
      <c r="F478" s="131">
        <v>0.22784959325667109</v>
      </c>
      <c r="G478" s="131">
        <v>0.72178461077599665</v>
      </c>
      <c r="H478" s="131">
        <v>0.61174031465783574</v>
      </c>
      <c r="I478" s="131">
        <v>0.58931499404330467</v>
      </c>
      <c r="J478" s="131">
        <v>0.69392261922553877</v>
      </c>
      <c r="K478" s="104">
        <v>0.94553814533238367</v>
      </c>
      <c r="L478" s="105"/>
      <c r="M478" s="106">
        <v>477</v>
      </c>
      <c r="N478" s="142">
        <v>-0.14866607121815134</v>
      </c>
      <c r="O478" s="142">
        <v>1.3157822407774258</v>
      </c>
      <c r="P478" s="142">
        <v>-0.20549705286172334</v>
      </c>
      <c r="Q478" s="142">
        <v>0.12790644292580025</v>
      </c>
      <c r="R478" s="142">
        <v>-0.74594740617974153</v>
      </c>
      <c r="S478" s="142">
        <v>0.58815124609103764</v>
      </c>
      <c r="T478" s="142">
        <v>0.28385778276987206</v>
      </c>
      <c r="U478" s="131">
        <v>0.22578324146274115</v>
      </c>
      <c r="V478" s="131">
        <v>0.50700008126726837</v>
      </c>
      <c r="W478" s="98">
        <v>1.6030495754724929</v>
      </c>
      <c r="X478" s="60"/>
      <c r="Y478" s="99">
        <v>477</v>
      </c>
      <c r="Z478" s="131">
        <f>(幕後結果!$AB$2+幕後結果!$AB$4*幕後結果_最佳化!$N1479)*12/3</f>
        <v>-9.6387304215976057E-3</v>
      </c>
      <c r="AA478" s="131">
        <f>(幕後結果!$AC$2+幕後結果!$AC$4*幕後結果_最佳化!$O1479)*12/3</f>
        <v>0.13566207843630967</v>
      </c>
      <c r="AB478" s="131">
        <f>(幕後結果!$AD$2+幕後結果!$AD$4*幕後結果_最佳化!$P1479)*12/3</f>
        <v>-2.0998988853770748E-3</v>
      </c>
      <c r="AC478" s="131">
        <f>(幕後結果!$AE$2+幕後結果!$AE$4*幕後結果_最佳化!$Q1479)*12/3</f>
        <v>4.6428173959378503E-2</v>
      </c>
      <c r="AD478" s="131">
        <f>(幕後結果!$AF$2+幕後結果!$AF$4*幕後結果_最佳化!$R1479)*12/3</f>
        <v>-2.5971400817524925E-2</v>
      </c>
      <c r="AE478" s="131">
        <f>(幕後結果!$AG$2+幕後結果!$AG$4*幕後結果_最佳化!$S1479)*12/3</f>
        <v>3.954140244434183E-2</v>
      </c>
      <c r="AF478" s="131">
        <f>(幕後結果!$AH$2+幕後結果!$AH$4*幕後結果_最佳化!$T1479)*12/3</f>
        <v>7.8224279024192253E-2</v>
      </c>
      <c r="AG478" s="131">
        <f>(幕後結果!$AI$2+幕後結果!$AI$4*幕後結果_最佳化!$U1479)*12/3</f>
        <v>2.1635221250384067E-2</v>
      </c>
      <c r="AH478" s="131">
        <f>(幕後結果!$AJ$2+幕後結果!$AJ$4*幕後結果_最佳化!$V1479)*12/3</f>
        <v>6.950634435101255E-2</v>
      </c>
      <c r="AI478" s="100">
        <f>(幕後結果!$AK$2+幕後結果!$AK$4*幕後結果_最佳化!$W1479)*12/3</f>
        <v>0.23751622502485992</v>
      </c>
      <c r="AJ478" s="60"/>
      <c r="AK478" s="60"/>
      <c r="AL478" s="60"/>
      <c r="AM478" s="108">
        <v>477</v>
      </c>
      <c r="AN478" s="131">
        <f t="shared" si="92"/>
        <v>7.677088873176573E-3</v>
      </c>
      <c r="AO478" s="131">
        <f t="shared" si="93"/>
        <v>6.6360373645225262E-2</v>
      </c>
      <c r="AP478" s="131">
        <f t="shared" si="94"/>
        <v>0.14686254985968974</v>
      </c>
      <c r="AQ478" s="131">
        <f t="shared" si="95"/>
        <v>0.12973646396757493</v>
      </c>
      <c r="AR478" s="131">
        <f t="shared" si="96"/>
        <v>0.14806996189016236</v>
      </c>
      <c r="AS478" s="131">
        <f t="shared" si="97"/>
        <v>0.10366286987576941</v>
      </c>
      <c r="AT478" s="131">
        <f t="shared" si="98"/>
        <v>7.0020483405664039E-2</v>
      </c>
      <c r="AU478" s="131">
        <f t="shared" si="99"/>
        <v>0.13071621567907377</v>
      </c>
      <c r="AV478" s="131">
        <f t="shared" si="100"/>
        <v>4.0663397660227543E-2</v>
      </c>
      <c r="AW478" s="131">
        <f t="shared" si="101"/>
        <v>0.15623059514343629</v>
      </c>
      <c r="AX478" s="131">
        <f t="shared" si="102"/>
        <v>0.99999999999999989</v>
      </c>
      <c r="AY478" s="131">
        <f>SUMPRODUCT(AN478:AW478,幕後結果_最佳化!$Z$1005:$AI$1005)</f>
        <v>-7.58445291511057E-4</v>
      </c>
      <c r="AZ478" s="131">
        <f>(SUMPRODUCT(AN478:AW478,MMULT(AN478:AW478,幕後結果!$AB$9:$AK$18)))</f>
        <v>3.8181097177119282E-4</v>
      </c>
      <c r="BA478" s="131">
        <f t="shared" si="103"/>
        <v>1.9539983924537728E-2</v>
      </c>
      <c r="BB478" s="102">
        <f t="shared" si="104"/>
        <v>-2.2343132655644657</v>
      </c>
      <c r="BC478" s="60"/>
      <c r="BD478" s="60"/>
    </row>
    <row r="479" spans="1:56" ht="16.5">
      <c r="A479" s="95">
        <v>478</v>
      </c>
      <c r="B479" s="131">
        <v>0.76838221326799006</v>
      </c>
      <c r="C479" s="131">
        <v>0.80580638363474266</v>
      </c>
      <c r="D479" s="131">
        <v>5.3458400416908969E-2</v>
      </c>
      <c r="E479" s="131">
        <v>0.84227634796739248</v>
      </c>
      <c r="F479" s="131">
        <v>0.6703595025198883</v>
      </c>
      <c r="G479" s="131">
        <v>0.42346933021575772</v>
      </c>
      <c r="H479" s="131">
        <v>0.33506360858882589</v>
      </c>
      <c r="I479" s="131">
        <v>0.47603219075676773</v>
      </c>
      <c r="J479" s="131">
        <v>0.71907278676828579</v>
      </c>
      <c r="K479" s="104">
        <v>0.53291239725186257</v>
      </c>
      <c r="L479" s="105"/>
      <c r="M479" s="106">
        <v>478</v>
      </c>
      <c r="N479" s="131">
        <v>0.73352944861979885</v>
      </c>
      <c r="O479" s="131">
        <v>0.86254581549789444</v>
      </c>
      <c r="P479" s="131">
        <v>-1.6122074675204174</v>
      </c>
      <c r="Q479" s="131">
        <v>1.0038575005136041</v>
      </c>
      <c r="R479" s="131">
        <v>0.44090607571729978</v>
      </c>
      <c r="S479" s="131">
        <v>-0.19302593040933089</v>
      </c>
      <c r="T479" s="131">
        <v>-0.42597341600160854</v>
      </c>
      <c r="U479" s="131">
        <v>-6.011457534185774E-2</v>
      </c>
      <c r="V479" s="131">
        <v>0.58008925930050259</v>
      </c>
      <c r="W479" s="98">
        <v>8.2592952152357402E-2</v>
      </c>
      <c r="X479" s="60"/>
      <c r="Y479" s="99">
        <v>478</v>
      </c>
      <c r="Z479" s="131">
        <f>(幕後結果!$AB$2+幕後結果!$AB$4*幕後結果_最佳化!$N1480)*12/3</f>
        <v>0.12701131053960252</v>
      </c>
      <c r="AA479" s="131">
        <f>(幕後結果!$AC$2+幕後結果!$AC$4*幕後結果_最佳化!$O1480)*12/3</f>
        <v>8.9862437628131023E-2</v>
      </c>
      <c r="AB479" s="131">
        <f>(幕後結果!$AD$2+幕後結果!$AD$4*幕後結果_最佳化!$P1480)*12/3</f>
        <v>-0.24445396564652569</v>
      </c>
      <c r="AC479" s="131">
        <f>(幕後結果!$AE$2+幕後結果!$AE$4*幕後結果_最佳化!$Q1480)*12/3</f>
        <v>4.1115143916374455E-2</v>
      </c>
      <c r="AD479" s="131">
        <f>(幕後結果!$AF$2+幕後結果!$AF$4*幕後結果_最佳化!$R1480)*12/3</f>
        <v>-3.9879428062449228E-2</v>
      </c>
      <c r="AE479" s="131">
        <f>(幕後結果!$AG$2+幕後結果!$AG$4*幕後結果_最佳化!$S1480)*12/3</f>
        <v>-7.8906636647781067E-3</v>
      </c>
      <c r="AF479" s="131">
        <f>(幕後結果!$AH$2+幕後結果!$AH$4*幕後結果_最佳化!$T1480)*12/3</f>
        <v>-4.9710147562847104E-3</v>
      </c>
      <c r="AG479" s="131">
        <f>(幕後結果!$AI$2+幕後結果!$AI$4*幕後結果_最佳化!$U1480)*12/3</f>
        <v>-8.5097240117957537E-2</v>
      </c>
      <c r="AH479" s="131">
        <f>(幕後結果!$AJ$2+幕後結果!$AJ$4*幕後結果_最佳化!$V1480)*12/3</f>
        <v>4.1221707719525297E-2</v>
      </c>
      <c r="AI479" s="100">
        <f>(幕後結果!$AK$2+幕後結果!$AK$4*幕後結果_最佳化!$W1480)*12/3</f>
        <v>-0.11729291004312599</v>
      </c>
      <c r="AJ479" s="60"/>
      <c r="AK479" s="60"/>
      <c r="AL479" s="60"/>
      <c r="AM479" s="108">
        <v>478</v>
      </c>
      <c r="AN479" s="143">
        <f t="shared" si="92"/>
        <v>0.19332452828676627</v>
      </c>
      <c r="AO479" s="143">
        <f t="shared" si="93"/>
        <v>2.1971202410616078E-2</v>
      </c>
      <c r="AP479" s="143">
        <f t="shared" si="94"/>
        <v>0.2482174158360323</v>
      </c>
      <c r="AQ479" s="143">
        <f t="shared" si="95"/>
        <v>0.22687170130102113</v>
      </c>
      <c r="AR479" s="143">
        <f t="shared" si="96"/>
        <v>0.16674755318638024</v>
      </c>
      <c r="AS479" s="143">
        <f t="shared" si="97"/>
        <v>2.066618810033647E-2</v>
      </c>
      <c r="AT479" s="143">
        <f t="shared" si="98"/>
        <v>8.3578127927633777E-2</v>
      </c>
      <c r="AU479" s="143">
        <f t="shared" si="99"/>
        <v>1.3487494351813482E-2</v>
      </c>
      <c r="AV479" s="143">
        <f t="shared" si="100"/>
        <v>2.3203646965227712E-2</v>
      </c>
      <c r="AW479" s="143">
        <f t="shared" si="101"/>
        <v>1.9321416341724509E-3</v>
      </c>
      <c r="AX479" s="143">
        <f t="shared" si="102"/>
        <v>0.99999999999999989</v>
      </c>
      <c r="AY479" s="143">
        <f>SUMPRODUCT(AN479:AW479,幕後結果_最佳化!$Z$1005:$AI$1005)</f>
        <v>7.1613664178572954E-3</v>
      </c>
      <c r="AZ479" s="143">
        <f>(SUMPRODUCT(AN479:AW479,MMULT(AN479:AW479,幕後結果!$AB$9:$AK$18)))</f>
        <v>5.309147947730776E-4</v>
      </c>
      <c r="BA479" s="143">
        <f t="shared" si="103"/>
        <v>2.30415883734841E-2</v>
      </c>
      <c r="BB479" s="128">
        <f t="shared" si="104"/>
        <v>-1.5510490424032646</v>
      </c>
      <c r="BC479" s="60"/>
      <c r="BD479" s="60"/>
    </row>
    <row r="480" spans="1:56" ht="16.5">
      <c r="A480" s="95">
        <v>479</v>
      </c>
      <c r="B480" s="131">
        <v>0.59779021572271018</v>
      </c>
      <c r="C480" s="131">
        <v>0.47204577102215772</v>
      </c>
      <c r="D480" s="131">
        <v>0.71799627757886753</v>
      </c>
      <c r="E480" s="131">
        <v>0.28450847260471512</v>
      </c>
      <c r="F480" s="131">
        <v>0.87770793067562525</v>
      </c>
      <c r="G480" s="131">
        <v>0.14265251031023651</v>
      </c>
      <c r="H480" s="131">
        <v>0.79630444531673983</v>
      </c>
      <c r="I480" s="131">
        <v>0.19627053244587644</v>
      </c>
      <c r="J480" s="131">
        <v>0.94424668249499399</v>
      </c>
      <c r="K480" s="104">
        <v>0.8143912835478635</v>
      </c>
      <c r="L480" s="105"/>
      <c r="M480" s="106">
        <v>479</v>
      </c>
      <c r="N480" s="142">
        <v>0.24763145816005741</v>
      </c>
      <c r="O480" s="142">
        <v>-7.0128299950236367E-2</v>
      </c>
      <c r="P480" s="142">
        <v>0.5768993572160066</v>
      </c>
      <c r="Q480" s="142">
        <v>-0.56949989020739145</v>
      </c>
      <c r="R480" s="142">
        <v>1.1636049643795912</v>
      </c>
      <c r="S480" s="142">
        <v>-1.0684778412223588</v>
      </c>
      <c r="T480" s="142">
        <v>0.82849343849247459</v>
      </c>
      <c r="U480" s="131">
        <v>-0.85501821323135063</v>
      </c>
      <c r="V480" s="131">
        <v>1.591457578990995</v>
      </c>
      <c r="W480" s="98">
        <v>0.89419525065382111</v>
      </c>
      <c r="X480" s="60"/>
      <c r="Y480" s="99">
        <v>479</v>
      </c>
      <c r="Z480" s="131">
        <f>(幕後結果!$AB$2+幕後結果!$AB$4*幕後結果_最佳化!$N1481)*12/3</f>
        <v>5.1746838201899993E-2</v>
      </c>
      <c r="AA480" s="131">
        <f>(幕後結果!$AC$2+幕後結果!$AC$4*幕後結果_最佳化!$O1481)*12/3</f>
        <v>1.5202528894224434E-4</v>
      </c>
      <c r="AB480" s="131">
        <f>(幕後結果!$AD$2+幕後結果!$AD$4*幕後結果_最佳化!$P1481)*12/3</f>
        <v>7.7680433868700716E-2</v>
      </c>
      <c r="AC480" s="131">
        <f>(幕後結果!$AE$2+幕後結果!$AE$4*幕後結果_最佳化!$Q1481)*12/3</f>
        <v>1.2664180070047932E-2</v>
      </c>
      <c r="AD480" s="131">
        <f>(幕後結果!$AF$2+幕後結果!$AF$4*幕後結果_最佳化!$R1481)*12/3</f>
        <v>0.13798797100773713</v>
      </c>
      <c r="AE480" s="131">
        <f>(幕後結果!$AG$2+幕後結果!$AG$4*幕後結果_最佳化!$S1481)*12/3</f>
        <v>-6.385012988805501E-2</v>
      </c>
      <c r="AF480" s="131">
        <f>(幕後結果!$AH$2+幕後結果!$AH$4*幕後結果_最佳化!$T1481)*12/3</f>
        <v>8.6836583980308926E-2</v>
      </c>
      <c r="AG480" s="131">
        <f>(幕後結果!$AI$2+幕後結果!$AI$4*幕後結果_最佳化!$U1481)*12/3</f>
        <v>-6.7327915764937435E-2</v>
      </c>
      <c r="AH480" s="131">
        <f>(幕後結果!$AJ$2+幕後結果!$AJ$4*幕後結果_最佳化!$V1481)*12/3</f>
        <v>5.9269659337102633E-2</v>
      </c>
      <c r="AI480" s="100">
        <f>(幕後結果!$AK$2+幕後結果!$AK$4*幕後結果_最佳化!$W1481)*12/3</f>
        <v>0.16109327159159348</v>
      </c>
      <c r="AJ480" s="60"/>
      <c r="AK480" s="60"/>
      <c r="AL480" s="60"/>
      <c r="AM480" s="108">
        <v>479</v>
      </c>
      <c r="AN480" s="131">
        <f t="shared" si="92"/>
        <v>0.16639507207695547</v>
      </c>
      <c r="AO480" s="131">
        <f t="shared" si="93"/>
        <v>0.10131679810874825</v>
      </c>
      <c r="AP480" s="131">
        <f t="shared" si="94"/>
        <v>0.12208231447949575</v>
      </c>
      <c r="AQ480" s="131">
        <f t="shared" si="95"/>
        <v>5.61827893339618E-2</v>
      </c>
      <c r="AR480" s="131">
        <f t="shared" si="96"/>
        <v>0.11733311754791274</v>
      </c>
      <c r="AS480" s="131">
        <f t="shared" si="97"/>
        <v>0.13874346357307302</v>
      </c>
      <c r="AT480" s="131">
        <f t="shared" si="98"/>
        <v>0.11029533295239478</v>
      </c>
      <c r="AU480" s="131">
        <f t="shared" si="99"/>
        <v>0.11268085891607116</v>
      </c>
      <c r="AV480" s="131">
        <f t="shared" si="100"/>
        <v>5.4837121981571322E-3</v>
      </c>
      <c r="AW480" s="131">
        <f t="shared" si="101"/>
        <v>6.9486540813229872E-2</v>
      </c>
      <c r="AX480" s="131">
        <f t="shared" si="102"/>
        <v>1</v>
      </c>
      <c r="AY480" s="131">
        <f>SUMPRODUCT(AN480:AW480,幕後結果_最佳化!$Z$1005:$AI$1005)</f>
        <v>2.1379247716364824E-3</v>
      </c>
      <c r="AZ480" s="131">
        <f>(SUMPRODUCT(AN480:AW480,MMULT(AN480:AW480,幕後結果!$AB$9:$AK$18)))</f>
        <v>2.6728394412283422E-4</v>
      </c>
      <c r="BA480" s="131">
        <f t="shared" si="103"/>
        <v>1.6348820878669942E-2</v>
      </c>
      <c r="BB480" s="102">
        <f t="shared" si="104"/>
        <v>-2.4932730947921251</v>
      </c>
      <c r="BC480" s="60"/>
      <c r="BD480" s="60"/>
    </row>
    <row r="481" spans="1:56" ht="16.5">
      <c r="A481" s="95">
        <v>480</v>
      </c>
      <c r="B481" s="131">
        <v>0.46089985182316195</v>
      </c>
      <c r="C481" s="131">
        <v>0.63028365137503717</v>
      </c>
      <c r="D481" s="131">
        <v>0.80746398339976699</v>
      </c>
      <c r="E481" s="131">
        <v>0.54174749707553205</v>
      </c>
      <c r="F481" s="131">
        <v>0.11670583970867621</v>
      </c>
      <c r="G481" s="131">
        <v>0.50320045797939827</v>
      </c>
      <c r="H481" s="131">
        <v>0.79109211024541937</v>
      </c>
      <c r="I481" s="131">
        <v>0.96971540024299063</v>
      </c>
      <c r="J481" s="131">
        <v>0.19645070559805133</v>
      </c>
      <c r="K481" s="104">
        <v>0.8137712285822889</v>
      </c>
      <c r="L481" s="105"/>
      <c r="M481" s="106">
        <v>480</v>
      </c>
      <c r="N481" s="142">
        <v>-9.8166977839481223E-2</v>
      </c>
      <c r="O481" s="142">
        <v>0.33260469715701296</v>
      </c>
      <c r="P481" s="142">
        <v>0.86858889037110376</v>
      </c>
      <c r="Q481" s="142">
        <v>0.10483718172952726</v>
      </c>
      <c r="R481" s="142">
        <v>-1.1916164307447392</v>
      </c>
      <c r="S481" s="142">
        <v>8.022444515672111E-3</v>
      </c>
      <c r="T481" s="142">
        <v>0.8102164589521319</v>
      </c>
      <c r="U481" s="131">
        <v>1.8766272525502887</v>
      </c>
      <c r="V481" s="131">
        <v>-0.85436747542096092</v>
      </c>
      <c r="W481" s="98">
        <v>0.8918794643436827</v>
      </c>
      <c r="X481" s="60"/>
      <c r="Y481" s="99">
        <v>480</v>
      </c>
      <c r="Z481" s="131">
        <f>(幕後結果!$AB$2+幕後結果!$AB$4*幕後結果_最佳化!$N1482)*12/3</f>
        <v>-1.816537921723739E-3</v>
      </c>
      <c r="AA481" s="131">
        <f>(幕後結果!$AC$2+幕後結果!$AC$4*幕後結果_最佳化!$O1482)*12/3</f>
        <v>3.9984669162213771E-2</v>
      </c>
      <c r="AB481" s="131">
        <f>(幕後結果!$AD$2+幕後結果!$AD$4*幕後結果_最佳化!$P1482)*12/3</f>
        <v>0.13830227167289638</v>
      </c>
      <c r="AC481" s="131">
        <f>(幕後結果!$AE$2+幕後結果!$AE$4*幕後結果_最佳化!$Q1482)*12/3</f>
        <v>0.10293690601565782</v>
      </c>
      <c r="AD481" s="131">
        <f>(幕後結果!$AF$2+幕後結果!$AF$4*幕後結果_最佳化!$R1482)*12/3</f>
        <v>-1.7842000437886814E-2</v>
      </c>
      <c r="AE481" s="131">
        <f>(幕後結果!$AG$2+幕後結果!$AG$4*幕後結果_最佳化!$S1482)*12/3</f>
        <v>7.6251936077034671E-3</v>
      </c>
      <c r="AF481" s="131">
        <f>(幕後結果!$AH$2+幕後結果!$AH$4*幕後結果_最佳化!$T1482)*12/3</f>
        <v>0.11017568234511059</v>
      </c>
      <c r="AG481" s="131">
        <f>(幕後結果!$AI$2+幕後結果!$AI$4*幕後結果_最佳化!$U1482)*12/3</f>
        <v>0.2302906679801745</v>
      </c>
      <c r="AH481" s="131">
        <f>(幕後結果!$AJ$2+幕後結果!$AJ$4*幕後結果_最佳化!$V1482)*12/3</f>
        <v>-2.2308104532440681E-2</v>
      </c>
      <c r="AI481" s="100">
        <f>(幕後結果!$AK$2+幕後結果!$AK$4*幕後結果_最佳化!$W1482)*12/3</f>
        <v>0.17412348810077727</v>
      </c>
      <c r="AJ481" s="60"/>
      <c r="AK481" s="60"/>
      <c r="AL481" s="60"/>
      <c r="AM481" s="108">
        <v>480</v>
      </c>
      <c r="AN481" s="131">
        <f t="shared" si="92"/>
        <v>0.14988303397989075</v>
      </c>
      <c r="AO481" s="131">
        <f t="shared" si="93"/>
        <v>0.16285841360718531</v>
      </c>
      <c r="AP481" s="131">
        <f t="shared" si="94"/>
        <v>1.2963559189847523E-2</v>
      </c>
      <c r="AQ481" s="131">
        <f t="shared" si="95"/>
        <v>0.12459704217646872</v>
      </c>
      <c r="AR481" s="131">
        <f t="shared" si="96"/>
        <v>6.1639889704247636E-2</v>
      </c>
      <c r="AS481" s="131">
        <f t="shared" si="97"/>
        <v>5.9643706712192504E-2</v>
      </c>
      <c r="AT481" s="131">
        <f t="shared" si="98"/>
        <v>8.9215770813763119E-3</v>
      </c>
      <c r="AU481" s="131">
        <f t="shared" si="99"/>
        <v>0.15184575967140371</v>
      </c>
      <c r="AV481" s="131">
        <f t="shared" si="100"/>
        <v>0.18638427971354357</v>
      </c>
      <c r="AW481" s="131">
        <f t="shared" si="101"/>
        <v>8.1262738163843995E-2</v>
      </c>
      <c r="AX481" s="131">
        <f t="shared" si="102"/>
        <v>1</v>
      </c>
      <c r="AY481" s="131">
        <f>SUMPRODUCT(AN481:AW481,幕後結果_最佳化!$Z$1005:$AI$1005)</f>
        <v>2.3357859055250867E-3</v>
      </c>
      <c r="AZ481" s="131">
        <f>(SUMPRODUCT(AN481:AW481,MMULT(AN481:AW481,幕後結果!$AB$9:$AK$18)))</f>
        <v>2.0718333102980369E-4</v>
      </c>
      <c r="BA481" s="131">
        <f t="shared" si="103"/>
        <v>1.4393864353598853E-2</v>
      </c>
      <c r="BB481" s="102">
        <f t="shared" si="104"/>
        <v>-2.8181600922432462</v>
      </c>
      <c r="BC481" s="60"/>
      <c r="BD481" s="60"/>
    </row>
    <row r="482" spans="1:56" ht="16.5">
      <c r="A482" s="95">
        <v>481</v>
      </c>
      <c r="B482" s="131">
        <v>0.28661802171121176</v>
      </c>
      <c r="C482" s="131">
        <v>0.40174716090180373</v>
      </c>
      <c r="D482" s="131">
        <v>0.3235855467330313</v>
      </c>
      <c r="E482" s="131">
        <v>0.81297744820684659</v>
      </c>
      <c r="F482" s="131">
        <v>0.93765979765368646</v>
      </c>
      <c r="G482" s="131">
        <v>0.43987286047823493</v>
      </c>
      <c r="H482" s="131">
        <v>0.32452035547754421</v>
      </c>
      <c r="I482" s="131">
        <v>8.2072615896740642E-2</v>
      </c>
      <c r="J482" s="131">
        <v>0.55367053020405033</v>
      </c>
      <c r="K482" s="104">
        <v>0.77958830141495516</v>
      </c>
      <c r="L482" s="105"/>
      <c r="M482" s="106">
        <v>481</v>
      </c>
      <c r="N482" s="142">
        <v>-0.5632920313498202</v>
      </c>
      <c r="O482" s="142">
        <v>-0.24882736589735721</v>
      </c>
      <c r="P482" s="142">
        <v>-0.45769567810416883</v>
      </c>
      <c r="Q482" s="142">
        <v>0.88892180913719265</v>
      </c>
      <c r="R482" s="142">
        <v>1.5354211789639676</v>
      </c>
      <c r="S482" s="142">
        <v>-0.15129156739971386</v>
      </c>
      <c r="T482" s="142">
        <v>-0.45509525582873733</v>
      </c>
      <c r="U482" s="131">
        <v>-1.3912645093175195</v>
      </c>
      <c r="V482" s="131">
        <v>0.13494047270192713</v>
      </c>
      <c r="W482" s="98">
        <v>0.77080352565423083</v>
      </c>
      <c r="X482" s="60"/>
      <c r="Y482" s="99">
        <v>481</v>
      </c>
      <c r="Z482" s="131">
        <f>(幕後結果!$AB$2+幕後結果!$AB$4*幕後結果_最佳化!$N1483)*12/3</f>
        <v>-7.3863330480751221E-2</v>
      </c>
      <c r="AA482" s="131">
        <f>(幕後結果!$AC$2+幕後結果!$AC$4*幕後結果_最佳化!$O1483)*12/3</f>
        <v>-1.5621319691113781E-2</v>
      </c>
      <c r="AB482" s="131">
        <f>(幕後結果!$AD$2+幕後結果!$AD$4*幕後結果_最佳化!$P1483)*12/3</f>
        <v>-9.4886251073768427E-2</v>
      </c>
      <c r="AC482" s="131">
        <f>(幕後結果!$AE$2+幕後結果!$AE$4*幕後結果_最佳化!$Q1483)*12/3</f>
        <v>5.9562852072220757E-2</v>
      </c>
      <c r="AD482" s="131">
        <f>(幕後結果!$AF$2+幕後結果!$AF$4*幕後結果_最佳化!$R1483)*12/3</f>
        <v>0.10209478462073947</v>
      </c>
      <c r="AE482" s="131">
        <f>(幕後結果!$AG$2+幕後結果!$AG$4*幕後結果_最佳化!$S1483)*12/3</f>
        <v>-1.3546631904600504E-2</v>
      </c>
      <c r="AF482" s="131">
        <f>(幕後結果!$AH$2+幕後結果!$AH$4*幕後結果_最佳化!$T1483)*12/3</f>
        <v>-6.6777620506448046E-2</v>
      </c>
      <c r="AG482" s="131">
        <f>(幕後結果!$AI$2+幕後結果!$AI$4*幕後結果_最佳化!$U1483)*12/3</f>
        <v>-0.16396606090059102</v>
      </c>
      <c r="AH482" s="131">
        <f>(幕後結果!$AJ$2+幕後結果!$AJ$4*幕後結果_最佳化!$V1483)*12/3</f>
        <v>-2.0508105416468615E-2</v>
      </c>
      <c r="AI482" s="100">
        <f>(幕後結果!$AK$2+幕後結果!$AK$4*幕後結果_最佳化!$W1483)*12/3</f>
        <v>3.4070801953529052E-2</v>
      </c>
      <c r="AJ482" s="60"/>
      <c r="AK482" s="60"/>
      <c r="AL482" s="60"/>
      <c r="AM482" s="108">
        <v>481</v>
      </c>
      <c r="AN482" s="131">
        <f t="shared" si="92"/>
        <v>3.1180833011444781E-2</v>
      </c>
      <c r="AO482" s="131">
        <f t="shared" si="93"/>
        <v>6.612280603162525E-2</v>
      </c>
      <c r="AP482" s="131">
        <f t="shared" si="94"/>
        <v>0.13341523625975804</v>
      </c>
      <c r="AQ482" s="131">
        <f t="shared" si="95"/>
        <v>1.0094545755890661E-2</v>
      </c>
      <c r="AR482" s="131">
        <f t="shared" si="96"/>
        <v>0.20242831592451788</v>
      </c>
      <c r="AS482" s="131">
        <f t="shared" si="97"/>
        <v>9.2939995773428458E-2</v>
      </c>
      <c r="AT482" s="131">
        <f t="shared" si="98"/>
        <v>0.18438880087641535</v>
      </c>
      <c r="AU482" s="131">
        <f t="shared" si="99"/>
        <v>0.10240067872654586</v>
      </c>
      <c r="AV482" s="131">
        <f t="shared" si="100"/>
        <v>9.8719987882491977E-2</v>
      </c>
      <c r="AW482" s="131">
        <f t="shared" si="101"/>
        <v>7.8308799757881672E-2</v>
      </c>
      <c r="AX482" s="131">
        <f t="shared" si="102"/>
        <v>1.0000000000000002</v>
      </c>
      <c r="AY482" s="131">
        <f>SUMPRODUCT(AN482:AW482,幕後結果_最佳化!$Z$1005:$AI$1005)</f>
        <v>-2.5195258478602424E-4</v>
      </c>
      <c r="AZ482" s="131">
        <f>(SUMPRODUCT(AN482:AW482,MMULT(AN482:AW482,幕後結果!$AB$9:$AK$18)))</f>
        <v>3.2354267204230198E-4</v>
      </c>
      <c r="BA482" s="131">
        <f t="shared" si="103"/>
        <v>1.7987291959667025E-2</v>
      </c>
      <c r="BB482" s="102">
        <f t="shared" si="104"/>
        <v>-2.3990244157678551</v>
      </c>
      <c r="BC482" s="60"/>
      <c r="BD482" s="60"/>
    </row>
    <row r="483" spans="1:56" ht="16.5">
      <c r="A483" s="95">
        <v>482</v>
      </c>
      <c r="B483" s="131">
        <v>0.85371603547586283</v>
      </c>
      <c r="C483" s="131">
        <v>4.9529554570896028E-2</v>
      </c>
      <c r="D483" s="131">
        <v>8.8525449021536362E-2</v>
      </c>
      <c r="E483" s="131">
        <v>0.24358194519956089</v>
      </c>
      <c r="F483" s="131">
        <v>0.10470378286462023</v>
      </c>
      <c r="G483" s="131">
        <v>0.73233188441469421</v>
      </c>
      <c r="H483" s="131">
        <v>0.28786952801263443</v>
      </c>
      <c r="I483" s="131">
        <v>0.31298506555094052</v>
      </c>
      <c r="J483" s="131">
        <v>7.5870239579609144E-2</v>
      </c>
      <c r="K483" s="104">
        <v>0.62105157470502026</v>
      </c>
      <c r="L483" s="105"/>
      <c r="M483" s="106">
        <v>482</v>
      </c>
      <c r="N483" s="142">
        <v>1.052504975348036</v>
      </c>
      <c r="O483" s="142">
        <v>-1.6494322653810289</v>
      </c>
      <c r="P483" s="142">
        <v>-1.3498911588759268</v>
      </c>
      <c r="Q483" s="142">
        <v>-0.69482673672081197</v>
      </c>
      <c r="R483" s="142">
        <v>-1.2551961419838158</v>
      </c>
      <c r="S483" s="142">
        <v>0.61988085486403111</v>
      </c>
      <c r="T483" s="142">
        <v>-0.55961941962408102</v>
      </c>
      <c r="U483" s="131">
        <v>-0.48740672165723475</v>
      </c>
      <c r="V483" s="131">
        <v>-1.4334107811858992</v>
      </c>
      <c r="W483" s="98">
        <v>0.308243768106509</v>
      </c>
      <c r="X483" s="60"/>
      <c r="Y483" s="99">
        <v>482</v>
      </c>
      <c r="Z483" s="131">
        <f>(幕後結果!$AB$2+幕後結果!$AB$4*幕後結果_最佳化!$N1484)*12/3</f>
        <v>0.17641988019663349</v>
      </c>
      <c r="AA483" s="131">
        <f>(幕後結果!$AC$2+幕後結果!$AC$4*幕後結果_最佳化!$O1484)*12/3</f>
        <v>-0.15496384950511446</v>
      </c>
      <c r="AB483" s="131">
        <f>(幕後結果!$AD$2+幕後結果!$AD$4*幕後結果_最佳化!$P1484)*12/3</f>
        <v>-0.2861433537043252</v>
      </c>
      <c r="AC483" s="131">
        <f>(幕後結果!$AE$2+幕後結果!$AE$4*幕後結果_最佳化!$Q1484)*12/3</f>
        <v>-0.15891804194624171</v>
      </c>
      <c r="AD483" s="131">
        <f>(幕後結果!$AF$2+幕後結果!$AF$4*幕後結果_最佳化!$R1484)*12/3</f>
        <v>-0.30707410601797525</v>
      </c>
      <c r="AE483" s="131">
        <f>(幕後結果!$AG$2+幕後結果!$AG$4*幕後結果_最佳化!$S1484)*12/3</f>
        <v>5.0114211677187298E-4</v>
      </c>
      <c r="AF483" s="131">
        <f>(幕後結果!$AH$2+幕後結果!$AH$4*幕後結果_最佳化!$T1484)*12/3</f>
        <v>-0.10455514517214344</v>
      </c>
      <c r="AG483" s="131">
        <f>(幕後結果!$AI$2+幕後結果!$AI$4*幕後結果_最佳化!$U1484)*12/3</f>
        <v>-0.16333489558680353</v>
      </c>
      <c r="AH483" s="131">
        <f>(幕後結果!$AJ$2+幕後結果!$AJ$4*幕後結果_最佳化!$V1484)*12/3</f>
        <v>-0.1380089939378783</v>
      </c>
      <c r="AI483" s="100">
        <f>(幕後結果!$AK$2+幕後結果!$AK$4*幕後結果_最佳化!$W1484)*12/3</f>
        <v>-0.17319416148429581</v>
      </c>
      <c r="AJ483" s="60"/>
      <c r="AK483" s="60"/>
      <c r="AL483" s="60"/>
      <c r="AM483" s="108">
        <v>482</v>
      </c>
      <c r="AN483" s="131">
        <f t="shared" si="92"/>
        <v>0.19033462415485305</v>
      </c>
      <c r="AO483" s="131">
        <f t="shared" si="93"/>
        <v>9.9164028770150139E-2</v>
      </c>
      <c r="AP483" s="131">
        <f t="shared" si="94"/>
        <v>5.2466786186976325E-2</v>
      </c>
      <c r="AQ483" s="131">
        <f t="shared" si="95"/>
        <v>3.3503921837812131E-2</v>
      </c>
      <c r="AR483" s="131">
        <f t="shared" si="96"/>
        <v>0.18176565540061315</v>
      </c>
      <c r="AS483" s="131">
        <f t="shared" si="97"/>
        <v>2.9172861035942008E-2</v>
      </c>
      <c r="AT483" s="131">
        <f t="shared" si="98"/>
        <v>8.2294457950977083E-3</v>
      </c>
      <c r="AU483" s="131">
        <f t="shared" si="99"/>
        <v>0.18746454997277884</v>
      </c>
      <c r="AV483" s="131">
        <f t="shared" si="100"/>
        <v>9.8021157153675736E-2</v>
      </c>
      <c r="AW483" s="131">
        <f t="shared" si="101"/>
        <v>0.11987696969210088</v>
      </c>
      <c r="AX483" s="131">
        <f t="shared" si="102"/>
        <v>1</v>
      </c>
      <c r="AY483" s="131">
        <f>SUMPRODUCT(AN483:AW483,幕後結果_最佳化!$Z$1005:$AI$1005)</f>
        <v>4.8331039488567779E-6</v>
      </c>
      <c r="AZ483" s="131">
        <f>(SUMPRODUCT(AN483:AW483,MMULT(AN483:AW483,幕後結果!$AB$9:$AK$18)))</f>
        <v>2.8142457375378104E-4</v>
      </c>
      <c r="BA483" s="131">
        <f t="shared" si="103"/>
        <v>1.6775713807578533E-2</v>
      </c>
      <c r="BB483" s="102">
        <f t="shared" si="104"/>
        <v>-2.5569801314012035</v>
      </c>
      <c r="BC483" s="60"/>
      <c r="BD483" s="60"/>
    </row>
    <row r="484" spans="1:56" ht="16.5">
      <c r="A484" s="95">
        <v>483</v>
      </c>
      <c r="B484" s="131">
        <v>0.58485930889591531</v>
      </c>
      <c r="C484" s="131">
        <v>0.85260169357367599</v>
      </c>
      <c r="D484" s="131">
        <v>0.87441680942985012</v>
      </c>
      <c r="E484" s="131">
        <v>0.57196008235026685</v>
      </c>
      <c r="F484" s="131">
        <v>0.50978036088924106</v>
      </c>
      <c r="G484" s="131">
        <v>0.33251809556703482</v>
      </c>
      <c r="H484" s="131">
        <v>0.74863889530654859</v>
      </c>
      <c r="I484" s="131">
        <v>0.41631315054632023</v>
      </c>
      <c r="J484" s="131">
        <v>0.76355868448639486</v>
      </c>
      <c r="K484" s="104">
        <v>0.71061341870488781</v>
      </c>
      <c r="L484" s="105"/>
      <c r="M484" s="106">
        <v>483</v>
      </c>
      <c r="N484" s="142">
        <v>0.21434069903019753</v>
      </c>
      <c r="O484" s="142">
        <v>1.0476571145186755</v>
      </c>
      <c r="P484" s="142">
        <v>1.1475209464828533</v>
      </c>
      <c r="Q484" s="142">
        <v>0.18136659761532667</v>
      </c>
      <c r="R484" s="142">
        <v>2.4518185402358054E-2</v>
      </c>
      <c r="S484" s="142">
        <v>-0.43297051399855868</v>
      </c>
      <c r="T484" s="142">
        <v>0.67021269950897155</v>
      </c>
      <c r="U484" s="131">
        <v>-0.21133445208298773</v>
      </c>
      <c r="V484" s="131">
        <v>0.7177967281944061</v>
      </c>
      <c r="W484" s="98">
        <v>0.55517763835265155</v>
      </c>
      <c r="X484" s="60"/>
      <c r="Y484" s="99">
        <v>483</v>
      </c>
      <c r="Z484" s="131">
        <f>(幕後結果!$AB$2+幕後結果!$AB$4*幕後結果_最佳化!$N1485)*12/3</f>
        <v>4.6590176785663795E-2</v>
      </c>
      <c r="AA484" s="131">
        <f>(幕後結果!$AC$2+幕後結果!$AC$4*幕後結果_最佳化!$O1485)*12/3</f>
        <v>0.1088811772696094</v>
      </c>
      <c r="AB484" s="131">
        <f>(幕後結果!$AD$2+幕後結果!$AD$4*幕後結果_最佳化!$P1485)*12/3</f>
        <v>0.20706499046100754</v>
      </c>
      <c r="AC484" s="131">
        <f>(幕後結果!$AE$2+幕後結果!$AE$4*幕後結果_最佳化!$Q1485)*12/3</f>
        <v>0.1546749710325977</v>
      </c>
      <c r="AD484" s="131">
        <f>(幕後結果!$AF$2+幕後結果!$AF$4*幕後結果_最佳化!$R1485)*12/3</f>
        <v>0.14631561959190678</v>
      </c>
      <c r="AE484" s="131">
        <f>(幕後結果!$AG$2+幕後結果!$AG$4*幕後結果_最佳化!$S1485)*12/3</f>
        <v>-1.4614213876431964E-2</v>
      </c>
      <c r="AF484" s="131">
        <f>(幕後結果!$AH$2+幕後結果!$AH$4*幕後結果_最佳化!$T1485)*12/3</f>
        <v>0.14071420172240803</v>
      </c>
      <c r="AG484" s="131">
        <f>(幕後結果!$AI$2+幕後結果!$AI$4*幕後結果_最佳化!$U1485)*12/3</f>
        <v>3.3479953805540814E-2</v>
      </c>
      <c r="AH484" s="131">
        <f>(幕後結果!$AJ$2+幕後結果!$AJ$4*幕後結果_最佳化!$V1485)*12/3</f>
        <v>6.2653336706641513E-2</v>
      </c>
      <c r="AI484" s="100">
        <f>(幕後結果!$AK$2+幕後結果!$AK$4*幕後結果_最佳化!$W1485)*12/3</f>
        <v>0.13283819086809703</v>
      </c>
      <c r="AJ484" s="60"/>
      <c r="AK484" s="60"/>
      <c r="AL484" s="60"/>
      <c r="AM484" s="108">
        <v>483</v>
      </c>
      <c r="AN484" s="131">
        <f t="shared" si="92"/>
        <v>0.13068348031009852</v>
      </c>
      <c r="AO484" s="131">
        <f t="shared" si="93"/>
        <v>0.14546872481940637</v>
      </c>
      <c r="AP484" s="131">
        <f t="shared" si="94"/>
        <v>2.6325708954205249E-2</v>
      </c>
      <c r="AQ484" s="131">
        <f t="shared" si="95"/>
        <v>1.0110590113481515E-2</v>
      </c>
      <c r="AR484" s="131">
        <f t="shared" si="96"/>
        <v>0.11603057743562886</v>
      </c>
      <c r="AS484" s="131">
        <f t="shared" si="97"/>
        <v>7.2543301822505582E-2</v>
      </c>
      <c r="AT484" s="131">
        <f t="shared" si="98"/>
        <v>0.10652065831573702</v>
      </c>
      <c r="AU484" s="131">
        <f t="shared" si="99"/>
        <v>0.23901670472740405</v>
      </c>
      <c r="AV484" s="131">
        <f t="shared" si="100"/>
        <v>6.949723189687794E-2</v>
      </c>
      <c r="AW484" s="131">
        <f t="shared" si="101"/>
        <v>8.3803021604654901E-2</v>
      </c>
      <c r="AX484" s="131">
        <f t="shared" si="102"/>
        <v>1</v>
      </c>
      <c r="AY484" s="131">
        <f>SUMPRODUCT(AN484:AW484,幕後結果_最佳化!$Z$1005:$AI$1005)</f>
        <v>3.8397294136327336E-4</v>
      </c>
      <c r="AZ484" s="131">
        <f>(SUMPRODUCT(AN484:AW484,MMULT(AN484:AW484,幕後結果!$AB$9:$AK$18)))</f>
        <v>2.4675477823481238E-4</v>
      </c>
      <c r="BA484" s="131">
        <f t="shared" si="103"/>
        <v>1.5708430164558532E-2</v>
      </c>
      <c r="BB484" s="102">
        <f t="shared" si="104"/>
        <v>-2.7065738977890788</v>
      </c>
      <c r="BC484" s="60"/>
      <c r="BD484" s="60"/>
    </row>
    <row r="485" spans="1:56" ht="16.5">
      <c r="A485" s="95">
        <v>484</v>
      </c>
      <c r="B485" s="131">
        <v>0.81190537635239068</v>
      </c>
      <c r="C485" s="131">
        <v>0.35128259435157827</v>
      </c>
      <c r="D485" s="131">
        <v>0.19280530146481856</v>
      </c>
      <c r="E485" s="131">
        <v>0.68673070335275854</v>
      </c>
      <c r="F485" s="131">
        <v>0.77716758346510617</v>
      </c>
      <c r="G485" s="131">
        <v>0.7493307089585497</v>
      </c>
      <c r="H485" s="131">
        <v>0.18318974936566557</v>
      </c>
      <c r="I485" s="131">
        <v>0.85425549550891056</v>
      </c>
      <c r="J485" s="131">
        <v>0.4093213866242007</v>
      </c>
      <c r="K485" s="104">
        <v>0.56112988733422697</v>
      </c>
      <c r="L485" s="105"/>
      <c r="M485" s="106">
        <v>484</v>
      </c>
      <c r="N485" s="142">
        <v>0.8849395281460396</v>
      </c>
      <c r="O485" s="142">
        <v>-0.38186003051402367</v>
      </c>
      <c r="P485" s="142">
        <v>-0.86760500982252586</v>
      </c>
      <c r="Q485" s="142">
        <v>0.4866045573756605</v>
      </c>
      <c r="R485" s="142">
        <v>0.76266227743486614</v>
      </c>
      <c r="S485" s="142">
        <v>0.67238507462055874</v>
      </c>
      <c r="T485" s="142">
        <v>-0.90327587202939064</v>
      </c>
      <c r="U485" s="131">
        <v>1.0548607643978405</v>
      </c>
      <c r="V485" s="131">
        <v>-0.22929096767586535</v>
      </c>
      <c r="W485" s="98">
        <v>0.15383450660796358</v>
      </c>
      <c r="X485" s="60"/>
      <c r="Y485" s="99">
        <v>484</v>
      </c>
      <c r="Z485" s="131">
        <f>(幕後結果!$AB$2+幕後結果!$AB$4*幕後結果_最佳化!$N1486)*12/3</f>
        <v>0.15046438086691494</v>
      </c>
      <c r="AA485" s="131">
        <f>(幕後結果!$AC$2+幕後結果!$AC$4*幕後結果_最佳化!$O1486)*12/3</f>
        <v>-3.1408742759810371E-2</v>
      </c>
      <c r="AB485" s="131">
        <f>(幕後結果!$AD$2+幕後結果!$AD$4*幕後結果_最佳化!$P1486)*12/3</f>
        <v>-0.16595814665516331</v>
      </c>
      <c r="AC485" s="131">
        <f>(幕後結果!$AE$2+幕後結果!$AE$4*幕後結果_最佳化!$Q1486)*12/3</f>
        <v>2.003830405804246E-2</v>
      </c>
      <c r="AD485" s="131">
        <f>(幕後結果!$AF$2+幕後結果!$AF$4*幕後結果_最佳化!$R1486)*12/3</f>
        <v>-1.1336412098354551E-2</v>
      </c>
      <c r="AE485" s="131">
        <f>(幕後結果!$AG$2+幕後結果!$AG$4*幕後結果_最佳化!$S1486)*12/3</f>
        <v>9.3872804761305356E-3</v>
      </c>
      <c r="AF485" s="131">
        <f>(幕後結果!$AH$2+幕後結果!$AH$4*幕後結果_最佳化!$T1486)*12/3</f>
        <v>-6.8822077959196454E-2</v>
      </c>
      <c r="AG485" s="131">
        <f>(幕後結果!$AI$2+幕後結果!$AI$4*幕後結果_最佳化!$U1486)*12/3</f>
        <v>6.0345622213840731E-2</v>
      </c>
      <c r="AH485" s="131">
        <f>(幕後結果!$AJ$2+幕後結果!$AJ$4*幕後結果_最佳化!$V1486)*12/3</f>
        <v>-1.6307877089708826E-2</v>
      </c>
      <c r="AI485" s="100">
        <f>(幕後結果!$AK$2+幕後結果!$AK$4*幕後結果_最佳化!$W1486)*12/3</f>
        <v>-7.4445985759767408E-2</v>
      </c>
      <c r="AJ485" s="60"/>
      <c r="AK485" s="60"/>
      <c r="AL485" s="60"/>
      <c r="AM485" s="108">
        <v>484</v>
      </c>
      <c r="AN485" s="131">
        <f t="shared" si="92"/>
        <v>0.17610364444026219</v>
      </c>
      <c r="AO485" s="131">
        <f t="shared" si="93"/>
        <v>0.13726270214640901</v>
      </c>
      <c r="AP485" s="131">
        <f t="shared" si="94"/>
        <v>2.0496135704588518E-2</v>
      </c>
      <c r="AQ485" s="131">
        <f t="shared" si="95"/>
        <v>0.14583716596985158</v>
      </c>
      <c r="AR485" s="131">
        <f t="shared" si="96"/>
        <v>4.3737276457880267E-2</v>
      </c>
      <c r="AS485" s="131">
        <f t="shared" si="97"/>
        <v>1.3887894807311313E-2</v>
      </c>
      <c r="AT485" s="131">
        <f t="shared" si="98"/>
        <v>7.4711171868670961E-2</v>
      </c>
      <c r="AU485" s="131">
        <f t="shared" si="99"/>
        <v>0.14949859999579634</v>
      </c>
      <c r="AV485" s="131">
        <f t="shared" si="100"/>
        <v>9.7255999965150761E-2</v>
      </c>
      <c r="AW485" s="131">
        <f t="shared" si="101"/>
        <v>0.14120940864407916</v>
      </c>
      <c r="AX485" s="131">
        <f t="shared" si="102"/>
        <v>1</v>
      </c>
      <c r="AY485" s="131">
        <f>SUMPRODUCT(AN485:AW485,幕後結果_最佳化!$Z$1005:$AI$1005)</f>
        <v>3.4983311688308516E-3</v>
      </c>
      <c r="AZ485" s="131">
        <f>(SUMPRODUCT(AN485:AW485,MMULT(AN485:AW485,幕後結果!$AB$9:$AK$18)))</f>
        <v>2.5575186758195693E-4</v>
      </c>
      <c r="BA485" s="131">
        <f t="shared" si="103"/>
        <v>1.5992243982066962E-2</v>
      </c>
      <c r="BB485" s="102">
        <f t="shared" si="104"/>
        <v>-2.4637986310959579</v>
      </c>
      <c r="BC485" s="60"/>
      <c r="BD485" s="60"/>
    </row>
    <row r="486" spans="1:56" ht="16.5">
      <c r="A486" s="95">
        <v>485</v>
      </c>
      <c r="B486" s="131">
        <v>0.45359805258468633</v>
      </c>
      <c r="C486" s="131">
        <v>0.32584963455974969</v>
      </c>
      <c r="D486" s="131">
        <v>0.84935512133772573</v>
      </c>
      <c r="E486" s="131">
        <v>0.87096979255139595</v>
      </c>
      <c r="F486" s="131">
        <v>0.71805844992894907</v>
      </c>
      <c r="G486" s="131">
        <v>0.24223330460973225</v>
      </c>
      <c r="H486" s="131">
        <v>0.94285242746730358</v>
      </c>
      <c r="I486" s="131">
        <v>0.92300090504587518</v>
      </c>
      <c r="J486" s="131">
        <v>0.9149197098123607</v>
      </c>
      <c r="K486" s="104">
        <v>0.61284789089340941</v>
      </c>
      <c r="L486" s="105"/>
      <c r="M486" s="106">
        <v>485</v>
      </c>
      <c r="N486" s="142">
        <v>-0.11657593953341583</v>
      </c>
      <c r="O486" s="142">
        <v>-0.45140279518853915</v>
      </c>
      <c r="P486" s="142">
        <v>1.0336715078680345</v>
      </c>
      <c r="Q486" s="142">
        <v>1.130987352125312</v>
      </c>
      <c r="R486" s="142">
        <v>0.57708342580152583</v>
      </c>
      <c r="S486" s="142">
        <v>-0.69913669317792593</v>
      </c>
      <c r="T486" s="142">
        <v>1.5791783906402723</v>
      </c>
      <c r="U486" s="131">
        <v>1.4255503038516086</v>
      </c>
      <c r="V486" s="131">
        <v>1.3716880169207171</v>
      </c>
      <c r="W486" s="98">
        <v>0.2867493885397403</v>
      </c>
      <c r="X486" s="60"/>
      <c r="Y486" s="99">
        <v>485</v>
      </c>
      <c r="Z486" s="131">
        <f>(幕後結果!$AB$2+幕後結果!$AB$4*幕後結果_最佳化!$N1487)*12/3</f>
        <v>-4.6680434133764444E-3</v>
      </c>
      <c r="AA486" s="131">
        <f>(幕後結果!$AC$2+幕後結果!$AC$4*幕後結果_最佳化!$O1487)*12/3</f>
        <v>-3.6194938940989858E-2</v>
      </c>
      <c r="AB486" s="131">
        <f>(幕後結果!$AD$2+幕後結果!$AD$4*幕後結果_最佳化!$P1487)*12/3</f>
        <v>0.13875453226085549</v>
      </c>
      <c r="AC486" s="131">
        <f>(幕後結果!$AE$2+幕後結果!$AE$4*幕後結果_最佳化!$Q1487)*12/3</f>
        <v>0.20048650637757595</v>
      </c>
      <c r="AD486" s="131">
        <f>(幕後結果!$AF$2+幕後結果!$AF$4*幕後結果_最佳化!$R1487)*12/3</f>
        <v>0.13876474422347662</v>
      </c>
      <c r="AE486" s="131">
        <f>(幕後結果!$AG$2+幕後結果!$AG$4*幕後結果_最佳化!$S1487)*12/3</f>
        <v>-3.5494187905029902E-2</v>
      </c>
      <c r="AF486" s="131">
        <f>(幕後結果!$AH$2+幕後結果!$AH$4*幕後結果_最佳化!$T1487)*12/3</f>
        <v>0.15341972238148407</v>
      </c>
      <c r="AG486" s="131">
        <f>(幕後結果!$AI$2+幕後結果!$AI$4*幕後結果_最佳化!$U1487)*12/3</f>
        <v>0.22996512507663666</v>
      </c>
      <c r="AH486" s="131">
        <f>(幕後結果!$AJ$2+幕後結果!$AJ$4*幕後結果_最佳化!$V1487)*12/3</f>
        <v>8.9105459073677326E-2</v>
      </c>
      <c r="AI486" s="100">
        <f>(幕後結果!$AK$2+幕後結果!$AK$4*幕後結果_最佳化!$W1487)*12/3</f>
        <v>0.14131945969700296</v>
      </c>
      <c r="AJ486" s="60"/>
      <c r="AK486" s="60"/>
      <c r="AL486" s="60"/>
      <c r="AM486" s="108">
        <v>485</v>
      </c>
      <c r="AN486" s="131">
        <f t="shared" si="92"/>
        <v>0.13018871175123284</v>
      </c>
      <c r="AO486" s="131">
        <f t="shared" si="93"/>
        <v>0.11895222388984884</v>
      </c>
      <c r="AP486" s="131">
        <f t="shared" si="94"/>
        <v>0.12991788814454935</v>
      </c>
      <c r="AQ486" s="131">
        <f t="shared" si="95"/>
        <v>1.7025929005097501E-2</v>
      </c>
      <c r="AR486" s="131">
        <f t="shared" si="96"/>
        <v>0.1286439457065531</v>
      </c>
      <c r="AS486" s="131">
        <f t="shared" si="97"/>
        <v>0.1435491407407975</v>
      </c>
      <c r="AT486" s="131">
        <f t="shared" si="98"/>
        <v>0.1722227413645688</v>
      </c>
      <c r="AU486" s="131">
        <f t="shared" si="99"/>
        <v>4.6946543418526436E-2</v>
      </c>
      <c r="AV486" s="131">
        <f t="shared" si="100"/>
        <v>1.7457543962888756E-3</v>
      </c>
      <c r="AW486" s="131">
        <f t="shared" si="101"/>
        <v>0.11080712158253662</v>
      </c>
      <c r="AX486" s="131">
        <f t="shared" si="102"/>
        <v>0.99999999999999989</v>
      </c>
      <c r="AY486" s="131">
        <f>SUMPRODUCT(AN486:AW486,幕後結果_最佳化!$Z$1005:$AI$1005)</f>
        <v>1.2451367719550222E-3</v>
      </c>
      <c r="AZ486" s="131">
        <f>(SUMPRODUCT(AN486:AW486,MMULT(AN486:AW486,幕後結果!$AB$9:$AK$18)))</f>
        <v>2.7278484915885221E-4</v>
      </c>
      <c r="BA486" s="131">
        <f t="shared" si="103"/>
        <v>1.6516199597935724E-2</v>
      </c>
      <c r="BB486" s="102">
        <f t="shared" si="104"/>
        <v>-2.5220610214259707</v>
      </c>
      <c r="BC486" s="60"/>
      <c r="BD486" s="60"/>
    </row>
    <row r="487" spans="1:56" ht="16.5">
      <c r="A487" s="95">
        <v>486</v>
      </c>
      <c r="B487" s="131">
        <v>0.19470479134160756</v>
      </c>
      <c r="C487" s="131">
        <v>0.76069803511712042</v>
      </c>
      <c r="D487" s="131">
        <v>0.69886617673248264</v>
      </c>
      <c r="E487" s="131">
        <v>0.63695588176171425</v>
      </c>
      <c r="F487" s="131">
        <v>0.71183568251111762</v>
      </c>
      <c r="G487" s="131">
        <v>0.94060761102835833</v>
      </c>
      <c r="H487" s="131">
        <v>0.41202503654129141</v>
      </c>
      <c r="I487" s="131">
        <v>0.64944166943090931</v>
      </c>
      <c r="J487" s="131">
        <v>0.83650066968257941</v>
      </c>
      <c r="K487" s="104">
        <v>0.63344442160266734</v>
      </c>
      <c r="L487" s="105"/>
      <c r="M487" s="106">
        <v>486</v>
      </c>
      <c r="N487" s="142">
        <v>-0.86068858324868303</v>
      </c>
      <c r="O487" s="142">
        <v>0.70854974858833764</v>
      </c>
      <c r="P487" s="142">
        <v>0.52114229878004326</v>
      </c>
      <c r="Q487" s="142">
        <v>0.35033375382984383</v>
      </c>
      <c r="R487" s="142">
        <v>0.55875544334981386</v>
      </c>
      <c r="S487" s="142">
        <v>1.5598946543756318</v>
      </c>
      <c r="T487" s="142">
        <v>-0.22233889864466061</v>
      </c>
      <c r="U487" s="131">
        <v>0.38381352742859026</v>
      </c>
      <c r="V487" s="131">
        <v>0.98017719256764779</v>
      </c>
      <c r="W487" s="98">
        <v>0.34098993774812364</v>
      </c>
      <c r="X487" s="60"/>
      <c r="Y487" s="99">
        <v>486</v>
      </c>
      <c r="Z487" s="131">
        <f>(幕後結果!$AB$2+幕後結果!$AB$4*幕後結果_最佳化!$N1488)*12/3</f>
        <v>-0.11992936696001637</v>
      </c>
      <c r="AA487" s="131">
        <f>(幕後結果!$AC$2+幕後結果!$AC$4*幕後結果_最佳化!$O1488)*12/3</f>
        <v>7.803465383822937E-2</v>
      </c>
      <c r="AB487" s="131">
        <f>(幕後結果!$AD$2+幕後結果!$AD$4*幕後結果_最佳化!$P1488)*12/3</f>
        <v>9.5081009497414645E-2</v>
      </c>
      <c r="AC487" s="131">
        <f>(幕後結果!$AE$2+幕後結果!$AE$4*幕後結果_最佳化!$Q1488)*12/3</f>
        <v>9.2228628601026388E-2</v>
      </c>
      <c r="AD487" s="131">
        <f>(幕後結果!$AF$2+幕後結果!$AF$4*幕後結果_最佳化!$R1488)*12/3</f>
        <v>0.12776839862512204</v>
      </c>
      <c r="AE487" s="131">
        <f>(幕後結果!$AG$2+幕後結果!$AG$4*幕後結果_最佳化!$S1488)*12/3</f>
        <v>7.2956831684214352E-2</v>
      </c>
      <c r="AF487" s="131">
        <f>(幕後結果!$AH$2+幕後結果!$AH$4*幕後結果_最佳化!$T1488)*12/3</f>
        <v>1.3433744124143242E-2</v>
      </c>
      <c r="AG487" s="131">
        <f>(幕後結果!$AI$2+幕後結果!$AI$4*幕後結果_最佳化!$U1488)*12/3</f>
        <v>9.5680184640280788E-2</v>
      </c>
      <c r="AH487" s="131">
        <f>(幕後結果!$AJ$2+幕後結果!$AJ$4*幕後結果_最佳化!$V1488)*12/3</f>
        <v>0.10205939786615491</v>
      </c>
      <c r="AI487" s="100">
        <f>(幕後結果!$AK$2+幕後結果!$AK$4*幕後結果_最佳化!$W1488)*12/3</f>
        <v>0.14948946012119979</v>
      </c>
      <c r="AJ487" s="60"/>
      <c r="AK487" s="60"/>
      <c r="AL487" s="60"/>
      <c r="AM487" s="108">
        <v>486</v>
      </c>
      <c r="AN487" s="131">
        <f t="shared" si="92"/>
        <v>5.6870579510837224E-2</v>
      </c>
      <c r="AO487" s="131">
        <f t="shared" si="93"/>
        <v>0.20237504204035292</v>
      </c>
      <c r="AP487" s="131">
        <f t="shared" si="94"/>
        <v>4.4892738146987146E-2</v>
      </c>
      <c r="AQ487" s="131">
        <f t="shared" si="95"/>
        <v>0.18153568722131919</v>
      </c>
      <c r="AR487" s="131">
        <f t="shared" si="96"/>
        <v>1.0098068569041035E-2</v>
      </c>
      <c r="AS487" s="131">
        <f t="shared" si="97"/>
        <v>0.18758352971699441</v>
      </c>
      <c r="AT487" s="131">
        <f t="shared" si="98"/>
        <v>4.0035806070624756E-2</v>
      </c>
      <c r="AU487" s="131">
        <f t="shared" si="99"/>
        <v>0.15812440531849203</v>
      </c>
      <c r="AV487" s="131">
        <f t="shared" si="100"/>
        <v>3.6184360219614867E-2</v>
      </c>
      <c r="AW487" s="131">
        <f t="shared" si="101"/>
        <v>8.2299783185736566E-2</v>
      </c>
      <c r="AX487" s="131">
        <f t="shared" si="102"/>
        <v>1.0000000000000002</v>
      </c>
      <c r="AY487" s="131">
        <f>SUMPRODUCT(AN487:AW487,幕後結果_最佳化!$Z$1005:$AI$1005)</f>
        <v>2.4473509358231751E-3</v>
      </c>
      <c r="AZ487" s="131">
        <f>(SUMPRODUCT(AN487:AW487,MMULT(AN487:AW487,幕後結果!$AB$9:$AK$18)))</f>
        <v>2.1422513520422292E-4</v>
      </c>
      <c r="BA487" s="131">
        <f t="shared" si="103"/>
        <v>1.4636431778415903E-2</v>
      </c>
      <c r="BB487" s="102">
        <f t="shared" si="104"/>
        <v>-2.7638327207476658</v>
      </c>
      <c r="BC487" s="60"/>
      <c r="BD487" s="60"/>
    </row>
    <row r="488" spans="1:56" ht="16.5">
      <c r="A488" s="95">
        <v>487</v>
      </c>
      <c r="B488" s="131">
        <v>7.8495163754060737E-2</v>
      </c>
      <c r="C488" s="131">
        <v>0.46587917684647917</v>
      </c>
      <c r="D488" s="131">
        <v>0.11906483110430566</v>
      </c>
      <c r="E488" s="131">
        <v>4.3567195416402749E-2</v>
      </c>
      <c r="F488" s="131">
        <v>0.11776895889949546</v>
      </c>
      <c r="G488" s="131">
        <v>0.9947455408813497</v>
      </c>
      <c r="H488" s="131">
        <v>0.26794276486120783</v>
      </c>
      <c r="I488" s="131">
        <v>0.82699899444888358</v>
      </c>
      <c r="J488" s="131">
        <v>0.8441520451890423</v>
      </c>
      <c r="K488" s="104">
        <v>0.74700595652070834</v>
      </c>
      <c r="L488" s="105"/>
      <c r="M488" s="106">
        <v>487</v>
      </c>
      <c r="N488" s="142">
        <v>-1.4152666560439737</v>
      </c>
      <c r="O488" s="142">
        <v>-8.5632762132220819E-2</v>
      </c>
      <c r="P488" s="142">
        <v>-1.1796745941380018</v>
      </c>
      <c r="Q488" s="142">
        <v>-1.7107114614766123</v>
      </c>
      <c r="R488" s="142">
        <v>-1.1862136986682392</v>
      </c>
      <c r="S488" s="142">
        <v>2.5586178867045555</v>
      </c>
      <c r="T488" s="142">
        <v>-0.61904679832668552</v>
      </c>
      <c r="U488" s="131">
        <v>0.94237240311039805</v>
      </c>
      <c r="V488" s="131">
        <v>1.0116699048938647</v>
      </c>
      <c r="W488" s="98">
        <v>0.6650975728802313</v>
      </c>
      <c r="X488" s="60"/>
      <c r="Y488" s="99">
        <v>487</v>
      </c>
      <c r="Z488" s="131">
        <f>(幕後結果!$AB$2+幕後結果!$AB$4*幕後結果_最佳化!$N1489)*12/3</f>
        <v>-0.20583222484075062</v>
      </c>
      <c r="AA488" s="131">
        <f>(幕後結果!$AC$2+幕後結果!$AC$4*幕後結果_最佳化!$O1489)*12/3</f>
        <v>1.9228457298654817E-3</v>
      </c>
      <c r="AB488" s="131">
        <f>(幕後結果!$AD$2+幕後結果!$AD$4*幕後結果_最佳化!$P1489)*12/3</f>
        <v>-0.20559450801173082</v>
      </c>
      <c r="AC488" s="131">
        <f>(幕後結果!$AE$2+幕後結果!$AE$4*幕後結果_最佳化!$Q1489)*12/3</f>
        <v>-0.27206699091800074</v>
      </c>
      <c r="AD488" s="131">
        <f>(幕後結果!$AF$2+幕後結果!$AF$4*幕後結果_最佳化!$R1489)*12/3</f>
        <v>-0.24349170381360907</v>
      </c>
      <c r="AE488" s="131">
        <f>(幕後結果!$AG$2+幕後結果!$AG$4*幕後結果_最佳化!$S1489)*12/3</f>
        <v>0.11306638324568252</v>
      </c>
      <c r="AF488" s="131">
        <f>(幕後結果!$AH$2+幕後結果!$AH$4*幕後結果_最佳化!$T1489)*12/3</f>
        <v>-0.12332629187444</v>
      </c>
      <c r="AG488" s="131">
        <f>(幕後結果!$AI$2+幕後結果!$AI$4*幕後結果_最佳化!$U1489)*12/3</f>
        <v>3.6869491786491147E-2</v>
      </c>
      <c r="AH488" s="131">
        <f>(幕後結果!$AJ$2+幕後結果!$AJ$4*幕後結果_最佳化!$V1489)*12/3</f>
        <v>7.9026729481466884E-2</v>
      </c>
      <c r="AI488" s="100">
        <f>(幕後結果!$AK$2+幕後結果!$AK$4*幕後結果_最佳化!$W1489)*12/3</f>
        <v>0.15879739218866029</v>
      </c>
      <c r="AJ488" s="60"/>
      <c r="AK488" s="60"/>
      <c r="AL488" s="60"/>
      <c r="AM488" s="108">
        <v>487</v>
      </c>
      <c r="AN488" s="131">
        <f t="shared" si="92"/>
        <v>8.8372888057682522E-2</v>
      </c>
      <c r="AO488" s="131">
        <f t="shared" si="93"/>
        <v>5.146249983148922E-2</v>
      </c>
      <c r="AP488" s="131">
        <f t="shared" si="94"/>
        <v>0.11338667143850488</v>
      </c>
      <c r="AQ488" s="131">
        <f t="shared" si="95"/>
        <v>0.14317874851907444</v>
      </c>
      <c r="AR488" s="131">
        <f t="shared" si="96"/>
        <v>0.13842666131390272</v>
      </c>
      <c r="AS488" s="131">
        <f t="shared" si="97"/>
        <v>0.14939005969794383</v>
      </c>
      <c r="AT488" s="131">
        <f t="shared" si="98"/>
        <v>5.8299698131421912E-2</v>
      </c>
      <c r="AU488" s="131">
        <f t="shared" si="99"/>
        <v>4.794385000812381E-2</v>
      </c>
      <c r="AV488" s="131">
        <f t="shared" si="100"/>
        <v>0.14265531403236834</v>
      </c>
      <c r="AW488" s="131">
        <f t="shared" si="101"/>
        <v>6.6883608969488265E-2</v>
      </c>
      <c r="AX488" s="131">
        <f t="shared" si="102"/>
        <v>0.99999999999999989</v>
      </c>
      <c r="AY488" s="131">
        <f>SUMPRODUCT(AN488:AW488,幕後結果_最佳化!$Z$1005:$AI$1005)</f>
        <v>2.1328087477810904E-3</v>
      </c>
      <c r="AZ488" s="131">
        <f>(SUMPRODUCT(AN488:AW488,MMULT(AN488:AW488,幕後結果!$AB$9:$AK$18)))</f>
        <v>2.5995661446603447E-4</v>
      </c>
      <c r="BA488" s="131">
        <f t="shared" si="103"/>
        <v>1.6123170112171938E-2</v>
      </c>
      <c r="BB488" s="102">
        <f t="shared" si="104"/>
        <v>-2.5284848431539122</v>
      </c>
      <c r="BC488" s="60"/>
      <c r="BD488" s="60"/>
    </row>
    <row r="489" spans="1:56" ht="16.5">
      <c r="A489" s="95">
        <v>488</v>
      </c>
      <c r="B489" s="131">
        <v>0.70540791386775159</v>
      </c>
      <c r="C489" s="131">
        <v>0.60700222905388435</v>
      </c>
      <c r="D489" s="131">
        <v>0.46617061752045452</v>
      </c>
      <c r="E489" s="131">
        <v>0.95528858966902175</v>
      </c>
      <c r="F489" s="131">
        <v>0.34569750122906417</v>
      </c>
      <c r="G489" s="131">
        <v>5.589410278830198E-2</v>
      </c>
      <c r="H489" s="131">
        <v>0.93875709665931639</v>
      </c>
      <c r="I489" s="131">
        <v>0.4435209155837454</v>
      </c>
      <c r="J489" s="131">
        <v>0.73263607110166484</v>
      </c>
      <c r="K489" s="104">
        <v>0.23582309485202724</v>
      </c>
      <c r="L489" s="105"/>
      <c r="M489" s="106">
        <v>488</v>
      </c>
      <c r="N489" s="142">
        <v>0.54001864785422515</v>
      </c>
      <c r="O489" s="142">
        <v>0.2715142492174093</v>
      </c>
      <c r="P489" s="142">
        <v>-8.4899568243999829E-2</v>
      </c>
      <c r="Q489" s="142">
        <v>1.6984502191773647</v>
      </c>
      <c r="R489" s="142">
        <v>-0.39696265141014897</v>
      </c>
      <c r="S489" s="142">
        <v>-1.5902067674514029</v>
      </c>
      <c r="T489" s="142">
        <v>1.5444233511723524</v>
      </c>
      <c r="U489" s="131">
        <v>-0.14204832963984862</v>
      </c>
      <c r="V489" s="131">
        <v>0.62080511436663177</v>
      </c>
      <c r="W489" s="98">
        <v>-0.7198031751455144</v>
      </c>
      <c r="X489" s="60"/>
      <c r="Y489" s="99">
        <v>488</v>
      </c>
      <c r="Z489" s="131">
        <f>(幕後結果!$AB$2+幕後結果!$AB$4*幕後結果_最佳化!$N1490)*12/3</f>
        <v>9.7036936088111744E-2</v>
      </c>
      <c r="AA489" s="131">
        <f>(幕後結果!$AC$2+幕後結果!$AC$4*幕後結果_最佳化!$O1490)*12/3</f>
        <v>3.2787818853011803E-2</v>
      </c>
      <c r="AB489" s="131">
        <f>(幕後結果!$AD$2+幕後結果!$AD$4*幕後結果_最佳化!$P1490)*12/3</f>
        <v>-1.7763534298982624E-2</v>
      </c>
      <c r="AC489" s="131">
        <f>(幕後結果!$AE$2+幕後結果!$AE$4*幕後結果_最佳化!$Q1490)*12/3</f>
        <v>0.20640015271020015</v>
      </c>
      <c r="AD489" s="131">
        <f>(幕後結果!$AF$2+幕後結果!$AF$4*幕後結果_最佳化!$R1490)*12/3</f>
        <v>1.0553842137478804E-3</v>
      </c>
      <c r="AE489" s="131">
        <f>(幕後結果!$AG$2+幕後結果!$AG$4*幕後結果_最佳化!$S1490)*12/3</f>
        <v>-6.1476493570036948E-2</v>
      </c>
      <c r="AF489" s="131">
        <f>(幕後結果!$AH$2+幕後結果!$AH$4*幕後結果_最佳化!$T1490)*12/3</f>
        <v>0.1709705716544728</v>
      </c>
      <c r="AG489" s="131">
        <f>(幕後結果!$AI$2+幕後結果!$AI$4*幕後結果_最佳化!$U1490)*12/3</f>
        <v>-7.7099967081522142E-3</v>
      </c>
      <c r="AH489" s="131">
        <f>(幕後結果!$AJ$2+幕後結果!$AJ$4*幕後結果_最佳化!$V1490)*12/3</f>
        <v>3.4600860924203905E-2</v>
      </c>
      <c r="AI489" s="100">
        <f>(幕後結果!$AK$2+幕後結果!$AK$4*幕後結果_最佳化!$W1490)*12/3</f>
        <v>-0.16255494843661222</v>
      </c>
      <c r="AJ489" s="60"/>
      <c r="AK489" s="60"/>
      <c r="AL489" s="60"/>
      <c r="AM489" s="108">
        <v>488</v>
      </c>
      <c r="AN489" s="131">
        <f t="shared" si="92"/>
        <v>2.0837888061301666E-3</v>
      </c>
      <c r="AO489" s="131">
        <f t="shared" si="93"/>
        <v>0.18009122792936957</v>
      </c>
      <c r="AP489" s="131">
        <f t="shared" si="94"/>
        <v>0.188556279165942</v>
      </c>
      <c r="AQ489" s="131">
        <f t="shared" si="95"/>
        <v>7.9216853241819221E-2</v>
      </c>
      <c r="AR489" s="131">
        <f t="shared" si="96"/>
        <v>3.533387292615555E-2</v>
      </c>
      <c r="AS489" s="131">
        <f t="shared" si="97"/>
        <v>7.1837426757267717E-2</v>
      </c>
      <c r="AT489" s="131">
        <f t="shared" si="98"/>
        <v>9.7747399940834853E-2</v>
      </c>
      <c r="AU489" s="131">
        <f t="shared" si="99"/>
        <v>2.3560621466032074E-3</v>
      </c>
      <c r="AV489" s="131">
        <f t="shared" si="100"/>
        <v>0.16520477045523596</v>
      </c>
      <c r="AW489" s="131">
        <f t="shared" si="101"/>
        <v>0.17757231863064171</v>
      </c>
      <c r="AX489" s="131">
        <f t="shared" si="102"/>
        <v>0.99999999999999989</v>
      </c>
      <c r="AY489" s="131">
        <f>SUMPRODUCT(AN489:AW489,幕後結果_最佳化!$Z$1005:$AI$1005)</f>
        <v>-1.4343026365496213E-3</v>
      </c>
      <c r="AZ489" s="131">
        <f>(SUMPRODUCT(AN489:AW489,MMULT(AN489:AW489,幕後結果!$AB$9:$AK$18)))</f>
        <v>3.2815115111140431E-4</v>
      </c>
      <c r="BA489" s="131">
        <f t="shared" si="103"/>
        <v>1.8114942757607718E-2</v>
      </c>
      <c r="BB489" s="102">
        <f t="shared" si="104"/>
        <v>-2.4473885029490687</v>
      </c>
      <c r="BC489" s="60"/>
      <c r="BD489" s="60"/>
    </row>
    <row r="490" spans="1:56" ht="16.5">
      <c r="A490" s="95">
        <v>489</v>
      </c>
      <c r="B490" s="131">
        <v>5.4858169988035499E-2</v>
      </c>
      <c r="C490" s="131">
        <v>6.8303556659753406E-2</v>
      </c>
      <c r="D490" s="131">
        <v>7.653614176967638E-3</v>
      </c>
      <c r="E490" s="131">
        <v>0.1218816818257813</v>
      </c>
      <c r="F490" s="131">
        <v>0.8813231113623099</v>
      </c>
      <c r="G490" s="131">
        <v>0.67260259734806138</v>
      </c>
      <c r="H490" s="131">
        <v>0.87423839415186433</v>
      </c>
      <c r="I490" s="131">
        <v>0.72115908440532372</v>
      </c>
      <c r="J490" s="131">
        <v>2.9434186512017568E-2</v>
      </c>
      <c r="K490" s="104">
        <v>0.5715587415017831</v>
      </c>
      <c r="L490" s="105"/>
      <c r="M490" s="106">
        <v>489</v>
      </c>
      <c r="N490" s="142">
        <v>-1.5994694116498616</v>
      </c>
      <c r="O490" s="142">
        <v>-1.4885454197579495</v>
      </c>
      <c r="P490" s="142">
        <v>-2.4250274722830083</v>
      </c>
      <c r="Q490" s="142">
        <v>-1.1656317538233671</v>
      </c>
      <c r="R490" s="142">
        <v>1.181626894457533</v>
      </c>
      <c r="S490" s="142">
        <v>0.44711115489251746</v>
      </c>
      <c r="T490" s="142">
        <v>1.1466574764365067</v>
      </c>
      <c r="U490" s="131">
        <v>0.58628824188143025</v>
      </c>
      <c r="V490" s="131">
        <v>-1.8891750777169669</v>
      </c>
      <c r="W490" s="98">
        <v>0.18034399733462236</v>
      </c>
      <c r="X490" s="60"/>
      <c r="Y490" s="99">
        <v>489</v>
      </c>
      <c r="Z490" s="131">
        <f>(幕後結果!$AB$2+幕後結果!$AB$4*幕後結果_最佳化!$N1491)*12/3</f>
        <v>-0.23436480467445256</v>
      </c>
      <c r="AA490" s="131">
        <f>(幕後結果!$AC$2+幕後結果!$AC$4*幕後結果_最佳化!$O1491)*12/3</f>
        <v>-0.13409570196664825</v>
      </c>
      <c r="AB490" s="131">
        <f>(幕後結果!$AD$2+幕後結果!$AD$4*幕後結果_最佳化!$P1491)*12/3</f>
        <v>-0.45326133150299591</v>
      </c>
      <c r="AC490" s="131">
        <f>(幕後結果!$AE$2+幕後結果!$AE$4*幕後結果_最佳化!$Q1491)*12/3</f>
        <v>-0.34518363303588728</v>
      </c>
      <c r="AD490" s="131">
        <f>(幕後結果!$AF$2+幕後結果!$AF$4*幕後結果_最佳化!$R1491)*12/3</f>
        <v>-0.18773163050805844</v>
      </c>
      <c r="AE490" s="131">
        <f>(幕後結果!$AG$2+幕後結果!$AG$4*幕後結果_最佳化!$S1491)*12/3</f>
        <v>8.1088524260541049E-4</v>
      </c>
      <c r="AF490" s="131">
        <f>(幕後結果!$AH$2+幕後結果!$AH$4*幕後結果_最佳化!$T1491)*12/3</f>
        <v>-7.292854870474251E-2</v>
      </c>
      <c r="AG490" s="131">
        <f>(幕後結果!$AI$2+幕後結果!$AI$4*幕後結果_最佳化!$U1491)*12/3</f>
        <v>-1.8394304681623251E-2</v>
      </c>
      <c r="AH490" s="131">
        <f>(幕後結果!$AJ$2+幕後結果!$AJ$4*幕後結果_最佳化!$V1491)*12/3</f>
        <v>-0.16857965291585067</v>
      </c>
      <c r="AI490" s="100">
        <f>(幕後結果!$AK$2+幕後結果!$AK$4*幕後結果_最佳化!$W1491)*12/3</f>
        <v>-2.6348205990441669E-2</v>
      </c>
      <c r="AJ490" s="60"/>
      <c r="AK490" s="60"/>
      <c r="AL490" s="60"/>
      <c r="AM490" s="108">
        <v>489</v>
      </c>
      <c r="AN490" s="131">
        <f t="shared" si="92"/>
        <v>0.16725413415723256</v>
      </c>
      <c r="AO490" s="131">
        <f t="shared" si="93"/>
        <v>3.9815693510026812E-2</v>
      </c>
      <c r="AP490" s="131">
        <f t="shared" si="94"/>
        <v>0.12613349455427042</v>
      </c>
      <c r="AQ490" s="131">
        <f t="shared" si="95"/>
        <v>5.5682594866245966E-2</v>
      </c>
      <c r="AR490" s="131">
        <f t="shared" si="96"/>
        <v>0.16225664630420353</v>
      </c>
      <c r="AS490" s="131">
        <f t="shared" si="97"/>
        <v>5.2271753662633536E-2</v>
      </c>
      <c r="AT490" s="131">
        <f t="shared" si="98"/>
        <v>0.16360165945327357</v>
      </c>
      <c r="AU490" s="131">
        <f t="shared" si="99"/>
        <v>0.13029973018576196</v>
      </c>
      <c r="AV490" s="131">
        <f t="shared" si="100"/>
        <v>7.7479320922827282E-3</v>
      </c>
      <c r="AW490" s="131">
        <f t="shared" si="101"/>
        <v>9.4936361214068843E-2</v>
      </c>
      <c r="AX490" s="131">
        <f t="shared" si="102"/>
        <v>1</v>
      </c>
      <c r="AY490" s="131">
        <f>SUMPRODUCT(AN490:AW490,幕後結果_最佳化!$Z$1005:$AI$1005)</f>
        <v>2.5190177955477172E-3</v>
      </c>
      <c r="AZ490" s="131">
        <f>(SUMPRODUCT(AN490:AW490,MMULT(AN490:AW490,幕後結果!$AB$9:$AK$18)))</f>
        <v>3.4332775768810354E-4</v>
      </c>
      <c r="BA490" s="131">
        <f t="shared" si="103"/>
        <v>1.8529105690456394E-2</v>
      </c>
      <c r="BB490" s="102">
        <f t="shared" si="104"/>
        <v>-2.1793271018606646</v>
      </c>
      <c r="BC490" s="60"/>
      <c r="BD490" s="60"/>
    </row>
    <row r="491" spans="1:56" ht="16.5">
      <c r="A491" s="95">
        <v>490</v>
      </c>
      <c r="B491" s="131">
        <v>0.5409715390436356</v>
      </c>
      <c r="C491" s="131">
        <v>0.47830744183720841</v>
      </c>
      <c r="D491" s="131">
        <v>0.47229826617752924</v>
      </c>
      <c r="E491" s="131">
        <v>0.7193307645249547</v>
      </c>
      <c r="F491" s="131">
        <v>0.48912545774422012</v>
      </c>
      <c r="G491" s="131">
        <v>3.2336657037650207E-2</v>
      </c>
      <c r="H491" s="131">
        <v>0.61226441353875072</v>
      </c>
      <c r="I491" s="131">
        <v>0.75718963054442123</v>
      </c>
      <c r="J491" s="131">
        <v>0.82488357678574031</v>
      </c>
      <c r="K491" s="104">
        <v>0.81889594339054605</v>
      </c>
      <c r="L491" s="105"/>
      <c r="M491" s="106">
        <v>490</v>
      </c>
      <c r="N491" s="142">
        <v>0.10288162439235644</v>
      </c>
      <c r="O491" s="142">
        <v>-5.4402002224738726E-2</v>
      </c>
      <c r="P491" s="142">
        <v>-6.949384428912074E-2</v>
      </c>
      <c r="Q491" s="142">
        <v>0.58085457294210929</v>
      </c>
      <c r="R491" s="142">
        <v>-2.7261811574256681E-2</v>
      </c>
      <c r="S491" s="142">
        <v>-1.8475096276533127</v>
      </c>
      <c r="T491" s="142">
        <v>0.28522577714673347</v>
      </c>
      <c r="U491" s="131">
        <v>0.69729093664698971</v>
      </c>
      <c r="V491" s="131">
        <v>0.93413774018578111</v>
      </c>
      <c r="W491" s="98">
        <v>0.91116562474247176</v>
      </c>
      <c r="X491" s="60"/>
      <c r="Y491" s="99">
        <v>490</v>
      </c>
      <c r="Z491" s="131">
        <f>(幕後結果!$AB$2+幕後結果!$AB$4*幕後結果_最佳化!$N1492)*12/3</f>
        <v>2.9325424503135546E-2</v>
      </c>
      <c r="AA491" s="131">
        <f>(幕後結果!$AC$2+幕後結果!$AC$4*幕後結果_最佳化!$O1492)*12/3</f>
        <v>1.9661737422319858E-3</v>
      </c>
      <c r="AB491" s="131">
        <f>(幕後結果!$AD$2+幕後結果!$AD$4*幕後結果_最佳化!$P1492)*12/3</f>
        <v>-2.6009093181538479E-2</v>
      </c>
      <c r="AC491" s="131">
        <f>(幕後結果!$AE$2+幕後結果!$AE$4*幕後結果_最佳化!$Q1492)*12/3</f>
        <v>7.7448352775452881E-2</v>
      </c>
      <c r="AD491" s="131">
        <f>(幕後結果!$AF$2+幕後結果!$AF$4*幕後結果_最佳化!$R1492)*12/3</f>
        <v>-3.6114972771027985E-4</v>
      </c>
      <c r="AE491" s="131">
        <f>(幕後結果!$AG$2+幕後結果!$AG$4*幕後結果_最佳化!$S1492)*12/3</f>
        <v>-8.0135115306717228E-2</v>
      </c>
      <c r="AF491" s="131">
        <f>(幕後結果!$AH$2+幕後結果!$AH$4*幕後結果_最佳化!$T1492)*12/3</f>
        <v>2.2749240333060108E-2</v>
      </c>
      <c r="AG491" s="131">
        <f>(幕後結果!$AI$2+幕後結果!$AI$4*幕後結果_最佳化!$U1492)*12/3</f>
        <v>2.8112546586978638E-2</v>
      </c>
      <c r="AH491" s="131">
        <f>(幕後結果!$AJ$2+幕後結果!$AJ$4*幕後結果_最佳化!$V1492)*12/3</f>
        <v>2.6597758122411108E-2</v>
      </c>
      <c r="AI491" s="100">
        <f>(幕後結果!$AK$2+幕後結果!$AK$4*幕後結果_最佳化!$W1492)*12/3</f>
        <v>8.9022052843392083E-2</v>
      </c>
      <c r="AJ491" s="60"/>
      <c r="AK491" s="60"/>
      <c r="AL491" s="60"/>
      <c r="AM491" s="108">
        <v>490</v>
      </c>
      <c r="AN491" s="131">
        <f t="shared" si="92"/>
        <v>0.14632869646030131</v>
      </c>
      <c r="AO491" s="131">
        <f t="shared" si="93"/>
        <v>9.0020076605096921E-2</v>
      </c>
      <c r="AP491" s="131">
        <f t="shared" si="94"/>
        <v>0.16370003034624467</v>
      </c>
      <c r="AQ491" s="131">
        <f t="shared" si="95"/>
        <v>7.3888785578258662E-2</v>
      </c>
      <c r="AR491" s="131">
        <f t="shared" si="96"/>
        <v>5.5054150155600452E-2</v>
      </c>
      <c r="AS491" s="131">
        <f t="shared" si="97"/>
        <v>0.15462128585474338</v>
      </c>
      <c r="AT491" s="131">
        <f t="shared" si="98"/>
        <v>3.4923310955096078E-2</v>
      </c>
      <c r="AU491" s="131">
        <f t="shared" si="99"/>
        <v>0.13069619847640793</v>
      </c>
      <c r="AV491" s="131">
        <f t="shared" si="100"/>
        <v>7.1654748764279699E-2</v>
      </c>
      <c r="AW491" s="131">
        <f t="shared" si="101"/>
        <v>7.9112716803970973E-2</v>
      </c>
      <c r="AX491" s="131">
        <f t="shared" si="102"/>
        <v>1</v>
      </c>
      <c r="AY491" s="131">
        <f>SUMPRODUCT(AN491:AW491,幕後結果_最佳化!$Z$1005:$AI$1005)</f>
        <v>4.0200113313618559E-4</v>
      </c>
      <c r="AZ491" s="131">
        <f>(SUMPRODUCT(AN491:AW491,MMULT(AN491:AW491,幕後結果!$AB$9:$AK$18)))</f>
        <v>2.5252933104010395E-4</v>
      </c>
      <c r="BA491" s="131">
        <f t="shared" si="103"/>
        <v>1.5891171481048964E-2</v>
      </c>
      <c r="BB491" s="102">
        <f t="shared" si="104"/>
        <v>-2.6743150382301804</v>
      </c>
      <c r="BC491" s="60"/>
      <c r="BD491" s="60"/>
    </row>
    <row r="492" spans="1:56" ht="16.5">
      <c r="A492" s="95">
        <v>491</v>
      </c>
      <c r="B492" s="131">
        <v>0.23393679731708694</v>
      </c>
      <c r="C492" s="131">
        <v>0.73691282717358653</v>
      </c>
      <c r="D492" s="131">
        <v>0.26371874234746917</v>
      </c>
      <c r="E492" s="131">
        <v>0.11442944609240491</v>
      </c>
      <c r="F492" s="131">
        <v>0.56419962696420822</v>
      </c>
      <c r="G492" s="131">
        <v>0.3939213601612841</v>
      </c>
      <c r="H492" s="131">
        <v>0.46174182414597964</v>
      </c>
      <c r="I492" s="131">
        <v>3.311995176389515E-2</v>
      </c>
      <c r="J492" s="131">
        <v>0.73720819589703623</v>
      </c>
      <c r="K492" s="104">
        <v>0.96575537672441047</v>
      </c>
      <c r="L492" s="105"/>
      <c r="M492" s="106">
        <v>491</v>
      </c>
      <c r="N492" s="142">
        <v>-0.72594319536807761</v>
      </c>
      <c r="O492" s="142">
        <v>0.63385670046412879</v>
      </c>
      <c r="P492" s="142">
        <v>-0.63192255421856247</v>
      </c>
      <c r="Q492" s="142">
        <v>-1.2033035076829444</v>
      </c>
      <c r="R492" s="142">
        <v>0.16162553703123117</v>
      </c>
      <c r="S492" s="142">
        <v>-0.26911300841120583</v>
      </c>
      <c r="T492" s="142">
        <v>-9.6046491555303856E-2</v>
      </c>
      <c r="U492" s="131">
        <v>-1.836796766028171</v>
      </c>
      <c r="V492" s="131">
        <v>0.63476206461177187</v>
      </c>
      <c r="W492" s="98">
        <v>1.8217742490330862</v>
      </c>
      <c r="X492" s="60"/>
      <c r="Y492" s="99">
        <v>491</v>
      </c>
      <c r="Z492" s="131">
        <f>(幕後結果!$AB$2+幕後結果!$AB$4*幕後結果_最佳化!$N1493)*12/3</f>
        <v>-9.9057618737355024E-2</v>
      </c>
      <c r="AA492" s="131">
        <f>(幕後結果!$AC$2+幕後結果!$AC$4*幕後結果_最佳化!$O1493)*12/3</f>
        <v>7.0507879043519087E-2</v>
      </c>
      <c r="AB492" s="131">
        <f>(幕後結果!$AD$2+幕後結果!$AD$4*幕後結果_最佳化!$P1493)*12/3</f>
        <v>-9.3454452099387256E-2</v>
      </c>
      <c r="AC492" s="131">
        <f>(幕後結果!$AE$2+幕後結果!$AE$4*幕後結果_最佳化!$Q1493)*12/3</f>
        <v>-0.14802683246212098</v>
      </c>
      <c r="AD492" s="131">
        <f>(幕後結果!$AF$2+幕後結果!$AF$4*幕後結果_最佳化!$R1493)*12/3</f>
        <v>-3.6123729732165454E-2</v>
      </c>
      <c r="AE492" s="131">
        <f>(幕後結果!$AG$2+幕後結果!$AG$4*幕後結果_最佳化!$S1493)*12/3</f>
        <v>-1.0918662398239081E-2</v>
      </c>
      <c r="AF492" s="131">
        <f>(幕後結果!$AH$2+幕後結果!$AH$4*幕後結果_最佳化!$T1493)*12/3</f>
        <v>-2.9403800898683444E-2</v>
      </c>
      <c r="AG492" s="131">
        <f>(幕後結果!$AI$2+幕後結果!$AI$4*幕後結果_最佳化!$U1493)*12/3</f>
        <v>-0.24848993883775716</v>
      </c>
      <c r="AH492" s="131">
        <f>(幕後結果!$AJ$2+幕後結果!$AJ$4*幕後結果_最佳化!$V1493)*12/3</f>
        <v>6.8585164279564405E-3</v>
      </c>
      <c r="AI492" s="100">
        <f>(幕後結果!$AK$2+幕後結果!$AK$4*幕後結果_最佳化!$W1493)*12/3</f>
        <v>0.22220887033753481</v>
      </c>
      <c r="AJ492" s="60"/>
      <c r="AK492" s="60"/>
      <c r="AL492" s="60"/>
      <c r="AM492" s="108">
        <v>491</v>
      </c>
      <c r="AN492" s="131">
        <f t="shared" si="92"/>
        <v>0.1453016101368067</v>
      </c>
      <c r="AO492" s="131">
        <f t="shared" si="93"/>
        <v>2.4457983344344455E-2</v>
      </c>
      <c r="AP492" s="131">
        <f t="shared" si="94"/>
        <v>5.617165291735926E-2</v>
      </c>
      <c r="AQ492" s="131">
        <f t="shared" si="95"/>
        <v>6.5080917202183702E-2</v>
      </c>
      <c r="AR492" s="131">
        <f t="shared" si="96"/>
        <v>8.6938646153801216E-2</v>
      </c>
      <c r="AS492" s="131">
        <f t="shared" si="97"/>
        <v>0.16091476378656011</v>
      </c>
      <c r="AT492" s="131">
        <f t="shared" si="98"/>
        <v>9.2606457967891492E-2</v>
      </c>
      <c r="AU492" s="131">
        <f t="shared" si="99"/>
        <v>7.5494949874232511E-2</v>
      </c>
      <c r="AV492" s="131">
        <f t="shared" si="100"/>
        <v>0.12634601760133787</v>
      </c>
      <c r="AW492" s="131">
        <f t="shared" si="101"/>
        <v>0.16668700101548264</v>
      </c>
      <c r="AX492" s="131">
        <f t="shared" si="102"/>
        <v>1</v>
      </c>
      <c r="AY492" s="131">
        <f>SUMPRODUCT(AN492:AW492,幕後結果_最佳化!$Z$1005:$AI$1005)</f>
        <v>1.7345842161647137E-4</v>
      </c>
      <c r="AZ492" s="131">
        <f>(SUMPRODUCT(AN492:AW492,MMULT(AN492:AW492,幕後結果!$AB$9:$AK$18)))</f>
        <v>2.1762002326673516E-4</v>
      </c>
      <c r="BA492" s="131">
        <f t="shared" si="103"/>
        <v>1.4751949812371759E-2</v>
      </c>
      <c r="BB492" s="102">
        <f t="shared" si="104"/>
        <v>-2.8963318152391495</v>
      </c>
      <c r="BC492" s="60"/>
      <c r="BD492" s="60"/>
    </row>
    <row r="493" spans="1:56" ht="16.5">
      <c r="A493" s="95">
        <v>492</v>
      </c>
      <c r="B493" s="131">
        <v>0.37879415393544247</v>
      </c>
      <c r="C493" s="131">
        <v>0.25990025888015467</v>
      </c>
      <c r="D493" s="131">
        <v>0.71927258808295669</v>
      </c>
      <c r="E493" s="131">
        <v>0.23321533499524327</v>
      </c>
      <c r="F493" s="131">
        <v>7.8471848211143946E-2</v>
      </c>
      <c r="G493" s="131">
        <v>0.54311654149970701</v>
      </c>
      <c r="H493" s="131">
        <v>0.994185127321217</v>
      </c>
      <c r="I493" s="131">
        <v>0.87562372985284043</v>
      </c>
      <c r="J493" s="131">
        <v>0.95982911775151947</v>
      </c>
      <c r="K493" s="104">
        <v>0.35599990646754365</v>
      </c>
      <c r="L493" s="105"/>
      <c r="M493" s="106">
        <v>492</v>
      </c>
      <c r="N493" s="142">
        <v>-0.30864930883133535</v>
      </c>
      <c r="O493" s="142">
        <v>-0.64365293216690123</v>
      </c>
      <c r="P493" s="142">
        <v>0.58068195772838571</v>
      </c>
      <c r="Q493" s="142">
        <v>-0.72829884373967813</v>
      </c>
      <c r="R493" s="142">
        <v>-1.4154257764528591</v>
      </c>
      <c r="S493" s="142">
        <v>0.10828840877925459</v>
      </c>
      <c r="T493" s="142">
        <v>2.5231842355410543</v>
      </c>
      <c r="U493" s="131">
        <v>1.1533846470409634</v>
      </c>
      <c r="V493" s="131">
        <v>1.7487065081109279</v>
      </c>
      <c r="W493" s="98">
        <v>-0.36917161348750072</v>
      </c>
      <c r="X493" s="60"/>
      <c r="Y493" s="99">
        <v>492</v>
      </c>
      <c r="Z493" s="131">
        <f>(幕後結果!$AB$2+幕後結果!$AB$4*幕後結果_最佳化!$N1494)*12/3</f>
        <v>-3.44197630627096E-2</v>
      </c>
      <c r="AA493" s="131">
        <f>(幕後結果!$AC$2+幕後結果!$AC$4*幕後結果_最佳化!$O1494)*12/3</f>
        <v>-5.4505562093321171E-2</v>
      </c>
      <c r="AB493" s="131">
        <f>(幕後結果!$AD$2+幕後結果!$AD$4*幕後結果_最佳化!$P1494)*12/3</f>
        <v>5.9332807876629638E-2</v>
      </c>
      <c r="AC493" s="131">
        <f>(幕後結果!$AE$2+幕後結果!$AE$4*幕後結果_最佳化!$Q1494)*12/3</f>
        <v>-2.9017940774395828E-2</v>
      </c>
      <c r="AD493" s="131">
        <f>(幕後結果!$AF$2+幕後結果!$AF$4*幕後結果_最佳化!$R1494)*12/3</f>
        <v>-0.11956812227669368</v>
      </c>
      <c r="AE493" s="131">
        <f>(幕後結果!$AG$2+幕後結果!$AG$4*幕後結果_最佳化!$S1494)*12/3</f>
        <v>1.2627055801913934E-3</v>
      </c>
      <c r="AF493" s="131">
        <f>(幕後結果!$AH$2+幕後結果!$AH$4*幕後結果_最佳化!$T1494)*12/3</f>
        <v>0.20091474701720377</v>
      </c>
      <c r="AG493" s="131">
        <f>(幕後結果!$AI$2+幕後結果!$AI$4*幕後結果_最佳化!$U1494)*12/3</f>
        <v>0.1768889495300062</v>
      </c>
      <c r="AH493" s="131">
        <f>(幕後結果!$AJ$2+幕後結果!$AJ$4*幕後結果_最佳化!$V1494)*12/3</f>
        <v>0.10946377854938437</v>
      </c>
      <c r="AI493" s="100">
        <f>(幕後結果!$AK$2+幕後結果!$AK$4*幕後結果_最佳化!$W1494)*12/3</f>
        <v>8.429665572159839E-2</v>
      </c>
      <c r="AJ493" s="60"/>
      <c r="AK493" s="60"/>
      <c r="AL493" s="60"/>
      <c r="AM493" s="108">
        <v>492</v>
      </c>
      <c r="AN493" s="131">
        <f t="shared" si="92"/>
        <v>0.11237756911043967</v>
      </c>
      <c r="AO493" s="131">
        <f t="shared" si="93"/>
        <v>0.11897547920931402</v>
      </c>
      <c r="AP493" s="131">
        <f t="shared" si="94"/>
        <v>0.1873283208124121</v>
      </c>
      <c r="AQ493" s="131">
        <f t="shared" si="95"/>
        <v>6.7590212664732113E-2</v>
      </c>
      <c r="AR493" s="131">
        <f t="shared" si="96"/>
        <v>3.2674985075798628E-2</v>
      </c>
      <c r="AS493" s="131">
        <f t="shared" si="97"/>
        <v>0.16913833575075951</v>
      </c>
      <c r="AT493" s="131">
        <f t="shared" si="98"/>
        <v>6.7701605200093024E-2</v>
      </c>
      <c r="AU493" s="131">
        <f t="shared" si="99"/>
        <v>0.11471702488532722</v>
      </c>
      <c r="AV493" s="131">
        <f t="shared" si="100"/>
        <v>3.7753106717406684E-2</v>
      </c>
      <c r="AW493" s="131">
        <f t="shared" si="101"/>
        <v>9.1743360573717125E-2</v>
      </c>
      <c r="AX493" s="131">
        <f t="shared" si="102"/>
        <v>1</v>
      </c>
      <c r="AY493" s="131">
        <f>SUMPRODUCT(AN493:AW493,幕後結果_最佳化!$Z$1005:$AI$1005)</f>
        <v>5.8978436957404399E-5</v>
      </c>
      <c r="AZ493" s="131">
        <f>(SUMPRODUCT(AN493:AW493,MMULT(AN493:AW493,幕後結果!$AB$9:$AK$18)))</f>
        <v>2.6211928306501533E-4</v>
      </c>
      <c r="BA493" s="131">
        <f t="shared" si="103"/>
        <v>1.6190098303130077E-2</v>
      </c>
      <c r="BB493" s="102">
        <f t="shared" si="104"/>
        <v>-2.6461248573617384</v>
      </c>
      <c r="BC493" s="60"/>
      <c r="BD493" s="60"/>
    </row>
    <row r="494" spans="1:56" ht="16.5">
      <c r="A494" s="95">
        <v>493</v>
      </c>
      <c r="B494" s="131">
        <v>0.880691776244656</v>
      </c>
      <c r="C494" s="131">
        <v>9.1496815994934311E-2</v>
      </c>
      <c r="D494" s="131">
        <v>0.4678047948218973</v>
      </c>
      <c r="E494" s="131">
        <v>0.59275988755815234</v>
      </c>
      <c r="F494" s="131">
        <v>0.94602714312893776</v>
      </c>
      <c r="G494" s="131">
        <v>0.47657265602211085</v>
      </c>
      <c r="H494" s="131">
        <v>0.77423866319897328</v>
      </c>
      <c r="I494" s="131">
        <v>1.5086388552897123E-2</v>
      </c>
      <c r="J494" s="131">
        <v>0.41692105787431721</v>
      </c>
      <c r="K494" s="104">
        <v>0.65113146894984397</v>
      </c>
      <c r="L494" s="105"/>
      <c r="M494" s="106">
        <v>493</v>
      </c>
      <c r="N494" s="142">
        <v>1.1784520251640784</v>
      </c>
      <c r="O494" s="142">
        <v>-1.3315940171354361</v>
      </c>
      <c r="P494" s="142">
        <v>-8.0789209432027262E-2</v>
      </c>
      <c r="Q494" s="142">
        <v>0.23465022356067952</v>
      </c>
      <c r="R494" s="142">
        <v>1.6074955091874499</v>
      </c>
      <c r="S494" s="142">
        <v>-5.8757434694726988E-2</v>
      </c>
      <c r="T494" s="142">
        <v>0.7528789249171316</v>
      </c>
      <c r="U494" s="131">
        <v>-2.1678148422322217</v>
      </c>
      <c r="V494" s="131">
        <v>-0.20977649935683049</v>
      </c>
      <c r="W494" s="98">
        <v>0.38837700036277728</v>
      </c>
      <c r="X494" s="60"/>
      <c r="Y494" s="99">
        <v>493</v>
      </c>
      <c r="Z494" s="131">
        <f>(幕後結果!$AB$2+幕後結果!$AB$4*幕後結果_最佳化!$N1495)*12/3</f>
        <v>0.19592878624896293</v>
      </c>
      <c r="AA494" s="131">
        <f>(幕後結果!$AC$2+幕後結果!$AC$4*幕後結果_最佳化!$O1495)*12/3</f>
        <v>-0.12431404656278051</v>
      </c>
      <c r="AB494" s="131">
        <f>(幕後結果!$AD$2+幕後結果!$AD$4*幕後結果_最佳化!$P1495)*12/3</f>
        <v>-7.0862289719309995E-2</v>
      </c>
      <c r="AC494" s="131">
        <f>(幕後結果!$AE$2+幕後結果!$AE$4*幕後結果_最佳化!$Q1495)*12/3</f>
        <v>3.8731594261024127E-2</v>
      </c>
      <c r="AD494" s="131">
        <f>(幕後結果!$AF$2+幕後結果!$AF$4*幕後結果_最佳化!$R1495)*12/3</f>
        <v>8.5071605174100798E-2</v>
      </c>
      <c r="AE494" s="131">
        <f>(幕後結果!$AG$2+幕後結果!$AG$4*幕後結果_最佳化!$S1495)*12/3</f>
        <v>-4.0532786136416463E-2</v>
      </c>
      <c r="AF494" s="131">
        <f>(幕後結果!$AH$2+幕後結果!$AH$4*幕後結果_最佳化!$T1495)*12/3</f>
        <v>6.0853599625634879E-2</v>
      </c>
      <c r="AG494" s="131">
        <f>(幕後結果!$AI$2+幕後結果!$AI$4*幕後結果_最佳化!$U1495)*12/3</f>
        <v>-0.20501598530214116</v>
      </c>
      <c r="AH494" s="131">
        <f>(幕後結果!$AJ$2+幕後結果!$AJ$4*幕後結果_最佳化!$V1495)*12/3</f>
        <v>-6.5953222534872111E-2</v>
      </c>
      <c r="AI494" s="100">
        <f>(幕後結果!$AK$2+幕後結果!$AK$4*幕後結果_最佳化!$W1495)*12/3</f>
        <v>-6.431401061127949E-2</v>
      </c>
      <c r="AJ494" s="60"/>
      <c r="AK494" s="60"/>
      <c r="AL494" s="60"/>
      <c r="AM494" s="108">
        <v>493</v>
      </c>
      <c r="AN494" s="131">
        <f t="shared" si="92"/>
        <v>0.12499390063796686</v>
      </c>
      <c r="AO494" s="131">
        <f t="shared" si="93"/>
        <v>5.9898423574900148E-2</v>
      </c>
      <c r="AP494" s="131">
        <f t="shared" si="94"/>
        <v>0.10821190282927036</v>
      </c>
      <c r="AQ494" s="131">
        <f t="shared" si="95"/>
        <v>0.15357954318331868</v>
      </c>
      <c r="AR494" s="131">
        <f t="shared" si="96"/>
        <v>9.917888685245671E-2</v>
      </c>
      <c r="AS494" s="131">
        <f t="shared" si="97"/>
        <v>0.14420907336128788</v>
      </c>
      <c r="AT494" s="131">
        <f t="shared" si="98"/>
        <v>1.8336226747277539E-2</v>
      </c>
      <c r="AU494" s="131">
        <f t="shared" si="99"/>
        <v>2.9529006713080435E-2</v>
      </c>
      <c r="AV494" s="131">
        <f t="shared" si="100"/>
        <v>0.17803982082752728</v>
      </c>
      <c r="AW494" s="131">
        <f t="shared" si="101"/>
        <v>8.4023215272914051E-2</v>
      </c>
      <c r="AX494" s="131">
        <f t="shared" si="102"/>
        <v>0.99999999999999989</v>
      </c>
      <c r="AY494" s="131">
        <f>SUMPRODUCT(AN494:AW494,幕後結果_最佳化!$Z$1005:$AI$1005)</f>
        <v>2.1707237899700024E-3</v>
      </c>
      <c r="AZ494" s="131">
        <f>(SUMPRODUCT(AN494:AW494,MMULT(AN494:AW494,幕後結果!$AB$9:$AK$18)))</f>
        <v>2.3767756033032646E-4</v>
      </c>
      <c r="BA494" s="131">
        <f t="shared" si="103"/>
        <v>1.5416794748919974E-2</v>
      </c>
      <c r="BB494" s="102">
        <f t="shared" si="104"/>
        <v>-2.6418770485923018</v>
      </c>
      <c r="BC494" s="60"/>
      <c r="BD494" s="60"/>
    </row>
    <row r="495" spans="1:56" ht="16.5">
      <c r="A495" s="95">
        <v>494</v>
      </c>
      <c r="B495" s="131">
        <v>0.75566490662300079</v>
      </c>
      <c r="C495" s="131">
        <v>0.39224909748013514</v>
      </c>
      <c r="D495" s="131">
        <v>0.69742564828846043</v>
      </c>
      <c r="E495" s="131">
        <v>0.98501523596876517</v>
      </c>
      <c r="F495" s="131">
        <v>0.11842267890575076</v>
      </c>
      <c r="G495" s="131">
        <v>0.99438456543257803</v>
      </c>
      <c r="H495" s="131">
        <v>0.72589951711491607</v>
      </c>
      <c r="I495" s="131">
        <v>0.72207969554703189</v>
      </c>
      <c r="J495" s="131">
        <v>0.12588926479872709</v>
      </c>
      <c r="K495" s="104">
        <v>0.15535981098247942</v>
      </c>
      <c r="L495" s="105"/>
      <c r="M495" s="106">
        <v>494</v>
      </c>
      <c r="N495" s="142">
        <v>0.6924254518679579</v>
      </c>
      <c r="O495" s="142">
        <v>-0.27346187522919546</v>
      </c>
      <c r="P495" s="142">
        <v>0.51701068004778639</v>
      </c>
      <c r="Q495" s="142">
        <v>2.1704928716589187</v>
      </c>
      <c r="R495" s="142">
        <v>-1.1829086381430443</v>
      </c>
      <c r="S495" s="142">
        <v>2.5354321223916365</v>
      </c>
      <c r="T495" s="142">
        <v>0.60045811697981544</v>
      </c>
      <c r="U495" s="131">
        <v>0.58903080533823882</v>
      </c>
      <c r="V495" s="131">
        <v>-1.1460401742926332</v>
      </c>
      <c r="W495" s="98">
        <v>-1.0137132034363812</v>
      </c>
      <c r="X495" s="60"/>
      <c r="Y495" s="99">
        <v>494</v>
      </c>
      <c r="Z495" s="131">
        <f>(幕後結果!$AB$2+幕後結果!$AB$4*幕後結果_最佳化!$N1496)*12/3</f>
        <v>0.12064439672797961</v>
      </c>
      <c r="AA495" s="131">
        <f>(幕後結果!$AC$2+幕後結果!$AC$4*幕後結果_最佳化!$O1496)*12/3</f>
        <v>-2.0491506759870395E-2</v>
      </c>
      <c r="AB495" s="131">
        <f>(幕後結果!$AD$2+幕後結果!$AD$4*幕後結果_最佳化!$P1496)*12/3</f>
        <v>6.1073250330232469E-2</v>
      </c>
      <c r="AC495" s="131">
        <f>(幕後結果!$AE$2+幕後結果!$AE$4*幕後結果_最佳化!$Q1496)*12/3</f>
        <v>0.28994237154798858</v>
      </c>
      <c r="AD495" s="131">
        <f>(幕後結果!$AF$2+幕後結果!$AF$4*幕後結果_最佳化!$R1496)*12/3</f>
        <v>-3.2544345154935518E-2</v>
      </c>
      <c r="AE495" s="131">
        <f>(幕後結果!$AG$2+幕後結果!$AG$4*幕後結果_最佳化!$S1496)*12/3</f>
        <v>0.111845432062869</v>
      </c>
      <c r="AF495" s="131">
        <f>(幕後結果!$AH$2+幕後結果!$AH$4*幕後結果_最佳化!$T1496)*12/3</f>
        <v>0.12270131930585382</v>
      </c>
      <c r="AG495" s="131">
        <f>(幕後結果!$AI$2+幕後結果!$AI$4*幕後結果_最佳化!$U1496)*12/3</f>
        <v>0.15163571631528333</v>
      </c>
      <c r="AH495" s="131">
        <f>(幕後結果!$AJ$2+幕後結果!$AJ$4*幕後結果_最佳化!$V1496)*12/3</f>
        <v>2.8046264027973763E-3</v>
      </c>
      <c r="AI495" s="100">
        <f>(幕後結果!$AK$2+幕後結果!$AK$4*幕後結果_最佳化!$W1496)*12/3</f>
        <v>-0.1820819252135025</v>
      </c>
      <c r="AJ495" s="60"/>
      <c r="AK495" s="60"/>
      <c r="AL495" s="60"/>
      <c r="AM495" s="108">
        <v>494</v>
      </c>
      <c r="AN495" s="131">
        <f t="shared" si="92"/>
        <v>8.3834473263159223E-2</v>
      </c>
      <c r="AO495" s="131">
        <f t="shared" si="93"/>
        <v>1.9834888074882082E-2</v>
      </c>
      <c r="AP495" s="131">
        <f t="shared" si="94"/>
        <v>0.1518997331869586</v>
      </c>
      <c r="AQ495" s="131">
        <f t="shared" si="95"/>
        <v>9.2371725745733504E-2</v>
      </c>
      <c r="AR495" s="131">
        <f t="shared" si="96"/>
        <v>1.6568903476424795E-2</v>
      </c>
      <c r="AS495" s="131">
        <f t="shared" si="97"/>
        <v>0.17782924432100106</v>
      </c>
      <c r="AT495" s="131">
        <f t="shared" si="98"/>
        <v>7.8578634306251047E-2</v>
      </c>
      <c r="AU495" s="131">
        <f t="shared" si="99"/>
        <v>0.18131010639288256</v>
      </c>
      <c r="AV495" s="131">
        <f t="shared" si="100"/>
        <v>6.8652960347760613E-3</v>
      </c>
      <c r="AW495" s="131">
        <f t="shared" si="101"/>
        <v>0.1909069951979312</v>
      </c>
      <c r="AX495" s="131">
        <f t="shared" si="102"/>
        <v>1</v>
      </c>
      <c r="AY495" s="131">
        <f>SUMPRODUCT(AN495:AW495,幕後結果_最佳化!$Z$1005:$AI$1005)</f>
        <v>-1.6163239387210382E-3</v>
      </c>
      <c r="AZ495" s="131">
        <f>(SUMPRODUCT(AN495:AW495,MMULT(AN495:AW495,幕後結果!$AB$9:$AK$18)))</f>
        <v>3.1170443882367433E-4</v>
      </c>
      <c r="BA495" s="131">
        <f t="shared" si="103"/>
        <v>1.7655153322009818E-2</v>
      </c>
      <c r="BB495" s="102">
        <f t="shared" si="104"/>
        <v>-2.5214351371972916</v>
      </c>
      <c r="BC495" s="60"/>
      <c r="BD495" s="60"/>
    </row>
    <row r="496" spans="1:56" ht="16.5">
      <c r="A496" s="95">
        <v>495</v>
      </c>
      <c r="B496" s="131">
        <v>0.3851627559474684</v>
      </c>
      <c r="C496" s="131">
        <v>0.17137256965734249</v>
      </c>
      <c r="D496" s="131">
        <v>0.57786695807056976</v>
      </c>
      <c r="E496" s="131">
        <v>0.39606905738068399</v>
      </c>
      <c r="F496" s="131">
        <v>0.10838108906306032</v>
      </c>
      <c r="G496" s="131">
        <v>0.55467075044582459</v>
      </c>
      <c r="H496" s="131">
        <v>0.71389854651558515</v>
      </c>
      <c r="I496" s="131">
        <v>0.46591766727527051</v>
      </c>
      <c r="J496" s="131">
        <v>0.74482262058934978</v>
      </c>
      <c r="K496" s="104">
        <v>0.22834890411252573</v>
      </c>
      <c r="L496" s="105"/>
      <c r="M496" s="106">
        <v>495</v>
      </c>
      <c r="N496" s="142">
        <v>-0.29194913883281676</v>
      </c>
      <c r="O496" s="142">
        <v>-0.94875518565228545</v>
      </c>
      <c r="P496" s="142">
        <v>0.19643962534239071</v>
      </c>
      <c r="Q496" s="142">
        <v>-0.2635351762124028</v>
      </c>
      <c r="R496" s="142">
        <v>-1.2351836088720325</v>
      </c>
      <c r="S496" s="142">
        <v>0.13747101851323523</v>
      </c>
      <c r="T496" s="142">
        <v>0.56481014342733493</v>
      </c>
      <c r="U496" s="131">
        <v>-8.5535926940294424E-2</v>
      </c>
      <c r="V496" s="131">
        <v>0.65828539835882283</v>
      </c>
      <c r="W496" s="98">
        <v>-0.74429535921832812</v>
      </c>
      <c r="X496" s="60"/>
      <c r="Y496" s="99">
        <v>495</v>
      </c>
      <c r="Z496" s="131">
        <f>(幕後結果!$AB$2+幕後結果!$AB$4*幕後結果_最佳化!$N1497)*12/3</f>
        <v>-3.183294544344107E-2</v>
      </c>
      <c r="AA496" s="131">
        <f>(幕後結果!$AC$2+幕後結果!$AC$4*幕後結果_最佳化!$O1497)*12/3</f>
        <v>-8.4198457348415634E-2</v>
      </c>
      <c r="AB496" s="131">
        <f>(幕後結果!$AD$2+幕後結果!$AD$4*幕後結果_最佳化!$P1497)*12/3</f>
        <v>-1.2841948057260697E-2</v>
      </c>
      <c r="AC496" s="131">
        <f>(幕後結果!$AE$2+幕後結果!$AE$4*幕後結果_最佳化!$Q1497)*12/3</f>
        <v>-1.7138279763157602E-2</v>
      </c>
      <c r="AD496" s="131">
        <f>(幕後結果!$AF$2+幕後結果!$AF$4*幕後結果_最佳化!$R1497)*12/3</f>
        <v>-0.14016892153550828</v>
      </c>
      <c r="AE496" s="131">
        <f>(幕後結果!$AG$2+幕後結果!$AG$4*幕後結果_最佳化!$S1497)*12/3</f>
        <v>9.8320840021967875E-4</v>
      </c>
      <c r="AF496" s="131">
        <f>(幕後結果!$AH$2+幕後結果!$AH$4*幕後結果_最佳化!$T1497)*12/3</f>
        <v>1.3417646001653981E-2</v>
      </c>
      <c r="AG496" s="131">
        <f>(幕後結果!$AI$2+幕後結果!$AI$4*幕後結果_最佳化!$U1497)*12/3</f>
        <v>-2.0461338176301656E-2</v>
      </c>
      <c r="AH496" s="131">
        <f>(幕後結果!$AJ$2+幕後結果!$AJ$4*幕後結果_最佳化!$V1497)*12/3</f>
        <v>1.7562568626541625E-2</v>
      </c>
      <c r="AI496" s="100">
        <f>(幕後結果!$AK$2+幕後結果!$AK$4*幕後結果_最佳化!$W1497)*12/3</f>
        <v>-0.10978728773625572</v>
      </c>
      <c r="AJ496" s="60"/>
      <c r="AK496" s="60"/>
      <c r="AL496" s="60"/>
      <c r="AM496" s="108">
        <v>495</v>
      </c>
      <c r="AN496" s="131">
        <f t="shared" si="92"/>
        <v>0.10107589753745684</v>
      </c>
      <c r="AO496" s="131">
        <f t="shared" si="93"/>
        <v>0.14876026397855988</v>
      </c>
      <c r="AP496" s="131">
        <f t="shared" si="94"/>
        <v>0.14929369897952133</v>
      </c>
      <c r="AQ496" s="131">
        <f t="shared" si="95"/>
        <v>0.10331227625731017</v>
      </c>
      <c r="AR496" s="131">
        <f t="shared" si="96"/>
        <v>9.2583460038071663E-2</v>
      </c>
      <c r="AS496" s="131">
        <f t="shared" si="97"/>
        <v>4.8458352163673862E-2</v>
      </c>
      <c r="AT496" s="131">
        <f t="shared" si="98"/>
        <v>9.7313642053660134E-3</v>
      </c>
      <c r="AU496" s="131">
        <f t="shared" si="99"/>
        <v>0.16410246627520347</v>
      </c>
      <c r="AV496" s="131">
        <f t="shared" si="100"/>
        <v>0.17272259523282896</v>
      </c>
      <c r="AW496" s="131">
        <f t="shared" si="101"/>
        <v>9.9596253320078237E-3</v>
      </c>
      <c r="AX496" s="131">
        <f t="shared" si="102"/>
        <v>1.0000000000000002</v>
      </c>
      <c r="AY496" s="131">
        <f>SUMPRODUCT(AN496:AW496,幕後結果_最佳化!$Z$1005:$AI$1005)</f>
        <v>1.3988609334479019E-3</v>
      </c>
      <c r="AZ496" s="131">
        <f>(SUMPRODUCT(AN496:AW496,MMULT(AN496:AW496,幕後結果!$AB$9:$AK$18)))</f>
        <v>2.8336797430511339E-4</v>
      </c>
      <c r="BA496" s="131">
        <f t="shared" si="103"/>
        <v>1.6833537189346551E-2</v>
      </c>
      <c r="BB496" s="102">
        <f t="shared" si="104"/>
        <v>-2.4653843455323781</v>
      </c>
      <c r="BC496" s="60"/>
      <c r="BD496" s="60"/>
    </row>
    <row r="497" spans="1:56" ht="16.5">
      <c r="A497" s="95">
        <v>496</v>
      </c>
      <c r="B497" s="131">
        <v>0.18730681862729259</v>
      </c>
      <c r="C497" s="131">
        <v>0.35718695819450486</v>
      </c>
      <c r="D497" s="131">
        <v>0.12575920234271987</v>
      </c>
      <c r="E497" s="131">
        <v>0.9001998946791594</v>
      </c>
      <c r="F497" s="131">
        <v>0.51899457204518762</v>
      </c>
      <c r="G497" s="131">
        <v>0.75830645075442549</v>
      </c>
      <c r="H497" s="131">
        <v>3.9217342766792784E-2</v>
      </c>
      <c r="I497" s="131">
        <v>0.15848238003423143</v>
      </c>
      <c r="J497" s="131">
        <v>0.14693625929147669</v>
      </c>
      <c r="K497" s="104">
        <v>0.50770790291196755</v>
      </c>
      <c r="L497" s="105"/>
      <c r="M497" s="106">
        <v>496</v>
      </c>
      <c r="N497" s="142">
        <v>-0.88786450984338416</v>
      </c>
      <c r="O497" s="142">
        <v>-0.36598815214882985</v>
      </c>
      <c r="P497" s="142">
        <v>-1.1466691029152227</v>
      </c>
      <c r="Q497" s="142">
        <v>1.2826914097573185</v>
      </c>
      <c r="R497" s="142">
        <v>4.7630334642830195E-2</v>
      </c>
      <c r="S497" s="142">
        <v>0.70086527274777</v>
      </c>
      <c r="T497" s="142">
        <v>-1.7598414934938145</v>
      </c>
      <c r="U497" s="131">
        <v>-1.0007146967710898</v>
      </c>
      <c r="V497" s="131">
        <v>-1.0496642222487771</v>
      </c>
      <c r="W497" s="98">
        <v>1.9322049597409286E-2</v>
      </c>
      <c r="X497" s="60"/>
      <c r="Y497" s="99">
        <v>496</v>
      </c>
      <c r="Z497" s="131">
        <f>(幕後結果!$AB$2+幕後結果!$AB$4*幕後結果_最佳化!$N1498)*12/3</f>
        <v>-0.1241388549916566</v>
      </c>
      <c r="AA497" s="131">
        <f>(幕後結果!$AC$2+幕後結果!$AC$4*幕後結果_最佳化!$O1498)*12/3</f>
        <v>-2.6371070267444268E-2</v>
      </c>
      <c r="AB497" s="131">
        <f>(幕後結果!$AD$2+幕後結果!$AD$4*幕後結果_最佳化!$P1498)*12/3</f>
        <v>-0.20981878009916277</v>
      </c>
      <c r="AC497" s="131">
        <f>(幕後結果!$AE$2+幕後結果!$AE$4*幕後結果_最佳化!$Q1498)*12/3</f>
        <v>3.7831533715779138E-2</v>
      </c>
      <c r="AD497" s="131">
        <f>(幕後結果!$AF$2+幕後結果!$AF$4*幕後結果_最佳化!$R1498)*12/3</f>
        <v>-8.6330336667407581E-2</v>
      </c>
      <c r="AE497" s="131">
        <f>(幕後結果!$AG$2+幕後結果!$AG$4*幕後結果_最佳化!$S1498)*12/3</f>
        <v>3.6446402538404088E-2</v>
      </c>
      <c r="AF497" s="131">
        <f>(幕後結果!$AH$2+幕後結果!$AH$4*幕後結果_最佳化!$T1498)*12/3</f>
        <v>-0.20371690678551427</v>
      </c>
      <c r="AG497" s="131">
        <f>(幕後結果!$AI$2+幕後結果!$AI$4*幕後結果_最佳化!$U1498)*12/3</f>
        <v>-0.19037673296090127</v>
      </c>
      <c r="AH497" s="131">
        <f>(幕後結果!$AJ$2+幕後結果!$AJ$4*幕後結果_最佳化!$V1498)*12/3</f>
        <v>-7.9468850784737241E-2</v>
      </c>
      <c r="AI497" s="100">
        <f>(幕後結果!$AK$2+幕後結果!$AK$4*幕後結果_最佳化!$W1498)*12/3</f>
        <v>-0.16151695935843122</v>
      </c>
      <c r="AJ497" s="60"/>
      <c r="AK497" s="60"/>
      <c r="AL497" s="60"/>
      <c r="AM497" s="108">
        <v>496</v>
      </c>
      <c r="AN497" s="131">
        <f t="shared" si="92"/>
        <v>8.3176379423596389E-2</v>
      </c>
      <c r="AO497" s="131">
        <f t="shared" si="93"/>
        <v>6.0895407728823063E-2</v>
      </c>
      <c r="AP497" s="131">
        <f t="shared" si="94"/>
        <v>0.11444251908751493</v>
      </c>
      <c r="AQ497" s="131">
        <f t="shared" si="95"/>
        <v>0.25490005307110064</v>
      </c>
      <c r="AR497" s="131">
        <f t="shared" si="96"/>
        <v>9.9904849872662294E-2</v>
      </c>
      <c r="AS497" s="131">
        <f t="shared" si="97"/>
        <v>1.8169034455887124E-2</v>
      </c>
      <c r="AT497" s="131">
        <f t="shared" si="98"/>
        <v>5.242992854535744E-2</v>
      </c>
      <c r="AU497" s="131">
        <f t="shared" si="99"/>
        <v>3.5923672504623944E-2</v>
      </c>
      <c r="AV497" s="131">
        <f t="shared" si="100"/>
        <v>0.13651638692490556</v>
      </c>
      <c r="AW497" s="131">
        <f t="shared" si="101"/>
        <v>0.14364176838552856</v>
      </c>
      <c r="AX497" s="131">
        <f t="shared" si="102"/>
        <v>0.99999999999999978</v>
      </c>
      <c r="AY497" s="131">
        <f>SUMPRODUCT(AN497:AW497,幕後結果_最佳化!$Z$1005:$AI$1005)</f>
        <v>3.9818531601928421E-3</v>
      </c>
      <c r="AZ497" s="131">
        <f>(SUMPRODUCT(AN497:AW497,MMULT(AN497:AW497,幕後結果!$AB$9:$AK$18)))</f>
        <v>3.5472646583807892E-4</v>
      </c>
      <c r="BA497" s="131">
        <f t="shared" si="103"/>
        <v>1.8834183439641841E-2</v>
      </c>
      <c r="BB497" s="102">
        <f t="shared" si="104"/>
        <v>-2.0663570026557645</v>
      </c>
      <c r="BC497" s="60"/>
      <c r="BD497" s="60"/>
    </row>
    <row r="498" spans="1:56" ht="16.5">
      <c r="A498" s="95">
        <v>497</v>
      </c>
      <c r="B498" s="131">
        <v>0.97385602253195769</v>
      </c>
      <c r="C498" s="131">
        <v>0.24587833850644536</v>
      </c>
      <c r="D498" s="131">
        <v>6.3395210137465741E-2</v>
      </c>
      <c r="E498" s="131">
        <v>0.15757680616219205</v>
      </c>
      <c r="F498" s="131">
        <v>0.80526969772825252</v>
      </c>
      <c r="G498" s="131">
        <v>0.84214194165542633</v>
      </c>
      <c r="H498" s="131">
        <v>5.7042399405580424E-2</v>
      </c>
      <c r="I498" s="131">
        <v>0.36947920928539646</v>
      </c>
      <c r="J498" s="131">
        <v>0.43227370710442425</v>
      </c>
      <c r="K498" s="104">
        <v>6.2310785976805505E-2</v>
      </c>
      <c r="L498" s="105"/>
      <c r="M498" s="106">
        <v>497</v>
      </c>
      <c r="N498" s="142">
        <v>1.9407553849341972</v>
      </c>
      <c r="O498" s="142">
        <v>-0.68751749958759423</v>
      </c>
      <c r="P498" s="142">
        <v>-1.526881742667644</v>
      </c>
      <c r="Q498" s="142">
        <v>-1.0044669115259675</v>
      </c>
      <c r="R498" s="142">
        <v>0.86059597315932368</v>
      </c>
      <c r="S498" s="142">
        <v>1.0033000403204626</v>
      </c>
      <c r="T498" s="142">
        <v>-1.5800963686431169</v>
      </c>
      <c r="U498" s="131">
        <v>-0.33323298846479477</v>
      </c>
      <c r="V498" s="131">
        <v>-0.17058840696128441</v>
      </c>
      <c r="W498" s="98">
        <v>-1.5356608897094715</v>
      </c>
      <c r="X498" s="60"/>
      <c r="Y498" s="99">
        <v>497</v>
      </c>
      <c r="Z498" s="131">
        <f>(幕後結果!$AB$2+幕後結果!$AB$4*幕後結果_最佳化!$N1499)*12/3</f>
        <v>0.31400780954368779</v>
      </c>
      <c r="AA498" s="131">
        <f>(幕後結果!$AC$2+幕後結果!$AC$4*幕後結果_最佳化!$O1499)*12/3</f>
        <v>-6.3204013677432655E-2</v>
      </c>
      <c r="AB498" s="131">
        <f>(幕後結果!$AD$2+幕後結果!$AD$4*幕後結果_最佳化!$P1499)*12/3</f>
        <v>-0.28288090499278645</v>
      </c>
      <c r="AC498" s="131">
        <f>(幕後結果!$AE$2+幕後結果!$AE$4*幕後結果_最佳化!$Q1499)*12/3</f>
        <v>-0.16067274786293712</v>
      </c>
      <c r="AD498" s="131">
        <f>(幕後結果!$AF$2+幕後結果!$AF$4*幕後結果_最佳化!$R1499)*12/3</f>
        <v>-9.6681551825889778E-2</v>
      </c>
      <c r="AE498" s="131">
        <f>(幕後結果!$AG$2+幕後結果!$AG$4*幕後結果_最佳化!$S1499)*12/3</f>
        <v>1.8396722522043083E-3</v>
      </c>
      <c r="AF498" s="131">
        <f>(幕後結果!$AH$2+幕後結果!$AH$4*幕後結果_最佳化!$T1499)*12/3</f>
        <v>-0.13001674329797655</v>
      </c>
      <c r="AG498" s="131">
        <f>(幕後結果!$AI$2+幕後結果!$AI$4*幕後結果_最佳化!$U1499)*12/3</f>
        <v>-0.14423244711629279</v>
      </c>
      <c r="AH498" s="131">
        <f>(幕後結果!$AJ$2+幕後結果!$AJ$4*幕後結果_最佳化!$V1499)*12/3</f>
        <v>-4.759367167957277E-2</v>
      </c>
      <c r="AI498" s="100">
        <f>(幕後結果!$AK$2+幕後結果!$AK$4*幕後結果_最佳化!$W1499)*12/3</f>
        <v>-0.39639234601960821</v>
      </c>
      <c r="AJ498" s="60"/>
      <c r="AK498" s="60"/>
      <c r="AL498" s="60"/>
      <c r="AM498" s="108">
        <v>497</v>
      </c>
      <c r="AN498" s="131">
        <f t="shared" si="92"/>
        <v>6.6161337863670011E-2</v>
      </c>
      <c r="AO498" s="131">
        <f t="shared" si="93"/>
        <v>0.13149755175652431</v>
      </c>
      <c r="AP498" s="131">
        <f t="shared" si="94"/>
        <v>0.10034658685713982</v>
      </c>
      <c r="AQ498" s="131">
        <f t="shared" si="95"/>
        <v>0.14232018270258948</v>
      </c>
      <c r="AR498" s="131">
        <f t="shared" si="96"/>
        <v>0.12859831012876174</v>
      </c>
      <c r="AS498" s="131">
        <f t="shared" si="97"/>
        <v>0.15363690943022373</v>
      </c>
      <c r="AT498" s="131">
        <f t="shared" si="98"/>
        <v>4.7946450465180344E-3</v>
      </c>
      <c r="AU498" s="131">
        <f t="shared" si="99"/>
        <v>3.6504293509448567E-2</v>
      </c>
      <c r="AV498" s="131">
        <f t="shared" si="100"/>
        <v>0.16459398628658123</v>
      </c>
      <c r="AW498" s="131">
        <f t="shared" si="101"/>
        <v>7.1546196418543276E-2</v>
      </c>
      <c r="AX498" s="131">
        <f t="shared" si="102"/>
        <v>1.0000000000000002</v>
      </c>
      <c r="AY498" s="131">
        <f>SUMPRODUCT(AN498:AW498,幕後結果_最佳化!$Z$1005:$AI$1005)</f>
        <v>1.2839233789546148E-3</v>
      </c>
      <c r="AZ498" s="131">
        <f>(SUMPRODUCT(AN498:AW498,MMULT(AN498:AW498,幕後結果!$AB$9:$AK$18)))</f>
        <v>2.3994643921405173E-4</v>
      </c>
      <c r="BA498" s="131">
        <f t="shared" si="103"/>
        <v>1.5490204621439052E-2</v>
      </c>
      <c r="BB498" s="102">
        <f t="shared" si="104"/>
        <v>-2.6866059963757416</v>
      </c>
      <c r="BC498" s="60"/>
      <c r="BD498" s="60"/>
    </row>
    <row r="499" spans="1:56" ht="16.5">
      <c r="A499" s="95">
        <v>498</v>
      </c>
      <c r="B499" s="131">
        <v>0.78071664557411191</v>
      </c>
      <c r="C499" s="131">
        <v>0.65717467238025917</v>
      </c>
      <c r="D499" s="131">
        <v>0.39292440404636997</v>
      </c>
      <c r="E499" s="131">
        <v>0.97104492737636616</v>
      </c>
      <c r="F499" s="131">
        <v>0.68933073461227901</v>
      </c>
      <c r="G499" s="131">
        <v>0.25249714634434572</v>
      </c>
      <c r="H499" s="131">
        <v>2.7566820264639968E-2</v>
      </c>
      <c r="I499" s="131">
        <v>0.79840517016640722</v>
      </c>
      <c r="J499" s="131">
        <v>0.92760290259338118</v>
      </c>
      <c r="K499" s="104">
        <v>0.28036034017929468</v>
      </c>
      <c r="L499" s="105"/>
      <c r="M499" s="106">
        <v>498</v>
      </c>
      <c r="N499" s="142">
        <v>0.77461581583934991</v>
      </c>
      <c r="O499" s="142">
        <v>0.40476445982777121</v>
      </c>
      <c r="P499" s="142">
        <v>-0.27170506287058971</v>
      </c>
      <c r="Q499" s="142">
        <v>1.8963774974344485</v>
      </c>
      <c r="R499" s="142">
        <v>0.49395419231189019</v>
      </c>
      <c r="S499" s="142">
        <v>-0.66665223935712281</v>
      </c>
      <c r="T499" s="142">
        <v>-1.9178215637605132</v>
      </c>
      <c r="U499" s="131">
        <v>0.83593821977513394</v>
      </c>
      <c r="V499" s="131">
        <v>1.458168170520197</v>
      </c>
      <c r="W499" s="98">
        <v>-0.58177138575097842</v>
      </c>
      <c r="X499" s="60"/>
      <c r="Y499" s="99">
        <v>498</v>
      </c>
      <c r="Z499" s="131">
        <f>(幕後結果!$AB$2+幕後結果!$AB$4*幕後結果_最佳化!$N1500)*12/3</f>
        <v>0.13337549357754164</v>
      </c>
      <c r="AA499" s="131">
        <f>(幕後結果!$AC$2+幕後結果!$AC$4*幕後結果_最佳化!$O1500)*12/3</f>
        <v>4.5279041965928392E-2</v>
      </c>
      <c r="AB499" s="131">
        <f>(幕後結果!$AD$2+幕後結果!$AD$4*幕後結果_最佳化!$P1500)*12/3</f>
        <v>-4.3528433144094908E-2</v>
      </c>
      <c r="AC499" s="131">
        <f>(幕後結果!$AE$2+幕後結果!$AE$4*幕後結果_最佳化!$Q1500)*12/3</f>
        <v>0.22100750694602556</v>
      </c>
      <c r="AD499" s="131">
        <f>(幕後結果!$AF$2+幕後結果!$AF$4*幕後結果_最佳化!$R1500)*12/3</f>
        <v>7.442751589850187E-2</v>
      </c>
      <c r="AE499" s="131">
        <f>(幕後結果!$AG$2+幕後結果!$AG$4*幕後結果_最佳化!$S1500)*12/3</f>
        <v>-2.8510887462547648E-2</v>
      </c>
      <c r="AF499" s="131">
        <f>(幕後結果!$AH$2+幕後結果!$AH$4*幕後結果_最佳化!$T1500)*12/3</f>
        <v>-0.11371979657578578</v>
      </c>
      <c r="AG499" s="131">
        <f>(幕後結果!$AI$2+幕後結果!$AI$4*幕後結果_最佳化!$U1500)*12/3</f>
        <v>2.0106831498584221E-2</v>
      </c>
      <c r="AH499" s="131">
        <f>(幕後結果!$AJ$2+幕後結果!$AJ$4*幕後結果_最佳化!$V1500)*12/3</f>
        <v>9.0437220786988751E-2</v>
      </c>
      <c r="AI499" s="100">
        <f>(幕後結果!$AK$2+幕後結果!$AK$4*幕後結果_最佳化!$W1500)*12/3</f>
        <v>-0.18348109599508136</v>
      </c>
      <c r="AJ499" s="60"/>
      <c r="AK499" s="60"/>
      <c r="AL499" s="60"/>
      <c r="AM499" s="108">
        <v>498</v>
      </c>
      <c r="AN499" s="131">
        <f t="shared" si="92"/>
        <v>0.18238314072180728</v>
      </c>
      <c r="AO499" s="131">
        <f t="shared" si="93"/>
        <v>6.3674288023299108E-2</v>
      </c>
      <c r="AP499" s="131">
        <f t="shared" si="94"/>
        <v>5.4703913669339639E-2</v>
      </c>
      <c r="AQ499" s="131">
        <f t="shared" si="95"/>
        <v>0.17375101802258769</v>
      </c>
      <c r="AR499" s="131">
        <f t="shared" si="96"/>
        <v>0.15698819519844523</v>
      </c>
      <c r="AS499" s="131">
        <f t="shared" si="97"/>
        <v>2.3005838077652864E-2</v>
      </c>
      <c r="AT499" s="131">
        <f t="shared" si="98"/>
        <v>0.20443491058652233</v>
      </c>
      <c r="AU499" s="131">
        <f t="shared" si="99"/>
        <v>1.8522542043673308E-2</v>
      </c>
      <c r="AV499" s="131">
        <f t="shared" si="100"/>
        <v>3.7657259327286537E-2</v>
      </c>
      <c r="AW499" s="131">
        <f t="shared" si="101"/>
        <v>8.4878894329386126E-2</v>
      </c>
      <c r="AX499" s="131">
        <f t="shared" si="102"/>
        <v>1.0000000000000002</v>
      </c>
      <c r="AY499" s="131">
        <f>SUMPRODUCT(AN499:AW499,幕後結果_最佳化!$Z$1005:$AI$1005)</f>
        <v>7.3435378863941445E-3</v>
      </c>
      <c r="AZ499" s="131">
        <f>(SUMPRODUCT(AN499:AW499,MMULT(AN499:AW499,幕後結果!$AB$9:$AK$18)))</f>
        <v>3.388938843678269E-4</v>
      </c>
      <c r="BA499" s="131">
        <f t="shared" si="103"/>
        <v>1.8409070708969178E-2</v>
      </c>
      <c r="BB499" s="102">
        <f t="shared" si="104"/>
        <v>-1.9314642588820201</v>
      </c>
      <c r="BC499" s="60"/>
      <c r="BD499" s="60"/>
    </row>
    <row r="500" spans="1:56" ht="16.5">
      <c r="A500" s="95">
        <v>499</v>
      </c>
      <c r="B500" s="131">
        <v>0.16222024580239491</v>
      </c>
      <c r="C500" s="131">
        <v>0.63248754507964278</v>
      </c>
      <c r="D500" s="131">
        <v>0.56085480008415733</v>
      </c>
      <c r="E500" s="131">
        <v>0.94621501285767229</v>
      </c>
      <c r="F500" s="131">
        <v>0.59074657786235152</v>
      </c>
      <c r="G500" s="131">
        <v>0.28075793089859791</v>
      </c>
      <c r="H500" s="131">
        <v>0.108811371038396</v>
      </c>
      <c r="I500" s="131">
        <v>0.23670425905678139</v>
      </c>
      <c r="J500" s="131">
        <v>0.29681547324271418</v>
      </c>
      <c r="K500" s="104">
        <v>0.43449005222591164</v>
      </c>
      <c r="L500" s="105"/>
      <c r="M500" s="106">
        <v>499</v>
      </c>
      <c r="N500" s="142">
        <v>-0.98537380527903773</v>
      </c>
      <c r="O500" s="142">
        <v>0.33844892557145423</v>
      </c>
      <c r="P500" s="142">
        <v>0.15313679503658578</v>
      </c>
      <c r="Q500" s="142">
        <v>1.609212087265941</v>
      </c>
      <c r="R500" s="142">
        <v>0.2294658705956944</v>
      </c>
      <c r="S500" s="142">
        <v>-0.58059141183337271</v>
      </c>
      <c r="T500" s="142">
        <v>-1.2328740939974336</v>
      </c>
      <c r="U500" s="131">
        <v>-0.71694421550903265</v>
      </c>
      <c r="V500" s="131">
        <v>-0.53358173699995515</v>
      </c>
      <c r="W500" s="98">
        <v>-0.16495410697617521</v>
      </c>
      <c r="X500" s="60"/>
      <c r="Y500" s="99">
        <v>499</v>
      </c>
      <c r="Z500" s="131">
        <f>(幕後結果!$AB$2+幕後結果!$AB$4*幕後結果_最佳化!$N1501)*12/3</f>
        <v>-0.13924281881344908</v>
      </c>
      <c r="AA500" s="131">
        <f>(幕後結果!$AC$2+幕後結果!$AC$4*幕後結果_最佳化!$O1501)*12/3</f>
        <v>4.2301749969877921E-2</v>
      </c>
      <c r="AB500" s="131">
        <f>(幕後結果!$AD$2+幕後結果!$AD$4*幕後結果_最佳化!$P1501)*12/3</f>
        <v>2.3404343598153868E-2</v>
      </c>
      <c r="AC500" s="131">
        <f>(幕後結果!$AE$2+幕後結果!$AE$4*幕後結果_最佳化!$Q1501)*12/3</f>
        <v>0.18042137442953407</v>
      </c>
      <c r="AD500" s="131">
        <f>(幕後結果!$AF$2+幕後結果!$AF$4*幕後結果_最佳化!$R1501)*12/3</f>
        <v>7.4934723529589062E-2</v>
      </c>
      <c r="AE500" s="131">
        <f>(幕後結果!$AG$2+幕後結果!$AG$4*幕後結果_最佳化!$S1501)*12/3</f>
        <v>-9.435770552982824E-3</v>
      </c>
      <c r="AF500" s="131">
        <f>(幕後結果!$AH$2+幕後結果!$AH$4*幕後結果_最佳化!$T1501)*12/3</f>
        <v>-0.10797319329566772</v>
      </c>
      <c r="AG500" s="131">
        <f>(幕後結果!$AI$2+幕後結果!$AI$4*幕後結果_最佳化!$U1501)*12/3</f>
        <v>-0.10661580720012165</v>
      </c>
      <c r="AH500" s="131">
        <f>(幕後結果!$AJ$2+幕後結果!$AJ$4*幕後結果_最佳化!$V1501)*12/3</f>
        <v>-4.0068251147838456E-2</v>
      </c>
      <c r="AI500" s="100">
        <f>(幕後結果!$AK$2+幕後結果!$AK$4*幕後結果_最佳化!$W1501)*12/3</f>
        <v>-0.10517705776698484</v>
      </c>
      <c r="AJ500" s="60"/>
      <c r="AK500" s="60"/>
      <c r="AL500" s="60"/>
      <c r="AM500" s="108">
        <v>499</v>
      </c>
      <c r="AN500" s="131">
        <f t="shared" si="92"/>
        <v>2.1259804417049947E-2</v>
      </c>
      <c r="AO500" s="131">
        <f t="shared" si="93"/>
        <v>0.11366823032751347</v>
      </c>
      <c r="AP500" s="131">
        <f t="shared" si="94"/>
        <v>1.0898529938434872E-2</v>
      </c>
      <c r="AQ500" s="131">
        <f t="shared" si="95"/>
        <v>0.1465182921333632</v>
      </c>
      <c r="AR500" s="131">
        <f t="shared" si="96"/>
        <v>0.10182980794734599</v>
      </c>
      <c r="AS500" s="131">
        <f t="shared" si="97"/>
        <v>6.1703676776670553E-2</v>
      </c>
      <c r="AT500" s="131">
        <f t="shared" si="98"/>
        <v>0.1433830443676703</v>
      </c>
      <c r="AU500" s="131">
        <f t="shared" si="99"/>
        <v>0.13594732698538167</v>
      </c>
      <c r="AV500" s="131">
        <f t="shared" si="100"/>
        <v>0.11841677074237739</v>
      </c>
      <c r="AW500" s="131">
        <f t="shared" si="101"/>
        <v>0.14637451636419241</v>
      </c>
      <c r="AX500" s="131">
        <f t="shared" si="102"/>
        <v>0.99999999999999967</v>
      </c>
      <c r="AY500" s="131">
        <f>SUMPRODUCT(AN500:AW500,幕後結果_最佳化!$Z$1005:$AI$1005)</f>
        <v>1.8729958490593906E-3</v>
      </c>
      <c r="AZ500" s="131">
        <f>(SUMPRODUCT(AN500:AW500,MMULT(AN500:AW500,幕後結果!$AB$9:$AK$18)))</f>
        <v>2.7238579339471715E-4</v>
      </c>
      <c r="BA500" s="131">
        <f t="shared" si="103"/>
        <v>1.6504114438367093E-2</v>
      </c>
      <c r="BB500" s="102">
        <f t="shared" si="104"/>
        <v>-2.4858652249505244</v>
      </c>
      <c r="BC500" s="60"/>
      <c r="BD500" s="60"/>
    </row>
    <row r="501" spans="1:56" ht="16.5">
      <c r="A501" s="95">
        <v>500</v>
      </c>
      <c r="B501" s="131">
        <v>0.14502661407624684</v>
      </c>
      <c r="C501" s="131">
        <v>0.87907638212827233</v>
      </c>
      <c r="D501" s="131">
        <v>0.52109083196803652</v>
      </c>
      <c r="E501" s="131">
        <v>0.22964614983010523</v>
      </c>
      <c r="F501" s="131">
        <v>0.54993771972899963</v>
      </c>
      <c r="G501" s="131">
        <v>0.12736232891028498</v>
      </c>
      <c r="H501" s="131">
        <v>0.29745833355726314</v>
      </c>
      <c r="I501" s="131">
        <v>0.54573301619049186</v>
      </c>
      <c r="J501" s="131">
        <v>0.10842902188197567</v>
      </c>
      <c r="K501" s="104">
        <v>0.52931111562006028</v>
      </c>
      <c r="L501" s="105"/>
      <c r="M501" s="106">
        <v>500</v>
      </c>
      <c r="N501" s="142">
        <v>-1.058004856849682</v>
      </c>
      <c r="O501" s="142">
        <v>1.1703821001969823</v>
      </c>
      <c r="P501" s="142">
        <v>5.2891526195157322E-2</v>
      </c>
      <c r="Q501" s="142">
        <v>-0.74001268124137354</v>
      </c>
      <c r="R501" s="142">
        <v>0.12550399746672974</v>
      </c>
      <c r="S501" s="142">
        <v>-1.138948445271345</v>
      </c>
      <c r="T501" s="142">
        <v>-0.53172472164888729</v>
      </c>
      <c r="U501" s="131">
        <v>0.114887910556437</v>
      </c>
      <c r="V501" s="131">
        <v>-1.2349260059995646</v>
      </c>
      <c r="W501" s="98">
        <v>7.3538298508268471E-2</v>
      </c>
      <c r="X501" s="60"/>
      <c r="Y501" s="99">
        <v>500</v>
      </c>
      <c r="Z501" s="131">
        <f>(幕後結果!$AB$2+幕後結果!$AB$4*幕後結果_最佳化!$N1502)*12/3</f>
        <v>-0.15049320033205701</v>
      </c>
      <c r="AA501" s="131">
        <f>(幕後結果!$AC$2+幕後結果!$AC$4*幕後結果_最佳化!$O1502)*12/3</f>
        <v>0.12331983478770427</v>
      </c>
      <c r="AB501" s="131">
        <f>(幕後結果!$AD$2+幕後結果!$AD$4*幕後結果_最佳化!$P1502)*12/3</f>
        <v>3.5043123085348002E-2</v>
      </c>
      <c r="AC501" s="131">
        <f>(幕後結果!$AE$2+幕後結果!$AE$4*幕後結果_最佳化!$Q1502)*12/3</f>
        <v>-4.6548752051105591E-2</v>
      </c>
      <c r="AD501" s="131">
        <f>(幕後結果!$AF$2+幕後結果!$AF$4*幕後結果_最佳化!$R1502)*12/3</f>
        <v>4.9049979583324028E-2</v>
      </c>
      <c r="AE501" s="131">
        <f>(幕後結果!$AG$2+幕後結果!$AG$4*幕後結果_最佳化!$S1502)*12/3</f>
        <v>-3.6522841052239421E-2</v>
      </c>
      <c r="AF501" s="131">
        <f>(幕後結果!$AH$2+幕後結果!$AH$4*幕後結果_最佳化!$T1502)*12/3</f>
        <v>-4.3332314933664344E-2</v>
      </c>
      <c r="AG501" s="131">
        <f>(幕後結果!$AI$2+幕後結果!$AI$4*幕後結果_最佳化!$U1502)*12/3</f>
        <v>-3.9576234276818278E-2</v>
      </c>
      <c r="AH501" s="131">
        <f>(幕後結果!$AJ$2+幕後結果!$AJ$4*幕後結果_最佳化!$V1502)*12/3</f>
        <v>-8.8810925034646646E-2</v>
      </c>
      <c r="AI501" s="100">
        <f>(幕後結果!$AK$2+幕後結果!$AK$4*幕後結果_最佳化!$W1502)*12/3</f>
        <v>1.0448308008227623E-3</v>
      </c>
      <c r="AJ501" s="60"/>
      <c r="AK501" s="60"/>
      <c r="AL501" s="60"/>
      <c r="AM501" s="108">
        <v>500</v>
      </c>
      <c r="AN501" s="131">
        <f t="shared" si="92"/>
        <v>7.2585228316188105E-2</v>
      </c>
      <c r="AO501" s="131">
        <f t="shared" si="93"/>
        <v>0.1127154421338693</v>
      </c>
      <c r="AP501" s="131">
        <f t="shared" si="94"/>
        <v>1.198916992889891E-2</v>
      </c>
      <c r="AQ501" s="131">
        <f t="shared" si="95"/>
        <v>8.6525693885032756E-2</v>
      </c>
      <c r="AR501" s="131">
        <f t="shared" si="96"/>
        <v>9.9763178348591594E-2</v>
      </c>
      <c r="AS501" s="131">
        <f t="shared" si="97"/>
        <v>2.6953212505292864E-2</v>
      </c>
      <c r="AT501" s="131">
        <f t="shared" si="98"/>
        <v>0.13273937782220291</v>
      </c>
      <c r="AU501" s="131">
        <f t="shared" si="99"/>
        <v>0.18316870895079401</v>
      </c>
      <c r="AV501" s="131">
        <f t="shared" si="100"/>
        <v>0.18841700368204728</v>
      </c>
      <c r="AW501" s="131">
        <f t="shared" si="101"/>
        <v>8.5142984427082236E-2</v>
      </c>
      <c r="AX501" s="131">
        <f t="shared" si="102"/>
        <v>1</v>
      </c>
      <c r="AY501" s="131">
        <f>SUMPRODUCT(AN501:AW501,幕後結果_最佳化!$Z$1005:$AI$1005)</f>
        <v>1.7483533639774699E-3</v>
      </c>
      <c r="AZ501" s="131">
        <f>(SUMPRODUCT(AN501:AW501,MMULT(AN501:AW501,幕後結果!$AB$9:$AK$18)))</f>
        <v>2.4224184850359917E-4</v>
      </c>
      <c r="BA501" s="131">
        <f t="shared" si="103"/>
        <v>1.5564120550278424E-2</v>
      </c>
      <c r="BB501" s="102">
        <f t="shared" si="104"/>
        <v>-2.6440071896825792</v>
      </c>
      <c r="BC501" s="60"/>
      <c r="BD501" s="60"/>
    </row>
    <row r="502" spans="1:56" ht="16.5">
      <c r="A502" s="95">
        <v>501</v>
      </c>
      <c r="B502" s="131">
        <v>0.58857684252330666</v>
      </c>
      <c r="C502" s="131">
        <v>0.47478417780017801</v>
      </c>
      <c r="D502" s="131">
        <v>0.17601111362961053</v>
      </c>
      <c r="E502" s="131">
        <v>0.82875582042194584</v>
      </c>
      <c r="F502" s="131">
        <v>0.18387095189191305</v>
      </c>
      <c r="G502" s="131">
        <v>0.15477257799323385</v>
      </c>
      <c r="H502" s="131">
        <v>8.5895686700410145E-2</v>
      </c>
      <c r="I502" s="131">
        <v>0.81090421576062788</v>
      </c>
      <c r="J502" s="131">
        <v>0.95204300512915907</v>
      </c>
      <c r="K502" s="104">
        <v>0.26827508494834285</v>
      </c>
      <c r="L502" s="105"/>
      <c r="M502" s="106">
        <v>501</v>
      </c>
      <c r="N502" s="142">
        <v>0.22388560760685636</v>
      </c>
      <c r="O502" s="142">
        <v>-6.3248837873213504E-2</v>
      </c>
      <c r="P502" s="142">
        <v>-0.93067399155230857</v>
      </c>
      <c r="Q502" s="142">
        <v>0.94926006495433224</v>
      </c>
      <c r="R502" s="142">
        <v>-0.90071117816015378</v>
      </c>
      <c r="S502" s="142">
        <v>-1.0161768968961078</v>
      </c>
      <c r="T502" s="142">
        <v>-1.366470374282708</v>
      </c>
      <c r="U502" s="131">
        <v>0.88123328261603973</v>
      </c>
      <c r="V502" s="131">
        <v>1.6649938152081754</v>
      </c>
      <c r="W502" s="98">
        <v>-0.61803818211011752</v>
      </c>
      <c r="X502" s="60"/>
      <c r="Y502" s="99">
        <v>501</v>
      </c>
      <c r="Z502" s="131">
        <f>(幕後結果!$AB$2+幕後結果!$AB$4*幕後結果_最佳化!$N1503)*12/3</f>
        <v>4.8068660997656755E-2</v>
      </c>
      <c r="AA502" s="131">
        <f>(幕後結果!$AC$2+幕後結果!$AC$4*幕後結果_最佳化!$O1503)*12/3</f>
        <v>8.676100170997552E-4</v>
      </c>
      <c r="AB502" s="131">
        <f>(幕後結果!$AD$2+幕後結果!$AD$4*幕後結果_最佳化!$P1503)*12/3</f>
        <v>-0.16525864244726551</v>
      </c>
      <c r="AC502" s="131">
        <f>(幕後結果!$AE$2+幕後結果!$AE$4*幕後結果_最佳化!$Q1503)*12/3</f>
        <v>5.3377324959453375E-2</v>
      </c>
      <c r="AD502" s="131">
        <f>(幕後結果!$AF$2+幕後結果!$AF$4*幕後結果_最佳化!$R1503)*12/3</f>
        <v>-0.14358213495534181</v>
      </c>
      <c r="AE502" s="131">
        <f>(幕後結果!$AG$2+幕後結果!$AG$4*幕後結果_最佳化!$S1503)*12/3</f>
        <v>-3.8229962519127719E-2</v>
      </c>
      <c r="AF502" s="131">
        <f>(幕後結果!$AH$2+幕後結果!$AH$4*幕後結果_最佳化!$T1503)*12/3</f>
        <v>-0.1296877252117048</v>
      </c>
      <c r="AG502" s="131">
        <f>(幕後結果!$AI$2+幕後結果!$AI$4*幕後結果_最佳化!$U1503)*12/3</f>
        <v>-2.9247384213857346E-2</v>
      </c>
      <c r="AH502" s="131">
        <f>(幕後結果!$AJ$2+幕後結果!$AJ$4*幕後結果_最佳化!$V1503)*12/3</f>
        <v>7.9245332216762207E-2</v>
      </c>
      <c r="AI502" s="100">
        <f>(幕後結果!$AK$2+幕後結果!$AK$4*幕後結果_最佳化!$W1503)*12/3</f>
        <v>-0.19563472389730149</v>
      </c>
      <c r="AJ502" s="60"/>
      <c r="AK502" s="60"/>
      <c r="AL502" s="60"/>
      <c r="AM502" s="108">
        <v>501</v>
      </c>
      <c r="AN502" s="131">
        <f t="shared" si="92"/>
        <v>0.23093893373171481</v>
      </c>
      <c r="AO502" s="131">
        <f t="shared" si="93"/>
        <v>8.4878131770789622E-2</v>
      </c>
      <c r="AP502" s="131">
        <f t="shared" si="94"/>
        <v>8.5600802387908584E-2</v>
      </c>
      <c r="AQ502" s="131">
        <f t="shared" si="95"/>
        <v>4.1479795168758528E-2</v>
      </c>
      <c r="AR502" s="131">
        <f t="shared" si="96"/>
        <v>6.8922911433988918E-3</v>
      </c>
      <c r="AS502" s="131">
        <f t="shared" si="97"/>
        <v>0.13521467963972542</v>
      </c>
      <c r="AT502" s="131">
        <f t="shared" si="98"/>
        <v>0.12343513150695609</v>
      </c>
      <c r="AU502" s="131">
        <f t="shared" si="99"/>
        <v>3.2585067725344093E-2</v>
      </c>
      <c r="AV502" s="131">
        <f t="shared" si="100"/>
        <v>0.12030604382051016</v>
      </c>
      <c r="AW502" s="131">
        <f t="shared" si="101"/>
        <v>0.13866912310489365</v>
      </c>
      <c r="AX502" s="131">
        <f t="shared" si="102"/>
        <v>0.99999999999999978</v>
      </c>
      <c r="AY502" s="131">
        <f>SUMPRODUCT(AN502:AW502,幕後結果_最佳化!$Z$1005:$AI$1005)</f>
        <v>2.1096615651169789E-3</v>
      </c>
      <c r="AZ502" s="131">
        <f>(SUMPRODUCT(AN502:AW502,MMULT(AN502:AW502,幕後結果!$AB$9:$AK$18)))</f>
        <v>2.2065048963894191E-4</v>
      </c>
      <c r="BA502" s="131">
        <f t="shared" si="103"/>
        <v>1.4854308790345713E-2</v>
      </c>
      <c r="BB502" s="102">
        <f t="shared" si="104"/>
        <v>-2.7460273655677576</v>
      </c>
      <c r="BC502" s="60"/>
      <c r="BD502" s="60"/>
    </row>
    <row r="503" spans="1:56" ht="16.5">
      <c r="A503" s="95">
        <v>502</v>
      </c>
      <c r="B503" s="131">
        <v>0.52748972500332014</v>
      </c>
      <c r="C503" s="131">
        <v>0.2283554553159326</v>
      </c>
      <c r="D503" s="131">
        <v>0.57107462392653452</v>
      </c>
      <c r="E503" s="131">
        <v>0.27987680905826373</v>
      </c>
      <c r="F503" s="131">
        <v>0.20287476060009957</v>
      </c>
      <c r="G503" s="131">
        <v>5.7513200825722643E-2</v>
      </c>
      <c r="H503" s="131">
        <v>0.69957872457463588</v>
      </c>
      <c r="I503" s="131">
        <v>0.64740677004321912</v>
      </c>
      <c r="J503" s="131">
        <v>0.59208309631269018</v>
      </c>
      <c r="K503" s="104">
        <v>0.76138451478249181</v>
      </c>
      <c r="L503" s="105"/>
      <c r="M503" s="106">
        <v>502</v>
      </c>
      <c r="N503" s="142">
        <v>6.8961142037112053E-2</v>
      </c>
      <c r="O503" s="142">
        <v>-0.74427369705698432</v>
      </c>
      <c r="P503" s="142">
        <v>0.17911073608872316</v>
      </c>
      <c r="Q503" s="142">
        <v>-0.58320750709370772</v>
      </c>
      <c r="R503" s="142">
        <v>-0.83139677347072227</v>
      </c>
      <c r="S503" s="142">
        <v>-1.5759974032859858</v>
      </c>
      <c r="T503" s="142">
        <v>0.52318926538000099</v>
      </c>
      <c r="U503" s="131">
        <v>0.37832865645493069</v>
      </c>
      <c r="V503" s="131">
        <v>0.23290676217581316</v>
      </c>
      <c r="W503" s="98">
        <v>0.71076322900438649</v>
      </c>
      <c r="X503" s="60"/>
      <c r="Y503" s="99">
        <v>502</v>
      </c>
      <c r="Z503" s="131">
        <f>(幕後結果!$AB$2+幕後結果!$AB$4*幕後結果_最佳化!$N1504)*12/3</f>
        <v>2.4071220419080285E-2</v>
      </c>
      <c r="AA503" s="131">
        <f>(幕後結果!$AC$2+幕後結果!$AC$4*幕後結果_最佳化!$O1504)*12/3</f>
        <v>-6.5031612049916004E-2</v>
      </c>
      <c r="AB503" s="131">
        <f>(幕後結果!$AD$2+幕後結果!$AD$4*幕後結果_最佳化!$P1504)*12/3</f>
        <v>-8.9352242832090832E-3</v>
      </c>
      <c r="AC503" s="131">
        <f>(幕後結果!$AE$2+幕後結果!$AE$4*幕後結果_最佳化!$Q1504)*12/3</f>
        <v>-3.7475682000816413E-2</v>
      </c>
      <c r="AD503" s="131">
        <f>(幕後結果!$AF$2+幕後結果!$AF$4*幕後結果_最佳化!$R1504)*12/3</f>
        <v>-0.10221058262692989</v>
      </c>
      <c r="AE503" s="131">
        <f>(幕後結果!$AG$2+幕後結果!$AG$4*幕後結果_最佳化!$S1504)*12/3</f>
        <v>-7.6447497905560532E-2</v>
      </c>
      <c r="AF503" s="131">
        <f>(幕後結果!$AH$2+幕後結果!$AH$4*幕後結果_最佳化!$T1504)*12/3</f>
        <v>1.4180138490988675E-2</v>
      </c>
      <c r="AG503" s="131">
        <f>(幕後結果!$AI$2+幕後結果!$AI$4*幕後結果_最佳化!$U1504)*12/3</f>
        <v>-1.0174863562150159E-2</v>
      </c>
      <c r="AH503" s="131">
        <f>(幕後結果!$AJ$2+幕後結果!$AJ$4*幕後結果_最佳化!$V1504)*12/3</f>
        <v>-3.6206287699447601E-2</v>
      </c>
      <c r="AI503" s="100">
        <f>(幕後結果!$AK$2+幕後結果!$AK$4*幕後結果_最佳化!$W1504)*12/3</f>
        <v>5.9168273924101712E-2</v>
      </c>
      <c r="AJ503" s="60"/>
      <c r="AK503" s="60"/>
      <c r="AL503" s="60"/>
      <c r="AM503" s="108">
        <v>502</v>
      </c>
      <c r="AN503" s="131">
        <f t="shared" si="92"/>
        <v>0.1236918839434534</v>
      </c>
      <c r="AO503" s="131">
        <f t="shared" si="93"/>
        <v>1.6677287469767686E-2</v>
      </c>
      <c r="AP503" s="131">
        <f t="shared" si="94"/>
        <v>0.18571549924661676</v>
      </c>
      <c r="AQ503" s="131">
        <f t="shared" si="95"/>
        <v>0.11261975174578712</v>
      </c>
      <c r="AR503" s="131">
        <f t="shared" si="96"/>
        <v>0.11361198744697341</v>
      </c>
      <c r="AS503" s="131">
        <f t="shared" si="97"/>
        <v>0.10070885638242777</v>
      </c>
      <c r="AT503" s="131">
        <f t="shared" si="98"/>
        <v>0.12291371536945728</v>
      </c>
      <c r="AU503" s="131">
        <f t="shared" si="99"/>
        <v>0.14504358178033833</v>
      </c>
      <c r="AV503" s="131">
        <f t="shared" si="100"/>
        <v>2.7275896923107026E-2</v>
      </c>
      <c r="AW503" s="131">
        <f t="shared" si="101"/>
        <v>5.1741539692071313E-2</v>
      </c>
      <c r="AX503" s="131">
        <f t="shared" si="102"/>
        <v>1</v>
      </c>
      <c r="AY503" s="131">
        <f>SUMPRODUCT(AN503:AW503,幕後結果_最佳化!$Z$1005:$AI$1005)</f>
        <v>2.5190122740892345E-3</v>
      </c>
      <c r="AZ503" s="131">
        <f>(SUMPRODUCT(AN503:AW503,MMULT(AN503:AW503,幕後結果!$AB$9:$AK$18)))</f>
        <v>3.5521522419279831E-4</v>
      </c>
      <c r="BA503" s="131">
        <f t="shared" si="103"/>
        <v>1.8847154273067282E-2</v>
      </c>
      <c r="BB503" s="102">
        <f t="shared" si="104"/>
        <v>-2.1425509199346604</v>
      </c>
      <c r="BC503" s="60"/>
      <c r="BD503" s="60"/>
    </row>
    <row r="504" spans="1:56" ht="16.5">
      <c r="A504" s="95">
        <v>503</v>
      </c>
      <c r="B504" s="131">
        <v>0.68713331885051576</v>
      </c>
      <c r="C504" s="131">
        <v>0.32260475603849126</v>
      </c>
      <c r="D504" s="131">
        <v>0.26876545911468375</v>
      </c>
      <c r="E504" s="131">
        <v>0.57723588862769715</v>
      </c>
      <c r="F504" s="131">
        <v>0.34724659012680648</v>
      </c>
      <c r="G504" s="131">
        <v>2.7531621060252309E-2</v>
      </c>
      <c r="H504" s="131">
        <v>0.67002836973424773</v>
      </c>
      <c r="I504" s="131">
        <v>0.12049594156302579</v>
      </c>
      <c r="J504" s="131">
        <v>0.45863255406733727</v>
      </c>
      <c r="K504" s="104">
        <v>0.25558900216266522</v>
      </c>
      <c r="L504" s="105"/>
      <c r="M504" s="106">
        <v>503</v>
      </c>
      <c r="N504" s="142">
        <v>0.48774092165913563</v>
      </c>
      <c r="O504" s="142">
        <v>-0.46042734310141231</v>
      </c>
      <c r="P504" s="142">
        <v>-0.61655100714454236</v>
      </c>
      <c r="Q504" s="142">
        <v>0.19482720642651896</v>
      </c>
      <c r="R504" s="142">
        <v>-0.39276483372803217</v>
      </c>
      <c r="S504" s="142">
        <v>-1.9183768669647407</v>
      </c>
      <c r="T504" s="142">
        <v>0.43999150427214367</v>
      </c>
      <c r="U504" s="131">
        <v>-1.1725111875710208</v>
      </c>
      <c r="V504" s="131">
        <v>-0.10387933313314518</v>
      </c>
      <c r="W504" s="98">
        <v>-0.65700452901586226</v>
      </c>
      <c r="X504" s="60"/>
      <c r="Y504" s="99">
        <v>503</v>
      </c>
      <c r="Z504" s="131">
        <f>(幕後結果!$AB$2+幕後結果!$AB$4*幕後結果_最佳化!$N1505)*12/3</f>
        <v>8.8939237488112458E-2</v>
      </c>
      <c r="AA504" s="131">
        <f>(幕後結果!$AC$2+幕後結果!$AC$4*幕後結果_最佳化!$O1505)*12/3</f>
        <v>-3.8263529888096212E-2</v>
      </c>
      <c r="AB504" s="131">
        <f>(幕後結果!$AD$2+幕後結果!$AD$4*幕後結果_最佳化!$P1505)*12/3</f>
        <v>-0.1279463628198533</v>
      </c>
      <c r="AC504" s="131">
        <f>(幕後結果!$AE$2+幕後結果!$AE$4*幕後結果_最佳化!$Q1505)*12/3</f>
        <v>-1.8827976445999657E-3</v>
      </c>
      <c r="AD504" s="131">
        <f>(幕後結果!$AF$2+幕後結果!$AF$4*幕後結果_最佳化!$R1505)*12/3</f>
        <v>-0.10255827073554225</v>
      </c>
      <c r="AE504" s="131">
        <f>(幕後結果!$AG$2+幕後結果!$AG$4*幕後結果_最佳化!$S1505)*12/3</f>
        <v>-9.0006716603628231E-2</v>
      </c>
      <c r="AF504" s="131">
        <f>(幕後結果!$AH$2+幕後結果!$AH$4*幕後結果_最佳化!$T1505)*12/3</f>
        <v>1.6189431592684517E-2</v>
      </c>
      <c r="AG504" s="131">
        <f>(幕後結果!$AI$2+幕後結果!$AI$4*幕後結果_最佳化!$U1505)*12/3</f>
        <v>-0.20029291037877262</v>
      </c>
      <c r="AH504" s="131">
        <f>(幕後結果!$AJ$2+幕後結果!$AJ$4*幕後結果_最佳化!$V1505)*12/3</f>
        <v>-6.6266633155695573E-2</v>
      </c>
      <c r="AI504" s="100">
        <f>(幕後結果!$AK$2+幕後結果!$AK$4*幕後結果_最佳化!$W1505)*12/3</f>
        <v>-0.24037305079335028</v>
      </c>
      <c r="AJ504" s="60"/>
      <c r="AK504" s="60"/>
      <c r="AL504" s="60"/>
      <c r="AM504" s="108">
        <v>503</v>
      </c>
      <c r="AN504" s="131">
        <f t="shared" si="92"/>
        <v>0.10438392449416338</v>
      </c>
      <c r="AO504" s="131">
        <f t="shared" si="93"/>
        <v>6.098891012917014E-2</v>
      </c>
      <c r="AP504" s="131">
        <f t="shared" si="94"/>
        <v>7.5128569283889293E-2</v>
      </c>
      <c r="AQ504" s="131">
        <f t="shared" si="95"/>
        <v>0.15734542027946885</v>
      </c>
      <c r="AR504" s="131">
        <f t="shared" si="96"/>
        <v>0.13379063009618644</v>
      </c>
      <c r="AS504" s="131">
        <f t="shared" si="97"/>
        <v>6.2929260744358312E-2</v>
      </c>
      <c r="AT504" s="131">
        <f t="shared" si="98"/>
        <v>0.1498665003096154</v>
      </c>
      <c r="AU504" s="131">
        <f t="shared" si="99"/>
        <v>8.5179606939789321E-2</v>
      </c>
      <c r="AV504" s="131">
        <f t="shared" si="100"/>
        <v>7.0652598280651346E-2</v>
      </c>
      <c r="AW504" s="131">
        <f t="shared" si="101"/>
        <v>9.9734579442707458E-2</v>
      </c>
      <c r="AX504" s="131">
        <f t="shared" si="102"/>
        <v>0.99999999999999989</v>
      </c>
      <c r="AY504" s="131">
        <f>SUMPRODUCT(AN504:AW504,幕後結果_最佳化!$Z$1005:$AI$1005)</f>
        <v>4.054084845426336E-3</v>
      </c>
      <c r="AZ504" s="131">
        <f>(SUMPRODUCT(AN504:AW504,MMULT(AN504:AW504,幕後結果!$AB$9:$AK$18)))</f>
        <v>2.996024713902466E-4</v>
      </c>
      <c r="BA504" s="131">
        <f t="shared" si="103"/>
        <v>1.7309028609088572E-2</v>
      </c>
      <c r="BB504" s="102">
        <f t="shared" si="104"/>
        <v>-2.2442573775732608</v>
      </c>
      <c r="BC504" s="60"/>
      <c r="BD504" s="60"/>
    </row>
    <row r="505" spans="1:56" ht="16.5">
      <c r="A505" s="95">
        <v>504</v>
      </c>
      <c r="B505" s="131">
        <v>0.92954635379370609</v>
      </c>
      <c r="C505" s="131">
        <v>0.77294411772003602</v>
      </c>
      <c r="D505" s="131">
        <v>0.81862086711768556</v>
      </c>
      <c r="E505" s="131">
        <v>0.35153832843686605</v>
      </c>
      <c r="F505" s="131">
        <v>0.32083335997894835</v>
      </c>
      <c r="G505" s="131">
        <v>0.85517099048947864</v>
      </c>
      <c r="H505" s="131">
        <v>0.46253512642249683</v>
      </c>
      <c r="I505" s="131">
        <v>0.78052635257538228</v>
      </c>
      <c r="J505" s="131">
        <v>4.0875565566159899E-2</v>
      </c>
      <c r="K505" s="104">
        <v>0.42304974742876222</v>
      </c>
      <c r="L505" s="105"/>
      <c r="M505" s="106">
        <v>504</v>
      </c>
      <c r="N505" s="142">
        <v>1.4724207529872693</v>
      </c>
      <c r="O505" s="142">
        <v>0.7485777207215536</v>
      </c>
      <c r="P505" s="142">
        <v>0.91012182497875926</v>
      </c>
      <c r="Q505" s="142">
        <v>-0.38117060842472822</v>
      </c>
      <c r="R505" s="142">
        <v>-0.46536971237520786</v>
      </c>
      <c r="S505" s="142">
        <v>1.0588721286665024</v>
      </c>
      <c r="T505" s="142">
        <v>-9.4048974804017763E-2</v>
      </c>
      <c r="U505" s="131">
        <v>0.77397209246765564</v>
      </c>
      <c r="V505" s="131">
        <v>-1.7406147458685812</v>
      </c>
      <c r="W505" s="98">
        <v>-0.19409755652360383</v>
      </c>
      <c r="X505" s="60"/>
      <c r="Y505" s="99">
        <v>504</v>
      </c>
      <c r="Z505" s="131">
        <f>(幕後結果!$AB$2+幕後結果!$AB$4*幕後結果_最佳化!$N1506)*12/3</f>
        <v>0.24146386072511747</v>
      </c>
      <c r="AA505" s="131">
        <f>(幕後結果!$AC$2+幕後結果!$AC$4*幕後結果_最佳化!$O1506)*12/3</f>
        <v>7.7326660297096242E-2</v>
      </c>
      <c r="AB505" s="131">
        <f>(幕後結果!$AD$2+幕後結果!$AD$4*幕後結果_最佳化!$P1506)*12/3</f>
        <v>0.15834121269236964</v>
      </c>
      <c r="AC505" s="131">
        <f>(幕後結果!$AE$2+幕後結果!$AE$4*幕後結果_最佳化!$Q1506)*12/3</f>
        <v>0.10359868897137216</v>
      </c>
      <c r="AD505" s="131">
        <f>(幕後結果!$AF$2+幕後結果!$AF$4*幕後結果_最佳化!$R1506)*12/3</f>
        <v>6.2055928101417766E-2</v>
      </c>
      <c r="AE505" s="131">
        <f>(幕後結果!$AG$2+幕後結果!$AG$4*幕後結果_最佳化!$S1506)*12/3</f>
        <v>3.3495391160296512E-2</v>
      </c>
      <c r="AF505" s="131">
        <f>(幕後結果!$AH$2+幕後結果!$AH$4*幕後結果_最佳化!$T1506)*12/3</f>
        <v>0.10613651844040528</v>
      </c>
      <c r="AG505" s="131">
        <f>(幕後結果!$AI$2+幕後結果!$AI$4*幕後結果_最佳化!$U1506)*12/3</f>
        <v>0.12052687062041521</v>
      </c>
      <c r="AH505" s="131">
        <f>(幕後結果!$AJ$2+幕後結果!$AJ$4*幕後結果_最佳化!$V1506)*12/3</f>
        <v>-6.6626337587884388E-2</v>
      </c>
      <c r="AI505" s="100">
        <f>(幕後結果!$AK$2+幕後結果!$AK$4*幕後結果_最佳化!$W1506)*12/3</f>
        <v>-5.5906667078857608E-2</v>
      </c>
      <c r="AJ505" s="60"/>
      <c r="AK505" s="60"/>
      <c r="AL505" s="60"/>
      <c r="AM505" s="108">
        <v>504</v>
      </c>
      <c r="AN505" s="131">
        <f t="shared" si="92"/>
        <v>0.11722006095224506</v>
      </c>
      <c r="AO505" s="131">
        <f t="shared" si="93"/>
        <v>6.2012529945358684E-2</v>
      </c>
      <c r="AP505" s="131">
        <f t="shared" si="94"/>
        <v>9.4464334716566734E-2</v>
      </c>
      <c r="AQ505" s="131">
        <f t="shared" si="95"/>
        <v>0.13907735946530916</v>
      </c>
      <c r="AR505" s="131">
        <f t="shared" si="96"/>
        <v>1.2697316065839423E-2</v>
      </c>
      <c r="AS505" s="131">
        <f t="shared" si="97"/>
        <v>0.11740386084728914</v>
      </c>
      <c r="AT505" s="131">
        <f t="shared" si="98"/>
        <v>0.1224948823317334</v>
      </c>
      <c r="AU505" s="131">
        <f t="shared" si="99"/>
        <v>0.13963946527995791</v>
      </c>
      <c r="AV505" s="131">
        <f t="shared" si="100"/>
        <v>0.12203893620658457</v>
      </c>
      <c r="AW505" s="131">
        <f t="shared" si="101"/>
        <v>7.2951254189115966E-2</v>
      </c>
      <c r="AX505" s="131">
        <f t="shared" si="102"/>
        <v>1</v>
      </c>
      <c r="AY505" s="131">
        <f>SUMPRODUCT(AN505:AW505,幕後結果_最佳化!$Z$1005:$AI$1005)</f>
        <v>3.0468363607578973E-3</v>
      </c>
      <c r="AZ505" s="131">
        <f>(SUMPRODUCT(AN505:AW505,MMULT(AN505:AW505,幕後結果!$AB$9:$AK$18)))</f>
        <v>2.3907701870002843E-4</v>
      </c>
      <c r="BA505" s="131">
        <f t="shared" si="103"/>
        <v>1.5462115595869422E-2</v>
      </c>
      <c r="BB505" s="102">
        <f t="shared" si="104"/>
        <v>-2.5774715880334349</v>
      </c>
      <c r="BC505" s="60"/>
      <c r="BD505" s="60"/>
    </row>
    <row r="506" spans="1:56" ht="16.5">
      <c r="A506" s="95">
        <v>505</v>
      </c>
      <c r="B506" s="131">
        <v>0.31670426755323833</v>
      </c>
      <c r="C506" s="131">
        <v>0.63269048152984952</v>
      </c>
      <c r="D506" s="131">
        <v>0.42042957342067244</v>
      </c>
      <c r="E506" s="131">
        <v>5.1115203518491414E-2</v>
      </c>
      <c r="F506" s="131">
        <v>0.36138056375099081</v>
      </c>
      <c r="G506" s="131">
        <v>1.9605903837039085E-2</v>
      </c>
      <c r="H506" s="131">
        <v>0.94396108826172376</v>
      </c>
      <c r="I506" s="131">
        <v>0.62839603918172982</v>
      </c>
      <c r="J506" s="131">
        <v>0.85837361078404983</v>
      </c>
      <c r="K506" s="104">
        <v>0.70909423150377271</v>
      </c>
      <c r="L506" s="105"/>
      <c r="M506" s="106">
        <v>505</v>
      </c>
      <c r="N506" s="142">
        <v>-0.47693482147857091</v>
      </c>
      <c r="O506" s="142">
        <v>0.33898764584291252</v>
      </c>
      <c r="P506" s="142">
        <v>-0.20079464945769163</v>
      </c>
      <c r="Q506" s="142">
        <v>-1.6341354769874252</v>
      </c>
      <c r="R506" s="142">
        <v>-0.35477103756572143</v>
      </c>
      <c r="S506" s="142">
        <v>-2.0619572345824162</v>
      </c>
      <c r="T506" s="142">
        <v>1.588922797842738</v>
      </c>
      <c r="U506" s="131">
        <v>0.32760819932118285</v>
      </c>
      <c r="V506" s="131">
        <v>1.073040871654229</v>
      </c>
      <c r="W506" s="98">
        <v>0.55074055862644555</v>
      </c>
      <c r="X506" s="60"/>
      <c r="Y506" s="99">
        <v>505</v>
      </c>
      <c r="Z506" s="131">
        <f>(幕後結果!$AB$2+幕後結果!$AB$4*幕後結果_最佳化!$N1507)*12/3</f>
        <v>-6.0486798860675865E-2</v>
      </c>
      <c r="AA506" s="131">
        <f>(幕後結果!$AC$2+幕後結果!$AC$4*幕後結果_最佳化!$O1507)*12/3</f>
        <v>4.1351838552211286E-2</v>
      </c>
      <c r="AB506" s="131">
        <f>(幕後結果!$AD$2+幕後結果!$AD$4*幕後結果_最佳化!$P1507)*12/3</f>
        <v>-3.3846905975407481E-2</v>
      </c>
      <c r="AC506" s="131">
        <f>(幕後結果!$AE$2+幕後結果!$AE$4*幕後結果_最佳化!$Q1507)*12/3</f>
        <v>-0.16012097423582605</v>
      </c>
      <c r="AD506" s="131">
        <f>(幕後結果!$AF$2+幕後結果!$AF$4*幕後結果_最佳化!$R1507)*12/3</f>
        <v>-6.5987986089142373E-2</v>
      </c>
      <c r="AE506" s="131">
        <f>(幕後結果!$AG$2+幕後結果!$AG$4*幕後結果_最佳化!$S1507)*12/3</f>
        <v>-9.0162725321039305E-2</v>
      </c>
      <c r="AF506" s="131">
        <f>(幕後結果!$AH$2+幕後結果!$AH$4*幕後結果_最佳化!$T1507)*12/3</f>
        <v>0.1084114919314088</v>
      </c>
      <c r="AG506" s="131">
        <f>(幕後結果!$AI$2+幕後結果!$AI$4*幕後結果_最佳化!$U1507)*12/3</f>
        <v>-9.548814638530724E-3</v>
      </c>
      <c r="AH506" s="131">
        <f>(幕後結果!$AJ$2+幕後結果!$AJ$4*幕後結果_最佳化!$V1507)*12/3</f>
        <v>2.0672092940962783E-2</v>
      </c>
      <c r="AI506" s="100">
        <f>(幕後結果!$AK$2+幕後結果!$AK$4*幕後結果_最佳化!$W1507)*12/3</f>
        <v>0.12945904139845738</v>
      </c>
      <c r="AJ506" s="60"/>
      <c r="AK506" s="60"/>
      <c r="AL506" s="60"/>
      <c r="AM506" s="108">
        <v>505</v>
      </c>
      <c r="AN506" s="131">
        <f t="shared" si="92"/>
        <v>0.12706169310547238</v>
      </c>
      <c r="AO506" s="131">
        <f t="shared" si="93"/>
        <v>8.6049624505486852E-2</v>
      </c>
      <c r="AP506" s="131">
        <f t="shared" si="94"/>
        <v>1.6363884558721717E-2</v>
      </c>
      <c r="AQ506" s="131">
        <f t="shared" si="95"/>
        <v>0.13300522368971687</v>
      </c>
      <c r="AR506" s="131">
        <f t="shared" si="96"/>
        <v>0.11487414458440157</v>
      </c>
      <c r="AS506" s="131">
        <f t="shared" si="97"/>
        <v>0.20262245865616491</v>
      </c>
      <c r="AT506" s="131">
        <f t="shared" si="98"/>
        <v>3.6987413443647942E-2</v>
      </c>
      <c r="AU506" s="131">
        <f t="shared" si="99"/>
        <v>0.13879937727758354</v>
      </c>
      <c r="AV506" s="131">
        <f t="shared" si="100"/>
        <v>0.1406024822535934</v>
      </c>
      <c r="AW506" s="131">
        <f t="shared" si="101"/>
        <v>3.6336979252108857E-3</v>
      </c>
      <c r="AX506" s="131">
        <f t="shared" si="102"/>
        <v>1.0000000000000002</v>
      </c>
      <c r="AY506" s="131">
        <f>SUMPRODUCT(AN506:AW506,幕後結果_最佳化!$Z$1005:$AI$1005)</f>
        <v>3.1662129280347171E-3</v>
      </c>
      <c r="AZ506" s="131">
        <f>(SUMPRODUCT(AN506:AW506,MMULT(AN506:AW506,幕後結果!$AB$9:$AK$18)))</f>
        <v>1.9044929471173985E-4</v>
      </c>
      <c r="BA506" s="131">
        <f t="shared" si="103"/>
        <v>1.3800336760809131E-2</v>
      </c>
      <c r="BB506" s="102">
        <f t="shared" si="104"/>
        <v>-2.8791896720088186</v>
      </c>
      <c r="BC506" s="60"/>
      <c r="BD506" s="60"/>
    </row>
    <row r="507" spans="1:56" ht="16.5">
      <c r="A507" s="95">
        <v>506</v>
      </c>
      <c r="B507" s="131">
        <v>0.15157967288032581</v>
      </c>
      <c r="C507" s="131">
        <v>6.8836108120120532E-3</v>
      </c>
      <c r="D507" s="131">
        <v>0.95745764817694368</v>
      </c>
      <c r="E507" s="131">
        <v>0.61246411525106192</v>
      </c>
      <c r="F507" s="131">
        <v>0.2467021362471844</v>
      </c>
      <c r="G507" s="131">
        <v>2.8577989254967573E-2</v>
      </c>
      <c r="H507" s="131">
        <v>0.74451128798669508</v>
      </c>
      <c r="I507" s="131">
        <v>0.84669039383864564</v>
      </c>
      <c r="J507" s="131">
        <v>0.78583816644507154</v>
      </c>
      <c r="K507" s="104">
        <v>8.6553340179793548E-3</v>
      </c>
      <c r="L507" s="105"/>
      <c r="M507" s="106">
        <v>506</v>
      </c>
      <c r="N507" s="142">
        <v>-1.0296819195395488</v>
      </c>
      <c r="O507" s="142">
        <v>-2.4632803621197401</v>
      </c>
      <c r="P507" s="142">
        <v>1.7219161793601609</v>
      </c>
      <c r="Q507" s="142">
        <v>0.28574717564563268</v>
      </c>
      <c r="R507" s="142">
        <v>-0.68490436324048043</v>
      </c>
      <c r="S507" s="142">
        <v>-1.9021160968432569</v>
      </c>
      <c r="T507" s="142">
        <v>0.65731650805005515</v>
      </c>
      <c r="U507" s="131">
        <v>1.0223416808299346</v>
      </c>
      <c r="V507" s="131">
        <v>0.79206347289371781</v>
      </c>
      <c r="W507" s="98">
        <v>-2.3800419333917198</v>
      </c>
      <c r="X507" s="60"/>
      <c r="Y507" s="99">
        <v>506</v>
      </c>
      <c r="Z507" s="131">
        <f>(幕後結果!$AB$2+幕後結果!$AB$4*幕後結果_最佳化!$N1508)*12/3</f>
        <v>-0.14610604299953944</v>
      </c>
      <c r="AA507" s="131">
        <f>(幕後結果!$AC$2+幕後結果!$AC$4*幕後結果_最佳化!$O1508)*12/3</f>
        <v>-0.22997604826403495</v>
      </c>
      <c r="AB507" s="131">
        <f>(幕後結果!$AD$2+幕後結果!$AD$4*幕後結果_最佳化!$P1508)*12/3</f>
        <v>0.1829035308835579</v>
      </c>
      <c r="AC507" s="131">
        <f>(幕後結果!$AE$2+幕後結果!$AE$4*幕後結果_最佳化!$Q1508)*12/3</f>
        <v>9.9877085332093621E-2</v>
      </c>
      <c r="AD507" s="131">
        <f>(幕後結果!$AF$2+幕後結果!$AF$4*幕後結果_最佳化!$R1508)*12/3</f>
        <v>-1.9247947463796541E-2</v>
      </c>
      <c r="AE507" s="131">
        <f>(幕後結果!$AG$2+幕後結果!$AG$4*幕後結果_最佳化!$S1508)*12/3</f>
        <v>-9.3489187652298425E-2</v>
      </c>
      <c r="AF507" s="131">
        <f>(幕後結果!$AH$2+幕後結果!$AH$4*幕後結果_最佳化!$T1508)*12/3</f>
        <v>-3.4912450547730116E-2</v>
      </c>
      <c r="AG507" s="131">
        <f>(幕後結果!$AI$2+幕後結果!$AI$4*幕後結果_最佳化!$U1508)*12/3</f>
        <v>0.12374213087538684</v>
      </c>
      <c r="AH507" s="131">
        <f>(幕後結果!$AJ$2+幕後結果!$AJ$4*幕後結果_最佳化!$V1508)*12/3</f>
        <v>-2.5084553248200026E-2</v>
      </c>
      <c r="AI507" s="100">
        <f>(幕後結果!$AK$2+幕後結果!$AK$4*幕後結果_最佳化!$W1508)*12/3</f>
        <v>-0.27516522750159322</v>
      </c>
      <c r="AJ507" s="60"/>
      <c r="AK507" s="60"/>
      <c r="AL507" s="60"/>
      <c r="AM507" s="108">
        <v>506</v>
      </c>
      <c r="AN507" s="131">
        <f t="shared" si="92"/>
        <v>0.13620323396817896</v>
      </c>
      <c r="AO507" s="131">
        <f t="shared" si="93"/>
        <v>5.3544077015701609E-2</v>
      </c>
      <c r="AP507" s="131">
        <f t="shared" si="94"/>
        <v>0.13857448533685135</v>
      </c>
      <c r="AQ507" s="131">
        <f t="shared" si="95"/>
        <v>5.0495493421494078E-2</v>
      </c>
      <c r="AR507" s="131">
        <f t="shared" si="96"/>
        <v>0.17183920492580901</v>
      </c>
      <c r="AS507" s="131">
        <f t="shared" si="97"/>
        <v>9.9380714983112461E-2</v>
      </c>
      <c r="AT507" s="131">
        <f t="shared" si="98"/>
        <v>6.1879734915083716E-2</v>
      </c>
      <c r="AU507" s="131">
        <f t="shared" si="99"/>
        <v>0.16219656035622074</v>
      </c>
      <c r="AV507" s="131">
        <f t="shared" si="100"/>
        <v>5.4182686520727726E-2</v>
      </c>
      <c r="AW507" s="131">
        <f t="shared" si="101"/>
        <v>7.1703808556820237E-2</v>
      </c>
      <c r="AX507" s="131">
        <f t="shared" si="102"/>
        <v>1</v>
      </c>
      <c r="AY507" s="131">
        <f>SUMPRODUCT(AN507:AW507,幕後結果_最佳化!$Z$1005:$AI$1005)</f>
        <v>3.8059238573690608E-4</v>
      </c>
      <c r="AZ507" s="131">
        <f>(SUMPRODUCT(AN507:AW507,MMULT(AN507:AW507,幕後結果!$AB$9:$AK$18)))</f>
        <v>3.1040073515387106E-4</v>
      </c>
      <c r="BA507" s="131">
        <f t="shared" si="103"/>
        <v>1.7618193299934901E-2</v>
      </c>
      <c r="BB507" s="102">
        <f t="shared" si="104"/>
        <v>-2.4133806963294133</v>
      </c>
      <c r="BC507" s="60"/>
      <c r="BD507" s="60"/>
    </row>
    <row r="508" spans="1:56" ht="16.5">
      <c r="A508" s="95">
        <v>507</v>
      </c>
      <c r="B508" s="131">
        <v>5.7463775981289489E-2</v>
      </c>
      <c r="C508" s="131">
        <v>0.24233193382752249</v>
      </c>
      <c r="D508" s="131">
        <v>0.65847457169840418</v>
      </c>
      <c r="E508" s="131">
        <v>0.89933272443119372</v>
      </c>
      <c r="F508" s="131">
        <v>0.33977560550745389</v>
      </c>
      <c r="G508" s="131">
        <v>0.49291735722050789</v>
      </c>
      <c r="H508" s="131">
        <v>0.5100001516758339</v>
      </c>
      <c r="I508" s="131">
        <v>0.53653137364166037</v>
      </c>
      <c r="J508" s="131">
        <v>8.2873366551678096E-2</v>
      </c>
      <c r="K508" s="104">
        <v>0.55104782267390573</v>
      </c>
      <c r="L508" s="105"/>
      <c r="M508" s="106">
        <v>507</v>
      </c>
      <c r="N508" s="142">
        <v>-1.576426470583979</v>
      </c>
      <c r="O508" s="142">
        <v>-0.69882105649541271</v>
      </c>
      <c r="P508" s="142">
        <v>0.40830351830486561</v>
      </c>
      <c r="Q508" s="142">
        <v>1.2777586137501933</v>
      </c>
      <c r="R508" s="142">
        <v>-0.41307561995533837</v>
      </c>
      <c r="S508" s="142">
        <v>-1.7754485372744204E-2</v>
      </c>
      <c r="T508" s="142">
        <v>2.5069288573132245E-2</v>
      </c>
      <c r="U508" s="131">
        <v>9.1698923494344262E-2</v>
      </c>
      <c r="V508" s="131">
        <v>-1.3860005580008945</v>
      </c>
      <c r="W508" s="98">
        <v>0.12830911165440056</v>
      </c>
      <c r="X508" s="60"/>
      <c r="Y508" s="99">
        <v>507</v>
      </c>
      <c r="Z508" s="131">
        <f>(幕後結果!$AB$2+幕後結果!$AB$4*幕後結果_最佳化!$N1509)*12/3</f>
        <v>-0.23079550652034519</v>
      </c>
      <c r="AA508" s="131">
        <f>(幕後結果!$AC$2+幕後結果!$AC$4*幕後結果_最佳化!$O1509)*12/3</f>
        <v>-5.7369473329420488E-2</v>
      </c>
      <c r="AB508" s="131">
        <f>(幕後結果!$AD$2+幕後結果!$AD$4*幕後結果_最佳化!$P1509)*12/3</f>
        <v>3.0130933607108511E-2</v>
      </c>
      <c r="AC508" s="131">
        <f>(幕後結果!$AE$2+幕後結果!$AE$4*幕後結果_最佳化!$Q1509)*12/3</f>
        <v>0.12881371747272624</v>
      </c>
      <c r="AD508" s="131">
        <f>(幕後結果!$AF$2+幕後結果!$AF$4*幕後結果_最佳化!$R1509)*12/3</f>
        <v>-1.2473331958950172E-2</v>
      </c>
      <c r="AE508" s="131">
        <f>(幕後結果!$AG$2+幕後結果!$AG$4*幕後結果_最佳化!$S1509)*12/3</f>
        <v>1.1787137745802881E-2</v>
      </c>
      <c r="AF508" s="131">
        <f>(幕後結果!$AH$2+幕後結果!$AH$4*幕後結果_最佳化!$T1509)*12/3</f>
        <v>-5.0976153524548713E-2</v>
      </c>
      <c r="AG508" s="131">
        <f>(幕後結果!$AI$2+幕後結果!$AI$4*幕後結果_最佳化!$U1509)*12/3</f>
        <v>2.0083630233636955E-2</v>
      </c>
      <c r="AH508" s="131">
        <f>(幕後結果!$AJ$2+幕後結果!$AJ$4*幕後結果_最佳化!$V1509)*12/3</f>
        <v>-9.1587652026132907E-2</v>
      </c>
      <c r="AI508" s="100">
        <f>(幕後結果!$AK$2+幕後結果!$AK$4*幕後結果_最佳化!$W1509)*12/3</f>
        <v>-7.3899770890264449E-3</v>
      </c>
      <c r="AJ508" s="60"/>
      <c r="AK508" s="60"/>
      <c r="AL508" s="60"/>
      <c r="AM508" s="108">
        <v>507</v>
      </c>
      <c r="AN508" s="131">
        <f t="shared" si="92"/>
        <v>0.14359687071900326</v>
      </c>
      <c r="AO508" s="131">
        <f t="shared" si="93"/>
        <v>0.11055038363962748</v>
      </c>
      <c r="AP508" s="131">
        <f t="shared" si="94"/>
        <v>0.10349248218745058</v>
      </c>
      <c r="AQ508" s="131">
        <f t="shared" si="95"/>
        <v>8.7857830026597791E-2</v>
      </c>
      <c r="AR508" s="131">
        <f t="shared" si="96"/>
        <v>1.0098041588459993E-2</v>
      </c>
      <c r="AS508" s="131">
        <f t="shared" si="97"/>
        <v>0.15133684390206176</v>
      </c>
      <c r="AT508" s="131">
        <f t="shared" si="98"/>
        <v>2.7485133707119875E-2</v>
      </c>
      <c r="AU508" s="131">
        <f t="shared" si="99"/>
        <v>0.14861879053813229</v>
      </c>
      <c r="AV508" s="131">
        <f t="shared" si="100"/>
        <v>0.14269143638282419</v>
      </c>
      <c r="AW508" s="131">
        <f t="shared" si="101"/>
        <v>7.4272187308722815E-2</v>
      </c>
      <c r="AX508" s="131">
        <f t="shared" si="102"/>
        <v>1.0000000000000002</v>
      </c>
      <c r="AY508" s="131">
        <f>SUMPRODUCT(AN508:AW508,幕後結果_最佳化!$Z$1005:$AI$1005)</f>
        <v>7.871897330556021E-4</v>
      </c>
      <c r="AZ508" s="131">
        <f>(SUMPRODUCT(AN508:AW508,MMULT(AN508:AW508,幕後結果!$AB$9:$AK$18)))</f>
        <v>2.0262584616114075E-4</v>
      </c>
      <c r="BA508" s="131">
        <f t="shared" si="103"/>
        <v>1.4234670567355634E-2</v>
      </c>
      <c r="BB508" s="102">
        <f t="shared" si="104"/>
        <v>-2.9584675014202078</v>
      </c>
      <c r="BC508" s="60"/>
      <c r="BD508" s="60"/>
    </row>
    <row r="509" spans="1:56" ht="16.5">
      <c r="A509" s="95">
        <v>508</v>
      </c>
      <c r="B509" s="131">
        <v>0.39002159925564905</v>
      </c>
      <c r="C509" s="131">
        <v>0.31804700361675375</v>
      </c>
      <c r="D509" s="131">
        <v>4.944365449161503E-2</v>
      </c>
      <c r="E509" s="131">
        <v>0.79015134641365181</v>
      </c>
      <c r="F509" s="131">
        <v>0.35390171673166959</v>
      </c>
      <c r="G509" s="131">
        <v>0.96613328126180287</v>
      </c>
      <c r="H509" s="131">
        <v>0.29204505753254861</v>
      </c>
      <c r="I509" s="131">
        <v>0.99456426434853018</v>
      </c>
      <c r="J509" s="131">
        <v>0.6972580224874636</v>
      </c>
      <c r="K509" s="104">
        <v>0.81007934882738186</v>
      </c>
      <c r="L509" s="105"/>
      <c r="M509" s="106">
        <v>508</v>
      </c>
      <c r="N509" s="142">
        <v>-0.27926273982095373</v>
      </c>
      <c r="O509" s="142">
        <v>-0.47316704491523842</v>
      </c>
      <c r="P509" s="142">
        <v>-1.6502720364304431</v>
      </c>
      <c r="Q509" s="142">
        <v>0.8069464996301553</v>
      </c>
      <c r="R509" s="142">
        <v>-0.37480777235651946</v>
      </c>
      <c r="S509" s="142">
        <v>1.8267761219253615</v>
      </c>
      <c r="T509" s="142">
        <v>-0.54742014989474597</v>
      </c>
      <c r="U509" s="131">
        <v>2.5468032348271543</v>
      </c>
      <c r="V509" s="131">
        <v>0.51653048201983598</v>
      </c>
      <c r="W509" s="98">
        <v>0.87818873856530455</v>
      </c>
      <c r="X509" s="60"/>
      <c r="Y509" s="99">
        <v>508</v>
      </c>
      <c r="Z509" s="131">
        <f>(幕後結果!$AB$2+幕後結果!$AB$4*幕後結果_最佳化!$N1510)*12/3</f>
        <v>-2.9867851645481572E-2</v>
      </c>
      <c r="AA509" s="131">
        <f>(幕後結果!$AC$2+幕後結果!$AC$4*幕後結果_最佳化!$O1510)*12/3</f>
        <v>-3.7990008536413877E-2</v>
      </c>
      <c r="AB509" s="131">
        <f>(幕後結果!$AD$2+幕後結果!$AD$4*幕後結果_最佳化!$P1510)*12/3</f>
        <v>-0.29484514562158975</v>
      </c>
      <c r="AC509" s="131">
        <f>(幕後結果!$AE$2+幕後結果!$AE$4*幕後結果_最佳化!$Q1510)*12/3</f>
        <v>-3.5335158108928191E-2</v>
      </c>
      <c r="AD509" s="131">
        <f>(幕後結果!$AF$2+幕後結果!$AF$4*幕後結果_最佳化!$R1510)*12/3</f>
        <v>-0.17838680015559238</v>
      </c>
      <c r="AE509" s="131">
        <f>(幕後結果!$AG$2+幕後結果!$AG$4*幕後結果_最佳化!$S1510)*12/3</f>
        <v>7.7269124955872626E-2</v>
      </c>
      <c r="AF509" s="131">
        <f>(幕後結果!$AH$2+幕後結果!$AH$4*幕後結果_最佳化!$T1510)*12/3</f>
        <v>-8.9570072168037848E-2</v>
      </c>
      <c r="AG509" s="131">
        <f>(幕後結果!$AI$2+幕後結果!$AI$4*幕後結果_最佳化!$U1510)*12/3</f>
        <v>0.20598307967659232</v>
      </c>
      <c r="AH509" s="131">
        <f>(幕後結果!$AJ$2+幕後結果!$AJ$4*幕後結果_最佳化!$V1510)*12/3</f>
        <v>6.3099832683021009E-2</v>
      </c>
      <c r="AI509" s="100">
        <f>(幕後結果!$AK$2+幕後結果!$AK$4*幕後結果_最佳化!$W1510)*12/3</f>
        <v>9.4323793797140412E-2</v>
      </c>
      <c r="AJ509" s="60"/>
      <c r="AK509" s="60"/>
      <c r="AL509" s="60"/>
      <c r="AM509" s="108">
        <v>508</v>
      </c>
      <c r="AN509" s="131">
        <f t="shared" si="92"/>
        <v>2.3320651082852999E-3</v>
      </c>
      <c r="AO509" s="131">
        <f t="shared" si="93"/>
        <v>9.25270419931562E-2</v>
      </c>
      <c r="AP509" s="131">
        <f t="shared" si="94"/>
        <v>0.19704306767315261</v>
      </c>
      <c r="AQ509" s="131">
        <f t="shared" si="95"/>
        <v>0.17816132903375009</v>
      </c>
      <c r="AR509" s="131">
        <f t="shared" si="96"/>
        <v>1.6622378050037547E-2</v>
      </c>
      <c r="AS509" s="131">
        <f t="shared" si="97"/>
        <v>0.10558950050493454</v>
      </c>
      <c r="AT509" s="131">
        <f t="shared" si="98"/>
        <v>5.3217739567397497E-2</v>
      </c>
      <c r="AU509" s="131">
        <f t="shared" si="99"/>
        <v>6.4658662515695931E-3</v>
      </c>
      <c r="AV509" s="131">
        <f t="shared" si="100"/>
        <v>0.15008323143787658</v>
      </c>
      <c r="AW509" s="131">
        <f t="shared" si="101"/>
        <v>0.19795778037984013</v>
      </c>
      <c r="AX509" s="131">
        <f t="shared" si="102"/>
        <v>1</v>
      </c>
      <c r="AY509" s="131">
        <f>SUMPRODUCT(AN509:AW509,幕後結果_最佳化!$Z$1005:$AI$1005)</f>
        <v>-5.2093895359118158E-4</v>
      </c>
      <c r="AZ509" s="131">
        <f>(SUMPRODUCT(AN509:AW509,MMULT(AN509:AW509,幕後結果!$AB$9:$AK$18)))</f>
        <v>3.5856289277778338E-4</v>
      </c>
      <c r="BA509" s="131">
        <f t="shared" si="103"/>
        <v>1.8935756989827034E-2</v>
      </c>
      <c r="BB509" s="102">
        <f t="shared" si="104"/>
        <v>-2.2930659163464373</v>
      </c>
      <c r="BC509" s="60"/>
      <c r="BD509" s="60"/>
    </row>
    <row r="510" spans="1:56" ht="16.5">
      <c r="A510" s="95">
        <v>509</v>
      </c>
      <c r="B510" s="131">
        <v>0.9040153554148096</v>
      </c>
      <c r="C510" s="131">
        <v>0.30112386480750364</v>
      </c>
      <c r="D510" s="131">
        <v>0.8149043323548546</v>
      </c>
      <c r="E510" s="131">
        <v>0.75502908001581881</v>
      </c>
      <c r="F510" s="131">
        <v>0.11469481857042241</v>
      </c>
      <c r="G510" s="131">
        <v>0.85744684459360188</v>
      </c>
      <c r="H510" s="131">
        <v>0.60264748256722189</v>
      </c>
      <c r="I510" s="131">
        <v>0.89509522704712929</v>
      </c>
      <c r="J510" s="131">
        <v>0.19768443817284731</v>
      </c>
      <c r="K510" s="104">
        <v>0.28587081754941135</v>
      </c>
      <c r="L510" s="105"/>
      <c r="M510" s="106">
        <v>509</v>
      </c>
      <c r="N510" s="142">
        <v>1.3047755435720039</v>
      </c>
      <c r="O510" s="142">
        <v>-0.52117089181268383</v>
      </c>
      <c r="P510" s="142">
        <v>0.89611502110912322</v>
      </c>
      <c r="Q510" s="142">
        <v>0.690401330977362</v>
      </c>
      <c r="R510" s="142">
        <v>-1.2019326141569326</v>
      </c>
      <c r="S510" s="142">
        <v>1.0689186868876417</v>
      </c>
      <c r="T510" s="142">
        <v>0.26020579443079805</v>
      </c>
      <c r="U510" s="131">
        <v>1.2540893087408056</v>
      </c>
      <c r="V510" s="131">
        <v>-0.84992123918105722</v>
      </c>
      <c r="W510" s="98">
        <v>-0.56548836620505583</v>
      </c>
      <c r="X510" s="60"/>
      <c r="Y510" s="99">
        <v>509</v>
      </c>
      <c r="Z510" s="131">
        <f>(幕後結果!$AB$2+幕後結果!$AB$4*幕後結果_最佳化!$N1511)*12/3</f>
        <v>0.21549600641346434</v>
      </c>
      <c r="AA510" s="131">
        <f>(幕後結果!$AC$2+幕後結果!$AC$4*幕後結果_最佳化!$O1511)*12/3</f>
        <v>-4.5779220758631327E-2</v>
      </c>
      <c r="AB510" s="131">
        <f>(幕後結果!$AD$2+幕後結果!$AD$4*幕後結果_最佳化!$P1511)*12/3</f>
        <v>0.11373639108434735</v>
      </c>
      <c r="AC510" s="131">
        <f>(幕後結果!$AE$2+幕後結果!$AE$4*幕後結果_最佳化!$Q1511)*12/3</f>
        <v>0.17806775689830687</v>
      </c>
      <c r="AD510" s="131">
        <f>(幕後結果!$AF$2+幕後結果!$AF$4*幕後結果_最佳化!$R1511)*12/3</f>
        <v>-3.9330805461569168E-2</v>
      </c>
      <c r="AE510" s="131">
        <f>(幕後結果!$AG$2+幕後結果!$AG$4*幕後結果_最佳化!$S1511)*12/3</f>
        <v>3.4142330353150251E-2</v>
      </c>
      <c r="AF510" s="131">
        <f>(幕後結果!$AH$2+幕後結果!$AH$4*幕後結果_最佳化!$T1511)*12/3</f>
        <v>9.0679868663939941E-2</v>
      </c>
      <c r="AG510" s="131">
        <f>(幕後結果!$AI$2+幕後結果!$AI$4*幕後結果_最佳化!$U1511)*12/3</f>
        <v>0.17459968567035075</v>
      </c>
      <c r="AH510" s="131">
        <f>(幕後結果!$AJ$2+幕後結果!$AJ$4*幕後結果_最佳化!$V1511)*12/3</f>
        <v>-2.1840034986023809E-2</v>
      </c>
      <c r="AI510" s="100">
        <f>(幕後結果!$AK$2+幕後結果!$AK$4*幕後結果_最佳化!$W1511)*12/3</f>
        <v>-0.11612583995108465</v>
      </c>
      <c r="AJ510" s="60"/>
      <c r="AK510" s="60"/>
      <c r="AL510" s="60"/>
      <c r="AM510" s="108">
        <v>509</v>
      </c>
      <c r="AN510" s="131">
        <f t="shared" si="92"/>
        <v>0.17562108954551783</v>
      </c>
      <c r="AO510" s="131">
        <f t="shared" si="93"/>
        <v>6.0339828946707731E-2</v>
      </c>
      <c r="AP510" s="131">
        <f t="shared" si="94"/>
        <v>9.4857387898531056E-2</v>
      </c>
      <c r="AQ510" s="131">
        <f t="shared" si="95"/>
        <v>9.1291084804403594E-2</v>
      </c>
      <c r="AR510" s="131">
        <f t="shared" si="96"/>
        <v>0.15299000932774312</v>
      </c>
      <c r="AS510" s="131">
        <f t="shared" si="97"/>
        <v>7.3820007923316389E-2</v>
      </c>
      <c r="AT510" s="131">
        <f t="shared" si="98"/>
        <v>1.5425780162158554E-2</v>
      </c>
      <c r="AU510" s="131">
        <f t="shared" si="99"/>
        <v>7.455746693676487E-4</v>
      </c>
      <c r="AV510" s="131">
        <f t="shared" si="100"/>
        <v>0.17359861482382413</v>
      </c>
      <c r="AW510" s="131">
        <f t="shared" si="101"/>
        <v>0.16131062189843007</v>
      </c>
      <c r="AX510" s="131">
        <f t="shared" si="102"/>
        <v>1.0000000000000002</v>
      </c>
      <c r="AY510" s="131">
        <f>SUMPRODUCT(AN510:AW510,幕後結果_最佳化!$Z$1005:$AI$1005)</f>
        <v>7.9307224771616065E-4</v>
      </c>
      <c r="AZ510" s="131">
        <f>(SUMPRODUCT(AN510:AW510,MMULT(AN510:AW510,幕後結果!$AB$9:$AK$18)))</f>
        <v>2.6807974928157299E-4</v>
      </c>
      <c r="BA510" s="131">
        <f t="shared" si="103"/>
        <v>1.6373141093924921E-2</v>
      </c>
      <c r="BB510" s="102">
        <f t="shared" si="104"/>
        <v>-2.5717073780001303</v>
      </c>
      <c r="BC510" s="60"/>
      <c r="BD510" s="60"/>
    </row>
    <row r="511" spans="1:56" ht="16.5">
      <c r="A511" s="95">
        <v>510</v>
      </c>
      <c r="B511" s="131">
        <v>0.81126804324484292</v>
      </c>
      <c r="C511" s="131">
        <v>6.7790543623260424E-2</v>
      </c>
      <c r="D511" s="131">
        <v>9.268783797822433E-2</v>
      </c>
      <c r="E511" s="131">
        <v>0.91625933524097758</v>
      </c>
      <c r="F511" s="131">
        <v>1.0946910248350372E-2</v>
      </c>
      <c r="G511" s="131">
        <v>0.7179461727018599</v>
      </c>
      <c r="H511" s="131">
        <v>0.85634015765837979</v>
      </c>
      <c r="I511" s="131">
        <v>1.7553094602805519E-2</v>
      </c>
      <c r="J511" s="131">
        <v>0.81872018546220549</v>
      </c>
      <c r="K511" s="104">
        <v>0.59016231544575537</v>
      </c>
      <c r="L511" s="105"/>
      <c r="M511" s="106">
        <v>510</v>
      </c>
      <c r="N511" s="142">
        <v>0.88257875099967409</v>
      </c>
      <c r="O511" s="142">
        <v>-1.4924504901607454</v>
      </c>
      <c r="P511" s="142">
        <v>-1.3243836074609319</v>
      </c>
      <c r="Q511" s="142">
        <v>1.3803421284505726</v>
      </c>
      <c r="R511" s="142">
        <v>-2.2922049319625257</v>
      </c>
      <c r="S511" s="142">
        <v>0.57675103003227757</v>
      </c>
      <c r="T511" s="142">
        <v>1.064019900091238</v>
      </c>
      <c r="U511" s="131">
        <v>-2.1071314231459217</v>
      </c>
      <c r="V511" s="131">
        <v>0.91049858225857372</v>
      </c>
      <c r="W511" s="98">
        <v>0.22796253155435162</v>
      </c>
      <c r="X511" s="60"/>
      <c r="Y511" s="99">
        <v>510</v>
      </c>
      <c r="Z511" s="131">
        <f>(幕後結果!$AB$2+幕後結果!$AB$4*幕後結果_最佳化!$N1512)*12/3</f>
        <v>0.15009870195957886</v>
      </c>
      <c r="AA511" s="131">
        <f>(幕後結果!$AC$2+幕後結果!$AC$4*幕後結果_最佳化!$O1512)*12/3</f>
        <v>-0.13936817035117222</v>
      </c>
      <c r="AB511" s="131">
        <f>(幕後結果!$AD$2+幕後結果!$AD$4*幕後結果_最佳化!$P1512)*12/3</f>
        <v>-0.27672658795871596</v>
      </c>
      <c r="AC511" s="131">
        <f>(幕後結果!$AE$2+幕後結果!$AE$4*幕後結果_最佳化!$Q1512)*12/3</f>
        <v>5.1272680424587082E-2</v>
      </c>
      <c r="AD511" s="131">
        <f>(幕後結果!$AF$2+幕後結果!$AF$4*幕後結果_最佳化!$R1512)*12/3</f>
        <v>-0.35216883852068764</v>
      </c>
      <c r="AE511" s="131">
        <f>(幕後結果!$AG$2+幕後結果!$AG$4*幕後結果_最佳化!$S1512)*12/3</f>
        <v>2.0391709471646716E-2</v>
      </c>
      <c r="AF511" s="131">
        <f>(幕後結果!$AH$2+幕後結果!$AH$4*幕後結果_最佳化!$T1512)*12/3</f>
        <v>5.4873344890152005E-2</v>
      </c>
      <c r="AG511" s="131">
        <f>(幕後結果!$AI$2+幕後結果!$AI$4*幕後結果_最佳化!$U1512)*12/3</f>
        <v>-0.27392396507150851</v>
      </c>
      <c r="AH511" s="131">
        <f>(幕後結果!$AJ$2+幕後結果!$AJ$4*幕後結果_最佳化!$V1512)*12/3</f>
        <v>2.9463668328182608E-2</v>
      </c>
      <c r="AI511" s="100">
        <f>(幕後結果!$AK$2+幕後結果!$AK$4*幕後結果_最佳化!$W1512)*12/3</f>
        <v>-0.17311578638957373</v>
      </c>
      <c r="AJ511" s="60"/>
      <c r="AK511" s="60"/>
      <c r="AL511" s="60"/>
      <c r="AM511" s="108">
        <v>510</v>
      </c>
      <c r="AN511" s="131">
        <f t="shared" si="92"/>
        <v>5.3830417196906989E-2</v>
      </c>
      <c r="AO511" s="131">
        <f t="shared" si="93"/>
        <v>0.1048205634054612</v>
      </c>
      <c r="AP511" s="131">
        <f t="shared" si="94"/>
        <v>4.752904362023315E-2</v>
      </c>
      <c r="AQ511" s="131">
        <f t="shared" si="95"/>
        <v>0.14182774620773697</v>
      </c>
      <c r="AR511" s="131">
        <f t="shared" si="96"/>
        <v>0.13985454188789301</v>
      </c>
      <c r="AS511" s="131">
        <f t="shared" si="97"/>
        <v>8.9284396815593248E-2</v>
      </c>
      <c r="AT511" s="131">
        <f t="shared" si="98"/>
        <v>6.9311816552621336E-2</v>
      </c>
      <c r="AU511" s="131">
        <f t="shared" si="99"/>
        <v>6.5159532148222024E-2</v>
      </c>
      <c r="AV511" s="131">
        <f t="shared" si="100"/>
        <v>0.14675542177347012</v>
      </c>
      <c r="AW511" s="131">
        <f t="shared" si="101"/>
        <v>0.14162652039186208</v>
      </c>
      <c r="AX511" s="131">
        <f t="shared" si="102"/>
        <v>1</v>
      </c>
      <c r="AY511" s="131">
        <f>SUMPRODUCT(AN511:AW511,幕後結果_最佳化!$Z$1005:$AI$1005)</f>
        <v>1.2686147272872182E-3</v>
      </c>
      <c r="AZ511" s="131">
        <f>(SUMPRODUCT(AN511:AW511,MMULT(AN511:AW511,幕後結果!$AB$9:$AK$18)))</f>
        <v>2.6073046944913769E-4</v>
      </c>
      <c r="BA511" s="131">
        <f t="shared" si="103"/>
        <v>1.6147150505557869E-2</v>
      </c>
      <c r="BB511" s="102">
        <f t="shared" si="104"/>
        <v>-2.5782496582529042</v>
      </c>
      <c r="BC511" s="60"/>
      <c r="BD511" s="60"/>
    </row>
    <row r="512" spans="1:56" ht="16.5">
      <c r="A512" s="95">
        <v>511</v>
      </c>
      <c r="B512" s="131">
        <v>0.21794439921116449</v>
      </c>
      <c r="C512" s="131">
        <v>3.3570240640155236E-2</v>
      </c>
      <c r="D512" s="131">
        <v>0.5549112941973342</v>
      </c>
      <c r="E512" s="131">
        <v>0.32829735254364811</v>
      </c>
      <c r="F512" s="131">
        <v>0.40027273470615921</v>
      </c>
      <c r="G512" s="131">
        <v>0.92118727380982945</v>
      </c>
      <c r="H512" s="131">
        <v>0.88933879447563191</v>
      </c>
      <c r="I512" s="131">
        <v>0.26466192161426316</v>
      </c>
      <c r="J512" s="131">
        <v>4.4714171499603106E-2</v>
      </c>
      <c r="K512" s="104">
        <v>0.43850882855732065</v>
      </c>
      <c r="L512" s="105"/>
      <c r="M512" s="106">
        <v>511</v>
      </c>
      <c r="N512" s="142">
        <v>-0.77915434827694663</v>
      </c>
      <c r="O512" s="142">
        <v>-1.8307324891139667</v>
      </c>
      <c r="P512" s="142">
        <v>0.13807972218440542</v>
      </c>
      <c r="Q512" s="142">
        <v>-0.44461956627200372</v>
      </c>
      <c r="R512" s="142">
        <v>-0.25264122604732436</v>
      </c>
      <c r="S512" s="142">
        <v>1.4131029622638496</v>
      </c>
      <c r="T512" s="142">
        <v>1.2230192886908389</v>
      </c>
      <c r="U512" s="131">
        <v>-0.62903851250900777</v>
      </c>
      <c r="V512" s="131">
        <v>-1.6984209383119373</v>
      </c>
      <c r="W512" s="98">
        <v>-0.15475095553865997</v>
      </c>
      <c r="X512" s="60"/>
      <c r="Y512" s="99">
        <v>511</v>
      </c>
      <c r="Z512" s="131">
        <f>(幕後結果!$AB$2+幕後結果!$AB$4*幕後結果_最佳化!$N1513)*12/3</f>
        <v>-0.10729990297149544</v>
      </c>
      <c r="AA512" s="131">
        <f>(幕後結果!$AC$2+幕後結果!$AC$4*幕後結果_最佳化!$O1513)*12/3</f>
        <v>-0.16897789213374359</v>
      </c>
      <c r="AB512" s="131">
        <f>(幕後結果!$AD$2+幕後結果!$AD$4*幕後結果_最佳化!$P1513)*12/3</f>
        <v>-5.1538740473078971E-2</v>
      </c>
      <c r="AC512" s="131">
        <f>(幕後結果!$AE$2+幕後結果!$AE$4*幕後結果_最佳化!$Q1513)*12/3</f>
        <v>-7.0918881882537005E-2</v>
      </c>
      <c r="AD512" s="131">
        <f>(幕後結果!$AF$2+幕後結果!$AF$4*幕後結果_最佳化!$R1513)*12/3</f>
        <v>-9.9765143376711482E-2</v>
      </c>
      <c r="AE512" s="131">
        <f>(幕後結果!$AG$2+幕後結果!$AG$4*幕後結果_最佳化!$S1513)*12/3</f>
        <v>4.266181954501503E-2</v>
      </c>
      <c r="AF512" s="131">
        <f>(幕後結果!$AH$2+幕後結果!$AH$4*幕後結果_最佳化!$T1513)*12/3</f>
        <v>2.6319037475235039E-2</v>
      </c>
      <c r="AG512" s="131">
        <f>(幕後結果!$AI$2+幕後結果!$AI$4*幕後結果_最佳化!$U1513)*12/3</f>
        <v>-2.3631015756360171E-2</v>
      </c>
      <c r="AH512" s="131">
        <f>(幕後結果!$AJ$2+幕後結果!$AJ$4*幕後結果_最佳化!$V1513)*12/3</f>
        <v>-0.12782308887424015</v>
      </c>
      <c r="AI512" s="100">
        <f>(幕後結果!$AK$2+幕後結果!$AK$4*幕後結果_最佳化!$W1513)*12/3</f>
        <v>-3.5327384422661791E-2</v>
      </c>
      <c r="AJ512" s="60"/>
      <c r="AK512" s="60"/>
      <c r="AL512" s="60"/>
      <c r="AM512" s="108">
        <v>511</v>
      </c>
      <c r="AN512" s="131">
        <f t="shared" si="92"/>
        <v>9.3645307565692781E-2</v>
      </c>
      <c r="AO512" s="131">
        <f t="shared" si="93"/>
        <v>0.20561074989520309</v>
      </c>
      <c r="AP512" s="131">
        <f t="shared" si="94"/>
        <v>1.379395565063743E-3</v>
      </c>
      <c r="AQ512" s="131">
        <f t="shared" si="95"/>
        <v>1.3404409426714465E-2</v>
      </c>
      <c r="AR512" s="131">
        <f t="shared" si="96"/>
        <v>1.3533641154360041E-2</v>
      </c>
      <c r="AS512" s="131">
        <f t="shared" si="97"/>
        <v>0.218185176268964</v>
      </c>
      <c r="AT512" s="131">
        <f t="shared" si="98"/>
        <v>0.19482446185497163</v>
      </c>
      <c r="AU512" s="131">
        <f t="shared" si="99"/>
        <v>9.8819656980644335E-2</v>
      </c>
      <c r="AV512" s="131">
        <f t="shared" si="100"/>
        <v>0.15110754990644965</v>
      </c>
      <c r="AW512" s="131">
        <f t="shared" si="101"/>
        <v>9.4896513819361667E-3</v>
      </c>
      <c r="AX512" s="131">
        <f t="shared" si="102"/>
        <v>0.99999999999999989</v>
      </c>
      <c r="AY512" s="131">
        <f>SUMPRODUCT(AN512:AW512,幕後結果_最佳化!$Z$1005:$AI$1005)</f>
        <v>2.5153833778321336E-3</v>
      </c>
      <c r="AZ512" s="131">
        <f>(SUMPRODUCT(AN512:AW512,MMULT(AN512:AW512,幕後結果!$AB$9:$AK$18)))</f>
        <v>1.6621506505909745E-4</v>
      </c>
      <c r="BA512" s="131">
        <f t="shared" si="103"/>
        <v>1.2892442168150201E-2</v>
      </c>
      <c r="BB512" s="102">
        <f t="shared" si="104"/>
        <v>-3.1324256564776372</v>
      </c>
      <c r="BC512" s="60"/>
      <c r="BD512" s="60"/>
    </row>
    <row r="513" spans="1:56" ht="16.5">
      <c r="A513" s="95">
        <v>512</v>
      </c>
      <c r="B513" s="131">
        <v>0.72095883003861161</v>
      </c>
      <c r="C513" s="131">
        <v>0.49605738054243043</v>
      </c>
      <c r="D513" s="131">
        <v>0.72591290359299565</v>
      </c>
      <c r="E513" s="131">
        <v>0.42151815720584884</v>
      </c>
      <c r="F513" s="131">
        <v>0.86340307356771961</v>
      </c>
      <c r="G513" s="131">
        <v>0.30691346418838572</v>
      </c>
      <c r="H513" s="131">
        <v>0.92924704012112658</v>
      </c>
      <c r="I513" s="131">
        <v>0.75921394592768476</v>
      </c>
      <c r="J513" s="131">
        <v>0.48529416306453332</v>
      </c>
      <c r="K513" s="104">
        <v>0.61060084785366531</v>
      </c>
      <c r="L513" s="105"/>
      <c r="M513" s="106">
        <v>512</v>
      </c>
      <c r="N513" s="142">
        <v>0.58569225466346331</v>
      </c>
      <c r="O513" s="142">
        <v>-9.8828422832397816E-3</v>
      </c>
      <c r="P513" s="142">
        <v>0.60049830105075996</v>
      </c>
      <c r="Q513" s="142">
        <v>-0.19801118272640975</v>
      </c>
      <c r="R513" s="142">
        <v>1.0957370749975766</v>
      </c>
      <c r="S513" s="142">
        <v>-0.50461833655011235</v>
      </c>
      <c r="T513" s="142">
        <v>1.4702061862623872</v>
      </c>
      <c r="U513" s="131">
        <v>0.70377627930335651</v>
      </c>
      <c r="V513" s="131">
        <v>-3.6870418739946155E-2</v>
      </c>
      <c r="W513" s="98">
        <v>0.28088539329542594</v>
      </c>
      <c r="X513" s="60"/>
      <c r="Y513" s="99">
        <v>512</v>
      </c>
      <c r="Z513" s="131">
        <f>(幕後結果!$AB$2+幕後結果!$AB$4*幕後結果_最佳化!$N1514)*12/3</f>
        <v>0.10411167190458311</v>
      </c>
      <c r="AA513" s="131">
        <f>(幕後結果!$AC$2+幕後結果!$AC$4*幕後結果_最佳化!$O1514)*12/3</f>
        <v>5.3422637379420572E-3</v>
      </c>
      <c r="AB513" s="131">
        <f>(幕後結果!$AD$2+幕後結果!$AD$4*幕後結果_最佳化!$P1514)*12/3</f>
        <v>8.3380108752483209E-2</v>
      </c>
      <c r="AC513" s="131">
        <f>(幕後結果!$AE$2+幕後結果!$AE$4*幕後結果_最佳化!$Q1514)*12/3</f>
        <v>6.1147800552247333E-2</v>
      </c>
      <c r="AD513" s="131">
        <f>(幕後結果!$AF$2+幕後結果!$AF$4*幕後結果_最佳化!$R1514)*12/3</f>
        <v>0.14408220070481312</v>
      </c>
      <c r="AE513" s="131">
        <f>(幕後結果!$AG$2+幕後結果!$AG$4*幕後結果_最佳化!$S1514)*12/3</f>
        <v>-4.0282440841109268E-2</v>
      </c>
      <c r="AF513" s="131">
        <f>(幕後結果!$AH$2+幕後結果!$AH$4*幕後結果_最佳化!$T1514)*12/3</f>
        <v>0.16457742545730308</v>
      </c>
      <c r="AG513" s="131">
        <f>(幕後結果!$AI$2+幕後結果!$AI$4*幕後結果_最佳化!$U1514)*12/3</f>
        <v>0.13135929432048166</v>
      </c>
      <c r="AH513" s="131">
        <f>(幕後結果!$AJ$2+幕後結果!$AJ$4*幕後結果_最佳化!$V1514)*12/3</f>
        <v>-6.5068896990012988E-3</v>
      </c>
      <c r="AI513" s="100">
        <f>(幕後結果!$AK$2+幕後結果!$AK$4*幕後結果_最佳化!$W1514)*12/3</f>
        <v>8.7743746083033369E-2</v>
      </c>
      <c r="AJ513" s="60"/>
      <c r="AK513" s="60"/>
      <c r="AL513" s="60"/>
      <c r="AM513" s="108">
        <v>512</v>
      </c>
      <c r="AN513" s="131">
        <f t="shared" si="92"/>
        <v>0.15013824803458042</v>
      </c>
      <c r="AO513" s="131">
        <f t="shared" si="93"/>
        <v>9.0981396089342637E-2</v>
      </c>
      <c r="AP513" s="131">
        <f t="shared" si="94"/>
        <v>0.10467254733182277</v>
      </c>
      <c r="AQ513" s="131">
        <f t="shared" si="95"/>
        <v>0.11288538113591423</v>
      </c>
      <c r="AR513" s="131">
        <f t="shared" si="96"/>
        <v>8.9906735293634521E-2</v>
      </c>
      <c r="AS513" s="131">
        <f t="shared" si="97"/>
        <v>5.878240012684692E-2</v>
      </c>
      <c r="AT513" s="131">
        <f t="shared" si="98"/>
        <v>7.2129545643689036E-2</v>
      </c>
      <c r="AU513" s="131">
        <f t="shared" si="99"/>
        <v>0.16987685005398404</v>
      </c>
      <c r="AV513" s="131">
        <f t="shared" si="100"/>
        <v>5.8623860447918771E-2</v>
      </c>
      <c r="AW513" s="131">
        <f t="shared" si="101"/>
        <v>9.2003035842266476E-2</v>
      </c>
      <c r="AX513" s="131">
        <f t="shared" si="102"/>
        <v>0.99999999999999967</v>
      </c>
      <c r="AY513" s="131">
        <f>SUMPRODUCT(AN513:AW513,幕後結果_最佳化!$Z$1005:$AI$1005)</f>
        <v>2.2597586228352944E-3</v>
      </c>
      <c r="AZ513" s="131">
        <f>(SUMPRODUCT(AN513:AW513,MMULT(AN513:AW513,幕後結果!$AB$9:$AK$18)))</f>
        <v>2.8920550324625793E-4</v>
      </c>
      <c r="BA513" s="131">
        <f t="shared" si="103"/>
        <v>1.7006043139021432E-2</v>
      </c>
      <c r="BB513" s="102">
        <f t="shared" si="104"/>
        <v>-2.389752927529222</v>
      </c>
      <c r="BC513" s="60"/>
      <c r="BD513" s="60"/>
    </row>
    <row r="514" spans="1:56" ht="16.5">
      <c r="A514" s="95">
        <v>513</v>
      </c>
      <c r="B514" s="131">
        <v>0.44717781032886417</v>
      </c>
      <c r="C514" s="131">
        <v>0.15826741891638996</v>
      </c>
      <c r="D514" s="131">
        <v>0.76029545466929549</v>
      </c>
      <c r="E514" s="131">
        <v>0.31319898875040719</v>
      </c>
      <c r="F514" s="131">
        <v>8.8537965749735381E-3</v>
      </c>
      <c r="G514" s="131">
        <v>0.17755229277125273</v>
      </c>
      <c r="H514" s="131">
        <v>0.22477844402433989</v>
      </c>
      <c r="I514" s="131">
        <v>0.76960561877977796</v>
      </c>
      <c r="J514" s="131">
        <v>0.30871472515977572</v>
      </c>
      <c r="K514" s="104">
        <v>0.67140481868317736</v>
      </c>
      <c r="L514" s="105"/>
      <c r="M514" s="106">
        <v>513</v>
      </c>
      <c r="N514" s="142">
        <v>-0.13279485851512304</v>
      </c>
      <c r="O514" s="142">
        <v>-1.0016041045020678</v>
      </c>
      <c r="P514" s="142">
        <v>0.70725328464474846</v>
      </c>
      <c r="Q514" s="142">
        <v>-0.48680295295838566</v>
      </c>
      <c r="R514" s="142">
        <v>-2.3716763713725326</v>
      </c>
      <c r="S514" s="142">
        <v>-0.92473343024211796</v>
      </c>
      <c r="T514" s="142">
        <v>-0.75615396797766332</v>
      </c>
      <c r="U514" s="131">
        <v>0.73754866143359887</v>
      </c>
      <c r="V514" s="131">
        <v>-0.49949678614147536</v>
      </c>
      <c r="W514" s="98">
        <v>0.44379560998290657</v>
      </c>
      <c r="X514" s="60"/>
      <c r="Y514" s="99">
        <v>513</v>
      </c>
      <c r="Z514" s="131">
        <f>(幕後結果!$AB$2+幕後結果!$AB$4*幕後結果_最佳化!$N1515)*12/3</f>
        <v>-7.1803163657530207E-3</v>
      </c>
      <c r="AA514" s="131">
        <f>(幕後結果!$AC$2+幕後結果!$AC$4*幕後結果_最佳化!$O1515)*12/3</f>
        <v>-8.9649810942743283E-2</v>
      </c>
      <c r="AB514" s="131">
        <f>(幕後結果!$AD$2+幕後結果!$AD$4*幕後結果_最佳化!$P1515)*12/3</f>
        <v>6.7733286814134042E-2</v>
      </c>
      <c r="AC514" s="131">
        <f>(幕後結果!$AE$2+幕後結果!$AE$4*幕後結果_最佳化!$Q1515)*12/3</f>
        <v>8.3467871523541098E-4</v>
      </c>
      <c r="AD514" s="131">
        <f>(幕後結果!$AF$2+幕後結果!$AF$4*幕後結果_最佳化!$R1515)*12/3</f>
        <v>-0.20444081359184285</v>
      </c>
      <c r="AE514" s="131">
        <f>(幕後結果!$AG$2+幕後結果!$AG$4*幕後結果_最佳化!$S1515)*12/3</f>
        <v>-3.9283737797119626E-2</v>
      </c>
      <c r="AF514" s="131">
        <f>(幕後結果!$AH$2+幕後結果!$AH$4*幕後結果_最佳化!$T1515)*12/3</f>
        <v>-9.51472946885802E-2</v>
      </c>
      <c r="AG514" s="131">
        <f>(幕後結果!$AI$2+幕後結果!$AI$4*幕後結果_最佳化!$U1515)*12/3</f>
        <v>4.5923890105670044E-3</v>
      </c>
      <c r="AH514" s="131">
        <f>(幕後結果!$AJ$2+幕後結果!$AJ$4*幕後結果_最佳化!$V1515)*12/3</f>
        <v>-7.061772876268356E-2</v>
      </c>
      <c r="AI514" s="100">
        <f>(幕後結果!$AK$2+幕後結果!$AK$4*幕後結果_最佳化!$W1515)*12/3</f>
        <v>-9.5749861628798977E-3</v>
      </c>
      <c r="AJ514" s="60"/>
      <c r="AK514" s="60"/>
      <c r="AL514" s="60"/>
      <c r="AM514" s="108">
        <v>513</v>
      </c>
      <c r="AN514" s="131">
        <f t="shared" si="92"/>
        <v>0.12590338004735127</v>
      </c>
      <c r="AO514" s="131">
        <f t="shared" si="93"/>
        <v>6.5585451836374972E-2</v>
      </c>
      <c r="AP514" s="131">
        <f t="shared" si="94"/>
        <v>8.7644151212463953E-2</v>
      </c>
      <c r="AQ514" s="131">
        <f t="shared" si="95"/>
        <v>1.7501818952484739E-2</v>
      </c>
      <c r="AR514" s="131">
        <f t="shared" si="96"/>
        <v>5.1700417518747557E-2</v>
      </c>
      <c r="AS514" s="131">
        <f t="shared" si="97"/>
        <v>0.22297902716605758</v>
      </c>
      <c r="AT514" s="131">
        <f t="shared" si="98"/>
        <v>4.6440113269805169E-2</v>
      </c>
      <c r="AU514" s="131">
        <f t="shared" si="99"/>
        <v>0.24248747184680147</v>
      </c>
      <c r="AV514" s="131">
        <f t="shared" si="100"/>
        <v>0.11224031106572982</v>
      </c>
      <c r="AW514" s="131">
        <f t="shared" si="101"/>
        <v>2.7517857084183386E-2</v>
      </c>
      <c r="AX514" s="131">
        <f t="shared" si="102"/>
        <v>0.99999999999999989</v>
      </c>
      <c r="AY514" s="131">
        <f>SUMPRODUCT(AN514:AW514,幕後結果_最佳化!$Z$1005:$AI$1005)</f>
        <v>-8.5704591673328072E-4</v>
      </c>
      <c r="AZ514" s="131">
        <f>(SUMPRODUCT(AN514:AW514,MMULT(AN514:AW514,幕後結果!$AB$9:$AK$18)))</f>
        <v>1.9930968546580372E-4</v>
      </c>
      <c r="BA514" s="131">
        <f t="shared" si="103"/>
        <v>1.4117708222859819E-2</v>
      </c>
      <c r="BB514" s="102">
        <f t="shared" si="104"/>
        <v>-3.0994439909078553</v>
      </c>
      <c r="BC514" s="60"/>
      <c r="BD514" s="60"/>
    </row>
    <row r="515" spans="1:56" ht="16.5">
      <c r="A515" s="95">
        <v>514</v>
      </c>
      <c r="B515" s="131">
        <v>0.69417987031417949</v>
      </c>
      <c r="C515" s="131">
        <v>0.94306925938166364</v>
      </c>
      <c r="D515" s="131">
        <v>0.88994181315353171</v>
      </c>
      <c r="E515" s="131">
        <v>0.2249512546186403</v>
      </c>
      <c r="F515" s="131">
        <v>0.18226111445649718</v>
      </c>
      <c r="G515" s="131">
        <v>0.38948260604536888</v>
      </c>
      <c r="H515" s="131">
        <v>0.90672490383985771</v>
      </c>
      <c r="I515" s="131">
        <v>0.44841258731054223</v>
      </c>
      <c r="J515" s="131">
        <v>0.9144449404956958</v>
      </c>
      <c r="K515" s="104">
        <v>0.97800728885204791</v>
      </c>
      <c r="L515" s="105"/>
      <c r="M515" s="106">
        <v>514</v>
      </c>
      <c r="N515" s="142">
        <v>0.50773348891524872</v>
      </c>
      <c r="O515" s="142">
        <v>1.5810724145898905</v>
      </c>
      <c r="P515" s="142">
        <v>1.2262187327814467</v>
      </c>
      <c r="Q515" s="142">
        <v>-0.75557756834145773</v>
      </c>
      <c r="R515" s="142">
        <v>-0.90678173809428853</v>
      </c>
      <c r="S515" s="142">
        <v>-0.28066779500576267</v>
      </c>
      <c r="T515" s="142">
        <v>1.320853573860677</v>
      </c>
      <c r="U515" s="131">
        <v>-0.1296729626258796</v>
      </c>
      <c r="V515" s="131">
        <v>1.3686454838521693</v>
      </c>
      <c r="W515" s="98">
        <v>2.0142297052287197</v>
      </c>
      <c r="X515" s="60"/>
      <c r="Y515" s="99">
        <v>514</v>
      </c>
      <c r="Z515" s="131">
        <f>(幕後結果!$AB$2+幕後結果!$AB$4*幕後結果_最佳化!$N1516)*12/3</f>
        <v>9.203603981031111E-2</v>
      </c>
      <c r="AA515" s="131">
        <f>(幕後結果!$AC$2+幕後結果!$AC$4*幕後結果_最佳化!$O1516)*12/3</f>
        <v>0.16015783628014948</v>
      </c>
      <c r="AB515" s="131">
        <f>(幕後結果!$AD$2+幕後結果!$AD$4*幕後結果_最佳化!$P1516)*12/3</f>
        <v>0.2374699618843413</v>
      </c>
      <c r="AC515" s="131">
        <f>(幕後結果!$AE$2+幕後結果!$AE$4*幕後結果_最佳化!$Q1516)*12/3</f>
        <v>8.5083566903903327E-2</v>
      </c>
      <c r="AD515" s="131">
        <f>(幕後結果!$AF$2+幕後結果!$AF$4*幕後結果_最佳化!$R1516)*12/3</f>
        <v>7.6097110405285079E-2</v>
      </c>
      <c r="AE515" s="131">
        <f>(幕後結果!$AG$2+幕後結果!$AG$4*幕後結果_最佳化!$S1516)*12/3</f>
        <v>-4.8641344992156749E-3</v>
      </c>
      <c r="AF515" s="131">
        <f>(幕後結果!$AH$2+幕後結果!$AH$4*幕後結果_最佳化!$T1516)*12/3</f>
        <v>0.22353898254959303</v>
      </c>
      <c r="AG515" s="131">
        <f>(幕後結果!$AI$2+幕後結果!$AI$4*幕後結果_最佳化!$U1516)*12/3</f>
        <v>4.6934391289021528E-2</v>
      </c>
      <c r="AH515" s="131">
        <f>(幕後結果!$AJ$2+幕後結果!$AJ$4*幕後結果_最佳化!$V1516)*12/3</f>
        <v>0.11526811379495187</v>
      </c>
      <c r="AI515" s="100">
        <f>(幕後結果!$AK$2+幕後結果!$AK$4*幕後結果_最佳化!$W1516)*12/3</f>
        <v>0.37894857938898313</v>
      </c>
      <c r="AJ515" s="60"/>
      <c r="AK515" s="60"/>
      <c r="AL515" s="60"/>
      <c r="AM515" s="108">
        <v>514</v>
      </c>
      <c r="AN515" s="131">
        <f t="shared" si="92"/>
        <v>1.3574414151728581E-2</v>
      </c>
      <c r="AO515" s="131">
        <f t="shared" si="93"/>
        <v>9.3938472952168575E-2</v>
      </c>
      <c r="AP515" s="131">
        <f t="shared" si="94"/>
        <v>0.14837293741871052</v>
      </c>
      <c r="AQ515" s="131">
        <f t="shared" si="95"/>
        <v>0.13384197243879289</v>
      </c>
      <c r="AR515" s="131">
        <f t="shared" si="96"/>
        <v>9.4798149069980922E-2</v>
      </c>
      <c r="AS515" s="131">
        <f t="shared" si="97"/>
        <v>0.11203458824453259</v>
      </c>
      <c r="AT515" s="131">
        <f t="shared" si="98"/>
        <v>0.14619290704726812</v>
      </c>
      <c r="AU515" s="131">
        <f t="shared" si="99"/>
        <v>2.5176343347131567E-2</v>
      </c>
      <c r="AV515" s="131">
        <f t="shared" si="100"/>
        <v>7.9033706702711995E-2</v>
      </c>
      <c r="AW515" s="131">
        <f t="shared" si="101"/>
        <v>0.15303650862697418</v>
      </c>
      <c r="AX515" s="131">
        <f t="shared" si="102"/>
        <v>1</v>
      </c>
      <c r="AY515" s="131">
        <f>SUMPRODUCT(AN515:AW515,幕後結果_最佳化!$Z$1005:$AI$1005)</f>
        <v>1.0035068839081029E-3</v>
      </c>
      <c r="AZ515" s="131">
        <f>(SUMPRODUCT(AN515:AW515,MMULT(AN515:AW515,幕後結果!$AB$9:$AK$18)))</f>
        <v>3.2906763620357783E-4</v>
      </c>
      <c r="BA515" s="131">
        <f t="shared" si="103"/>
        <v>1.814022150370766E-2</v>
      </c>
      <c r="BB515" s="102">
        <f t="shared" si="104"/>
        <v>-2.3095910437217495</v>
      </c>
      <c r="BC515" s="60"/>
      <c r="BD515" s="60"/>
    </row>
    <row r="516" spans="1:56" ht="16.5">
      <c r="A516" s="95">
        <v>515</v>
      </c>
      <c r="B516" s="131">
        <v>0.74680048954965272</v>
      </c>
      <c r="C516" s="131">
        <v>0.21574050731037819</v>
      </c>
      <c r="D516" s="131">
        <v>0.65863710873423287</v>
      </c>
      <c r="E516" s="131">
        <v>0.2476754297820456</v>
      </c>
      <c r="F516" s="131">
        <v>0.26840724360377499</v>
      </c>
      <c r="G516" s="131">
        <v>0.53993667682410162</v>
      </c>
      <c r="H516" s="131">
        <v>0.69017702083590504</v>
      </c>
      <c r="I516" s="131">
        <v>0.56122473874628409</v>
      </c>
      <c r="J516" s="131">
        <v>0.92157817515742191</v>
      </c>
      <c r="K516" s="104">
        <v>0.59978438215855689</v>
      </c>
      <c r="L516" s="105"/>
      <c r="M516" s="106">
        <v>515</v>
      </c>
      <c r="N516" s="142">
        <v>0.66445518798006087</v>
      </c>
      <c r="O516" s="142">
        <v>-0.78665984799169586</v>
      </c>
      <c r="P516" s="142">
        <v>0.40874639471563157</v>
      </c>
      <c r="Q516" s="142">
        <v>-0.6818230306792612</v>
      </c>
      <c r="R516" s="142">
        <v>-0.61763724547663812</v>
      </c>
      <c r="S516" s="142">
        <v>0.10027419156591721</v>
      </c>
      <c r="T516" s="142">
        <v>0.49635217875178567</v>
      </c>
      <c r="U516" s="131">
        <v>0.15407509827279803</v>
      </c>
      <c r="V516" s="131">
        <v>1.4157672893921613</v>
      </c>
      <c r="W516" s="98">
        <v>0.25278904236862265</v>
      </c>
      <c r="X516" s="60"/>
      <c r="Y516" s="99">
        <v>515</v>
      </c>
      <c r="Z516" s="131">
        <f>(幕後結果!$AB$2+幕後結果!$AB$4*幕後結果_最佳化!$N1517)*12/3</f>
        <v>0.11631186769101648</v>
      </c>
      <c r="AA516" s="131">
        <f>(幕後結果!$AC$2+幕後結果!$AC$4*幕後結果_最佳化!$O1517)*12/3</f>
        <v>-7.0325999699170985E-2</v>
      </c>
      <c r="AB516" s="131">
        <f>(幕後結果!$AD$2+幕後結果!$AD$4*幕後結果_最佳化!$P1517)*12/3</f>
        <v>2.6480936778380829E-2</v>
      </c>
      <c r="AC516" s="131">
        <f>(幕後結果!$AE$2+幕後結果!$AE$4*幕後結果_最佳化!$Q1517)*12/3</f>
        <v>-1.7224825921456532E-2</v>
      </c>
      <c r="AD516" s="131">
        <f>(幕後結果!$AF$2+幕後結果!$AF$4*幕後結果_最佳化!$R1517)*12/3</f>
        <v>-6.6411044745086911E-2</v>
      </c>
      <c r="AE516" s="131">
        <f>(幕後結果!$AG$2+幕後結果!$AG$4*幕後結果_最佳化!$S1517)*12/3</f>
        <v>-1.4397066945715012E-2</v>
      </c>
      <c r="AF516" s="131">
        <f>(幕後結果!$AH$2+幕後結果!$AH$4*幕後結果_最佳化!$T1517)*12/3</f>
        <v>4.805134552532276E-2</v>
      </c>
      <c r="AG516" s="131">
        <f>(幕後結果!$AI$2+幕後結果!$AI$4*幕後結果_最佳化!$U1517)*12/3</f>
        <v>1.5246527899600468E-2</v>
      </c>
      <c r="AH516" s="131">
        <f>(幕後結果!$AJ$2+幕後結果!$AJ$4*幕後結果_最佳化!$V1517)*12/3</f>
        <v>6.3829739135375915E-2</v>
      </c>
      <c r="AI516" s="100">
        <f>(幕後結果!$AK$2+幕後結果!$AK$4*幕後結果_最佳化!$W1517)*12/3</f>
        <v>4.4009943563484644E-2</v>
      </c>
      <c r="AJ516" s="60"/>
      <c r="AK516" s="60"/>
      <c r="AL516" s="60"/>
      <c r="AM516" s="108">
        <v>515</v>
      </c>
      <c r="AN516" s="131">
        <f t="shared" ref="AN516:AN579" si="105">B1517/SUM($B1517:$K1517)</f>
        <v>0.11270681004073735</v>
      </c>
      <c r="AO516" s="131">
        <f t="shared" ref="AO516:AO579" si="106">C1517/SUM($B1517:$K1517)</f>
        <v>0.1487198860845263</v>
      </c>
      <c r="AP516" s="131">
        <f t="shared" ref="AP516:AP579" si="107">D1517/SUM($B1517:$K1517)</f>
        <v>0.10440565047701966</v>
      </c>
      <c r="AQ516" s="131">
        <f t="shared" ref="AQ516:AQ579" si="108">E1517/SUM($B1517:$K1517)</f>
        <v>7.2346827779969855E-2</v>
      </c>
      <c r="AR516" s="131">
        <f t="shared" ref="AR516:AR579" si="109">F1517/SUM($B1517:$K1517)</f>
        <v>0.16242977252452181</v>
      </c>
      <c r="AS516" s="131">
        <f t="shared" ref="AS516:AS579" si="110">G1517/SUM($B1517:$K1517)</f>
        <v>0.11863052344393434</v>
      </c>
      <c r="AT516" s="131">
        <f t="shared" ref="AT516:AT579" si="111">H1517/SUM($B1517:$K1517)</f>
        <v>9.6772625747865451E-2</v>
      </c>
      <c r="AU516" s="131">
        <f t="shared" ref="AU516:AU579" si="112">I1517/SUM($B1517:$K1517)</f>
        <v>9.4749316117156382E-2</v>
      </c>
      <c r="AV516" s="131">
        <f t="shared" ref="AV516:AV579" si="113">J1517/SUM($B1517:$K1517)</f>
        <v>2.1896343347981434E-2</v>
      </c>
      <c r="AW516" s="131">
        <f t="shared" ref="AW516:AW579" si="114">K1517/SUM($B1517:$K1517)</f>
        <v>6.7342244436287502E-2</v>
      </c>
      <c r="AX516" s="131">
        <f t="shared" ref="AX516:AX579" si="115">SUM(AN516:AW516)</f>
        <v>1.0000000000000002</v>
      </c>
      <c r="AY516" s="131">
        <f>SUMPRODUCT(AN516:AW516,幕後結果_最佳化!$Z$1005:$AI$1005)</f>
        <v>1.9614721693547868E-3</v>
      </c>
      <c r="AZ516" s="131">
        <f>(SUMPRODUCT(AN516:AW516,MMULT(AN516:AW516,幕後結果!$AB$9:$AK$18)))</f>
        <v>2.7466282186698859E-4</v>
      </c>
      <c r="BA516" s="131">
        <f t="shared" ref="BA516:BA579" si="116">AZ516^0.5</f>
        <v>1.657295453040853E-2</v>
      </c>
      <c r="BB516" s="102">
        <f t="shared" ref="BB516:BB579" si="117">(AY516-$BC$2)/$BA516</f>
        <v>-2.4702009382533472</v>
      </c>
      <c r="BC516" s="60"/>
      <c r="BD516" s="60"/>
    </row>
    <row r="517" spans="1:56" ht="16.5">
      <c r="A517" s="95">
        <v>516</v>
      </c>
      <c r="B517" s="131">
        <v>0.12485988617788712</v>
      </c>
      <c r="C517" s="131">
        <v>0.53263466703952433</v>
      </c>
      <c r="D517" s="131">
        <v>9.9704880598025847E-2</v>
      </c>
      <c r="E517" s="131">
        <v>0.84468162415216885</v>
      </c>
      <c r="F517" s="131">
        <v>0.43010649191561323</v>
      </c>
      <c r="G517" s="131">
        <v>0.5601010023216475</v>
      </c>
      <c r="H517" s="131">
        <v>0.11544614932363051</v>
      </c>
      <c r="I517" s="131">
        <v>0.33839634169684984</v>
      </c>
      <c r="J517" s="131">
        <v>0.40199711349111622</v>
      </c>
      <c r="K517" s="104">
        <v>0.64224497220371712</v>
      </c>
      <c r="L517" s="105"/>
      <c r="M517" s="106">
        <v>516</v>
      </c>
      <c r="N517" s="142">
        <v>-1.1510302951743168</v>
      </c>
      <c r="O517" s="142">
        <v>8.1894427306112488E-2</v>
      </c>
      <c r="P517" s="142">
        <v>-1.2832349889541115</v>
      </c>
      <c r="Q517" s="142">
        <v>1.0138868397497911</v>
      </c>
      <c r="R517" s="142">
        <v>-0.17610305125922751</v>
      </c>
      <c r="S517" s="142">
        <v>0.15122529737483656</v>
      </c>
      <c r="T517" s="142">
        <v>-1.198063495988096</v>
      </c>
      <c r="U517" s="131">
        <v>-0.4168437719109615</v>
      </c>
      <c r="V517" s="131">
        <v>-0.24818118015229343</v>
      </c>
      <c r="W517" s="98">
        <v>0.36446600384210909</v>
      </c>
      <c r="X517" s="60"/>
      <c r="Y517" s="99">
        <v>516</v>
      </c>
      <c r="Z517" s="131">
        <f>(幕後結果!$AB$2+幕後結果!$AB$4*幕後結果_最佳化!$N1518)*12/3</f>
        <v>-0.16490262508160683</v>
      </c>
      <c r="AA517" s="131">
        <f>(幕後結果!$AC$2+幕後結果!$AC$4*幕後結果_最佳化!$O1518)*12/3</f>
        <v>1.7687817002866538E-2</v>
      </c>
      <c r="AB517" s="131">
        <f>(幕後結果!$AD$2+幕後結果!$AD$4*幕後結果_最佳化!$P1518)*12/3</f>
        <v>-0.21679737454606621</v>
      </c>
      <c r="AC517" s="131">
        <f>(幕後結果!$AE$2+幕後結果!$AE$4*幕後結果_最佳化!$Q1518)*12/3</f>
        <v>4.430291204648145E-3</v>
      </c>
      <c r="AD517" s="131">
        <f>(幕後結果!$AF$2+幕後結果!$AF$4*幕後結果_最佳化!$R1518)*12/3</f>
        <v>-0.1040373585742274</v>
      </c>
      <c r="AE517" s="131">
        <f>(幕後結果!$AG$2+幕後結果!$AG$4*幕後結果_最佳化!$S1518)*12/3</f>
        <v>2.0289601319026681E-2</v>
      </c>
      <c r="AF517" s="131">
        <f>(幕後結果!$AH$2+幕後結果!$AH$4*幕後結果_最佳化!$T1518)*12/3</f>
        <v>-0.15616110779759185</v>
      </c>
      <c r="AG517" s="131">
        <f>(幕後結果!$AI$2+幕後結果!$AI$4*幕後結果_最佳化!$U1518)*12/3</f>
        <v>-0.13478567941145159</v>
      </c>
      <c r="AH517" s="131">
        <f>(幕後結果!$AJ$2+幕後結果!$AJ$4*幕後結果_最佳化!$V1518)*12/3</f>
        <v>-2.6214168125389001E-2</v>
      </c>
      <c r="AI517" s="100">
        <f>(幕後結果!$AK$2+幕後結果!$AK$4*幕後結果_最佳化!$W1518)*12/3</f>
        <v>-6.1451957844406609E-2</v>
      </c>
      <c r="AJ517" s="60"/>
      <c r="AK517" s="60"/>
      <c r="AL517" s="60"/>
      <c r="AM517" s="108">
        <v>516</v>
      </c>
      <c r="AN517" s="131">
        <f t="shared" si="105"/>
        <v>0.11464053866687328</v>
      </c>
      <c r="AO517" s="131">
        <f t="shared" si="106"/>
        <v>1.5984705154744854E-2</v>
      </c>
      <c r="AP517" s="131">
        <f t="shared" si="107"/>
        <v>0.18794569622131482</v>
      </c>
      <c r="AQ517" s="131">
        <f t="shared" si="108"/>
        <v>7.2324661471625903E-2</v>
      </c>
      <c r="AR517" s="131">
        <f t="shared" si="109"/>
        <v>0.11274174606268805</v>
      </c>
      <c r="AS517" s="131">
        <f t="shared" si="110"/>
        <v>2.0115231121584816E-2</v>
      </c>
      <c r="AT517" s="131">
        <f t="shared" si="111"/>
        <v>0.19758960484065871</v>
      </c>
      <c r="AU517" s="131">
        <f t="shared" si="112"/>
        <v>0.17193328555840834</v>
      </c>
      <c r="AV517" s="131">
        <f t="shared" si="113"/>
        <v>3.2990754652109391E-2</v>
      </c>
      <c r="AW517" s="131">
        <f t="shared" si="114"/>
        <v>7.3733776249991612E-2</v>
      </c>
      <c r="AX517" s="131">
        <f t="shared" si="115"/>
        <v>0.99999999999999978</v>
      </c>
      <c r="AY517" s="131">
        <f>SUMPRODUCT(AN517:AW517,幕後結果_最佳化!$Z$1005:$AI$1005)</f>
        <v>2.2777954403934066E-3</v>
      </c>
      <c r="AZ517" s="131">
        <f>(SUMPRODUCT(AN517:AW517,MMULT(AN517:AW517,幕後結果!$AB$9:$AK$18)))</f>
        <v>3.9655040536973893E-4</v>
      </c>
      <c r="BA517" s="131">
        <f t="shared" si="116"/>
        <v>1.9913573395293444E-2</v>
      </c>
      <c r="BB517" s="102">
        <f t="shared" si="117"/>
        <v>-2.0399254193728793</v>
      </c>
      <c r="BC517" s="60"/>
      <c r="BD517" s="60"/>
    </row>
    <row r="518" spans="1:56" ht="16.5">
      <c r="A518" s="95">
        <v>517</v>
      </c>
      <c r="B518" s="131">
        <v>2.1660142942165228E-2</v>
      </c>
      <c r="C518" s="131">
        <v>0.25245770171496629</v>
      </c>
      <c r="D518" s="131">
        <v>0.88774657736639218</v>
      </c>
      <c r="E518" s="131">
        <v>0.29129189325141547</v>
      </c>
      <c r="F518" s="131">
        <v>0.20240139482160391</v>
      </c>
      <c r="G518" s="131">
        <v>0.22372952865165363</v>
      </c>
      <c r="H518" s="131">
        <v>0.48070107459017808</v>
      </c>
      <c r="I518" s="131">
        <v>0.18970736623491713</v>
      </c>
      <c r="J518" s="131">
        <v>0.48530002140283335</v>
      </c>
      <c r="K518" s="104">
        <v>0.72464605230735857</v>
      </c>
      <c r="L518" s="105"/>
      <c r="M518" s="106">
        <v>517</v>
      </c>
      <c r="N518" s="142">
        <v>-2.0206087167719011</v>
      </c>
      <c r="O518" s="142">
        <v>-0.66677572071542657</v>
      </c>
      <c r="P518" s="142">
        <v>1.2146310383924597</v>
      </c>
      <c r="Q518" s="142">
        <v>-0.5496145361677125</v>
      </c>
      <c r="R518" s="142">
        <v>-0.83307436595023132</v>
      </c>
      <c r="S518" s="142">
        <v>-0.7596579713385524</v>
      </c>
      <c r="T518" s="142">
        <v>-4.839411522694672E-2</v>
      </c>
      <c r="U518" s="131">
        <v>-0.87897518190350687</v>
      </c>
      <c r="V518" s="131">
        <v>-3.6855724082729663E-2</v>
      </c>
      <c r="W518" s="98">
        <v>0.59669969633637954</v>
      </c>
      <c r="X518" s="60"/>
      <c r="Y518" s="99">
        <v>517</v>
      </c>
      <c r="Z518" s="131">
        <f>(幕後結果!$AB$2+幕後結果!$AB$4*幕後結果_最佳化!$N1519)*12/3</f>
        <v>-0.2995983067737028</v>
      </c>
      <c r="AA518" s="131">
        <f>(幕後結果!$AC$2+幕後結果!$AC$4*幕後結果_最佳化!$O1519)*12/3</f>
        <v>-5.3378629555938133E-2</v>
      </c>
      <c r="AB518" s="131">
        <f>(幕後結果!$AD$2+幕後結果!$AD$4*幕後結果_最佳化!$P1519)*12/3</f>
        <v>0.16142092740541</v>
      </c>
      <c r="AC518" s="131">
        <f>(幕後結果!$AE$2+幕後結果!$AE$4*幕後結果_最佳化!$Q1519)*12/3</f>
        <v>-5.1299444987921404E-3</v>
      </c>
      <c r="AD518" s="131">
        <f>(幕後結果!$AF$2+幕後結果!$AF$4*幕後結果_最佳化!$R1519)*12/3</f>
        <v>-1.5618963349386073E-2</v>
      </c>
      <c r="AE518" s="131">
        <f>(幕後結果!$AG$2+幕後結果!$AG$4*幕後結果_最佳化!$S1519)*12/3</f>
        <v>-2.2705614994107514E-2</v>
      </c>
      <c r="AF518" s="131">
        <f>(幕後結果!$AH$2+幕後結果!$AH$4*幕後結果_最佳化!$T1519)*12/3</f>
        <v>-7.1814757336704782E-2</v>
      </c>
      <c r="AG518" s="131">
        <f>(幕後結果!$AI$2+幕後結果!$AI$4*幕後結果_最佳化!$U1519)*12/3</f>
        <v>-9.1231245180313017E-2</v>
      </c>
      <c r="AH518" s="131">
        <f>(幕後結果!$AJ$2+幕後結果!$AJ$4*幕後結果_最佳化!$V1519)*12/3</f>
        <v>-4.5296727483890263E-2</v>
      </c>
      <c r="AI518" s="100">
        <f>(幕後結果!$AK$2+幕後結果!$AK$4*幕後結果_最佳化!$W1519)*12/3</f>
        <v>0.13230708315065542</v>
      </c>
      <c r="AJ518" s="60"/>
      <c r="AK518" s="60"/>
      <c r="AL518" s="60"/>
      <c r="AM518" s="108">
        <v>517</v>
      </c>
      <c r="AN518" s="131">
        <f t="shared" si="105"/>
        <v>2.6887021199716907E-2</v>
      </c>
      <c r="AO518" s="131">
        <f t="shared" si="106"/>
        <v>7.0485666441217648E-2</v>
      </c>
      <c r="AP518" s="131">
        <f t="shared" si="107"/>
        <v>0.22707091931994949</v>
      </c>
      <c r="AQ518" s="131">
        <f t="shared" si="108"/>
        <v>2.8465460722407167E-2</v>
      </c>
      <c r="AR518" s="131">
        <f t="shared" si="109"/>
        <v>0.16941145574065924</v>
      </c>
      <c r="AS518" s="131">
        <f t="shared" si="110"/>
        <v>1.0350211958136062E-2</v>
      </c>
      <c r="AT518" s="131">
        <f t="shared" si="111"/>
        <v>0.18167952785789721</v>
      </c>
      <c r="AU518" s="131">
        <f t="shared" si="112"/>
        <v>1.1485046134972745E-2</v>
      </c>
      <c r="AV518" s="131">
        <f t="shared" si="113"/>
        <v>0.20467088546975104</v>
      </c>
      <c r="AW518" s="131">
        <f t="shared" si="114"/>
        <v>6.9493805155292382E-2</v>
      </c>
      <c r="AX518" s="131">
        <f t="shared" si="115"/>
        <v>0.99999999999999989</v>
      </c>
      <c r="AY518" s="131">
        <f>SUMPRODUCT(AN518:AW518,幕後結果_最佳化!$Z$1005:$AI$1005)</f>
        <v>1.7164339590189218E-4</v>
      </c>
      <c r="AZ518" s="131">
        <f>(SUMPRODUCT(AN518:AW518,MMULT(AN518:AW518,幕後結果!$AB$9:$AK$18)))</f>
        <v>3.8644746420806223E-4</v>
      </c>
      <c r="BA518" s="131">
        <f t="shared" si="116"/>
        <v>1.9658267070320878E-2</v>
      </c>
      <c r="BB518" s="102">
        <f t="shared" si="117"/>
        <v>-2.1735566238494828</v>
      </c>
      <c r="BC518" s="60"/>
      <c r="BD518" s="60"/>
    </row>
    <row r="519" spans="1:56" ht="16.5">
      <c r="A519" s="95">
        <v>518</v>
      </c>
      <c r="B519" s="131">
        <v>0.91805922698721076</v>
      </c>
      <c r="C519" s="131">
        <v>0.10953477326028516</v>
      </c>
      <c r="D519" s="131">
        <v>0.26564221270979882</v>
      </c>
      <c r="E519" s="131">
        <v>0.43108712508695834</v>
      </c>
      <c r="F519" s="131">
        <v>0.64200575666371562</v>
      </c>
      <c r="G519" s="131">
        <v>1.6281870153108446E-2</v>
      </c>
      <c r="H519" s="131">
        <v>0.16386214741001459</v>
      </c>
      <c r="I519" s="131">
        <v>0.80944081730804274</v>
      </c>
      <c r="J519" s="131">
        <v>0.35992576804556764</v>
      </c>
      <c r="K519" s="104">
        <v>0.8723787239315961</v>
      </c>
      <c r="L519" s="105"/>
      <c r="M519" s="106">
        <v>518</v>
      </c>
      <c r="N519" s="142">
        <v>1.392134918556839</v>
      </c>
      <c r="O519" s="142">
        <v>-1.2290060264525138</v>
      </c>
      <c r="P519" s="142">
        <v>-0.62604652510382675</v>
      </c>
      <c r="Q519" s="142">
        <v>-0.17360710202607352</v>
      </c>
      <c r="R519" s="142">
        <v>0.36382527614437765</v>
      </c>
      <c r="S519" s="142">
        <v>-2.1374213024290603</v>
      </c>
      <c r="T519" s="142">
        <v>-0.97870796621553902</v>
      </c>
      <c r="U519" s="131">
        <v>0.87583752791873359</v>
      </c>
      <c r="V519" s="131">
        <v>-0.35865721903928771</v>
      </c>
      <c r="W519" s="98">
        <v>1.1377077118660535</v>
      </c>
      <c r="X519" s="60"/>
      <c r="Y519" s="99">
        <v>518</v>
      </c>
      <c r="Z519" s="131">
        <f>(幕後結果!$AB$2+幕後結果!$AB$4*幕後結果_最佳化!$N1520)*12/3</f>
        <v>0.22902777108646491</v>
      </c>
      <c r="AA519" s="131">
        <f>(幕後結果!$AC$2+幕後結果!$AC$4*幕後結果_最佳化!$O1520)*12/3</f>
        <v>-0.11476236860531118</v>
      </c>
      <c r="AB519" s="131">
        <f>(幕後結果!$AD$2+幕後結果!$AD$4*幕後結果_最佳化!$P1520)*12/3</f>
        <v>-0.15546343546060587</v>
      </c>
      <c r="AC519" s="131">
        <f>(幕後結果!$AE$2+幕後結果!$AE$4*幕後結果_最佳化!$Q1520)*12/3</f>
        <v>-3.5400855848190346E-2</v>
      </c>
      <c r="AD519" s="131">
        <f>(幕後結果!$AF$2+幕後結果!$AF$4*幕後結果_最佳化!$R1520)*12/3</f>
        <v>-7.4041334315836663E-2</v>
      </c>
      <c r="AE519" s="131">
        <f>(幕後結果!$AG$2+幕後結果!$AG$4*幕後結果_最佳化!$S1520)*12/3</f>
        <v>-0.12204812739519681</v>
      </c>
      <c r="AF519" s="131">
        <f>(幕後結果!$AH$2+幕後結果!$AH$4*幕後結果_最佳化!$T1520)*12/3</f>
        <v>-0.11126354010078016</v>
      </c>
      <c r="AG519" s="131">
        <f>(幕後結果!$AI$2+幕後結果!$AI$4*幕後結果_最佳化!$U1520)*12/3</f>
        <v>-3.3217810886623927E-2</v>
      </c>
      <c r="AH519" s="131">
        <f>(幕後結果!$AJ$2+幕後結果!$AJ$4*幕後結果_最佳化!$V1520)*12/3</f>
        <v>-0.10107703891422959</v>
      </c>
      <c r="AI519" s="100">
        <f>(幕後結果!$AK$2+幕後結果!$AK$4*幕後結果_最佳化!$W1520)*12/3</f>
        <v>-2.2124542589335928E-2</v>
      </c>
      <c r="AJ519" s="60"/>
      <c r="AK519" s="60"/>
      <c r="AL519" s="60"/>
      <c r="AM519" s="108">
        <v>518</v>
      </c>
      <c r="AN519" s="131">
        <f t="shared" si="105"/>
        <v>0.25169629263626714</v>
      </c>
      <c r="AO519" s="131">
        <f t="shared" si="106"/>
        <v>8.4683867459285203E-2</v>
      </c>
      <c r="AP519" s="131">
        <f t="shared" si="107"/>
        <v>0.18336695649746146</v>
      </c>
      <c r="AQ519" s="131">
        <f t="shared" si="108"/>
        <v>3.6186943020923956E-2</v>
      </c>
      <c r="AR519" s="131">
        <f t="shared" si="109"/>
        <v>2.7772469509840712E-2</v>
      </c>
      <c r="AS519" s="131">
        <f t="shared" si="110"/>
        <v>2.3205711680677341E-2</v>
      </c>
      <c r="AT519" s="131">
        <f t="shared" si="111"/>
        <v>8.9601473856279507E-2</v>
      </c>
      <c r="AU519" s="131">
        <f t="shared" si="112"/>
        <v>0.13467717595674808</v>
      </c>
      <c r="AV519" s="131">
        <f t="shared" si="113"/>
        <v>8.2207119251817604E-2</v>
      </c>
      <c r="AW519" s="131">
        <f t="shared" si="114"/>
        <v>8.6601990130698983E-2</v>
      </c>
      <c r="AX519" s="131">
        <f t="shared" si="115"/>
        <v>0.99999999999999989</v>
      </c>
      <c r="AY519" s="131">
        <f>SUMPRODUCT(AN519:AW519,幕後結果_最佳化!$Z$1005:$AI$1005)</f>
        <v>2.0795650919059163E-3</v>
      </c>
      <c r="AZ519" s="131">
        <f>(SUMPRODUCT(AN519:AW519,MMULT(AN519:AW519,幕後結果!$AB$9:$AK$18)))</f>
        <v>3.1855216986762517E-4</v>
      </c>
      <c r="BA519" s="131">
        <f t="shared" si="116"/>
        <v>1.7848029859556632E-2</v>
      </c>
      <c r="BB519" s="102">
        <f t="shared" si="117"/>
        <v>-2.2871115315978137</v>
      </c>
      <c r="BC519" s="60"/>
      <c r="BD519" s="60"/>
    </row>
    <row r="520" spans="1:56" ht="16.5">
      <c r="A520" s="95">
        <v>519</v>
      </c>
      <c r="B520" s="131">
        <v>0.29043712543747291</v>
      </c>
      <c r="C520" s="131">
        <v>0.48598612399827612</v>
      </c>
      <c r="D520" s="131">
        <v>0.82402276494489923</v>
      </c>
      <c r="E520" s="131">
        <v>0.15994217523209731</v>
      </c>
      <c r="F520" s="131">
        <v>0.1200399331367048</v>
      </c>
      <c r="G520" s="131">
        <v>0.51065949525829635</v>
      </c>
      <c r="H520" s="131">
        <v>0.54716256425572785</v>
      </c>
      <c r="I520" s="131">
        <v>0.925864402021364</v>
      </c>
      <c r="J520" s="131">
        <v>0.35560232339494391</v>
      </c>
      <c r="K520" s="104">
        <v>0.31377980709931896</v>
      </c>
      <c r="L520" s="105"/>
      <c r="M520" s="106">
        <v>519</v>
      </c>
      <c r="N520" s="142">
        <v>-0.55210816102236016</v>
      </c>
      <c r="O520" s="142">
        <v>-3.5134805204708942E-2</v>
      </c>
      <c r="P520" s="142">
        <v>0.93080494727973184</v>
      </c>
      <c r="Q520" s="142">
        <v>-0.99469556842169682</v>
      </c>
      <c r="R520" s="142">
        <v>-1.1747871901972775</v>
      </c>
      <c r="S520" s="142">
        <v>2.6722572280181951E-2</v>
      </c>
      <c r="T520" s="142">
        <v>0.11849573850566585</v>
      </c>
      <c r="U520" s="131">
        <v>1.4456649634639711</v>
      </c>
      <c r="V520" s="131">
        <v>-0.37023869583478758</v>
      </c>
      <c r="W520" s="98">
        <v>-0.48516456713573525</v>
      </c>
      <c r="X520" s="60"/>
      <c r="Y520" s="99">
        <v>519</v>
      </c>
      <c r="Z520" s="131">
        <f>(幕後結果!$AB$2+幕後結果!$AB$4*幕後結果_最佳化!$N1521)*12/3</f>
        <v>-7.2130974892918615E-2</v>
      </c>
      <c r="AA520" s="131">
        <f>(幕後結果!$AC$2+幕後結果!$AC$4*幕後結果_最佳化!$O1521)*12/3</f>
        <v>5.1303768272609098E-3</v>
      </c>
      <c r="AB520" s="131">
        <f>(幕後結果!$AD$2+幕後結果!$AD$4*幕後結果_最佳化!$P1521)*12/3</f>
        <v>0.13621657614314875</v>
      </c>
      <c r="AC520" s="131">
        <f>(幕後結果!$AE$2+幕後結果!$AE$4*幕後結果_最佳化!$Q1521)*12/3</f>
        <v>-2.206062347691749E-2</v>
      </c>
      <c r="AD520" s="131">
        <f>(幕後結果!$AF$2+幕後結果!$AF$4*幕後結果_最佳化!$R1521)*12/3</f>
        <v>-4.8189146720177677E-2</v>
      </c>
      <c r="AE520" s="131">
        <f>(幕後結果!$AG$2+幕後結果!$AG$4*幕後結果_最佳化!$S1521)*12/3</f>
        <v>2.6897373315698538E-3</v>
      </c>
      <c r="AF520" s="131">
        <f>(幕後結果!$AH$2+幕後結果!$AH$4*幕後結果_最佳化!$T1521)*12/3</f>
        <v>1.261449196394804E-2</v>
      </c>
      <c r="AG520" s="131">
        <f>(幕後結果!$AI$2+幕後結果!$AI$4*幕後結果_最佳化!$U1521)*12/3</f>
        <v>0.15382941080649565</v>
      </c>
      <c r="AH520" s="131">
        <f>(幕後結果!$AJ$2+幕後結果!$AJ$4*幕後結果_最佳化!$V1521)*12/3</f>
        <v>-2.0787576840700865E-2</v>
      </c>
      <c r="AI520" s="100">
        <f>(幕後結果!$AK$2+幕後結果!$AK$4*幕後結果_最佳化!$W1521)*12/3</f>
        <v>1.8464471367522842E-3</v>
      </c>
      <c r="AJ520" s="60"/>
      <c r="AK520" s="60"/>
      <c r="AL520" s="60"/>
      <c r="AM520" s="108">
        <v>519</v>
      </c>
      <c r="AN520" s="131">
        <f t="shared" si="105"/>
        <v>6.0128457022968887E-2</v>
      </c>
      <c r="AO520" s="131">
        <f t="shared" si="106"/>
        <v>2.6044266920520167E-2</v>
      </c>
      <c r="AP520" s="131">
        <f t="shared" si="107"/>
        <v>0.1051157062623604</v>
      </c>
      <c r="AQ520" s="131">
        <f t="shared" si="108"/>
        <v>0.14463374543964527</v>
      </c>
      <c r="AR520" s="131">
        <f t="shared" si="109"/>
        <v>0.2220689787568374</v>
      </c>
      <c r="AS520" s="131">
        <f t="shared" si="110"/>
        <v>0.15897632630765857</v>
      </c>
      <c r="AT520" s="131">
        <f t="shared" si="111"/>
        <v>6.1157972418377775E-2</v>
      </c>
      <c r="AU520" s="131">
        <f t="shared" si="112"/>
        <v>9.1767188585748505E-3</v>
      </c>
      <c r="AV520" s="131">
        <f t="shared" si="113"/>
        <v>0.10186381906481769</v>
      </c>
      <c r="AW520" s="131">
        <f t="shared" si="114"/>
        <v>0.11083400894823899</v>
      </c>
      <c r="AX520" s="131">
        <f t="shared" si="115"/>
        <v>1</v>
      </c>
      <c r="AY520" s="131">
        <f>SUMPRODUCT(AN520:AW520,幕後結果_最佳化!$Z$1005:$AI$1005)</f>
        <v>1.3795253222146173E-3</v>
      </c>
      <c r="AZ520" s="131">
        <f>(SUMPRODUCT(AN520:AW520,MMULT(AN520:AW520,幕後結果!$AB$9:$AK$18)))</f>
        <v>3.1064182606341565E-4</v>
      </c>
      <c r="BA520" s="131">
        <f t="shared" si="116"/>
        <v>1.7625034072688076E-2</v>
      </c>
      <c r="BB520" s="102">
        <f t="shared" si="117"/>
        <v>-2.3557670587500263</v>
      </c>
      <c r="BC520" s="60"/>
      <c r="BD520" s="60"/>
    </row>
    <row r="521" spans="1:56" ht="16.5">
      <c r="A521" s="95">
        <v>520</v>
      </c>
      <c r="B521" s="131">
        <v>0.34634826974577848</v>
      </c>
      <c r="C521" s="131">
        <v>0.68884615968912577</v>
      </c>
      <c r="D521" s="131">
        <v>3.6383266198874997E-2</v>
      </c>
      <c r="E521" s="131">
        <v>0.94265694335833428</v>
      </c>
      <c r="F521" s="131">
        <v>0.87156723193040686</v>
      </c>
      <c r="G521" s="131">
        <v>0.57028853199889573</v>
      </c>
      <c r="H521" s="131">
        <v>0.78269245555711664</v>
      </c>
      <c r="I521" s="131">
        <v>0.2880222986755987</v>
      </c>
      <c r="J521" s="131">
        <v>0.97049220358670496</v>
      </c>
      <c r="K521" s="104">
        <v>1.7718070824881416E-2</v>
      </c>
      <c r="L521" s="105"/>
      <c r="M521" s="106">
        <v>520</v>
      </c>
      <c r="N521" s="142">
        <v>-0.39519831043556736</v>
      </c>
      <c r="O521" s="142">
        <v>0.49258240817665289</v>
      </c>
      <c r="P521" s="142">
        <v>-1.7942922628623403</v>
      </c>
      <c r="Q521" s="142">
        <v>1.5774756820304783</v>
      </c>
      <c r="R521" s="142">
        <v>1.1338307822898757</v>
      </c>
      <c r="S521" s="142">
        <v>0.17710879210203828</v>
      </c>
      <c r="T521" s="142">
        <v>0.78131867531033017</v>
      </c>
      <c r="U521" s="131">
        <v>-0.5591716234878884</v>
      </c>
      <c r="V521" s="131">
        <v>1.8880771582699829</v>
      </c>
      <c r="W521" s="98">
        <v>-2.1033390565342955</v>
      </c>
      <c r="X521" s="60"/>
      <c r="Y521" s="99">
        <v>520</v>
      </c>
      <c r="Z521" s="131">
        <f>(幕後結果!$AB$2+幕後結果!$AB$4*幕後結果_最佳化!$N1522)*12/3</f>
        <v>-4.7826002777621966E-2</v>
      </c>
      <c r="AA521" s="131">
        <f>(幕後結果!$AC$2+幕後結果!$AC$4*幕後結果_最佳化!$O1522)*12/3</f>
        <v>5.6122154296199746E-2</v>
      </c>
      <c r="AB521" s="131">
        <f>(幕後結果!$AD$2+幕後結果!$AD$4*幕後結果_最佳化!$P1522)*12/3</f>
        <v>-0.28578328399518266</v>
      </c>
      <c r="AC521" s="131">
        <f>(幕後結果!$AE$2+幕後結果!$AE$4*幕後結果_最佳化!$Q1522)*12/3</f>
        <v>5.0348390582583114E-2</v>
      </c>
      <c r="AD521" s="131">
        <f>(幕後結果!$AF$2+幕後結果!$AF$4*幕後結果_最佳化!$R1522)*12/3</f>
        <v>-9.3381295502207998E-4</v>
      </c>
      <c r="AE521" s="131">
        <f>(幕後結果!$AG$2+幕後結果!$AG$4*幕後結果_最佳化!$S1522)*12/3</f>
        <v>1.3056872134854966E-2</v>
      </c>
      <c r="AF521" s="131">
        <f>(幕後結果!$AH$2+幕後結果!$AH$4*幕後結果_最佳化!$T1522)*12/3</f>
        <v>5.0102853570917233E-2</v>
      </c>
      <c r="AG521" s="131">
        <f>(幕後結果!$AI$2+幕後結果!$AI$4*幕後結果_最佳化!$U1522)*12/3</f>
        <v>-8.5306810653103415E-2</v>
      </c>
      <c r="AH521" s="131">
        <f>(幕後結果!$AJ$2+幕後結果!$AJ$4*幕後結果_最佳化!$V1522)*12/3</f>
        <v>0.12382458366363129</v>
      </c>
      <c r="AI521" s="100">
        <f>(幕後結果!$AK$2+幕後結果!$AK$4*幕後結果_最佳化!$W1522)*12/3</f>
        <v>-0.33098168226214481</v>
      </c>
      <c r="AJ521" s="60"/>
      <c r="AK521" s="60"/>
      <c r="AL521" s="60"/>
      <c r="AM521" s="108">
        <v>520</v>
      </c>
      <c r="AN521" s="131">
        <f t="shared" si="105"/>
        <v>0.12797898376282904</v>
      </c>
      <c r="AO521" s="131">
        <f t="shared" si="106"/>
        <v>9.5273964810985573E-2</v>
      </c>
      <c r="AP521" s="131">
        <f t="shared" si="107"/>
        <v>0.12772627251356244</v>
      </c>
      <c r="AQ521" s="131">
        <f t="shared" si="108"/>
        <v>0.20029344622008813</v>
      </c>
      <c r="AR521" s="131">
        <f t="shared" si="109"/>
        <v>2.1364851991259169E-2</v>
      </c>
      <c r="AS521" s="131">
        <f t="shared" si="110"/>
        <v>0.19599542544225013</v>
      </c>
      <c r="AT521" s="131">
        <f t="shared" si="111"/>
        <v>4.9743448783893026E-3</v>
      </c>
      <c r="AU521" s="131">
        <f t="shared" si="112"/>
        <v>2.9830948313167488E-2</v>
      </c>
      <c r="AV521" s="131">
        <f t="shared" si="113"/>
        <v>0.18756279727313505</v>
      </c>
      <c r="AW521" s="131">
        <f t="shared" si="114"/>
        <v>8.9989647943336457E-3</v>
      </c>
      <c r="AX521" s="131">
        <f t="shared" si="115"/>
        <v>0.99999999999999989</v>
      </c>
      <c r="AY521" s="131">
        <f>SUMPRODUCT(AN521:AW521,幕後結果_最佳化!$Z$1005:$AI$1005)</f>
        <v>4.016116261758634E-3</v>
      </c>
      <c r="AZ521" s="131">
        <f>(SUMPRODUCT(AN521:AW521,MMULT(AN521:AW521,幕後結果!$AB$9:$AK$18)))</f>
        <v>2.2554030206567454E-4</v>
      </c>
      <c r="BA521" s="131">
        <f t="shared" si="116"/>
        <v>1.5017999269732121E-2</v>
      </c>
      <c r="BB521" s="102">
        <f t="shared" si="117"/>
        <v>-2.5891520594630411</v>
      </c>
      <c r="BC521" s="60"/>
      <c r="BD521" s="60"/>
    </row>
    <row r="522" spans="1:56" ht="16.5">
      <c r="A522" s="95">
        <v>521</v>
      </c>
      <c r="B522" s="131">
        <v>0.55357785893366684</v>
      </c>
      <c r="C522" s="131">
        <v>1.7459658482051221E-2</v>
      </c>
      <c r="D522" s="131">
        <v>0.96166556343551646</v>
      </c>
      <c r="E522" s="131">
        <v>0.37978749599845862</v>
      </c>
      <c r="F522" s="131">
        <v>0.69344235238360619</v>
      </c>
      <c r="G522" s="131">
        <v>0.37319373663108357</v>
      </c>
      <c r="H522" s="131">
        <v>0.49426871252481885</v>
      </c>
      <c r="I522" s="131">
        <v>0.13423368420616866</v>
      </c>
      <c r="J522" s="131">
        <v>0.48675606250578785</v>
      </c>
      <c r="K522" s="104">
        <v>0.4592706730655205</v>
      </c>
      <c r="L522" s="105"/>
      <c r="M522" s="106">
        <v>521</v>
      </c>
      <c r="N522" s="142">
        <v>0.13470605942549344</v>
      </c>
      <c r="O522" s="142">
        <v>-2.1092927876275716</v>
      </c>
      <c r="P522" s="142">
        <v>1.7703498824148238</v>
      </c>
      <c r="Q522" s="142">
        <v>-0.30603894712408736</v>
      </c>
      <c r="R522" s="142">
        <v>0.50563159796614709</v>
      </c>
      <c r="S522" s="142">
        <v>-0.32340641319863855</v>
      </c>
      <c r="T522" s="142">
        <v>-1.4366701439609185E-2</v>
      </c>
      <c r="U522" s="131">
        <v>-1.1065989339720148</v>
      </c>
      <c r="V522" s="131">
        <v>-3.3203728297913133E-2</v>
      </c>
      <c r="W522" s="98">
        <v>-0.10227128612535666</v>
      </c>
      <c r="X522" s="60"/>
      <c r="Y522" s="99">
        <v>521</v>
      </c>
      <c r="Z522" s="131">
        <f>(幕後結果!$AB$2+幕後結果!$AB$4*幕後結果_最佳化!$N1523)*12/3</f>
        <v>3.4254955715948839E-2</v>
      </c>
      <c r="AA522" s="131">
        <f>(幕後結果!$AC$2+幕後結果!$AC$4*幕後結果_最佳化!$O1523)*12/3</f>
        <v>-0.19785912391777263</v>
      </c>
      <c r="AB522" s="131">
        <f>(幕後結果!$AD$2+幕後結果!$AD$4*幕後結果_最佳化!$P1523)*12/3</f>
        <v>0.20212836529735037</v>
      </c>
      <c r="AC522" s="131">
        <f>(幕後結果!$AE$2+幕後結果!$AE$4*幕後結果_最佳化!$Q1523)*12/3</f>
        <v>7.9400314834010818E-2</v>
      </c>
      <c r="AD522" s="131">
        <f>(幕後結果!$AF$2+幕後結果!$AF$4*幕後結果_最佳化!$R1523)*12/3</f>
        <v>9.7091721114485288E-2</v>
      </c>
      <c r="AE522" s="131">
        <f>(幕後結果!$AG$2+幕後結果!$AG$4*幕後結果_最佳化!$S1523)*12/3</f>
        <v>-4.6135455547690073E-2</v>
      </c>
      <c r="AF522" s="131">
        <f>(幕後結果!$AH$2+幕後結果!$AH$4*幕後結果_最佳化!$T1523)*12/3</f>
        <v>-3.1811853466072126E-2</v>
      </c>
      <c r="AG522" s="131">
        <f>(幕後結果!$AI$2+幕後結果!$AI$4*幕後結果_最佳化!$U1523)*12/3</f>
        <v>-6.809871877909035E-2</v>
      </c>
      <c r="AH522" s="131">
        <f>(幕後結果!$AJ$2+幕後結果!$AJ$4*幕後結果_最佳化!$V1523)*12/3</f>
        <v>-6.7096075447815318E-2</v>
      </c>
      <c r="AI522" s="100">
        <f>(幕後結果!$AK$2+幕後結果!$AK$4*幕後結果_最佳化!$W1523)*12/3</f>
        <v>-2.5884092886001898E-2</v>
      </c>
      <c r="AJ522" s="60"/>
      <c r="AK522" s="60"/>
      <c r="AL522" s="60"/>
      <c r="AM522" s="108">
        <v>521</v>
      </c>
      <c r="AN522" s="131">
        <f t="shared" si="105"/>
        <v>9.5567518248827268E-2</v>
      </c>
      <c r="AO522" s="131">
        <f t="shared" si="106"/>
        <v>1.6807124686597862E-2</v>
      </c>
      <c r="AP522" s="131">
        <f t="shared" si="107"/>
        <v>0.1570054080950247</v>
      </c>
      <c r="AQ522" s="131">
        <f t="shared" si="108"/>
        <v>0.13594555844096098</v>
      </c>
      <c r="AR522" s="131">
        <f t="shared" si="109"/>
        <v>4.0681371025185618E-2</v>
      </c>
      <c r="AS522" s="131">
        <f t="shared" si="110"/>
        <v>7.1817724056762872E-2</v>
      </c>
      <c r="AT522" s="131">
        <f t="shared" si="111"/>
        <v>0.18425606738715022</v>
      </c>
      <c r="AU522" s="131">
        <f t="shared" si="112"/>
        <v>0.16439650431587929</v>
      </c>
      <c r="AV522" s="131">
        <f t="shared" si="113"/>
        <v>8.8063601414871864E-2</v>
      </c>
      <c r="AW522" s="131">
        <f t="shared" si="114"/>
        <v>4.5459122328739304E-2</v>
      </c>
      <c r="AX522" s="131">
        <f t="shared" si="115"/>
        <v>1</v>
      </c>
      <c r="AY522" s="131">
        <f>SUMPRODUCT(AN522:AW522,幕後結果_最佳化!$Z$1005:$AI$1005)</f>
        <v>3.563170745103495E-3</v>
      </c>
      <c r="AZ522" s="131">
        <f>(SUMPRODUCT(AN522:AW522,MMULT(AN522:AW522,幕後結果!$AB$9:$AK$18)))</f>
        <v>3.2594643347904072E-4</v>
      </c>
      <c r="BA522" s="131">
        <f t="shared" si="116"/>
        <v>1.8053986636724886E-2</v>
      </c>
      <c r="BB522" s="102">
        <f t="shared" si="117"/>
        <v>-2.1788444871715309</v>
      </c>
      <c r="BC522" s="60"/>
      <c r="BD522" s="60"/>
    </row>
    <row r="523" spans="1:56" ht="16.5">
      <c r="A523" s="95">
        <v>522</v>
      </c>
      <c r="B523" s="131">
        <v>0.40991272362471709</v>
      </c>
      <c r="C523" s="131">
        <v>0.52994864754276749</v>
      </c>
      <c r="D523" s="131">
        <v>0.57880474771982948</v>
      </c>
      <c r="E523" s="131">
        <v>0.5957188912292215</v>
      </c>
      <c r="F523" s="131">
        <v>0.87073923868261849</v>
      </c>
      <c r="G523" s="131">
        <v>0.16233142564354619</v>
      </c>
      <c r="H523" s="131">
        <v>0.73937087750008401</v>
      </c>
      <c r="I523" s="131">
        <v>0.34466895897836913</v>
      </c>
      <c r="J523" s="131">
        <v>0.32996230648744729</v>
      </c>
      <c r="K523" s="104">
        <v>0.36811346084443963</v>
      </c>
      <c r="L523" s="105"/>
      <c r="M523" s="106">
        <v>522</v>
      </c>
      <c r="N523" s="142">
        <v>-0.22776948933626193</v>
      </c>
      <c r="O523" s="142">
        <v>7.5140776049117411E-2</v>
      </c>
      <c r="P523" s="142">
        <v>0.19883667716029318</v>
      </c>
      <c r="Q523" s="142">
        <v>0.24228128075395594</v>
      </c>
      <c r="R523" s="142">
        <v>1.129892504722509</v>
      </c>
      <c r="S523" s="142">
        <v>-0.98492105290391119</v>
      </c>
      <c r="T523" s="142">
        <v>0.64140706342754794</v>
      </c>
      <c r="U523" s="131">
        <v>-0.39975372393175318</v>
      </c>
      <c r="V523" s="131">
        <v>-0.44001725102209027</v>
      </c>
      <c r="W523" s="98">
        <v>-0.33685405529086165</v>
      </c>
      <c r="X523" s="60"/>
      <c r="Y523" s="99">
        <v>522</v>
      </c>
      <c r="Z523" s="131">
        <f>(幕後結果!$AB$2+幕後結果!$AB$4*幕後結果_最佳化!$N1524)*12/3</f>
        <v>-2.1891666514490413E-2</v>
      </c>
      <c r="AA523" s="131">
        <f>(幕後結果!$AC$2+幕後結果!$AC$4*幕後結果_最佳化!$O1524)*12/3</f>
        <v>1.5211255315625422E-2</v>
      </c>
      <c r="AB523" s="131">
        <f>(幕後結果!$AD$2+幕後結果!$AD$4*幕後結果_最佳化!$P1524)*12/3</f>
        <v>2.1716084480312103E-2</v>
      </c>
      <c r="AC523" s="131">
        <f>(幕後結果!$AE$2+幕後結果!$AE$4*幕後結果_最佳化!$Q1524)*12/3</f>
        <v>5.8321624580460502E-2</v>
      </c>
      <c r="AD523" s="131">
        <f>(幕後結果!$AF$2+幕後結果!$AF$4*幕後結果_最佳化!$R1524)*12/3</f>
        <v>0.12363511572957035</v>
      </c>
      <c r="AE523" s="131">
        <f>(幕後結果!$AG$2+幕後結果!$AG$4*幕後結果_最佳化!$S1524)*12/3</f>
        <v>-4.9591974744541599E-2</v>
      </c>
      <c r="AF523" s="131">
        <f>(幕後結果!$AH$2+幕後結果!$AH$4*幕後結果_最佳化!$T1524)*12/3</f>
        <v>5.7765309780973335E-2</v>
      </c>
      <c r="AG523" s="131">
        <f>(幕後結果!$AI$2+幕後結果!$AI$4*幕後結果_最佳化!$U1524)*12/3</f>
        <v>-3.0003731008280254E-2</v>
      </c>
      <c r="AH523" s="131">
        <f>(幕後結果!$AJ$2+幕後結果!$AJ$4*幕後結果_最佳化!$V1524)*12/3</f>
        <v>-5.0314519653442275E-2</v>
      </c>
      <c r="AI523" s="100">
        <f>(幕後結果!$AK$2+幕後結果!$AK$4*幕後結果_最佳化!$W1524)*12/3</f>
        <v>-6.2132073874676751E-2</v>
      </c>
      <c r="AJ523" s="60"/>
      <c r="AK523" s="60"/>
      <c r="AL523" s="60"/>
      <c r="AM523" s="108">
        <v>522</v>
      </c>
      <c r="AN523" s="131">
        <f t="shared" si="105"/>
        <v>0.1346496087280537</v>
      </c>
      <c r="AO523" s="131">
        <f t="shared" si="106"/>
        <v>4.4743268785137819E-2</v>
      </c>
      <c r="AP523" s="131">
        <f t="shared" si="107"/>
        <v>8.7539119494814771E-2</v>
      </c>
      <c r="AQ523" s="131">
        <f t="shared" si="108"/>
        <v>7.9390184448752302E-2</v>
      </c>
      <c r="AR523" s="131">
        <f t="shared" si="109"/>
        <v>0.13462733407407976</v>
      </c>
      <c r="AS523" s="131">
        <f t="shared" si="110"/>
        <v>0.16367638896898962</v>
      </c>
      <c r="AT523" s="131">
        <f t="shared" si="111"/>
        <v>8.1958649526294683E-2</v>
      </c>
      <c r="AU523" s="131">
        <f t="shared" si="112"/>
        <v>0.16576211602159957</v>
      </c>
      <c r="AV523" s="131">
        <f t="shared" si="113"/>
        <v>1.7132096511936961E-2</v>
      </c>
      <c r="AW523" s="131">
        <f t="shared" si="114"/>
        <v>9.0521233440340715E-2</v>
      </c>
      <c r="AX523" s="131">
        <f t="shared" si="115"/>
        <v>0.99999999999999989</v>
      </c>
      <c r="AY523" s="131">
        <f>SUMPRODUCT(AN523:AW523,幕後結果_最佳化!$Z$1005:$AI$1005)</f>
        <v>1.0967620235599401E-3</v>
      </c>
      <c r="AZ523" s="131">
        <f>(SUMPRODUCT(AN523:AW523,MMULT(AN523:AW523,幕後結果!$AB$9:$AK$18)))</f>
        <v>2.6225363799697475E-4</v>
      </c>
      <c r="BA523" s="131">
        <f t="shared" si="116"/>
        <v>1.6194247064836784E-2</v>
      </c>
      <c r="BB523" s="102">
        <f t="shared" si="117"/>
        <v>-2.5813634810604502</v>
      </c>
      <c r="BC523" s="60"/>
      <c r="BD523" s="60"/>
    </row>
    <row r="524" spans="1:56" ht="16.5">
      <c r="A524" s="95">
        <v>523</v>
      </c>
      <c r="B524" s="131">
        <v>0.89963408510380027</v>
      </c>
      <c r="C524" s="131">
        <v>0.15425570987416548</v>
      </c>
      <c r="D524" s="131">
        <v>0.24811141505470724</v>
      </c>
      <c r="E524" s="131">
        <v>0.2356334144381631</v>
      </c>
      <c r="F524" s="131">
        <v>0.47796024149584526</v>
      </c>
      <c r="G524" s="131">
        <v>0.32101629674839605</v>
      </c>
      <c r="H524" s="131">
        <v>0.26293469007785708</v>
      </c>
      <c r="I524" s="131">
        <v>0.54254833921611989</v>
      </c>
      <c r="J524" s="131">
        <v>0.73456954620876447</v>
      </c>
      <c r="K524" s="104">
        <v>0.90113263056922333</v>
      </c>
      <c r="L524" s="105"/>
      <c r="M524" s="106">
        <v>523</v>
      </c>
      <c r="N524" s="142">
        <v>1.2794693397177326</v>
      </c>
      <c r="O524" s="142">
        <v>-1.018350494580561</v>
      </c>
      <c r="P524" s="142">
        <v>-0.68044485109865871</v>
      </c>
      <c r="Q524" s="142">
        <v>-0.72041936756623204</v>
      </c>
      <c r="R524" s="142">
        <v>-5.5273614009083566E-2</v>
      </c>
      <c r="S524" s="142">
        <v>-0.46485877616823229</v>
      </c>
      <c r="T524" s="142">
        <v>-0.63432402562826706</v>
      </c>
      <c r="U524" s="131">
        <v>0.10685587219240204</v>
      </c>
      <c r="V524" s="131">
        <v>0.62669236803690609</v>
      </c>
      <c r="W524" s="98">
        <v>1.2880322451301247</v>
      </c>
      <c r="X524" s="60"/>
      <c r="Y524" s="99">
        <v>523</v>
      </c>
      <c r="Z524" s="131">
        <f>(幕後結果!$AB$2+幕後結果!$AB$4*幕後結果_最佳化!$N1525)*12/3</f>
        <v>0.21157613410001855</v>
      </c>
      <c r="AA524" s="131">
        <f>(幕後結果!$AC$2+幕後結果!$AC$4*幕後結果_最佳化!$O1525)*12/3</f>
        <v>-9.4061767917696368E-2</v>
      </c>
      <c r="AB524" s="131">
        <f>(幕後結果!$AD$2+幕後結果!$AD$4*幕後結果_最佳化!$P1525)*12/3</f>
        <v>-0.15716343459531132</v>
      </c>
      <c r="AC524" s="131">
        <f>(幕後結果!$AE$2+幕後結果!$AE$4*幕後結果_最佳化!$Q1525)*12/3</f>
        <v>-9.2421277659379422E-2</v>
      </c>
      <c r="AD524" s="131">
        <f>(幕後結果!$AF$2+幕後結果!$AF$4*幕後結果_最佳化!$R1525)*12/3</f>
        <v>-0.11724316612777631</v>
      </c>
      <c r="AE524" s="131">
        <f>(幕後結果!$AG$2+幕後結果!$AG$4*幕後結果_最佳化!$S1525)*12/3</f>
        <v>-4.9329990076320517E-2</v>
      </c>
      <c r="AF524" s="131">
        <f>(幕後結果!$AH$2+幕後結果!$AH$4*幕後結果_最佳化!$T1525)*12/3</f>
        <v>-7.0352423140478668E-2</v>
      </c>
      <c r="AG524" s="131">
        <f>(幕後結果!$AI$2+幕後結果!$AI$4*幕後結果_最佳化!$U1525)*12/3</f>
        <v>-7.8218914981716015E-2</v>
      </c>
      <c r="AH524" s="131">
        <f>(幕後結果!$AJ$2+幕後結果!$AJ$4*幕後結果_最佳化!$V1525)*12/3</f>
        <v>-1.4698632553652969E-2</v>
      </c>
      <c r="AI524" s="100">
        <f>(幕後結果!$AK$2+幕後結果!$AK$4*幕後結果_最佳化!$W1525)*12/3</f>
        <v>5.5690032939420292E-2</v>
      </c>
      <c r="AJ524" s="60"/>
      <c r="AK524" s="60"/>
      <c r="AL524" s="60"/>
      <c r="AM524" s="108">
        <v>523</v>
      </c>
      <c r="AN524" s="131">
        <f t="shared" si="105"/>
        <v>0.1732509558384461</v>
      </c>
      <c r="AO524" s="131">
        <f t="shared" si="106"/>
        <v>8.805437004200424E-2</v>
      </c>
      <c r="AP524" s="131">
        <f t="shared" si="107"/>
        <v>8.3083429340896214E-2</v>
      </c>
      <c r="AQ524" s="131">
        <f t="shared" si="108"/>
        <v>9.3903563198571988E-2</v>
      </c>
      <c r="AR524" s="131">
        <f t="shared" si="109"/>
        <v>3.2443860013745822E-2</v>
      </c>
      <c r="AS524" s="131">
        <f t="shared" si="110"/>
        <v>0.19942265080946889</v>
      </c>
      <c r="AT524" s="131">
        <f t="shared" si="111"/>
        <v>0.16684756293997297</v>
      </c>
      <c r="AU524" s="131">
        <f t="shared" si="112"/>
        <v>6.4824490455551692E-2</v>
      </c>
      <c r="AV524" s="131">
        <f t="shared" si="113"/>
        <v>1.3135956062623915E-2</v>
      </c>
      <c r="AW524" s="131">
        <f t="shared" si="114"/>
        <v>8.5033161298718116E-2</v>
      </c>
      <c r="AX524" s="131">
        <f t="shared" si="115"/>
        <v>1</v>
      </c>
      <c r="AY524" s="131">
        <f>SUMPRODUCT(AN524:AW524,幕後結果_最佳化!$Z$1005:$AI$1005)</f>
        <v>3.7963420046775807E-3</v>
      </c>
      <c r="AZ524" s="131">
        <f>(SUMPRODUCT(AN524:AW524,MMULT(AN524:AW524,幕後結果!$AB$9:$AK$18)))</f>
        <v>2.2058733210567584E-4</v>
      </c>
      <c r="BA524" s="131">
        <f t="shared" si="116"/>
        <v>1.485218273876523E-2</v>
      </c>
      <c r="BB524" s="102">
        <f t="shared" si="117"/>
        <v>-2.6328559702715721</v>
      </c>
      <c r="BC524" s="60"/>
      <c r="BD524" s="60"/>
    </row>
    <row r="525" spans="1:56" ht="16.5">
      <c r="A525" s="95">
        <v>524</v>
      </c>
      <c r="B525" s="131">
        <v>0.16940589497025438</v>
      </c>
      <c r="C525" s="131">
        <v>8.7683321589051344E-2</v>
      </c>
      <c r="D525" s="131">
        <v>0.84830863388576128</v>
      </c>
      <c r="E525" s="131">
        <v>0.92682153941532164</v>
      </c>
      <c r="F525" s="131">
        <v>0.16113137686639423</v>
      </c>
      <c r="G525" s="131">
        <v>0.23980394483868861</v>
      </c>
      <c r="H525" s="131">
        <v>0.15057371304355316</v>
      </c>
      <c r="I525" s="131">
        <v>0.8222824762909513</v>
      </c>
      <c r="J525" s="131">
        <v>0.68976416594537615</v>
      </c>
      <c r="K525" s="104">
        <v>0.23484254710230767</v>
      </c>
      <c r="L525" s="105"/>
      <c r="M525" s="106">
        <v>524</v>
      </c>
      <c r="N525" s="142">
        <v>-0.95651563328679334</v>
      </c>
      <c r="O525" s="142">
        <v>-1.3551598198332628</v>
      </c>
      <c r="P525" s="142">
        <v>1.0292063218713414</v>
      </c>
      <c r="Q525" s="142">
        <v>1.4525205436963629</v>
      </c>
      <c r="R525" s="142">
        <v>-0.9898186778729976</v>
      </c>
      <c r="S525" s="142">
        <v>-0.70693336297512066</v>
      </c>
      <c r="T525" s="142">
        <v>-1.0339759083110358</v>
      </c>
      <c r="U525" s="131">
        <v>0.92409847463870765</v>
      </c>
      <c r="V525" s="131">
        <v>0.49518198191316543</v>
      </c>
      <c r="W525" s="98">
        <v>-0.72299151980833942</v>
      </c>
      <c r="X525" s="60"/>
      <c r="Y525" s="99">
        <v>524</v>
      </c>
      <c r="Z525" s="131">
        <f>(幕後結果!$AB$2+幕後結果!$AB$4*幕後結果_最佳化!$N1526)*12/3</f>
        <v>-0.13477275486942689</v>
      </c>
      <c r="AA525" s="131">
        <f>(幕後結果!$AC$2+幕後結果!$AC$4*幕後結果_最佳化!$O1526)*12/3</f>
        <v>-0.12239630770386982</v>
      </c>
      <c r="AB525" s="131">
        <f>(幕後結果!$AD$2+幕後結果!$AD$4*幕後結果_最佳化!$P1526)*12/3</f>
        <v>0.10814783832960791</v>
      </c>
      <c r="AC525" s="131">
        <f>(幕後結果!$AE$2+幕後結果!$AE$4*幕後結果_最佳化!$Q1526)*12/3</f>
        <v>0.19243542835657224</v>
      </c>
      <c r="AD525" s="131">
        <f>(幕後結果!$AF$2+幕後結果!$AF$4*幕後結果_最佳化!$R1526)*12/3</f>
        <v>-3.5252166208345176E-2</v>
      </c>
      <c r="AE525" s="131">
        <f>(幕後結果!$AG$2+幕後結果!$AG$4*幕後結果_最佳化!$S1526)*12/3</f>
        <v>-2.4534689460653278E-2</v>
      </c>
      <c r="AF525" s="131">
        <f>(幕後結果!$AH$2+幕後結果!$AH$4*幕後結果_最佳化!$T1526)*12/3</f>
        <v>-0.13552239767077678</v>
      </c>
      <c r="AG525" s="131">
        <f>(幕後結果!$AI$2+幕後結果!$AI$4*幕後結果_最佳化!$U1526)*12/3</f>
        <v>7.5841785260185327E-2</v>
      </c>
      <c r="AH525" s="131">
        <f>(幕後結果!$AJ$2+幕後結果!$AJ$4*幕後結果_最佳化!$V1526)*12/3</f>
        <v>2.7707524126134413E-3</v>
      </c>
      <c r="AI525" s="100">
        <f>(幕後結果!$AK$2+幕後結果!$AK$4*幕後結果_最佳化!$W1526)*12/3</f>
        <v>-0.1233136232438989</v>
      </c>
      <c r="AJ525" s="60"/>
      <c r="AK525" s="60"/>
      <c r="AL525" s="60"/>
      <c r="AM525" s="108">
        <v>524</v>
      </c>
      <c r="AN525" s="131">
        <f t="shared" si="105"/>
        <v>9.9431416769460726E-2</v>
      </c>
      <c r="AO525" s="131">
        <f t="shared" si="106"/>
        <v>0.11646875529878845</v>
      </c>
      <c r="AP525" s="131">
        <f t="shared" si="107"/>
        <v>0.1571244693795931</v>
      </c>
      <c r="AQ525" s="131">
        <f t="shared" si="108"/>
        <v>7.7926117024231426E-2</v>
      </c>
      <c r="AR525" s="131">
        <f t="shared" si="109"/>
        <v>0.10064078143639668</v>
      </c>
      <c r="AS525" s="131">
        <f t="shared" si="110"/>
        <v>0.17875246251433807</v>
      </c>
      <c r="AT525" s="131">
        <f t="shared" si="111"/>
        <v>4.9205575461260788E-2</v>
      </c>
      <c r="AU525" s="131">
        <f t="shared" si="112"/>
        <v>2.4834778352510398E-2</v>
      </c>
      <c r="AV525" s="131">
        <f t="shared" si="113"/>
        <v>1.1627398681011751E-2</v>
      </c>
      <c r="AW525" s="131">
        <f t="shared" si="114"/>
        <v>0.1839882450824088</v>
      </c>
      <c r="AX525" s="131">
        <f t="shared" si="115"/>
        <v>1.0000000000000002</v>
      </c>
      <c r="AY525" s="131">
        <f>SUMPRODUCT(AN525:AW525,幕後結果_最佳化!$Z$1005:$AI$1005)</f>
        <v>-8.7565624645128065E-4</v>
      </c>
      <c r="AZ525" s="131">
        <f>(SUMPRODUCT(AN525:AW525,MMULT(AN525:AW525,幕後結果!$AB$9:$AK$18)))</f>
        <v>2.8930207874561725E-4</v>
      </c>
      <c r="BA525" s="131">
        <f t="shared" si="116"/>
        <v>1.7008882348514769E-2</v>
      </c>
      <c r="BB525" s="102">
        <f t="shared" si="117"/>
        <v>-2.5736938706189481</v>
      </c>
      <c r="BC525" s="60"/>
      <c r="BD525" s="60"/>
    </row>
    <row r="526" spans="1:56" ht="16.5">
      <c r="A526" s="95">
        <v>525</v>
      </c>
      <c r="B526" s="131">
        <v>0.66132218211427563</v>
      </c>
      <c r="C526" s="131">
        <v>0.98445516234414376</v>
      </c>
      <c r="D526" s="131">
        <v>0.61057364270625136</v>
      </c>
      <c r="E526" s="131">
        <v>0.25821981555989426</v>
      </c>
      <c r="F526" s="131">
        <v>0.72417724747575107</v>
      </c>
      <c r="G526" s="131">
        <v>0.99817544094682775</v>
      </c>
      <c r="H526" s="131">
        <v>0.3454661761455573</v>
      </c>
      <c r="I526" s="131">
        <v>0.42352578438052091</v>
      </c>
      <c r="J526" s="131">
        <v>0.1740805971842414</v>
      </c>
      <c r="K526" s="104">
        <v>0.58044432455405115</v>
      </c>
      <c r="L526" s="105"/>
      <c r="M526" s="106">
        <v>525</v>
      </c>
      <c r="N526" s="142">
        <v>0.41607429921089195</v>
      </c>
      <c r="O526" s="142">
        <v>2.1559230368238196</v>
      </c>
      <c r="P526" s="142">
        <v>0.28081445694002882</v>
      </c>
      <c r="Q526" s="142">
        <v>-0.64884335496663614</v>
      </c>
      <c r="R526" s="142">
        <v>0.59529618579922294</v>
      </c>
      <c r="S526" s="142">
        <v>2.9070011890599337</v>
      </c>
      <c r="T526" s="142">
        <v>-0.39759010946089757</v>
      </c>
      <c r="U526" s="131">
        <v>-0.1928817618460687</v>
      </c>
      <c r="V526" s="131">
        <v>-0.93816193998400299</v>
      </c>
      <c r="W526" s="98">
        <v>0.20303029811432249</v>
      </c>
      <c r="X526" s="60"/>
      <c r="Y526" s="99">
        <v>525</v>
      </c>
      <c r="Z526" s="131">
        <f>(幕後結果!$AB$2+幕後結果!$AB$4*幕後結果_最佳化!$N1527)*12/3</f>
        <v>7.7838243804872864E-2</v>
      </c>
      <c r="AA526" s="131">
        <f>(幕後結果!$AC$2+幕後結果!$AC$4*幕後結果_最佳化!$O1527)*12/3</f>
        <v>0.21622160685870392</v>
      </c>
      <c r="AB526" s="131">
        <f>(幕後結果!$AD$2+幕後結果!$AD$4*幕後結果_最佳化!$P1527)*12/3</f>
        <v>0.10420264192258026</v>
      </c>
      <c r="AC526" s="131">
        <f>(幕後結果!$AE$2+幕後結果!$AE$4*幕後結果_最佳化!$Q1527)*12/3</f>
        <v>3.6436388871029728E-2</v>
      </c>
      <c r="AD526" s="131">
        <f>(幕後結果!$AF$2+幕後結果!$AF$4*幕後結果_最佳化!$R1527)*12/3</f>
        <v>0.15669624910551433</v>
      </c>
      <c r="AE526" s="131">
        <f>(幕後結果!$AG$2+幕後結果!$AG$4*幕後結果_最佳化!$S1527)*12/3</f>
        <v>0.1257633560861505</v>
      </c>
      <c r="AF526" s="131">
        <f>(幕後結果!$AH$2+幕後結果!$AH$4*幕後結果_最佳化!$T1527)*12/3</f>
        <v>9.3775870810548126E-2</v>
      </c>
      <c r="AG526" s="131">
        <f>(幕後結果!$AI$2+幕後結果!$AI$4*幕後結果_最佳化!$U1527)*12/3</f>
        <v>4.7415926755355692E-2</v>
      </c>
      <c r="AH526" s="131">
        <f>(幕後結果!$AJ$2+幕後結果!$AJ$4*幕後結果_最佳化!$V1527)*12/3</f>
        <v>2.7444749422294717E-2</v>
      </c>
      <c r="AI526" s="100">
        <f>(幕後結果!$AK$2+幕後結果!$AK$4*幕後結果_最佳化!$W1527)*12/3</f>
        <v>8.2195376737503711E-2</v>
      </c>
      <c r="AJ526" s="60"/>
      <c r="AK526" s="60"/>
      <c r="AL526" s="60"/>
      <c r="AM526" s="108">
        <v>525</v>
      </c>
      <c r="AN526" s="131">
        <f t="shared" si="105"/>
        <v>0.18034073544904064</v>
      </c>
      <c r="AO526" s="131">
        <f t="shared" si="106"/>
        <v>0.17077815110794864</v>
      </c>
      <c r="AP526" s="131">
        <f t="shared" si="107"/>
        <v>0.11721860860224523</v>
      </c>
      <c r="AQ526" s="131">
        <f t="shared" si="108"/>
        <v>5.7153271993678513E-2</v>
      </c>
      <c r="AR526" s="131">
        <f t="shared" si="109"/>
        <v>0.10095814393027139</v>
      </c>
      <c r="AS526" s="131">
        <f t="shared" si="110"/>
        <v>1.8115568172173774E-2</v>
      </c>
      <c r="AT526" s="131">
        <f t="shared" si="111"/>
        <v>0.1538027046600498</v>
      </c>
      <c r="AU526" s="131">
        <f t="shared" si="112"/>
        <v>7.5879874800441338E-2</v>
      </c>
      <c r="AV526" s="131">
        <f t="shared" si="113"/>
        <v>6.7298726294267308E-2</v>
      </c>
      <c r="AW526" s="131">
        <f t="shared" si="114"/>
        <v>5.8454214989883194E-2</v>
      </c>
      <c r="AX526" s="131">
        <f t="shared" si="115"/>
        <v>0.99999999999999978</v>
      </c>
      <c r="AY526" s="131">
        <f>SUMPRODUCT(AN526:AW526,幕後結果_最佳化!$Z$1005:$AI$1005)</f>
        <v>3.8969855346163789E-3</v>
      </c>
      <c r="AZ526" s="131">
        <f>(SUMPRODUCT(AN526:AW526,MMULT(AN526:AW526,幕後結果!$AB$9:$AK$18)))</f>
        <v>2.9368262690045773E-4</v>
      </c>
      <c r="BA526" s="131">
        <f t="shared" si="116"/>
        <v>1.7137170912973287E-2</v>
      </c>
      <c r="BB526" s="102">
        <f t="shared" si="117"/>
        <v>-2.2759307626358165</v>
      </c>
      <c r="BC526" s="60"/>
      <c r="BD526" s="60"/>
    </row>
    <row r="527" spans="1:56" ht="16.5">
      <c r="A527" s="95">
        <v>526</v>
      </c>
      <c r="B527" s="131">
        <v>0.15548252714738631</v>
      </c>
      <c r="C527" s="131">
        <v>0.1845260122504877</v>
      </c>
      <c r="D527" s="131">
        <v>0.22017686056841668</v>
      </c>
      <c r="E527" s="131">
        <v>0.69767726342772329</v>
      </c>
      <c r="F527" s="131">
        <v>0.44816217712784434</v>
      </c>
      <c r="G527" s="131">
        <v>0.87879478713854442</v>
      </c>
      <c r="H527" s="131">
        <v>0.34973576036061527</v>
      </c>
      <c r="I527" s="131">
        <v>0.98064086842140274</v>
      </c>
      <c r="J527" s="131">
        <v>0.61721830458083926</v>
      </c>
      <c r="K527" s="104">
        <v>0.77087681522102858</v>
      </c>
      <c r="L527" s="105"/>
      <c r="M527" s="106">
        <v>526</v>
      </c>
      <c r="N527" s="142">
        <v>-1.0131991334985699</v>
      </c>
      <c r="O527" s="142">
        <v>-0.89825048380838757</v>
      </c>
      <c r="P527" s="142">
        <v>-0.77159603879053362</v>
      </c>
      <c r="Q527" s="142">
        <v>0.5177317064242839</v>
      </c>
      <c r="R527" s="142">
        <v>-0.13030597342653341</v>
      </c>
      <c r="S527" s="142">
        <v>1.1689831364665708</v>
      </c>
      <c r="T527" s="142">
        <v>-0.38603395640893345</v>
      </c>
      <c r="U527" s="131">
        <v>2.0671686710753661</v>
      </c>
      <c r="V527" s="131">
        <v>0.29818313778369054</v>
      </c>
      <c r="W527" s="98">
        <v>0.74173754128555558</v>
      </c>
      <c r="X527" s="60"/>
      <c r="Y527" s="99">
        <v>526</v>
      </c>
      <c r="Z527" s="131">
        <f>(幕後結果!$AB$2+幕後結果!$AB$4*幕後結果_最佳化!$N1528)*12/3</f>
        <v>-0.14355289765136517</v>
      </c>
      <c r="AA527" s="131">
        <f>(幕後結果!$AC$2+幕後結果!$AC$4*幕後結果_最佳化!$O1528)*12/3</f>
        <v>-7.7866937367184669E-2</v>
      </c>
      <c r="AB527" s="131">
        <f>(幕後結果!$AD$2+幕後結果!$AD$4*幕後結果_最佳化!$P1528)*12/3</f>
        <v>-0.16704942153032046</v>
      </c>
      <c r="AC527" s="131">
        <f>(幕後結果!$AE$2+幕後結果!$AE$4*幕後結果_最佳化!$Q1528)*12/3</f>
        <v>-2.6206539813291147E-2</v>
      </c>
      <c r="AD527" s="131">
        <f>(幕後結果!$AF$2+幕後結果!$AF$4*幕後結果_最佳化!$R1528)*12/3</f>
        <v>-0.10790990910033375</v>
      </c>
      <c r="AE527" s="131">
        <f>(幕後結果!$AG$2+幕後結果!$AG$4*幕後結果_最佳化!$S1528)*12/3</f>
        <v>4.8701930688046097E-2</v>
      </c>
      <c r="AF527" s="131">
        <f>(幕後結果!$AH$2+幕後結果!$AH$4*幕後結果_最佳化!$T1528)*12/3</f>
        <v>-0.10239994423874631</v>
      </c>
      <c r="AG527" s="131">
        <f>(幕後結果!$AI$2+幕後結果!$AI$4*幕後結果_最佳化!$U1528)*12/3</f>
        <v>0.18266925514172294</v>
      </c>
      <c r="AH527" s="131">
        <f>(幕後結果!$AJ$2+幕後結果!$AJ$4*幕後結果_最佳化!$V1528)*12/3</f>
        <v>2.5549307348278805E-2</v>
      </c>
      <c r="AI527" s="100">
        <f>(幕後結果!$AK$2+幕後結果!$AK$4*幕後結果_最佳化!$W1528)*12/3</f>
        <v>0.11947669492930335</v>
      </c>
      <c r="AJ527" s="60"/>
      <c r="AK527" s="60"/>
      <c r="AL527" s="60"/>
      <c r="AM527" s="108">
        <v>526</v>
      </c>
      <c r="AN527" s="131">
        <f t="shared" si="105"/>
        <v>1.6461164312702687E-2</v>
      </c>
      <c r="AO527" s="131">
        <f t="shared" si="106"/>
        <v>0.114844679019022</v>
      </c>
      <c r="AP527" s="131">
        <f t="shared" si="107"/>
        <v>5.6038733337290259E-2</v>
      </c>
      <c r="AQ527" s="131">
        <f t="shared" si="108"/>
        <v>1.5801377819022768E-2</v>
      </c>
      <c r="AR527" s="131">
        <f t="shared" si="109"/>
        <v>0.20654946294089613</v>
      </c>
      <c r="AS527" s="131">
        <f t="shared" si="110"/>
        <v>2.914017124617909E-2</v>
      </c>
      <c r="AT527" s="131">
        <f t="shared" si="111"/>
        <v>0.13446971690606618</v>
      </c>
      <c r="AU527" s="131">
        <f t="shared" si="112"/>
        <v>0.2012475335601428</v>
      </c>
      <c r="AV527" s="131">
        <f t="shared" si="113"/>
        <v>7.6219350151865664E-2</v>
      </c>
      <c r="AW527" s="131">
        <f t="shared" si="114"/>
        <v>0.14922781070681232</v>
      </c>
      <c r="AX527" s="131">
        <f t="shared" si="115"/>
        <v>0.99999999999999989</v>
      </c>
      <c r="AY527" s="131">
        <f>SUMPRODUCT(AN527:AW527,幕後結果_最佳化!$Z$1005:$AI$1005)</f>
        <v>-1.7240083495327996E-3</v>
      </c>
      <c r="AZ527" s="131">
        <f>(SUMPRODUCT(AN527:AW527,MMULT(AN527:AW527,幕後結果!$AB$9:$AK$18)))</f>
        <v>3.4941699424937908E-4</v>
      </c>
      <c r="BA527" s="131">
        <f t="shared" si="116"/>
        <v>1.8692698955725444E-2</v>
      </c>
      <c r="BB527" s="102">
        <f t="shared" si="117"/>
        <v>-2.3872426584960742</v>
      </c>
      <c r="BC527" s="60"/>
      <c r="BD527" s="60"/>
    </row>
    <row r="528" spans="1:56" ht="16.5">
      <c r="A528" s="95">
        <v>527</v>
      </c>
      <c r="B528" s="131">
        <v>0.7672559065933906</v>
      </c>
      <c r="C528" s="131">
        <v>8.8113777296618068E-2</v>
      </c>
      <c r="D528" s="131">
        <v>0.24167325573256604</v>
      </c>
      <c r="E528" s="131">
        <v>0.68787293958299323</v>
      </c>
      <c r="F528" s="131">
        <v>0.57567252955491743</v>
      </c>
      <c r="G528" s="131">
        <v>0.13526645523413783</v>
      </c>
      <c r="H528" s="131">
        <v>0.53011735656086234</v>
      </c>
      <c r="I528" s="131">
        <v>0.13666519330891269</v>
      </c>
      <c r="J528" s="131">
        <v>0.47701253811222277</v>
      </c>
      <c r="K528" s="104">
        <v>0.52752324673134932</v>
      </c>
      <c r="L528" s="105"/>
      <c r="M528" s="106">
        <v>527</v>
      </c>
      <c r="N528" s="142">
        <v>0.72983967982916875</v>
      </c>
      <c r="O528" s="142">
        <v>-1.3524620391909754</v>
      </c>
      <c r="P528" s="142">
        <v>-0.70093030404611045</v>
      </c>
      <c r="Q528" s="142">
        <v>0.48983011193791526</v>
      </c>
      <c r="R528" s="142">
        <v>0.19083490509772277</v>
      </c>
      <c r="S528" s="142">
        <v>-1.1018361516206474</v>
      </c>
      <c r="T528" s="142">
        <v>7.5564869150184705E-2</v>
      </c>
      <c r="U528" s="131">
        <v>-1.0954252281349539</v>
      </c>
      <c r="V528" s="131">
        <v>-5.7652944417565966E-2</v>
      </c>
      <c r="W528" s="98">
        <v>6.9045368830728177E-2</v>
      </c>
      <c r="X528" s="60"/>
      <c r="Y528" s="99">
        <v>527</v>
      </c>
      <c r="Z528" s="131">
        <f>(幕後結果!$AB$2+幕後結果!$AB$4*幕後結果_最佳化!$N1529)*12/3</f>
        <v>0.1264397739073721</v>
      </c>
      <c r="AA528" s="131">
        <f>(幕後結果!$AC$2+幕後結果!$AC$4*幕後結果_最佳化!$O1529)*12/3</f>
        <v>-0.125458347981346</v>
      </c>
      <c r="AB528" s="131">
        <f>(幕後結果!$AD$2+幕後結果!$AD$4*幕後結果_最佳化!$P1529)*12/3</f>
        <v>-0.17143250618145098</v>
      </c>
      <c r="AC528" s="131">
        <f>(幕後結果!$AE$2+幕後結果!$AE$4*幕後結果_最佳化!$Q1529)*12/3</f>
        <v>7.3666215168583698E-3</v>
      </c>
      <c r="AD528" s="131">
        <f>(幕後結果!$AF$2+幕後結果!$AF$4*幕後結果_最佳化!$R1529)*12/3</f>
        <v>-8.9953757456399289E-2</v>
      </c>
      <c r="AE528" s="131">
        <f>(幕後結果!$AG$2+幕後結果!$AG$4*幕後結果_最佳化!$S1529)*12/3</f>
        <v>-6.8950098838777771E-2</v>
      </c>
      <c r="AF528" s="131">
        <f>(幕後結果!$AH$2+幕後結果!$AH$4*幕後結果_最佳化!$T1529)*12/3</f>
        <v>-3.5500935534262729E-2</v>
      </c>
      <c r="AG528" s="131">
        <f>(幕後結果!$AI$2+幕後結果!$AI$4*幕後結果_最佳化!$U1529)*12/3</f>
        <v>-0.18192322428434946</v>
      </c>
      <c r="AH528" s="131">
        <f>(幕後結果!$AJ$2+幕後結果!$AJ$4*幕後結果_最佳化!$V1529)*12/3</f>
        <v>-6.9128741408230679E-2</v>
      </c>
      <c r="AI528" s="100">
        <f>(幕後結果!$AK$2+幕後結果!$AK$4*幕後結果_最佳化!$W1529)*12/3</f>
        <v>-0.15807796076460989</v>
      </c>
      <c r="AJ528" s="60"/>
      <c r="AK528" s="60"/>
      <c r="AL528" s="60"/>
      <c r="AM528" s="108">
        <v>527</v>
      </c>
      <c r="AN528" s="131">
        <f t="shared" si="105"/>
        <v>0.11968150776939439</v>
      </c>
      <c r="AO528" s="131">
        <f t="shared" si="106"/>
        <v>0.14525622931706025</v>
      </c>
      <c r="AP528" s="131">
        <f t="shared" si="107"/>
        <v>0.1646452522835142</v>
      </c>
      <c r="AQ528" s="131">
        <f t="shared" si="108"/>
        <v>5.1131397322787882E-2</v>
      </c>
      <c r="AR528" s="131">
        <f t="shared" si="109"/>
        <v>3.3968357178016516E-2</v>
      </c>
      <c r="AS528" s="131">
        <f t="shared" si="110"/>
        <v>0.15251411581998986</v>
      </c>
      <c r="AT528" s="131">
        <f t="shared" si="111"/>
        <v>4.9547636068545634E-2</v>
      </c>
      <c r="AU528" s="131">
        <f t="shared" si="112"/>
        <v>6.8733924524494824E-2</v>
      </c>
      <c r="AV528" s="131">
        <f t="shared" si="113"/>
        <v>9.8599199793813527E-2</v>
      </c>
      <c r="AW528" s="131">
        <f t="shared" si="114"/>
        <v>0.11592237992238291</v>
      </c>
      <c r="AX528" s="131">
        <f t="shared" si="115"/>
        <v>1</v>
      </c>
      <c r="AY528" s="131">
        <f>SUMPRODUCT(AN528:AW528,幕後結果_最佳化!$Z$1005:$AI$1005)</f>
        <v>-4.753144969902208E-4</v>
      </c>
      <c r="AZ528" s="131">
        <f>(SUMPRODUCT(AN528:AW528,MMULT(AN528:AW528,幕後結果!$AB$9:$AK$18)))</f>
        <v>2.3436458853034423E-4</v>
      </c>
      <c r="BA528" s="131">
        <f t="shared" si="116"/>
        <v>1.5308970851443419E-2</v>
      </c>
      <c r="BB528" s="102">
        <f t="shared" si="117"/>
        <v>-2.8333266107760959</v>
      </c>
      <c r="BC528" s="60"/>
      <c r="BD528" s="60"/>
    </row>
    <row r="529" spans="1:56" ht="16.5">
      <c r="A529" s="95">
        <v>528</v>
      </c>
      <c r="B529" s="131">
        <v>0.33348728891956148</v>
      </c>
      <c r="C529" s="131">
        <v>0.5643265409132443</v>
      </c>
      <c r="D529" s="131">
        <v>0.20417740966903786</v>
      </c>
      <c r="E529" s="131">
        <v>0.78799834238016486</v>
      </c>
      <c r="F529" s="131">
        <v>0.54120945289279998</v>
      </c>
      <c r="G529" s="131">
        <v>0.55864803580320355</v>
      </c>
      <c r="H529" s="131">
        <v>0.36946317135403262</v>
      </c>
      <c r="I529" s="131">
        <v>0.51751941046322103</v>
      </c>
      <c r="J529" s="131">
        <v>0.16272377193898757</v>
      </c>
      <c r="K529" s="104">
        <v>0.41968485323131377</v>
      </c>
      <c r="L529" s="105"/>
      <c r="M529" s="106">
        <v>528</v>
      </c>
      <c r="N529" s="142">
        <v>-0.43030391742302049</v>
      </c>
      <c r="O529" s="142">
        <v>0.16194785395441708</v>
      </c>
      <c r="P529" s="142">
        <v>-0.82679225727525474</v>
      </c>
      <c r="Q529" s="142">
        <v>0.79949522341266899</v>
      </c>
      <c r="R529" s="142">
        <v>0.10348116899903859</v>
      </c>
      <c r="S529" s="142">
        <v>0.1475423837200347</v>
      </c>
      <c r="T529" s="142">
        <v>-0.3332754850767144</v>
      </c>
      <c r="U529" s="131">
        <v>4.3928774031416699E-2</v>
      </c>
      <c r="V529" s="131">
        <v>-0.98332493057136394</v>
      </c>
      <c r="W529" s="98">
        <v>-0.20269976551698413</v>
      </c>
      <c r="X529" s="60"/>
      <c r="Y529" s="99">
        <v>528</v>
      </c>
      <c r="Z529" s="131">
        <f>(幕後結果!$AB$2+幕後結果!$AB$4*幕後結果_最佳化!$N1530)*12/3</f>
        <v>-5.3263779919909486E-2</v>
      </c>
      <c r="AA529" s="131">
        <f>(幕後結果!$AC$2+幕後結果!$AC$4*幕後結果_最佳化!$O1530)*12/3</f>
        <v>2.4049306078415742E-2</v>
      </c>
      <c r="AB529" s="131">
        <f>(幕後結果!$AD$2+幕後結果!$AD$4*幕後結果_最佳化!$P1530)*12/3</f>
        <v>-0.14075144551558655</v>
      </c>
      <c r="AC529" s="131">
        <f>(幕後結果!$AE$2+幕後結果!$AE$4*幕後結果_最佳化!$Q1530)*12/3</f>
        <v>3.5537048530978228E-2</v>
      </c>
      <c r="AD529" s="131">
        <f>(幕後結果!$AF$2+幕後結果!$AF$4*幕後結果_最佳化!$R1530)*12/3</f>
        <v>-4.0019691411958977E-2</v>
      </c>
      <c r="AE529" s="131">
        <f>(幕後結果!$AG$2+幕後結果!$AG$4*幕後結果_最佳化!$S1530)*12/3</f>
        <v>1.0968224073892552E-2</v>
      </c>
      <c r="AF529" s="131">
        <f>(幕後結果!$AH$2+幕後結果!$AH$4*幕後結果_最佳化!$T1530)*12/3</f>
        <v>-4.3358168686955433E-2</v>
      </c>
      <c r="AG529" s="131">
        <f>(幕後結果!$AI$2+幕後結果!$AI$4*幕後結果_最佳化!$U1530)*12/3</f>
        <v>-3.9713433993103148E-2</v>
      </c>
      <c r="AH529" s="131">
        <f>(幕後結果!$AJ$2+幕後結果!$AJ$4*幕後結果_最佳化!$V1530)*12/3</f>
        <v>-5.9692833842238752E-2</v>
      </c>
      <c r="AI529" s="100">
        <f>(幕後結果!$AK$2+幕後結果!$AK$4*幕後結果_最佳化!$W1530)*12/3</f>
        <v>-0.11642149769244119</v>
      </c>
      <c r="AJ529" s="60"/>
      <c r="AK529" s="60"/>
      <c r="AL529" s="60"/>
      <c r="AM529" s="108">
        <v>528</v>
      </c>
      <c r="AN529" s="131">
        <f t="shared" si="105"/>
        <v>0.116279987803717</v>
      </c>
      <c r="AO529" s="131">
        <f t="shared" si="106"/>
        <v>0.16836299398881827</v>
      </c>
      <c r="AP529" s="131">
        <f t="shared" si="107"/>
        <v>5.9227411656059079E-3</v>
      </c>
      <c r="AQ529" s="131">
        <f t="shared" si="108"/>
        <v>0.20715934164787062</v>
      </c>
      <c r="AR529" s="131">
        <f t="shared" si="109"/>
        <v>0.1644257450875343</v>
      </c>
      <c r="AS529" s="131">
        <f t="shared" si="110"/>
        <v>9.5597626110737841E-2</v>
      </c>
      <c r="AT529" s="131">
        <f t="shared" si="111"/>
        <v>2.3041240840914912E-2</v>
      </c>
      <c r="AU529" s="131">
        <f t="shared" si="112"/>
        <v>3.1418259292187063E-2</v>
      </c>
      <c r="AV529" s="131">
        <f t="shared" si="113"/>
        <v>5.350761210374263E-3</v>
      </c>
      <c r="AW529" s="131">
        <f t="shared" si="114"/>
        <v>0.18244130285223992</v>
      </c>
      <c r="AX529" s="131">
        <f t="shared" si="115"/>
        <v>1.0000000000000002</v>
      </c>
      <c r="AY529" s="131">
        <f>SUMPRODUCT(AN529:AW529,幕後結果_最佳化!$Z$1005:$AI$1005)</f>
        <v>3.4636666258388211E-3</v>
      </c>
      <c r="AZ529" s="131">
        <f>(SUMPRODUCT(AN529:AW529,MMULT(AN529:AW529,幕後結果!$AB$9:$AK$18)))</f>
        <v>2.8543848851535919E-4</v>
      </c>
      <c r="BA529" s="131">
        <f t="shared" si="116"/>
        <v>1.6894924933700036E-2</v>
      </c>
      <c r="BB529" s="102">
        <f t="shared" si="117"/>
        <v>-2.3342118138387318</v>
      </c>
      <c r="BC529" s="60"/>
      <c r="BD529" s="60"/>
    </row>
    <row r="530" spans="1:56" ht="16.5">
      <c r="A530" s="95">
        <v>529</v>
      </c>
      <c r="B530" s="131">
        <v>0.22008614178796848</v>
      </c>
      <c r="C530" s="131">
        <v>0.37968072198230729</v>
      </c>
      <c r="D530" s="131">
        <v>0.60869611513547239</v>
      </c>
      <c r="E530" s="131">
        <v>6.1537260057080712E-3</v>
      </c>
      <c r="F530" s="131">
        <v>0.86660348671356768</v>
      </c>
      <c r="G530" s="131">
        <v>0.1996471845579928</v>
      </c>
      <c r="H530" s="131">
        <v>1.1854303133480348E-2</v>
      </c>
      <c r="I530" s="131">
        <v>0.32319852359574242</v>
      </c>
      <c r="J530" s="131">
        <v>0.79414489839623292</v>
      </c>
      <c r="K530" s="104">
        <v>0.47928431149849215</v>
      </c>
      <c r="L530" s="105"/>
      <c r="M530" s="106">
        <v>529</v>
      </c>
      <c r="N530" s="142">
        <v>-0.77190231928458564</v>
      </c>
      <c r="O530" s="142">
        <v>-0.30631943373389814</v>
      </c>
      <c r="P530" s="142">
        <v>0.27592226860704855</v>
      </c>
      <c r="Q530" s="142">
        <v>-2.5032041762647372</v>
      </c>
      <c r="R530" s="142">
        <v>1.1104781777437971</v>
      </c>
      <c r="S530" s="142">
        <v>-0.84288212923823569</v>
      </c>
      <c r="T530" s="142">
        <v>-2.2618187119476243</v>
      </c>
      <c r="U530" s="131">
        <v>-0.45877319278615231</v>
      </c>
      <c r="V530" s="131">
        <v>0.82088776076756331</v>
      </c>
      <c r="W530" s="98">
        <v>-5.1949888050558599E-2</v>
      </c>
      <c r="X530" s="60"/>
      <c r="Y530" s="99">
        <v>529</v>
      </c>
      <c r="Z530" s="131">
        <f>(幕後結果!$AB$2+幕後結果!$AB$4*幕後結果_最佳化!$N1531)*12/3</f>
        <v>-0.10617658049187101</v>
      </c>
      <c r="AA530" s="131">
        <f>(幕後結果!$AC$2+幕後結果!$AC$4*幕後結果_最佳化!$O1531)*12/3</f>
        <v>-2.0799077099190662E-2</v>
      </c>
      <c r="AB530" s="131">
        <f>(幕後結果!$AD$2+幕後結果!$AD$4*幕後結果_最佳化!$P1531)*12/3</f>
        <v>2.1602399109432107E-2</v>
      </c>
      <c r="AC530" s="131">
        <f>(幕後結果!$AE$2+幕後結果!$AE$4*幕後結果_最佳化!$Q1531)*12/3</f>
        <v>-0.23364598061796707</v>
      </c>
      <c r="AD530" s="131">
        <f>(幕後結果!$AF$2+幕後結果!$AF$4*幕後結果_最佳化!$R1531)*12/3</f>
        <v>5.9948975065376588E-2</v>
      </c>
      <c r="AE530" s="131">
        <f>(幕後結果!$AG$2+幕後結果!$AG$4*幕後結果_最佳化!$S1531)*12/3</f>
        <v>-5.7705824793757167E-2</v>
      </c>
      <c r="AF530" s="131">
        <f>(幕後結果!$AH$2+幕後結果!$AH$4*幕後結果_最佳化!$T1531)*12/3</f>
        <v>-0.2485372733728787</v>
      </c>
      <c r="AG530" s="131">
        <f>(幕後結果!$AI$2+幕後結果!$AI$4*幕後結果_最佳化!$U1531)*12/3</f>
        <v>-0.14931327061662952</v>
      </c>
      <c r="AH530" s="131">
        <f>(幕後結果!$AJ$2+幕後結果!$AJ$4*幕後結果_最佳化!$V1531)*12/3</f>
        <v>-2.8108393944582338E-2</v>
      </c>
      <c r="AI530" s="100">
        <f>(幕後結果!$AK$2+幕後結果!$AK$4*幕後結果_最佳化!$W1531)*12/3</f>
        <v>-1.8127556464161108E-3</v>
      </c>
      <c r="AJ530" s="60"/>
      <c r="AK530" s="60"/>
      <c r="AL530" s="60"/>
      <c r="AM530" s="108">
        <v>529</v>
      </c>
      <c r="AN530" s="131">
        <f t="shared" si="105"/>
        <v>8.0615133039444536E-2</v>
      </c>
      <c r="AO530" s="131">
        <f t="shared" si="106"/>
        <v>1.2539390538664289E-2</v>
      </c>
      <c r="AP530" s="131">
        <f t="shared" si="107"/>
        <v>6.0145549690631329E-2</v>
      </c>
      <c r="AQ530" s="131">
        <f t="shared" si="108"/>
        <v>0.19985763252075689</v>
      </c>
      <c r="AR530" s="131">
        <f t="shared" si="109"/>
        <v>9.7534834983109539E-2</v>
      </c>
      <c r="AS530" s="131">
        <f t="shared" si="110"/>
        <v>4.4182764060234345E-2</v>
      </c>
      <c r="AT530" s="131">
        <f t="shared" si="111"/>
        <v>8.9642163172086745E-2</v>
      </c>
      <c r="AU530" s="131">
        <f t="shared" si="112"/>
        <v>0.19332536527527419</v>
      </c>
      <c r="AV530" s="131">
        <f t="shared" si="113"/>
        <v>0.15692474439638379</v>
      </c>
      <c r="AW530" s="131">
        <f t="shared" si="114"/>
        <v>6.5232422323414488E-2</v>
      </c>
      <c r="AX530" s="131">
        <f t="shared" si="115"/>
        <v>1.0000000000000002</v>
      </c>
      <c r="AY530" s="131">
        <f>SUMPRODUCT(AN530:AW530,幕後結果_最佳化!$Z$1005:$AI$1005)</f>
        <v>3.5710053356415757E-3</v>
      </c>
      <c r="AZ530" s="131">
        <f>(SUMPRODUCT(AN530:AW530,MMULT(AN530:AW530,幕後結果!$AB$9:$AK$18)))</f>
        <v>3.0338897105571693E-4</v>
      </c>
      <c r="BA530" s="131">
        <f t="shared" si="116"/>
        <v>1.7418064503719032E-2</v>
      </c>
      <c r="BB530" s="102">
        <f t="shared" si="117"/>
        <v>-2.2579428762570641</v>
      </c>
      <c r="BC530" s="60"/>
      <c r="BD530" s="60"/>
    </row>
    <row r="531" spans="1:56" ht="16.5">
      <c r="A531" s="95">
        <v>530</v>
      </c>
      <c r="B531" s="131">
        <v>0.37073820204438324</v>
      </c>
      <c r="C531" s="131">
        <v>0.48246165156752796</v>
      </c>
      <c r="D531" s="131">
        <v>0.26913707981699231</v>
      </c>
      <c r="E531" s="131">
        <v>0.43032947177238201</v>
      </c>
      <c r="F531" s="131">
        <v>0.21538053711634286</v>
      </c>
      <c r="G531" s="131">
        <v>0.76383105424580044</v>
      </c>
      <c r="H531" s="131">
        <v>9.6404533602825415E-2</v>
      </c>
      <c r="I531" s="131">
        <v>0.50734205059097093</v>
      </c>
      <c r="J531" s="131">
        <v>0.8425443784445561</v>
      </c>
      <c r="K531" s="104">
        <v>0.96651419269707617</v>
      </c>
      <c r="L531" s="105"/>
      <c r="M531" s="106">
        <v>530</v>
      </c>
      <c r="N531" s="142">
        <v>-0.32989883462501762</v>
      </c>
      <c r="O531" s="142">
        <v>-4.3976290355063917E-2</v>
      </c>
      <c r="P531" s="142">
        <v>-0.61542488772630732</v>
      </c>
      <c r="Q531" s="142">
        <v>-0.17553541763274541</v>
      </c>
      <c r="R531" s="142">
        <v>-0.78788996020946689</v>
      </c>
      <c r="S531" s="142">
        <v>0.71868035287429799</v>
      </c>
      <c r="T531" s="142">
        <v>-1.3023140015362789</v>
      </c>
      <c r="U531" s="131">
        <v>1.8404830620914209E-2</v>
      </c>
      <c r="V531" s="131">
        <v>1.0049701092760785</v>
      </c>
      <c r="W531" s="98">
        <v>1.831864473863126</v>
      </c>
      <c r="X531" s="60"/>
      <c r="Y531" s="99">
        <v>530</v>
      </c>
      <c r="Z531" s="131">
        <f>(幕後結果!$AB$2+幕後結果!$AB$4*幕後結果_最佳化!$N1532)*12/3</f>
        <v>-3.7711265348559057E-2</v>
      </c>
      <c r="AA531" s="131">
        <f>(幕後結果!$AC$2+幕後結果!$AC$4*幕後結果_最佳化!$O1532)*12/3</f>
        <v>3.8328278679817759E-3</v>
      </c>
      <c r="AB531" s="131">
        <f>(幕後結果!$AD$2+幕後結果!$AD$4*幕後結果_最佳化!$P1532)*12/3</f>
        <v>-0.1135694372300879</v>
      </c>
      <c r="AC531" s="131">
        <f>(幕後結果!$AE$2+幕後結果!$AE$4*幕後結果_最佳化!$Q1532)*12/3</f>
        <v>-4.9136442969486188E-2</v>
      </c>
      <c r="AD531" s="131">
        <f>(幕後結果!$AF$2+幕後結果!$AF$4*幕後結果_最佳化!$R1532)*12/3</f>
        <v>-0.12826926609925993</v>
      </c>
      <c r="AE531" s="131">
        <f>(幕後結果!$AG$2+幕後結果!$AG$4*幕後結果_最佳化!$S1532)*12/3</f>
        <v>3.2290000356958753E-2</v>
      </c>
      <c r="AF531" s="131">
        <f>(幕後結果!$AH$2+幕後結果!$AH$4*幕後結果_最佳化!$T1532)*12/3</f>
        <v>-0.13083256273885152</v>
      </c>
      <c r="AG531" s="131">
        <f>(幕後結果!$AI$2+幕後結果!$AI$4*幕後結果_最佳化!$U1532)*12/3</f>
        <v>-7.433057800648192E-2</v>
      </c>
      <c r="AH531" s="131">
        <f>(幕後結果!$AJ$2+幕後結果!$AJ$4*幕後結果_最佳化!$V1532)*12/3</f>
        <v>5.4042497731056967E-2</v>
      </c>
      <c r="AI531" s="100">
        <f>(幕後結果!$AK$2+幕後結果!$AK$4*幕後結果_最佳化!$W1532)*12/3</f>
        <v>0.20068239438003008</v>
      </c>
      <c r="AJ531" s="60"/>
      <c r="AK531" s="60"/>
      <c r="AL531" s="60"/>
      <c r="AM531" s="108">
        <v>530</v>
      </c>
      <c r="AN531" s="131">
        <f t="shared" si="105"/>
        <v>7.9564651409554155E-2</v>
      </c>
      <c r="AO531" s="131">
        <f t="shared" si="106"/>
        <v>2.8324856882712034E-2</v>
      </c>
      <c r="AP531" s="131">
        <f t="shared" si="107"/>
        <v>1.7045620638713167E-2</v>
      </c>
      <c r="AQ531" s="131">
        <f t="shared" si="108"/>
        <v>0.12594866068339369</v>
      </c>
      <c r="AR531" s="131">
        <f t="shared" si="109"/>
        <v>0.16426717975740596</v>
      </c>
      <c r="AS531" s="131">
        <f t="shared" si="110"/>
        <v>0.16263589455657623</v>
      </c>
      <c r="AT531" s="131">
        <f t="shared" si="111"/>
        <v>1.6713900167527558E-2</v>
      </c>
      <c r="AU531" s="131">
        <f t="shared" si="112"/>
        <v>0.12148763466226079</v>
      </c>
      <c r="AV531" s="131">
        <f t="shared" si="113"/>
        <v>7.8677474095972574E-2</v>
      </c>
      <c r="AW531" s="131">
        <f t="shared" si="114"/>
        <v>0.20533412714588375</v>
      </c>
      <c r="AX531" s="131">
        <f t="shared" si="115"/>
        <v>0.99999999999999989</v>
      </c>
      <c r="AY531" s="131">
        <f>SUMPRODUCT(AN531:AW531,幕後結果_最佳化!$Z$1005:$AI$1005)</f>
        <v>-8.9135788892395849E-4</v>
      </c>
      <c r="AZ531" s="131">
        <f>(SUMPRODUCT(AN531:AW531,MMULT(AN531:AW531,幕後結果!$AB$9:$AK$18)))</f>
        <v>2.6975864976468177E-4</v>
      </c>
      <c r="BA531" s="131">
        <f t="shared" si="116"/>
        <v>1.642433102944171E-2</v>
      </c>
      <c r="BB531" s="102">
        <f t="shared" si="117"/>
        <v>-2.6662491038706553</v>
      </c>
      <c r="BC531" s="60"/>
      <c r="BD531" s="60"/>
    </row>
    <row r="532" spans="1:56" ht="16.5">
      <c r="A532" s="95">
        <v>531</v>
      </c>
      <c r="B532" s="131">
        <v>0.84860802413989389</v>
      </c>
      <c r="C532" s="131">
        <v>0.87711111060138558</v>
      </c>
      <c r="D532" s="131">
        <v>0.6515996474662058</v>
      </c>
      <c r="E532" s="131">
        <v>3.2715131279623666E-2</v>
      </c>
      <c r="F532" s="131">
        <v>0.60875730249938331</v>
      </c>
      <c r="G532" s="131">
        <v>0.73258253537394324</v>
      </c>
      <c r="H532" s="131">
        <v>0.94597841505822666</v>
      </c>
      <c r="I532" s="131">
        <v>0.81897314997584569</v>
      </c>
      <c r="J532" s="131">
        <v>0.27747893341458907</v>
      </c>
      <c r="K532" s="104">
        <v>0.98964377553745875</v>
      </c>
      <c r="L532" s="105"/>
      <c r="M532" s="106">
        <v>531</v>
      </c>
      <c r="N532" s="142">
        <v>1.0304816716779301</v>
      </c>
      <c r="O532" s="142">
        <v>1.1606659384307334</v>
      </c>
      <c r="P532" s="142">
        <v>0.38964279149649889</v>
      </c>
      <c r="Q532" s="142">
        <v>-1.8423069581206313</v>
      </c>
      <c r="R532" s="142">
        <v>0.2760815970521065</v>
      </c>
      <c r="S532" s="142">
        <v>0.62064240968846285</v>
      </c>
      <c r="T532" s="142">
        <v>1.6070510503338853</v>
      </c>
      <c r="U532" s="131">
        <v>0.9114587700011435</v>
      </c>
      <c r="V532" s="131">
        <v>-0.59034725143530409</v>
      </c>
      <c r="W532" s="98">
        <v>2.3131853819577683</v>
      </c>
      <c r="X532" s="60"/>
      <c r="Y532" s="99">
        <v>531</v>
      </c>
      <c r="Z532" s="131">
        <f>(幕後結果!$AB$2+幕後結果!$AB$4*幕後結果_最佳化!$N1533)*12/3</f>
        <v>0.17300852151145932</v>
      </c>
      <c r="AA532" s="131">
        <f>(幕後結果!$AC$2+幕後結果!$AC$4*幕後結果_最佳化!$O1533)*12/3</f>
        <v>0.11825827671568327</v>
      </c>
      <c r="AB532" s="131">
        <f>(幕後結果!$AD$2+幕後結果!$AD$4*幕後結果_最佳化!$P1533)*12/3</f>
        <v>8.8303481474537426E-2</v>
      </c>
      <c r="AC532" s="131">
        <f>(幕後結果!$AE$2+幕後結果!$AE$4*幕後結果_最佳化!$Q1533)*12/3</f>
        <v>-8.3265643799236566E-2</v>
      </c>
      <c r="AD532" s="131">
        <f>(幕後結果!$AF$2+幕後結果!$AF$4*幕後結果_最佳化!$R1533)*12/3</f>
        <v>7.3891766917114049E-2</v>
      </c>
      <c r="AE532" s="131">
        <f>(幕後結果!$AG$2+幕後結果!$AG$4*幕後結果_最佳化!$S1533)*12/3</f>
        <v>1.031474941612965E-2</v>
      </c>
      <c r="AF532" s="131">
        <f>(幕後結果!$AH$2+幕後結果!$AH$4*幕後結果_最佳化!$T1533)*12/3</f>
        <v>0.22662866715198962</v>
      </c>
      <c r="AG532" s="131">
        <f>(幕後結果!$AI$2+幕後結果!$AI$4*幕後結果_最佳化!$U1533)*12/3</f>
        <v>0.14950167292387828</v>
      </c>
      <c r="AH532" s="131">
        <f>(幕後結果!$AJ$2+幕後結果!$AJ$4*幕後結果_最佳化!$V1533)*12/3</f>
        <v>-5.946232338704273E-3</v>
      </c>
      <c r="AI532" s="100">
        <f>(幕後結果!$AK$2+幕後結果!$AK$4*幕後結果_最佳化!$W1533)*12/3</f>
        <v>0.40163380693925443</v>
      </c>
      <c r="AJ532" s="60"/>
      <c r="AK532" s="60"/>
      <c r="AL532" s="60"/>
      <c r="AM532" s="108">
        <v>531</v>
      </c>
      <c r="AN532" s="131">
        <f t="shared" si="105"/>
        <v>0.14798315188462971</v>
      </c>
      <c r="AO532" s="131">
        <f t="shared" si="106"/>
        <v>0.23453229359260253</v>
      </c>
      <c r="AP532" s="131">
        <f t="shared" si="107"/>
        <v>0.1804213820349431</v>
      </c>
      <c r="AQ532" s="131">
        <f t="shared" si="108"/>
        <v>2.4351711573392956E-2</v>
      </c>
      <c r="AR532" s="131">
        <f t="shared" si="109"/>
        <v>9.1739020034954641E-2</v>
      </c>
      <c r="AS532" s="131">
        <f t="shared" si="110"/>
        <v>4.4754185738288751E-2</v>
      </c>
      <c r="AT532" s="131">
        <f t="shared" si="111"/>
        <v>1.9192657087895235E-2</v>
      </c>
      <c r="AU532" s="131">
        <f t="shared" si="112"/>
        <v>4.3123551637096531E-2</v>
      </c>
      <c r="AV532" s="131">
        <f t="shared" si="113"/>
        <v>0.14540844213537651</v>
      </c>
      <c r="AW532" s="131">
        <f t="shared" si="114"/>
        <v>6.8493604280819978E-2</v>
      </c>
      <c r="AX532" s="131">
        <f t="shared" si="115"/>
        <v>0.99999999999999989</v>
      </c>
      <c r="AY532" s="131">
        <f>SUMPRODUCT(AN532:AW532,幕後結果_最佳化!$Z$1005:$AI$1005)</f>
        <v>3.1241790036149342E-4</v>
      </c>
      <c r="AZ532" s="131">
        <f>(SUMPRODUCT(AN532:AW532,MMULT(AN532:AW532,幕後結果!$AB$9:$AK$18)))</f>
        <v>2.7381915366717156E-4</v>
      </c>
      <c r="BA532" s="131">
        <f t="shared" si="116"/>
        <v>1.6547481792320292E-2</v>
      </c>
      <c r="BB532" s="102">
        <f t="shared" si="117"/>
        <v>-2.5736594023269124</v>
      </c>
      <c r="BC532" s="60"/>
      <c r="BD532" s="60"/>
    </row>
    <row r="533" spans="1:56" ht="16.5">
      <c r="A533" s="95">
        <v>532</v>
      </c>
      <c r="B533" s="131">
        <v>0.58670488300900026</v>
      </c>
      <c r="C533" s="131">
        <v>0.68819693605963028</v>
      </c>
      <c r="D533" s="131">
        <v>0.16000123775805974</v>
      </c>
      <c r="E533" s="131">
        <v>0.12871627861779</v>
      </c>
      <c r="F533" s="131">
        <v>0.70391127807053611</v>
      </c>
      <c r="G533" s="131">
        <v>2.389195854373849E-2</v>
      </c>
      <c r="H533" s="131">
        <v>0.64320845752029321</v>
      </c>
      <c r="I533" s="131">
        <v>0.96289810655771579</v>
      </c>
      <c r="J533" s="131">
        <v>0.85242468420404771</v>
      </c>
      <c r="K533" s="104">
        <v>0.56774525934077813</v>
      </c>
      <c r="L533" s="105"/>
      <c r="M533" s="106">
        <v>532</v>
      </c>
      <c r="N533" s="142">
        <v>0.21907678554501533</v>
      </c>
      <c r="O533" s="142">
        <v>0.49074597090127581</v>
      </c>
      <c r="P533" s="142">
        <v>-0.99445279609424786</v>
      </c>
      <c r="Q533" s="142">
        <v>-1.1324803114406401</v>
      </c>
      <c r="R533" s="142">
        <v>0.53568330492757532</v>
      </c>
      <c r="S533" s="142">
        <v>-1.9792850922321719</v>
      </c>
      <c r="T533" s="142">
        <v>0.36704817316078642</v>
      </c>
      <c r="U533" s="131">
        <v>1.785354790332198</v>
      </c>
      <c r="V533" s="131">
        <v>1.0468893125937229</v>
      </c>
      <c r="W533" s="98">
        <v>0.17063664578780544</v>
      </c>
      <c r="X533" s="60"/>
      <c r="Y533" s="99">
        <v>532</v>
      </c>
      <c r="Z533" s="131">
        <f>(幕後結果!$AB$2+幕後結果!$AB$4*幕後結果_最佳化!$N1534)*12/3</f>
        <v>4.7323785607849299E-2</v>
      </c>
      <c r="AA533" s="131">
        <f>(幕後結果!$AC$2+幕後結果!$AC$4*幕後結果_最佳化!$O1534)*12/3</f>
        <v>5.4732712175764031E-2</v>
      </c>
      <c r="AB533" s="131">
        <f>(幕後結果!$AD$2+幕後結果!$AD$4*幕後結果_最佳化!$P1534)*12/3</f>
        <v>-0.15704354314130006</v>
      </c>
      <c r="AC533" s="131">
        <f>(幕後結果!$AE$2+幕後結果!$AE$4*幕後結果_最佳化!$Q1534)*12/3</f>
        <v>-0.14857389599154733</v>
      </c>
      <c r="AD533" s="131">
        <f>(幕後結果!$AF$2+幕後結果!$AF$4*幕後結果_最佳化!$R1534)*12/3</f>
        <v>-3.6241687891666347E-2</v>
      </c>
      <c r="AE533" s="131">
        <f>(幕後結果!$AG$2+幕後結果!$AG$4*幕後結果_最佳化!$S1534)*12/3</f>
        <v>-9.4371380328484258E-2</v>
      </c>
      <c r="AF533" s="131">
        <f>(幕後結果!$AH$2+幕後結果!$AH$4*幕後結果_最佳化!$T1534)*12/3</f>
        <v>1.6463763402555492E-2</v>
      </c>
      <c r="AG533" s="131">
        <f>(幕後結果!$AI$2+幕後結果!$AI$4*幕後結果_最佳化!$U1534)*12/3</f>
        <v>9.2076170580312547E-2</v>
      </c>
      <c r="AH533" s="131">
        <f>(幕後結果!$AJ$2+幕後結果!$AJ$4*幕後結果_最佳化!$V1534)*12/3</f>
        <v>2.6933432049947564E-2</v>
      </c>
      <c r="AI533" s="100">
        <f>(幕後結果!$AK$2+幕後結果!$AK$4*幕後結果_最佳化!$W1534)*12/3</f>
        <v>2.4878474598353226E-2</v>
      </c>
      <c r="AJ533" s="60"/>
      <c r="AK533" s="60"/>
      <c r="AL533" s="60"/>
      <c r="AM533" s="108">
        <v>532</v>
      </c>
      <c r="AN533" s="131">
        <f t="shared" si="105"/>
        <v>0.14002475381510612</v>
      </c>
      <c r="AO533" s="131">
        <f t="shared" si="106"/>
        <v>0.14093229684965816</v>
      </c>
      <c r="AP533" s="131">
        <f t="shared" si="107"/>
        <v>1.8476765011502989E-2</v>
      </c>
      <c r="AQ533" s="131">
        <f t="shared" si="108"/>
        <v>0.15763128688578357</v>
      </c>
      <c r="AR533" s="131">
        <f t="shared" si="109"/>
        <v>0.15566574984111717</v>
      </c>
      <c r="AS533" s="131">
        <f t="shared" si="110"/>
        <v>0.13058022544257561</v>
      </c>
      <c r="AT533" s="131">
        <f t="shared" si="111"/>
        <v>8.1678984204426902E-2</v>
      </c>
      <c r="AU533" s="131">
        <f t="shared" si="112"/>
        <v>2.9518243218388508E-2</v>
      </c>
      <c r="AV533" s="131">
        <f t="shared" si="113"/>
        <v>0.1379368012888017</v>
      </c>
      <c r="AW533" s="131">
        <f t="shared" si="114"/>
        <v>7.5548934426393037E-3</v>
      </c>
      <c r="AX533" s="131">
        <f t="shared" si="115"/>
        <v>0.99999999999999989</v>
      </c>
      <c r="AY533" s="131">
        <f>SUMPRODUCT(AN533:AW533,幕後結果_最佳化!$Z$1005:$AI$1005)</f>
        <v>5.5496461339700175E-3</v>
      </c>
      <c r="AZ533" s="131">
        <f>(SUMPRODUCT(AN533:AW533,MMULT(AN533:AW533,幕後結果!$AB$9:$AK$18)))</f>
        <v>2.2868734814137674E-4</v>
      </c>
      <c r="BA533" s="131">
        <f t="shared" si="116"/>
        <v>1.5122412113858581E-2</v>
      </c>
      <c r="BB533" s="102">
        <f t="shared" si="117"/>
        <v>-2.4698674778080627</v>
      </c>
      <c r="BC533" s="60"/>
      <c r="BD533" s="60"/>
    </row>
    <row r="534" spans="1:56" ht="16.5">
      <c r="A534" s="95">
        <v>533</v>
      </c>
      <c r="B534" s="131">
        <v>0.12321978972667358</v>
      </c>
      <c r="C534" s="131">
        <v>0.37700441579759336</v>
      </c>
      <c r="D534" s="131">
        <v>0.3946052570205949</v>
      </c>
      <c r="E534" s="131">
        <v>0.16034648803277296</v>
      </c>
      <c r="F534" s="131">
        <v>0.99342231729184882</v>
      </c>
      <c r="G534" s="131">
        <v>0.70553975107807432</v>
      </c>
      <c r="H534" s="131">
        <v>0.64210323718015094</v>
      </c>
      <c r="I534" s="131">
        <v>0.89831715061499118</v>
      </c>
      <c r="J534" s="131">
        <v>0.75981906705626368</v>
      </c>
      <c r="K534" s="104">
        <v>0.68915993506504325</v>
      </c>
      <c r="L534" s="105"/>
      <c r="M534" s="106">
        <v>533</v>
      </c>
      <c r="N534" s="142">
        <v>-1.1590407393712097</v>
      </c>
      <c r="O534" s="142">
        <v>-0.31335781309983751</v>
      </c>
      <c r="P534" s="142">
        <v>-0.26733594421097673</v>
      </c>
      <c r="Q534" s="142">
        <v>-0.99303484033053913</v>
      </c>
      <c r="R534" s="142">
        <v>2.4795354450134837</v>
      </c>
      <c r="S534" s="142">
        <v>0.54040102972800586</v>
      </c>
      <c r="T534" s="142">
        <v>0.36408635512783111</v>
      </c>
      <c r="U534" s="131">
        <v>1.2720208852461659</v>
      </c>
      <c r="V534" s="131">
        <v>0.70572066713746417</v>
      </c>
      <c r="W534" s="98">
        <v>0.49347056957737317</v>
      </c>
      <c r="X534" s="60"/>
      <c r="Y534" s="99">
        <v>533</v>
      </c>
      <c r="Z534" s="131">
        <f>(幕後結果!$AB$2+幕後結果!$AB$4*幕後結果_最佳化!$N1535)*12/3</f>
        <v>-0.16614342431829293</v>
      </c>
      <c r="AA534" s="131">
        <f>(幕後結果!$AC$2+幕後結果!$AC$4*幕後結果_最佳化!$O1535)*12/3</f>
        <v>-2.0720137448822215E-2</v>
      </c>
      <c r="AB534" s="131">
        <f>(幕後結果!$AD$2+幕後結果!$AD$4*幕後結果_最佳化!$P1535)*12/3</f>
        <v>-6.612608626932473E-2</v>
      </c>
      <c r="AC534" s="131">
        <f>(幕後結果!$AE$2+幕後結果!$AE$4*幕後結果_最佳化!$Q1535)*12/3</f>
        <v>-0.13126191935804879</v>
      </c>
      <c r="AD534" s="131">
        <f>(幕後結果!$AF$2+幕後結果!$AF$4*幕後結果_最佳化!$R1535)*12/3</f>
        <v>0.1630902164129924</v>
      </c>
      <c r="AE534" s="131">
        <f>(幕後結果!$AG$2+幕後結果!$AG$4*幕後結果_最佳化!$S1535)*12/3</f>
        <v>3.1963232837955977E-3</v>
      </c>
      <c r="AF534" s="131">
        <f>(幕後結果!$AH$2+幕後結果!$AH$4*幕後結果_最佳化!$T1535)*12/3</f>
        <v>-2.4115763987097315E-2</v>
      </c>
      <c r="AG534" s="131">
        <f>(幕後結果!$AI$2+幕後結果!$AI$4*幕後結果_最佳化!$U1535)*12/3</f>
        <v>0.1543195537982131</v>
      </c>
      <c r="AH534" s="131">
        <f>(幕後結果!$AJ$2+幕後結果!$AJ$4*幕後結果_最佳化!$V1535)*12/3</f>
        <v>2.8388828221793356E-2</v>
      </c>
      <c r="AI534" s="100">
        <f>(幕後結果!$AK$2+幕後結果!$AK$4*幕後結果_最佳化!$W1535)*12/3</f>
        <v>0.19722412971212622</v>
      </c>
      <c r="AJ534" s="60"/>
      <c r="AK534" s="60"/>
      <c r="AL534" s="60"/>
      <c r="AM534" s="108">
        <v>533</v>
      </c>
      <c r="AN534" s="131">
        <f t="shared" si="105"/>
        <v>0.22472269464995401</v>
      </c>
      <c r="AO534" s="131">
        <f t="shared" si="106"/>
        <v>0.14977883913249201</v>
      </c>
      <c r="AP534" s="131">
        <f t="shared" si="107"/>
        <v>2.0014209566205914E-2</v>
      </c>
      <c r="AQ534" s="131">
        <f t="shared" si="108"/>
        <v>6.016060414304928E-2</v>
      </c>
      <c r="AR534" s="131">
        <f t="shared" si="109"/>
        <v>0.19674505833065545</v>
      </c>
      <c r="AS534" s="131">
        <f t="shared" si="110"/>
        <v>1.3054723649296057E-2</v>
      </c>
      <c r="AT534" s="131">
        <f t="shared" si="111"/>
        <v>0.11333423315483786</v>
      </c>
      <c r="AU534" s="131">
        <f t="shared" si="112"/>
        <v>1.9676988204132603E-2</v>
      </c>
      <c r="AV534" s="131">
        <f t="shared" si="113"/>
        <v>0.12105164132844522</v>
      </c>
      <c r="AW534" s="131">
        <f t="shared" si="114"/>
        <v>8.1461007840931549E-2</v>
      </c>
      <c r="AX534" s="131">
        <f t="shared" si="115"/>
        <v>0.99999999999999989</v>
      </c>
      <c r="AY534" s="131">
        <f>SUMPRODUCT(AN534:AW534,幕後結果_最佳化!$Z$1005:$AI$1005)</f>
        <v>4.4512170268341429E-3</v>
      </c>
      <c r="AZ534" s="131">
        <f>(SUMPRODUCT(AN534:AW534,MMULT(AN534:AW534,幕後結果!$AB$9:$AK$18)))</f>
        <v>2.7604403521128476E-4</v>
      </c>
      <c r="BA534" s="131">
        <f t="shared" si="116"/>
        <v>1.6614572977097088E-2</v>
      </c>
      <c r="BB534" s="102">
        <f t="shared" si="117"/>
        <v>-2.3141601668707863</v>
      </c>
      <c r="BC534" s="60"/>
      <c r="BD534" s="60"/>
    </row>
    <row r="535" spans="1:56" ht="16.5">
      <c r="A535" s="95">
        <v>534</v>
      </c>
      <c r="B535" s="131">
        <v>0.76106715516543311</v>
      </c>
      <c r="C535" s="131">
        <v>0.60691729594658517</v>
      </c>
      <c r="D535" s="131">
        <v>0.93404698036486256</v>
      </c>
      <c r="E535" s="131">
        <v>0.73710739427057637</v>
      </c>
      <c r="F535" s="131">
        <v>0.77841309552385973</v>
      </c>
      <c r="G535" s="131">
        <v>0.68864231531268461</v>
      </c>
      <c r="H535" s="131">
        <v>0.25541448851992743</v>
      </c>
      <c r="I535" s="131">
        <v>0.85223822341896183</v>
      </c>
      <c r="J535" s="131">
        <v>0.74538928279831929</v>
      </c>
      <c r="K535" s="104">
        <v>0.79058252332347601</v>
      </c>
      <c r="L535" s="105"/>
      <c r="M535" s="106">
        <v>534</v>
      </c>
      <c r="N535" s="142">
        <v>0.70973950460676416</v>
      </c>
      <c r="O535" s="142">
        <v>0.27129336635597423</v>
      </c>
      <c r="P535" s="142">
        <v>1.5066279879881834</v>
      </c>
      <c r="Q535" s="142">
        <v>0.63445302903796907</v>
      </c>
      <c r="R535" s="142">
        <v>0.76684477910350168</v>
      </c>
      <c r="S535" s="142">
        <v>0.4920056217321867</v>
      </c>
      <c r="T535" s="142">
        <v>-0.65754744105751095</v>
      </c>
      <c r="U535" s="131">
        <v>1.0460811807923487</v>
      </c>
      <c r="V535" s="131">
        <v>0.66005048166638403</v>
      </c>
      <c r="W535" s="98">
        <v>0.80844413526207248</v>
      </c>
      <c r="X535" s="60"/>
      <c r="Y535" s="99">
        <v>534</v>
      </c>
      <c r="Z535" s="131">
        <f>(幕後結果!$AB$2+幕後結果!$AB$4*幕後結果_最佳化!$N1536)*12/3</f>
        <v>0.12332630336064632</v>
      </c>
      <c r="AA535" s="131">
        <f>(幕後結果!$AC$2+幕後結果!$AC$4*幕後結果_最佳化!$O1536)*12/3</f>
        <v>3.2431776599472301E-2</v>
      </c>
      <c r="AB535" s="131">
        <f>(幕後結果!$AD$2+幕後結果!$AD$4*幕後結果_最佳化!$P1536)*12/3</f>
        <v>0.23888870617820449</v>
      </c>
      <c r="AC535" s="131">
        <f>(幕後結果!$AE$2+幕後結果!$AE$4*幕後結果_最佳化!$Q1536)*12/3</f>
        <v>0.22127611448588302</v>
      </c>
      <c r="AD535" s="131">
        <f>(幕後結果!$AF$2+幕後結果!$AF$4*幕後結果_最佳化!$R1536)*12/3</f>
        <v>0.21863586122685627</v>
      </c>
      <c r="AE535" s="131">
        <f>(幕後結果!$AG$2+幕後結果!$AG$4*幕後結果_最佳化!$S1536)*12/3</f>
        <v>9.3612489623244761E-3</v>
      </c>
      <c r="AF535" s="131">
        <f>(幕後結果!$AH$2+幕後結果!$AH$4*幕後結果_最佳化!$T1536)*12/3</f>
        <v>3.1519584361222583E-2</v>
      </c>
      <c r="AG535" s="131">
        <f>(幕後結果!$AI$2+幕後結果!$AI$4*幕後結果_最佳化!$U1536)*12/3</f>
        <v>0.17273736015866015</v>
      </c>
      <c r="AH535" s="131">
        <f>(幕後結果!$AJ$2+幕後結果!$AJ$4*幕後結果_最佳化!$V1536)*12/3</f>
        <v>6.5629385797825873E-2</v>
      </c>
      <c r="AI535" s="100">
        <f>(幕後結果!$AK$2+幕後結果!$AK$4*幕後結果_最佳化!$W1536)*12/3</f>
        <v>0.16447343849263676</v>
      </c>
      <c r="AJ535" s="60"/>
      <c r="AK535" s="60"/>
      <c r="AL535" s="60"/>
      <c r="AM535" s="108">
        <v>534</v>
      </c>
      <c r="AN535" s="131">
        <f t="shared" si="105"/>
        <v>8.0814683229696177E-2</v>
      </c>
      <c r="AO535" s="131">
        <f t="shared" si="106"/>
        <v>6.283205595829025E-2</v>
      </c>
      <c r="AP535" s="131">
        <f t="shared" si="107"/>
        <v>9.4842665696291642E-2</v>
      </c>
      <c r="AQ535" s="131">
        <f t="shared" si="108"/>
        <v>4.1763142812527326E-2</v>
      </c>
      <c r="AR535" s="131">
        <f t="shared" si="109"/>
        <v>0.2873331640971224</v>
      </c>
      <c r="AS535" s="131">
        <f t="shared" si="110"/>
        <v>2.7444096768267649E-2</v>
      </c>
      <c r="AT535" s="131">
        <f t="shared" si="111"/>
        <v>1.2333047941892415E-2</v>
      </c>
      <c r="AU535" s="131">
        <f t="shared" si="112"/>
        <v>2.9406112569328055E-2</v>
      </c>
      <c r="AV535" s="131">
        <f t="shared" si="113"/>
        <v>0.273003426918833</v>
      </c>
      <c r="AW535" s="131">
        <f t="shared" si="114"/>
        <v>9.022760400775115E-2</v>
      </c>
      <c r="AX535" s="131">
        <f t="shared" si="115"/>
        <v>1</v>
      </c>
      <c r="AY535" s="131">
        <f>SUMPRODUCT(AN535:AW535,幕後結果_最佳化!$Z$1005:$AI$1005)</f>
        <v>-8.9030546657890071E-4</v>
      </c>
      <c r="AZ535" s="131">
        <f>(SUMPRODUCT(AN535:AW535,MMULT(AN535:AW535,幕後結果!$AB$9:$AK$18)))</f>
        <v>3.1247423353546471E-4</v>
      </c>
      <c r="BA535" s="131">
        <f t="shared" si="116"/>
        <v>1.7676940728968481E-2</v>
      </c>
      <c r="BB535" s="102">
        <f t="shared" si="117"/>
        <v>-2.4772558859586242</v>
      </c>
      <c r="BC535" s="60"/>
      <c r="BD535" s="60"/>
    </row>
    <row r="536" spans="1:56" ht="16.5">
      <c r="A536" s="95">
        <v>535</v>
      </c>
      <c r="B536" s="131">
        <v>0.41875175266809617</v>
      </c>
      <c r="C536" s="131">
        <v>0.95325168921107117</v>
      </c>
      <c r="D536" s="131">
        <v>0.66991598424146148</v>
      </c>
      <c r="E536" s="131">
        <v>3.2945005165482266E-2</v>
      </c>
      <c r="F536" s="131">
        <v>0.46194524575759055</v>
      </c>
      <c r="G536" s="131">
        <v>0.74811483692161196</v>
      </c>
      <c r="H536" s="131">
        <v>0.17147007084189414</v>
      </c>
      <c r="I536" s="131">
        <v>0.20431421792790849</v>
      </c>
      <c r="J536" s="131">
        <v>7.8123204335990737E-2</v>
      </c>
      <c r="K536" s="104">
        <v>7.342354697333886E-2</v>
      </c>
      <c r="L536" s="105"/>
      <c r="M536" s="106">
        <v>535</v>
      </c>
      <c r="N536" s="142">
        <v>-0.20508782905428571</v>
      </c>
      <c r="O536" s="142">
        <v>1.6772345694443744</v>
      </c>
      <c r="P536" s="142">
        <v>0.43968118508525833</v>
      </c>
      <c r="Q536" s="142">
        <v>-1.8391711927432517</v>
      </c>
      <c r="R536" s="142">
        <v>-9.5534244432110588E-2</v>
      </c>
      <c r="S536" s="142">
        <v>0.66856919881315546</v>
      </c>
      <c r="T536" s="142">
        <v>-0.94837193490219218</v>
      </c>
      <c r="U536" s="131">
        <v>-0.82630969394376164</v>
      </c>
      <c r="V536" s="131">
        <v>-1.4178094355023991</v>
      </c>
      <c r="W536" s="98">
        <v>-1.4507585911718917</v>
      </c>
      <c r="X536" s="60"/>
      <c r="Y536" s="99">
        <v>535</v>
      </c>
      <c r="Z536" s="131">
        <f>(幕後結果!$AB$2+幕後結果!$AB$4*幕後結果_最佳化!$N1537)*12/3</f>
        <v>-1.8378329916307043E-2</v>
      </c>
      <c r="AA536" s="131">
        <f>(幕後結果!$AC$2+幕後結果!$AC$4*幕後結果_最佳化!$O1537)*12/3</f>
        <v>0.17091124917017908</v>
      </c>
      <c r="AB536" s="131">
        <f>(幕後結果!$AD$2+幕後結果!$AD$4*幕後結果_最佳化!$P1537)*12/3</f>
        <v>0.11406061649405978</v>
      </c>
      <c r="AC536" s="131">
        <f>(幕後結果!$AE$2+幕後結果!$AE$4*幕後結果_最佳化!$Q1537)*12/3</f>
        <v>-9.6974376261576359E-2</v>
      </c>
      <c r="AD536" s="131">
        <f>(幕後結果!$AF$2+幕後結果!$AF$4*幕後結果_最佳化!$R1537)*12/3</f>
        <v>6.4781769956548815E-2</v>
      </c>
      <c r="AE536" s="131">
        <f>(幕後結果!$AG$2+幕後結果!$AG$4*幕後結果_最佳化!$S1537)*12/3</f>
        <v>3.115819915490935E-2</v>
      </c>
      <c r="AF536" s="131">
        <f>(幕後結果!$AH$2+幕後結果!$AH$4*幕後結果_最佳化!$T1537)*12/3</f>
        <v>-1.6663900036743194E-2</v>
      </c>
      <c r="AG536" s="131">
        <f>(幕後結果!$AI$2+幕後結果!$AI$4*幕後結果_最佳化!$U1537)*12/3</f>
        <v>-0.10519156679302651</v>
      </c>
      <c r="AH536" s="131">
        <f>(幕後結果!$AJ$2+幕後結果!$AJ$4*幕後結果_最佳化!$V1537)*12/3</f>
        <v>-7.2756808326428432E-2</v>
      </c>
      <c r="AI536" s="100">
        <f>(幕後結果!$AK$2+幕後結果!$AK$4*幕後結果_最佳化!$W1537)*12/3</f>
        <v>-0.19810315095195816</v>
      </c>
      <c r="AJ536" s="60"/>
      <c r="AK536" s="60"/>
      <c r="AL536" s="60"/>
      <c r="AM536" s="108">
        <v>535</v>
      </c>
      <c r="AN536" s="131">
        <f t="shared" si="105"/>
        <v>0.16689680968530649</v>
      </c>
      <c r="AO536" s="131">
        <f t="shared" si="106"/>
        <v>2.9908407093740583E-2</v>
      </c>
      <c r="AP536" s="131">
        <f t="shared" si="107"/>
        <v>1.706494975682632E-2</v>
      </c>
      <c r="AQ536" s="131">
        <f t="shared" si="108"/>
        <v>0.13744408197887403</v>
      </c>
      <c r="AR536" s="131">
        <f t="shared" si="109"/>
        <v>4.031101151839566E-2</v>
      </c>
      <c r="AS536" s="131">
        <f t="shared" si="110"/>
        <v>0.1367612462310962</v>
      </c>
      <c r="AT536" s="131">
        <f t="shared" si="111"/>
        <v>7.4094892556659771E-3</v>
      </c>
      <c r="AU536" s="131">
        <f t="shared" si="112"/>
        <v>0.12910578426694547</v>
      </c>
      <c r="AV536" s="131">
        <f t="shared" si="113"/>
        <v>0.18938731698702471</v>
      </c>
      <c r="AW536" s="131">
        <f t="shared" si="114"/>
        <v>0.14571090322612451</v>
      </c>
      <c r="AX536" s="131">
        <f t="shared" si="115"/>
        <v>0.99999999999999978</v>
      </c>
      <c r="AY536" s="131">
        <f>SUMPRODUCT(AN536:AW536,幕後結果_最佳化!$Z$1005:$AI$1005)</f>
        <v>1.2035139381912762E-3</v>
      </c>
      <c r="AZ536" s="131">
        <f>(SUMPRODUCT(AN536:AW536,MMULT(AN536:AW536,幕後結果!$AB$9:$AK$18)))</f>
        <v>2.0378795335278041E-4</v>
      </c>
      <c r="BA536" s="131">
        <f t="shared" si="116"/>
        <v>1.4275431809678487E-2</v>
      </c>
      <c r="BB536" s="102">
        <f t="shared" si="117"/>
        <v>-2.9208563788269615</v>
      </c>
      <c r="BC536" s="60"/>
      <c r="BD536" s="60"/>
    </row>
    <row r="537" spans="1:56" ht="16.5">
      <c r="A537" s="95">
        <v>536</v>
      </c>
      <c r="B537" s="131">
        <v>0.62580737907019035</v>
      </c>
      <c r="C537" s="131">
        <v>0.36788540594948094</v>
      </c>
      <c r="D537" s="131">
        <v>0.98385626104660284</v>
      </c>
      <c r="E537" s="131">
        <v>0.53230015925166962</v>
      </c>
      <c r="F537" s="131">
        <v>0.78519526950919261</v>
      </c>
      <c r="G537" s="131">
        <v>0.72989134494822649</v>
      </c>
      <c r="H537" s="131">
        <v>0.59430452821093915</v>
      </c>
      <c r="I537" s="131">
        <v>0.31950859406263743</v>
      </c>
      <c r="J537" s="131">
        <v>0.14895382247264033</v>
      </c>
      <c r="K537" s="104">
        <v>0.9993958153424316</v>
      </c>
      <c r="L537" s="105"/>
      <c r="M537" s="106">
        <v>536</v>
      </c>
      <c r="N537" s="142">
        <v>0.32076927909921976</v>
      </c>
      <c r="O537" s="142">
        <v>-0.3374591362096146</v>
      </c>
      <c r="P537" s="142">
        <v>2.1408333697348731</v>
      </c>
      <c r="Q537" s="142">
        <v>8.1053153050711257E-2</v>
      </c>
      <c r="R537" s="142">
        <v>0.78986012485652224</v>
      </c>
      <c r="S537" s="142">
        <v>0.61248440917234659</v>
      </c>
      <c r="T537" s="142">
        <v>0.23863200756720596</v>
      </c>
      <c r="U537" s="131">
        <v>-0.46907337690424789</v>
      </c>
      <c r="V537" s="131">
        <v>-1.0409308450665753</v>
      </c>
      <c r="W537" s="98">
        <v>3.2368972031884091</v>
      </c>
      <c r="X537" s="60"/>
      <c r="Y537" s="99">
        <v>536</v>
      </c>
      <c r="Z537" s="131">
        <f>(幕後結果!$AB$2+幕後結果!$AB$4*幕後結果_最佳化!$N1538)*12/3</f>
        <v>6.3075717120923872E-2</v>
      </c>
      <c r="AA537" s="131">
        <f>(幕後結果!$AC$2+幕後結果!$AC$4*幕後結果_最佳化!$O1538)*12/3</f>
        <v>-2.5980243786048254E-2</v>
      </c>
      <c r="AB537" s="131">
        <f>(幕後結果!$AD$2+幕後結果!$AD$4*幕後結果_最佳化!$P1538)*12/3</f>
        <v>0.32099531308544033</v>
      </c>
      <c r="AC537" s="131">
        <f>(幕後結果!$AE$2+幕後結果!$AE$4*幕後結果_最佳化!$Q1538)*12/3</f>
        <v>0.18977545679220412</v>
      </c>
      <c r="AD537" s="131">
        <f>(幕後結果!$AF$2+幕後結果!$AF$4*幕後結果_最佳化!$R1538)*12/3</f>
        <v>0.23681293723494931</v>
      </c>
      <c r="AE537" s="131">
        <f>(幕後結果!$AG$2+幕後結果!$AG$4*幕後結果_最佳化!$S1538)*12/3</f>
        <v>8.4865730712294987E-3</v>
      </c>
      <c r="AF537" s="131">
        <f>(幕後結果!$AH$2+幕後結果!$AH$4*幕後結果_最佳化!$T1538)*12/3</f>
        <v>8.4884817549527078E-2</v>
      </c>
      <c r="AG537" s="131">
        <f>(幕後結果!$AI$2+幕後結果!$AI$4*幕後結果_最佳化!$U1538)*12/3</f>
        <v>6.2740651935793451E-2</v>
      </c>
      <c r="AH537" s="131">
        <f>(幕後結果!$AJ$2+幕後結果!$AJ$4*幕後結果_最佳化!$V1538)*12/3</f>
        <v>-5.8250932939422816E-2</v>
      </c>
      <c r="AI537" s="100">
        <f>(幕後結果!$AK$2+幕後結果!$AK$4*幕後結果_最佳化!$W1538)*12/3</f>
        <v>0.49160746608252542</v>
      </c>
      <c r="AJ537" s="60"/>
      <c r="AK537" s="60"/>
      <c r="AL537" s="60"/>
      <c r="AM537" s="108">
        <v>536</v>
      </c>
      <c r="AN537" s="131">
        <f t="shared" si="105"/>
        <v>0.14156452568149594</v>
      </c>
      <c r="AO537" s="131">
        <f t="shared" si="106"/>
        <v>9.8443330261803422E-2</v>
      </c>
      <c r="AP537" s="131">
        <f t="shared" si="107"/>
        <v>0.18794931937673309</v>
      </c>
      <c r="AQ537" s="131">
        <f t="shared" si="108"/>
        <v>2.4091293797738646E-2</v>
      </c>
      <c r="AR537" s="131">
        <f t="shared" si="109"/>
        <v>0.1808027095505082</v>
      </c>
      <c r="AS537" s="131">
        <f t="shared" si="110"/>
        <v>0.11554974600646697</v>
      </c>
      <c r="AT537" s="131">
        <f t="shared" si="111"/>
        <v>0.12375382057789636</v>
      </c>
      <c r="AU537" s="131">
        <f t="shared" si="112"/>
        <v>1.5744179384459399E-2</v>
      </c>
      <c r="AV537" s="131">
        <f t="shared" si="113"/>
        <v>7.9633297681738751E-3</v>
      </c>
      <c r="AW537" s="131">
        <f t="shared" si="114"/>
        <v>0.10413774559472408</v>
      </c>
      <c r="AX537" s="131">
        <f t="shared" si="115"/>
        <v>0.99999999999999989</v>
      </c>
      <c r="AY537" s="131">
        <f>SUMPRODUCT(AN537:AW537,幕後結果_最佳化!$Z$1005:$AI$1005)</f>
        <v>8.892833445818993E-4</v>
      </c>
      <c r="AZ537" s="131">
        <f>(SUMPRODUCT(AN537:AW537,MMULT(AN537:AW537,幕後結果!$AB$9:$AK$18)))</f>
        <v>3.3639551558485917E-4</v>
      </c>
      <c r="BA537" s="131">
        <f t="shared" si="116"/>
        <v>1.8341088178863849E-2</v>
      </c>
      <c r="BB537" s="102">
        <f t="shared" si="117"/>
        <v>-2.2905247630743619</v>
      </c>
      <c r="BC537" s="60"/>
      <c r="BD537" s="60"/>
    </row>
    <row r="538" spans="1:56" ht="16.5">
      <c r="A538" s="95">
        <v>537</v>
      </c>
      <c r="B538" s="131">
        <v>8.5586324588966534E-2</v>
      </c>
      <c r="C538" s="131">
        <v>0.30137998626689289</v>
      </c>
      <c r="D538" s="131">
        <v>0.21139603335053159</v>
      </c>
      <c r="E538" s="131">
        <v>0.30923124557325399</v>
      </c>
      <c r="F538" s="131">
        <v>0.50577575436398869</v>
      </c>
      <c r="G538" s="131">
        <v>0.97488582334342189</v>
      </c>
      <c r="H538" s="131">
        <v>0.92154194752979657</v>
      </c>
      <c r="I538" s="131">
        <v>3.9151764778771359E-2</v>
      </c>
      <c r="J538" s="131">
        <v>0.69901983221216479</v>
      </c>
      <c r="K538" s="104">
        <v>0.54336965654591407</v>
      </c>
      <c r="L538" s="105"/>
      <c r="M538" s="106">
        <v>537</v>
      </c>
      <c r="N538" s="142">
        <v>-1.3684455675222538</v>
      </c>
      <c r="O538" s="142">
        <v>-0.52043564344738147</v>
      </c>
      <c r="P538" s="142">
        <v>-0.80158671191857578</v>
      </c>
      <c r="Q538" s="142">
        <v>-0.49803057629291436</v>
      </c>
      <c r="R538" s="142">
        <v>1.447817499345827E-2</v>
      </c>
      <c r="S538" s="142">
        <v>1.9580141417525161</v>
      </c>
      <c r="T538" s="142">
        <v>1.415519944428197</v>
      </c>
      <c r="U538" s="131">
        <v>-1.7606153454749149</v>
      </c>
      <c r="V538" s="131">
        <v>0.52158352650875417</v>
      </c>
      <c r="W538" s="98">
        <v>0.10892662712526092</v>
      </c>
      <c r="X538" s="60"/>
      <c r="Y538" s="99">
        <v>537</v>
      </c>
      <c r="Z538" s="131">
        <f>(幕後結果!$AB$2+幕後結果!$AB$4*幕後結果_最佳化!$N1539)*12/3</f>
        <v>-0.19857974676705073</v>
      </c>
      <c r="AA538" s="131">
        <f>(幕後結果!$AC$2+幕後結果!$AC$4*幕後結果_最佳化!$O1539)*12/3</f>
        <v>-4.0438043126486863E-2</v>
      </c>
      <c r="AB538" s="131">
        <f>(幕後結果!$AD$2+幕後結果!$AD$4*幕後結果_最佳化!$P1539)*12/3</f>
        <v>-0.1591446364855526</v>
      </c>
      <c r="AC538" s="131">
        <f>(幕後結果!$AE$2+幕後結果!$AE$4*幕後結果_最佳化!$Q1539)*12/3</f>
        <v>-0.13062138930390152</v>
      </c>
      <c r="AD538" s="131">
        <f>(幕後結果!$AF$2+幕後結果!$AF$4*幕後結果_最佳化!$R1539)*12/3</f>
        <v>-0.10097414150509658</v>
      </c>
      <c r="AE538" s="131">
        <f>(幕後結果!$AG$2+幕後結果!$AG$4*幕後結果_最佳化!$S1539)*12/3</f>
        <v>8.1922260832629268E-2</v>
      </c>
      <c r="AF538" s="131">
        <f>(幕後結果!$AH$2+幕後結果!$AH$4*幕後結果_最佳化!$T1539)*12/3</f>
        <v>5.3730504935709446E-2</v>
      </c>
      <c r="AG538" s="131">
        <f>(幕後結果!$AI$2+幕後結果!$AI$4*幕後結果_最佳化!$U1539)*12/3</f>
        <v>-0.1527255008838897</v>
      </c>
      <c r="AH538" s="131">
        <f>(幕後結果!$AJ$2+幕後結果!$AJ$4*幕後結果_最佳化!$V1539)*12/3</f>
        <v>3.1089479638937257E-2</v>
      </c>
      <c r="AI538" s="100">
        <f>(幕後結果!$AK$2+幕後結果!$AK$4*幕後結果_最佳化!$W1539)*12/3</f>
        <v>5.0903628174056102E-2</v>
      </c>
      <c r="AJ538" s="60"/>
      <c r="AK538" s="60"/>
      <c r="AL538" s="60"/>
      <c r="AM538" s="108">
        <v>537</v>
      </c>
      <c r="AN538" s="131">
        <f t="shared" si="105"/>
        <v>0.16845382441197546</v>
      </c>
      <c r="AO538" s="131">
        <f t="shared" si="106"/>
        <v>9.8941952839603678E-2</v>
      </c>
      <c r="AP538" s="131">
        <f t="shared" si="107"/>
        <v>0.14404298598221857</v>
      </c>
      <c r="AQ538" s="131">
        <f t="shared" si="108"/>
        <v>5.6928128816502936E-2</v>
      </c>
      <c r="AR538" s="131">
        <f t="shared" si="109"/>
        <v>4.1775904332403253E-2</v>
      </c>
      <c r="AS538" s="131">
        <f t="shared" si="110"/>
        <v>3.989573396921247E-2</v>
      </c>
      <c r="AT538" s="131">
        <f t="shared" si="111"/>
        <v>0.19380387490057618</v>
      </c>
      <c r="AU538" s="131">
        <f t="shared" si="112"/>
        <v>3.7192596165272027E-2</v>
      </c>
      <c r="AV538" s="131">
        <f t="shared" si="113"/>
        <v>0.15662072574229652</v>
      </c>
      <c r="AW538" s="131">
        <f t="shared" si="114"/>
        <v>6.2344272839938951E-2</v>
      </c>
      <c r="AX538" s="131">
        <f t="shared" si="115"/>
        <v>0.99999999999999989</v>
      </c>
      <c r="AY538" s="131">
        <f>SUMPRODUCT(AN538:AW538,幕後結果_最佳化!$Z$1005:$AI$1005)</f>
        <v>3.6554811852601873E-3</v>
      </c>
      <c r="AZ538" s="131">
        <f>(SUMPRODUCT(AN538:AW538,MMULT(AN538:AW538,幕後結果!$AB$9:$AK$18)))</f>
        <v>2.7316461279930154E-4</v>
      </c>
      <c r="BA538" s="131">
        <f t="shared" si="116"/>
        <v>1.6527692301083703E-2</v>
      </c>
      <c r="BB538" s="102">
        <f t="shared" si="117"/>
        <v>-2.3744705612753085</v>
      </c>
      <c r="BC538" s="60"/>
      <c r="BD538" s="60"/>
    </row>
    <row r="539" spans="1:56" ht="16.5">
      <c r="A539" s="95">
        <v>538</v>
      </c>
      <c r="B539" s="131">
        <v>1.1462516074155937E-2</v>
      </c>
      <c r="C539" s="131">
        <v>0.84742296544226114</v>
      </c>
      <c r="D539" s="131">
        <v>0.3304520363476775</v>
      </c>
      <c r="E539" s="131">
        <v>2.0922206475396665E-2</v>
      </c>
      <c r="F539" s="131">
        <v>0.57272592157526803</v>
      </c>
      <c r="G539" s="131">
        <v>0.29055361399529978</v>
      </c>
      <c r="H539" s="131">
        <v>0.61759031938827635</v>
      </c>
      <c r="I539" s="131">
        <v>0.61166739707142725</v>
      </c>
      <c r="J539" s="131">
        <v>0.63832775606764391</v>
      </c>
      <c r="K539" s="104">
        <v>0.8531827717356848</v>
      </c>
      <c r="L539" s="105"/>
      <c r="M539" s="106">
        <v>538</v>
      </c>
      <c r="N539" s="142">
        <v>-2.2746816818516051</v>
      </c>
      <c r="O539" s="142">
        <v>1.0254432936354152</v>
      </c>
      <c r="P539" s="142">
        <v>-0.4386653015183426</v>
      </c>
      <c r="Q539" s="142">
        <v>-2.0350642064124629</v>
      </c>
      <c r="R539" s="142">
        <v>0.18331845234621533</v>
      </c>
      <c r="S539" s="142">
        <v>-0.55176812571897271</v>
      </c>
      <c r="T539" s="142">
        <v>0.29915817370043252</v>
      </c>
      <c r="U539" s="131">
        <v>0.28366749661783697</v>
      </c>
      <c r="V539" s="131">
        <v>0.35399252143537746</v>
      </c>
      <c r="W539" s="98">
        <v>1.0501819719786605</v>
      </c>
      <c r="X539" s="60"/>
      <c r="Y539" s="99">
        <v>538</v>
      </c>
      <c r="Z539" s="131">
        <f>(幕後結果!$AB$2+幕後結果!$AB$4*幕後結果_最佳化!$N1540)*12/3</f>
        <v>-0.33895362008526059</v>
      </c>
      <c r="AA539" s="131">
        <f>(幕後結果!$AC$2+幕後結果!$AC$4*幕後結果_最佳化!$O1540)*12/3</f>
        <v>0.11162829219883279</v>
      </c>
      <c r="AB539" s="131">
        <f>(幕後結果!$AD$2+幕後結果!$AD$4*幕後結果_最佳化!$P1540)*12/3</f>
        <v>-4.8659352188521632E-2</v>
      </c>
      <c r="AC539" s="131">
        <f>(幕後結果!$AE$2+幕後結果!$AE$4*幕後結果_最佳化!$Q1540)*12/3</f>
        <v>-0.24534610788891428</v>
      </c>
      <c r="AD539" s="131">
        <f>(幕後結果!$AF$2+幕後結果!$AF$4*幕後結果_最佳化!$R1540)*12/3</f>
        <v>-1.9729827756593189E-2</v>
      </c>
      <c r="AE539" s="131">
        <f>(幕後結果!$AG$2+幕後結果!$AG$4*幕後結果_最佳化!$S1540)*12/3</f>
        <v>-9.6244949798919288E-3</v>
      </c>
      <c r="AF539" s="131">
        <f>(幕後結果!$AH$2+幕後結果!$AH$4*幕後結果_最佳化!$T1540)*12/3</f>
        <v>-3.7024683680414831E-2</v>
      </c>
      <c r="AG539" s="131">
        <f>(幕後結果!$AI$2+幕後結果!$AI$4*幕後結果_最佳化!$U1540)*12/3</f>
        <v>-1.9223866540506382E-2</v>
      </c>
      <c r="AH539" s="131">
        <f>(幕後結果!$AJ$2+幕後結果!$AJ$4*幕後結果_最佳化!$V1540)*12/3</f>
        <v>2.7953040082908092E-3</v>
      </c>
      <c r="AI539" s="100">
        <f>(幕後結果!$AK$2+幕後結果!$AK$4*幕後結果_最佳化!$W1540)*12/3</f>
        <v>0.26028552904914093</v>
      </c>
      <c r="AJ539" s="60"/>
      <c r="AK539" s="60"/>
      <c r="AL539" s="60"/>
      <c r="AM539" s="108">
        <v>538</v>
      </c>
      <c r="AN539" s="131">
        <f t="shared" si="105"/>
        <v>2.6612554302553465E-2</v>
      </c>
      <c r="AO539" s="131">
        <f t="shared" si="106"/>
        <v>9.6107706109277661E-3</v>
      </c>
      <c r="AP539" s="131">
        <f t="shared" si="107"/>
        <v>5.5613951875011024E-2</v>
      </c>
      <c r="AQ539" s="131">
        <f t="shared" si="108"/>
        <v>1.1165078470360742E-2</v>
      </c>
      <c r="AR539" s="131">
        <f t="shared" si="109"/>
        <v>0.12307314734832142</v>
      </c>
      <c r="AS539" s="131">
        <f t="shared" si="110"/>
        <v>0.18135115624536691</v>
      </c>
      <c r="AT539" s="131">
        <f t="shared" si="111"/>
        <v>0.18654691431186529</v>
      </c>
      <c r="AU539" s="131">
        <f t="shared" si="112"/>
        <v>0.17806399441366794</v>
      </c>
      <c r="AV539" s="131">
        <f t="shared" si="113"/>
        <v>0.12907229023646766</v>
      </c>
      <c r="AW539" s="131">
        <f t="shared" si="114"/>
        <v>9.8890142185457719E-2</v>
      </c>
      <c r="AX539" s="131">
        <f t="shared" si="115"/>
        <v>1</v>
      </c>
      <c r="AY539" s="131">
        <f>SUMPRODUCT(AN539:AW539,幕後結果_最佳化!$Z$1005:$AI$1005)</f>
        <v>-1.1814680276762538E-3</v>
      </c>
      <c r="AZ539" s="131">
        <f>(SUMPRODUCT(AN539:AW539,MMULT(AN539:AW539,幕後結果!$AB$9:$AK$18)))</f>
        <v>2.4268102315231808E-4</v>
      </c>
      <c r="BA539" s="131">
        <f t="shared" si="116"/>
        <v>1.5578222721232294E-2</v>
      </c>
      <c r="BB539" s="102">
        <f t="shared" si="117"/>
        <v>-2.8296853124070145</v>
      </c>
      <c r="BC539" s="60"/>
      <c r="BD539" s="60"/>
    </row>
    <row r="540" spans="1:56" ht="16.5">
      <c r="A540" s="95">
        <v>539</v>
      </c>
      <c r="B540" s="131">
        <v>0.26955195695358292</v>
      </c>
      <c r="C540" s="131">
        <v>7.3834948643986209E-2</v>
      </c>
      <c r="D540" s="131">
        <v>0.94275351984244971</v>
      </c>
      <c r="E540" s="131">
        <v>0.77682200264228518</v>
      </c>
      <c r="F540" s="131">
        <v>0.46827158685595971</v>
      </c>
      <c r="G540" s="131">
        <v>0.96335062441056341</v>
      </c>
      <c r="H540" s="131">
        <v>0.90307466256765645</v>
      </c>
      <c r="I540" s="131">
        <v>0.93844055542583416</v>
      </c>
      <c r="J540" s="131">
        <v>0.17947872309448587</v>
      </c>
      <c r="K540" s="104">
        <v>0.18937552867737795</v>
      </c>
      <c r="L540" s="105"/>
      <c r="M540" s="106">
        <v>539</v>
      </c>
      <c r="N540" s="142">
        <v>-0.61416860990826649</v>
      </c>
      <c r="O540" s="142">
        <v>-1.4478110652421119</v>
      </c>
      <c r="P540" s="142">
        <v>1.5783163120668675</v>
      </c>
      <c r="Q540" s="142">
        <v>0.76150416063224557</v>
      </c>
      <c r="R540" s="142">
        <v>-7.9615365999593554E-2</v>
      </c>
      <c r="S540" s="142">
        <v>1.7909660003583256</v>
      </c>
      <c r="T540" s="142">
        <v>1.2992717815586616</v>
      </c>
      <c r="U540" s="131">
        <v>1.541813629146221</v>
      </c>
      <c r="V540" s="131">
        <v>-0.91735347101895892</v>
      </c>
      <c r="W540" s="98">
        <v>-0.88019984518016192</v>
      </c>
      <c r="X540" s="60"/>
      <c r="Y540" s="99">
        <v>539</v>
      </c>
      <c r="Z540" s="131">
        <f>(幕後結果!$AB$2+幕後結果!$AB$4*幕後結果_最佳化!$N1541)*12/3</f>
        <v>-8.1743994559905109E-2</v>
      </c>
      <c r="AA540" s="131">
        <f>(幕後結果!$AC$2+幕後結果!$AC$4*幕後結果_最佳化!$O1541)*12/3</f>
        <v>-0.13207810041797949</v>
      </c>
      <c r="AB540" s="131">
        <f>(幕後結果!$AD$2+幕後結果!$AD$4*幕後結果_最佳化!$P1541)*12/3</f>
        <v>0.19350676073387749</v>
      </c>
      <c r="AC540" s="131">
        <f>(幕後結果!$AE$2+幕後結果!$AE$4*幕後結果_最佳化!$Q1541)*12/3</f>
        <v>0.16962786840794028</v>
      </c>
      <c r="AD540" s="131">
        <f>(幕後結果!$AF$2+幕後結果!$AF$4*幕後結果_最佳化!$R1541)*12/3</f>
        <v>7.5616652131019896E-2</v>
      </c>
      <c r="AE540" s="131">
        <f>(幕後結果!$AG$2+幕後結果!$AG$4*幕後結果_最佳化!$S1541)*12/3</f>
        <v>6.5525378673059992E-2</v>
      </c>
      <c r="AF540" s="131">
        <f>(幕後結果!$AH$2+幕後結果!$AH$4*幕後結果_最佳化!$T1541)*12/3</f>
        <v>0.10255052983102304</v>
      </c>
      <c r="AG540" s="131">
        <f>(幕後結果!$AI$2+幕後結果!$AI$4*幕後結果_最佳化!$U1541)*12/3</f>
        <v>0.29515984790008493</v>
      </c>
      <c r="AH540" s="131">
        <f>(幕後結果!$AJ$2+幕後結果!$AJ$4*幕後結果_最佳化!$V1541)*12/3</f>
        <v>-2.6234663653279089E-2</v>
      </c>
      <c r="AI540" s="100">
        <f>(幕後結果!$AK$2+幕後結果!$AK$4*幕後結果_最佳化!$W1541)*12/3</f>
        <v>-7.1651833926911213E-3</v>
      </c>
      <c r="AJ540" s="60"/>
      <c r="AK540" s="60"/>
      <c r="AL540" s="60"/>
      <c r="AM540" s="108">
        <v>539</v>
      </c>
      <c r="AN540" s="131">
        <f t="shared" si="105"/>
        <v>0.12099559872002076</v>
      </c>
      <c r="AO540" s="131">
        <f t="shared" si="106"/>
        <v>0.15151460042112996</v>
      </c>
      <c r="AP540" s="131">
        <f t="shared" si="107"/>
        <v>3.0472506604595238E-2</v>
      </c>
      <c r="AQ540" s="131">
        <f t="shared" si="108"/>
        <v>7.0147139253569329E-2</v>
      </c>
      <c r="AR540" s="131">
        <f t="shared" si="109"/>
        <v>7.2059514731972404E-2</v>
      </c>
      <c r="AS540" s="131">
        <f t="shared" si="110"/>
        <v>6.594709318620208E-2</v>
      </c>
      <c r="AT540" s="131">
        <f t="shared" si="111"/>
        <v>0.11195963757742121</v>
      </c>
      <c r="AU540" s="131">
        <f t="shared" si="112"/>
        <v>0.17619071276846693</v>
      </c>
      <c r="AV540" s="131">
        <f t="shared" si="113"/>
        <v>9.5123801985724302E-2</v>
      </c>
      <c r="AW540" s="131">
        <f t="shared" si="114"/>
        <v>0.10558939475089762</v>
      </c>
      <c r="AX540" s="131">
        <f t="shared" si="115"/>
        <v>1</v>
      </c>
      <c r="AY540" s="131">
        <f>SUMPRODUCT(AN540:AW540,幕後結果_最佳化!$Z$1005:$AI$1005)</f>
        <v>1.6322073436044317E-3</v>
      </c>
      <c r="AZ540" s="131">
        <f>(SUMPRODUCT(AN540:AW540,MMULT(AN540:AW540,幕後結果!$AB$9:$AK$18)))</f>
        <v>2.3273142337539498E-4</v>
      </c>
      <c r="BA540" s="131">
        <f t="shared" si="116"/>
        <v>1.525553746596281E-2</v>
      </c>
      <c r="BB540" s="102">
        <f t="shared" si="117"/>
        <v>-2.7051025077595368</v>
      </c>
      <c r="BC540" s="60"/>
      <c r="BD540" s="60"/>
    </row>
    <row r="541" spans="1:56" ht="16.5">
      <c r="A541" s="95">
        <v>540</v>
      </c>
      <c r="B541" s="131">
        <v>0.18338009419545553</v>
      </c>
      <c r="C541" s="131">
        <v>0.75994661595121271</v>
      </c>
      <c r="D541" s="131">
        <v>0.58569480486524017</v>
      </c>
      <c r="E541" s="131">
        <v>0.33848881867143832</v>
      </c>
      <c r="F541" s="131">
        <v>0.46872948631928413</v>
      </c>
      <c r="G541" s="131">
        <v>0.57753331303826316</v>
      </c>
      <c r="H541" s="131">
        <v>0.4349580056505431</v>
      </c>
      <c r="I541" s="131">
        <v>0.968434398931036</v>
      </c>
      <c r="J541" s="131">
        <v>0.66753239936172948</v>
      </c>
      <c r="K541" s="104">
        <v>0.47047167456943462</v>
      </c>
      <c r="L541" s="105"/>
      <c r="M541" s="106">
        <v>540</v>
      </c>
      <c r="N541" s="142">
        <v>-0.90255863552306803</v>
      </c>
      <c r="O541" s="142">
        <v>0.7061308503443805</v>
      </c>
      <c r="P541" s="142">
        <v>0.21648413517240656</v>
      </c>
      <c r="Q541" s="142">
        <v>-0.41659093999530478</v>
      </c>
      <c r="R541" s="142">
        <v>-7.8463991331402902E-2</v>
      </c>
      <c r="S541" s="142">
        <v>0.19558707962956301</v>
      </c>
      <c r="T541" s="142">
        <v>-0.16376517057384929</v>
      </c>
      <c r="U541" s="131">
        <v>1.8582663341669423</v>
      </c>
      <c r="V541" s="131">
        <v>0.43310952780768674</v>
      </c>
      <c r="W541" s="98">
        <v>-7.4084247938425093E-2</v>
      </c>
      <c r="X541" s="60"/>
      <c r="Y541" s="99">
        <v>540</v>
      </c>
      <c r="Z541" s="131">
        <f>(幕後結果!$AB$2+幕後結果!$AB$4*幕後結果_最佳化!$N1542)*12/3</f>
        <v>-0.12641494099624961</v>
      </c>
      <c r="AA541" s="131">
        <f>(幕後結果!$AC$2+幕後結果!$AC$4*幕後結果_最佳化!$O1542)*12/3</f>
        <v>7.788204307281299E-2</v>
      </c>
      <c r="AB541" s="131">
        <f>(幕後結果!$AD$2+幕後結果!$AD$4*幕後結果_最佳化!$P1542)*12/3</f>
        <v>4.5872459574973524E-2</v>
      </c>
      <c r="AC541" s="131">
        <f>(幕後結果!$AE$2+幕後結果!$AE$4*幕後結果_最佳化!$Q1542)*12/3</f>
        <v>-8.5658800330371369E-3</v>
      </c>
      <c r="AD541" s="131">
        <f>(幕後結果!$AF$2+幕後結果!$AF$4*幕後結果_最佳化!$R1542)*12/3</f>
        <v>3.1103132883601368E-2</v>
      </c>
      <c r="AE541" s="131">
        <f>(幕後結果!$AG$2+幕後結果!$AG$4*幕後結果_最佳化!$S1542)*12/3</f>
        <v>1.6420187466026834E-2</v>
      </c>
      <c r="AF541" s="131">
        <f>(幕後結果!$AH$2+幕後結果!$AH$4*幕後結果_最佳化!$T1542)*12/3</f>
        <v>-7.1795060207777159E-3</v>
      </c>
      <c r="AG541" s="131">
        <f>(幕後結果!$AI$2+幕後結果!$AI$4*幕後結果_最佳化!$U1542)*12/3</f>
        <v>0.18839770911469414</v>
      </c>
      <c r="AH541" s="131">
        <f>(幕後結果!$AJ$2+幕後結果!$AJ$4*幕後結果_最佳化!$V1542)*12/3</f>
        <v>4.7537744593647215E-2</v>
      </c>
      <c r="AI541" s="100">
        <f>(幕後結果!$AK$2+幕後結果!$AK$4*幕後結果_最佳化!$W1542)*12/3</f>
        <v>8.3826840466865574E-2</v>
      </c>
      <c r="AJ541" s="60"/>
      <c r="AK541" s="60"/>
      <c r="AL541" s="60"/>
      <c r="AM541" s="108">
        <v>540</v>
      </c>
      <c r="AN541" s="131">
        <f t="shared" si="105"/>
        <v>0.10199730388021407</v>
      </c>
      <c r="AO541" s="131">
        <f t="shared" si="106"/>
        <v>4.4099990958985522E-2</v>
      </c>
      <c r="AP541" s="131">
        <f t="shared" si="107"/>
        <v>0.18718193913281772</v>
      </c>
      <c r="AQ541" s="131">
        <f t="shared" si="108"/>
        <v>0.17880472281930621</v>
      </c>
      <c r="AR541" s="131">
        <f t="shared" si="109"/>
        <v>0.10034518972908031</v>
      </c>
      <c r="AS541" s="131">
        <f t="shared" si="110"/>
        <v>6.806056029781607E-2</v>
      </c>
      <c r="AT541" s="131">
        <f t="shared" si="111"/>
        <v>5.7676412345555247E-2</v>
      </c>
      <c r="AU541" s="131">
        <f t="shared" si="112"/>
        <v>3.2346082558779368E-2</v>
      </c>
      <c r="AV541" s="131">
        <f t="shared" si="113"/>
        <v>7.5501612868239254E-2</v>
      </c>
      <c r="AW541" s="131">
        <f t="shared" si="114"/>
        <v>0.15398618540920614</v>
      </c>
      <c r="AX541" s="131">
        <f t="shared" si="115"/>
        <v>1</v>
      </c>
      <c r="AY541" s="131">
        <f>SUMPRODUCT(AN541:AW541,幕後結果_最佳化!$Z$1005:$AI$1005)</f>
        <v>1.9055923098256051E-3</v>
      </c>
      <c r="AZ541" s="131">
        <f>(SUMPRODUCT(AN541:AW541,MMULT(AN541:AW541,幕後結果!$AB$9:$AK$18)))</f>
        <v>3.7283843123738116E-4</v>
      </c>
      <c r="BA541" s="131">
        <f t="shared" si="116"/>
        <v>1.9309024606058722E-2</v>
      </c>
      <c r="BB541" s="102">
        <f t="shared" si="117"/>
        <v>-2.123069835299257</v>
      </c>
      <c r="BC541" s="60"/>
      <c r="BD541" s="60"/>
    </row>
    <row r="542" spans="1:56" ht="16.5">
      <c r="A542" s="95">
        <v>541</v>
      </c>
      <c r="B542" s="131">
        <v>2.2901443694067769E-3</v>
      </c>
      <c r="C542" s="131">
        <v>0.6477119718018427</v>
      </c>
      <c r="D542" s="131">
        <v>0.79110099839405645</v>
      </c>
      <c r="E542" s="131">
        <v>0.21784176316801984</v>
      </c>
      <c r="F542" s="131">
        <v>8.4115770263646583E-2</v>
      </c>
      <c r="G542" s="131">
        <v>0.23239817406412255</v>
      </c>
      <c r="H542" s="131">
        <v>1.9180362805071738E-2</v>
      </c>
      <c r="I542" s="131">
        <v>8.2820470358301757E-2</v>
      </c>
      <c r="J542" s="131">
        <v>0.18727958678761092</v>
      </c>
      <c r="K542" s="104">
        <v>0.93899202589096631</v>
      </c>
      <c r="L542" s="105"/>
      <c r="M542" s="106">
        <v>541</v>
      </c>
      <c r="N542" s="142">
        <v>-2.8351589722189976</v>
      </c>
      <c r="O542" s="142">
        <v>0.37915056856390505</v>
      </c>
      <c r="P542" s="142">
        <v>0.81024739416766145</v>
      </c>
      <c r="Q542" s="142">
        <v>-0.77950290614262674</v>
      </c>
      <c r="R542" s="142">
        <v>-1.3779084991577204</v>
      </c>
      <c r="S542" s="142">
        <v>-0.73097184876254584</v>
      </c>
      <c r="T542" s="142">
        <v>-2.0709793528066296</v>
      </c>
      <c r="U542" s="131">
        <v>-1.3863471016732634</v>
      </c>
      <c r="V542" s="131">
        <v>-0.88796575268857458</v>
      </c>
      <c r="W542" s="98">
        <v>1.5463670456309662</v>
      </c>
      <c r="X542" s="60"/>
      <c r="Y542" s="99">
        <v>541</v>
      </c>
      <c r="Z542" s="131">
        <f>(幕後結果!$AB$2+幕後結果!$AB$4*幕後結果_最佳化!$N1543)*12/3</f>
        <v>-0.4257702530926411</v>
      </c>
      <c r="AA542" s="131">
        <f>(幕後結果!$AC$2+幕後結果!$AC$4*幕後結果_最佳化!$O1543)*12/3</f>
        <v>4.9904956335170635E-2</v>
      </c>
      <c r="AB542" s="131">
        <f>(幕後結果!$AD$2+幕後結果!$AD$4*幕後結果_最佳化!$P1543)*12/3</f>
        <v>0.13140844218891526</v>
      </c>
      <c r="AC542" s="131">
        <f>(幕後結果!$AE$2+幕後結果!$AE$4*幕後結果_最佳化!$Q1543)*12/3</f>
        <v>-5.4166524126211507E-2</v>
      </c>
      <c r="AD542" s="131">
        <f>(幕後結果!$AF$2+幕後結果!$AF$4*幕後結果_最佳化!$R1543)*12/3</f>
        <v>-5.9126202059519649E-2</v>
      </c>
      <c r="AE542" s="131">
        <f>(幕後結果!$AG$2+幕後結果!$AG$4*幕後結果_最佳化!$S1543)*12/3</f>
        <v>-1.3331293040262134E-3</v>
      </c>
      <c r="AF542" s="131">
        <f>(幕後結果!$AH$2+幕後結果!$AH$4*幕後結果_最佳化!$T1543)*12/3</f>
        <v>-0.24720378782255761</v>
      </c>
      <c r="AG542" s="131">
        <f>(幕後結果!$AI$2+幕後結果!$AI$4*幕後結果_最佳化!$U1543)*12/3</f>
        <v>-0.22465958679154507</v>
      </c>
      <c r="AH542" s="131">
        <f>(幕後結果!$AJ$2+幕後結果!$AJ$4*幕後結果_最佳化!$V1543)*12/3</f>
        <v>-9.2988509307834533E-2</v>
      </c>
      <c r="AI542" s="100">
        <f>(幕後結果!$AK$2+幕後結果!$AK$4*幕後結果_最佳化!$W1543)*12/3</f>
        <v>0.20091297663853389</v>
      </c>
      <c r="AJ542" s="60"/>
      <c r="AK542" s="60"/>
      <c r="AL542" s="60"/>
      <c r="AM542" s="108">
        <v>541</v>
      </c>
      <c r="AN542" s="131">
        <f t="shared" si="105"/>
        <v>7.2982257840750228E-2</v>
      </c>
      <c r="AO542" s="131">
        <f t="shared" si="106"/>
        <v>4.7401108389652599E-2</v>
      </c>
      <c r="AP542" s="131">
        <f t="shared" si="107"/>
        <v>0.12820646625626811</v>
      </c>
      <c r="AQ542" s="131">
        <f t="shared" si="108"/>
        <v>0.1771176369894861</v>
      </c>
      <c r="AR542" s="131">
        <f t="shared" si="109"/>
        <v>8.8373518478656932E-2</v>
      </c>
      <c r="AS542" s="131">
        <f t="shared" si="110"/>
        <v>4.7643896095780194E-2</v>
      </c>
      <c r="AT542" s="131">
        <f t="shared" si="111"/>
        <v>0.14009824453883907</v>
      </c>
      <c r="AU542" s="131">
        <f t="shared" si="112"/>
        <v>8.3819404026988786E-2</v>
      </c>
      <c r="AV542" s="131">
        <f t="shared" si="113"/>
        <v>0.15066585132405874</v>
      </c>
      <c r="AW542" s="131">
        <f t="shared" si="114"/>
        <v>6.3691616059519257E-2</v>
      </c>
      <c r="AX542" s="131">
        <f t="shared" si="115"/>
        <v>1</v>
      </c>
      <c r="AY542" s="131">
        <f>SUMPRODUCT(AN542:AW542,幕後結果_最佳化!$Z$1005:$AI$1005)</f>
        <v>3.9337024019087414E-3</v>
      </c>
      <c r="AZ542" s="131">
        <f>(SUMPRODUCT(AN542:AW542,MMULT(AN542:AW542,幕後結果!$AB$9:$AK$18)))</f>
        <v>3.1275509242339799E-4</v>
      </c>
      <c r="BA542" s="131">
        <f t="shared" si="116"/>
        <v>1.7684883161146359E-2</v>
      </c>
      <c r="BB542" s="102">
        <f t="shared" si="117"/>
        <v>-2.2033675452094652</v>
      </c>
      <c r="BC542" s="60"/>
      <c r="BD542" s="60"/>
    </row>
    <row r="543" spans="1:56" ht="16.5">
      <c r="A543" s="95">
        <v>542</v>
      </c>
      <c r="B543" s="131">
        <v>0.79834487107116781</v>
      </c>
      <c r="C543" s="131">
        <v>0.69055028546513952</v>
      </c>
      <c r="D543" s="131">
        <v>0.45160669247528218</v>
      </c>
      <c r="E543" s="131">
        <v>0.7913468786250486</v>
      </c>
      <c r="F543" s="131">
        <v>0.4339396686233854</v>
      </c>
      <c r="G543" s="131">
        <v>0.68720959475684817</v>
      </c>
      <c r="H543" s="131">
        <v>1.9094575298068905E-2</v>
      </c>
      <c r="I543" s="131">
        <v>0.74217234471268245</v>
      </c>
      <c r="J543" s="131">
        <v>0.66452903789300666</v>
      </c>
      <c r="K543" s="104">
        <v>0.62705735944839858</v>
      </c>
      <c r="L543" s="105"/>
      <c r="M543" s="106">
        <v>542</v>
      </c>
      <c r="N543" s="142">
        <v>0.83572388001824172</v>
      </c>
      <c r="O543" s="142">
        <v>0.4974107461819855</v>
      </c>
      <c r="P543" s="142">
        <v>-0.12160306630967649</v>
      </c>
      <c r="Q543" s="142">
        <v>0.81110348837955137</v>
      </c>
      <c r="R543" s="142">
        <v>-0.16635277358273107</v>
      </c>
      <c r="S543" s="142">
        <v>0.48795627793975987</v>
      </c>
      <c r="T543" s="142">
        <v>-2.072818752052723</v>
      </c>
      <c r="U543" s="131">
        <v>0.65005714377951485</v>
      </c>
      <c r="V543" s="131">
        <v>0.42485562607316374</v>
      </c>
      <c r="W543" s="98">
        <v>0.3240696800259536</v>
      </c>
      <c r="X543" s="60"/>
      <c r="Y543" s="99">
        <v>542</v>
      </c>
      <c r="Z543" s="131">
        <f>(幕後結果!$AB$2+幕後結果!$AB$4*幕後結果_最佳化!$N1544)*12/3</f>
        <v>0.14284099106118234</v>
      </c>
      <c r="AA543" s="131">
        <f>(幕後結果!$AC$2+幕後結果!$AC$4*幕後結果_最佳化!$O1544)*12/3</f>
        <v>5.4165024449266665E-2</v>
      </c>
      <c r="AB543" s="131">
        <f>(幕後結果!$AD$2+幕後結果!$AD$4*幕後結果_最佳化!$P1544)*12/3</f>
        <v>-1.6243904366578341E-2</v>
      </c>
      <c r="AC543" s="131">
        <f>(幕後結果!$AE$2+幕後結果!$AE$4*幕後結果_最佳化!$Q1544)*12/3</f>
        <v>0.12643679937808275</v>
      </c>
      <c r="AD543" s="131">
        <f>(幕後結果!$AF$2+幕後結果!$AF$4*幕後結果_最佳化!$R1544)*12/3</f>
        <v>1.2225284607622677E-2</v>
      </c>
      <c r="AE543" s="131">
        <f>(幕後結果!$AG$2+幕後結果!$AG$4*幕後結果_最佳化!$S1544)*12/3</f>
        <v>1.8304583505551971E-2</v>
      </c>
      <c r="AF543" s="131">
        <f>(幕後結果!$AH$2+幕後結果!$AH$4*幕後結果_最佳化!$T1544)*12/3</f>
        <v>-0.11814115599188707</v>
      </c>
      <c r="AG543" s="131">
        <f>(幕後結果!$AI$2+幕後結果!$AI$4*幕後結果_最佳化!$U1544)*12/3</f>
        <v>7.5816346092418795E-3</v>
      </c>
      <c r="AH543" s="131">
        <f>(幕後結果!$AJ$2+幕後結果!$AJ$4*幕後結果_最佳化!$V1544)*12/3</f>
        <v>4.0247844309854876E-2</v>
      </c>
      <c r="AI543" s="100">
        <f>(幕後結果!$AK$2+幕後結果!$AK$4*幕後結果_最佳化!$W1544)*12/3</f>
        <v>-5.1770507832154498E-2</v>
      </c>
      <c r="AJ543" s="60"/>
      <c r="AK543" s="60"/>
      <c r="AL543" s="60"/>
      <c r="AM543" s="108">
        <v>542</v>
      </c>
      <c r="AN543" s="131">
        <f t="shared" si="105"/>
        <v>0.10783985534767866</v>
      </c>
      <c r="AO543" s="131">
        <f t="shared" si="106"/>
        <v>6.4488665252839875E-2</v>
      </c>
      <c r="AP543" s="131">
        <f t="shared" si="107"/>
        <v>0.18435501934799264</v>
      </c>
      <c r="AQ543" s="131">
        <f t="shared" si="108"/>
        <v>4.3677813099078158E-3</v>
      </c>
      <c r="AR543" s="131">
        <f t="shared" si="109"/>
        <v>0.10501349631240706</v>
      </c>
      <c r="AS543" s="131">
        <f t="shared" si="110"/>
        <v>7.8056395026240705E-2</v>
      </c>
      <c r="AT543" s="131">
        <f t="shared" si="111"/>
        <v>0.12408826238998637</v>
      </c>
      <c r="AU543" s="131">
        <f t="shared" si="112"/>
        <v>7.4653029384438976E-2</v>
      </c>
      <c r="AV543" s="131">
        <f t="shared" si="113"/>
        <v>9.7246512608165164E-2</v>
      </c>
      <c r="AW543" s="131">
        <f t="shared" si="114"/>
        <v>0.15989098302034271</v>
      </c>
      <c r="AX543" s="131">
        <f t="shared" si="115"/>
        <v>1</v>
      </c>
      <c r="AY543" s="131">
        <f>SUMPRODUCT(AN543:AW543,幕後結果_最佳化!$Z$1005:$AI$1005)</f>
        <v>-1.4776686893664458E-3</v>
      </c>
      <c r="AZ543" s="131">
        <f>(SUMPRODUCT(AN543:AW543,MMULT(AN543:AW543,幕後結果!$AB$9:$AK$18)))</f>
        <v>3.1774677882281932E-4</v>
      </c>
      <c r="BA543" s="131">
        <f t="shared" si="116"/>
        <v>1.7825453116900543E-2</v>
      </c>
      <c r="BB543" s="102">
        <f t="shared" si="117"/>
        <v>-2.4895674964521044</v>
      </c>
      <c r="BC543" s="60"/>
      <c r="BD543" s="60"/>
    </row>
    <row r="544" spans="1:56" ht="16.5">
      <c r="A544" s="95">
        <v>543</v>
      </c>
      <c r="B544" s="131">
        <v>0.59677015567894554</v>
      </c>
      <c r="C544" s="131">
        <v>0.87162540101154895</v>
      </c>
      <c r="D544" s="131">
        <v>0.83396429683491058</v>
      </c>
      <c r="E544" s="131">
        <v>0.26939745978427743</v>
      </c>
      <c r="F544" s="131">
        <v>0.14371048361332117</v>
      </c>
      <c r="G544" s="131">
        <v>8.4541662183048594E-3</v>
      </c>
      <c r="H544" s="131">
        <v>2.858645232038981E-2</v>
      </c>
      <c r="I544" s="131">
        <v>0.33619731843106138</v>
      </c>
      <c r="J544" s="131">
        <v>5.0152787257546017E-2</v>
      </c>
      <c r="K544" s="104">
        <v>0.43144138684819633</v>
      </c>
      <c r="L544" s="105"/>
      <c r="M544" s="106">
        <v>543</v>
      </c>
      <c r="N544" s="142">
        <v>0.24499579322299275</v>
      </c>
      <c r="O544" s="142">
        <v>1.1341081199773506</v>
      </c>
      <c r="P544" s="142">
        <v>0.9699500183889308</v>
      </c>
      <c r="Q544" s="142">
        <v>-0.61463632508289978</v>
      </c>
      <c r="R544" s="142">
        <v>-1.0637963454933885</v>
      </c>
      <c r="S544" s="142">
        <v>-2.3886950064221613</v>
      </c>
      <c r="T544" s="142">
        <v>-1.9019866138350736</v>
      </c>
      <c r="U544" s="131">
        <v>-0.42286379845850164</v>
      </c>
      <c r="V544" s="131">
        <v>-1.6433740078343368</v>
      </c>
      <c r="W544" s="98">
        <v>-0.17270568660961746</v>
      </c>
      <c r="X544" s="60"/>
      <c r="Y544" s="99">
        <v>543</v>
      </c>
      <c r="Z544" s="131">
        <f>(幕後結果!$AB$2+幕後結果!$AB$4*幕後結果_最佳化!$N1545)*12/3</f>
        <v>5.1338579813015824E-2</v>
      </c>
      <c r="AA544" s="131">
        <f>(幕後結果!$AC$2+幕後結果!$AC$4*幕後結果_最佳化!$O1545)*12/3</f>
        <v>0.11722492823414078</v>
      </c>
      <c r="AB544" s="131">
        <f>(幕後結果!$AD$2+幕後結果!$AD$4*幕後結果_最佳化!$P1545)*12/3</f>
        <v>0.18129847256441797</v>
      </c>
      <c r="AC544" s="131">
        <f>(幕後結果!$AE$2+幕後結果!$AE$4*幕後結果_最佳化!$Q1545)*12/3</f>
        <v>6.4073538796061494E-2</v>
      </c>
      <c r="AD544" s="131">
        <f>(幕後結果!$AF$2+幕後結果!$AF$4*幕後結果_最佳化!$R1545)*12/3</f>
        <v>2.361404125483128E-2</v>
      </c>
      <c r="AE544" s="131">
        <f>(幕後結果!$AG$2+幕後結果!$AG$4*幕後結果_最佳化!$S1545)*12/3</f>
        <v>-9.2877931584014209E-2</v>
      </c>
      <c r="AF544" s="131">
        <f>(幕後結果!$AH$2+幕後結果!$AH$4*幕後結果_最佳化!$T1545)*12/3</f>
        <v>-0.104627509275296</v>
      </c>
      <c r="AG544" s="131">
        <f>(幕後結果!$AI$2+幕後結果!$AI$4*幕後結果_最佳化!$U1545)*12/3</f>
        <v>-0.14193481705701555</v>
      </c>
      <c r="AH544" s="131">
        <f>(幕後結果!$AJ$2+幕後結果!$AJ$4*幕後結果_最佳化!$V1545)*12/3</f>
        <v>-0.13802466976321823</v>
      </c>
      <c r="AI544" s="100">
        <f>(幕後結果!$AK$2+幕後結果!$AK$4*幕後結果_最佳化!$W1545)*12/3</f>
        <v>-0.14958632006694772</v>
      </c>
      <c r="AJ544" s="60"/>
      <c r="AK544" s="60"/>
      <c r="AL544" s="60"/>
      <c r="AM544" s="108">
        <v>543</v>
      </c>
      <c r="AN544" s="131">
        <f t="shared" si="105"/>
        <v>8.4648504176687511E-2</v>
      </c>
      <c r="AO544" s="131">
        <f t="shared" si="106"/>
        <v>0.11145979508494785</v>
      </c>
      <c r="AP544" s="131">
        <f t="shared" si="107"/>
        <v>1.068308381792289E-2</v>
      </c>
      <c r="AQ544" s="131">
        <f t="shared" si="108"/>
        <v>2.3446715678921225E-2</v>
      </c>
      <c r="AR544" s="131">
        <f t="shared" si="109"/>
        <v>0.13509222633460818</v>
      </c>
      <c r="AS544" s="131">
        <f t="shared" si="110"/>
        <v>1.9112517494643568E-2</v>
      </c>
      <c r="AT544" s="131">
        <f t="shared" si="111"/>
        <v>0.17794792686814398</v>
      </c>
      <c r="AU544" s="131">
        <f t="shared" si="112"/>
        <v>0.17661725333569306</v>
      </c>
      <c r="AV544" s="131">
        <f t="shared" si="113"/>
        <v>0.1222825396519733</v>
      </c>
      <c r="AW544" s="131">
        <f t="shared" si="114"/>
        <v>0.13870943755645848</v>
      </c>
      <c r="AX544" s="131">
        <f t="shared" si="115"/>
        <v>1</v>
      </c>
      <c r="AY544" s="131">
        <f>SUMPRODUCT(AN544:AW544,幕後結果_最佳化!$Z$1005:$AI$1005)</f>
        <v>5.1822915371196009E-4</v>
      </c>
      <c r="AZ544" s="131">
        <f>(SUMPRODUCT(AN544:AW544,MMULT(AN544:AW544,幕後結果!$AB$9:$AK$18)))</f>
        <v>2.7195231132448263E-4</v>
      </c>
      <c r="BA544" s="131">
        <f t="shared" si="116"/>
        <v>1.6490976663754112E-2</v>
      </c>
      <c r="BB544" s="102">
        <f t="shared" si="117"/>
        <v>-2.5699976241819495</v>
      </c>
      <c r="BC544" s="60"/>
      <c r="BD544" s="60"/>
    </row>
    <row r="545" spans="1:56" ht="16.5">
      <c r="A545" s="95">
        <v>544</v>
      </c>
      <c r="B545" s="131">
        <v>0.87817056051009379</v>
      </c>
      <c r="C545" s="131">
        <v>0.88921342079388577</v>
      </c>
      <c r="D545" s="131">
        <v>0.19512538825718306</v>
      </c>
      <c r="E545" s="131">
        <v>0.21975103018385322</v>
      </c>
      <c r="F545" s="131">
        <v>0.1496354955987087</v>
      </c>
      <c r="G545" s="131">
        <v>0.73269465114033849</v>
      </c>
      <c r="H545" s="131">
        <v>0.90913433283331702</v>
      </c>
      <c r="I545" s="131">
        <v>0.9729116564033764</v>
      </c>
      <c r="J545" s="131">
        <v>0.88287230744425771</v>
      </c>
      <c r="K545" s="104">
        <v>0.24799574662094215</v>
      </c>
      <c r="L545" s="105"/>
      <c r="M545" s="106">
        <v>544</v>
      </c>
      <c r="N545" s="142">
        <v>1.1658901078923343</v>
      </c>
      <c r="O545" s="142">
        <v>1.2223556621271925</v>
      </c>
      <c r="P545" s="142">
        <v>-0.85916266821799148</v>
      </c>
      <c r="Q545" s="142">
        <v>-0.77303433578638392</v>
      </c>
      <c r="R545" s="142">
        <v>-1.0379979892835498</v>
      </c>
      <c r="S545" s="142">
        <v>0.62098316844282875</v>
      </c>
      <c r="T545" s="142">
        <v>1.3354431981720527</v>
      </c>
      <c r="U545" s="131">
        <v>1.9254211862843029</v>
      </c>
      <c r="V545" s="131">
        <v>1.1894684346348894</v>
      </c>
      <c r="W545" s="98">
        <v>-0.68081036096536163</v>
      </c>
      <c r="X545" s="60"/>
      <c r="Y545" s="99">
        <v>544</v>
      </c>
      <c r="Z545" s="131">
        <f>(幕後結果!$AB$2+幕後結果!$AB$4*幕後結果_最佳化!$N1546)*12/3</f>
        <v>0.19398297438398049</v>
      </c>
      <c r="AA545" s="131">
        <f>(幕後結果!$AC$2+幕後結果!$AC$4*幕後結果_最佳化!$O1546)*12/3</f>
        <v>0.12398840408139146</v>
      </c>
      <c r="AB545" s="131">
        <f>(幕後結果!$AD$2+幕後結果!$AD$4*幕後結果_最佳化!$P1546)*12/3</f>
        <v>-0.11112090013304865</v>
      </c>
      <c r="AC545" s="131">
        <f>(幕後結果!$AE$2+幕後結果!$AE$4*幕後結果_最佳化!$Q1546)*12/3</f>
        <v>-6.3615716507204767E-2</v>
      </c>
      <c r="AD545" s="131">
        <f>(幕後結果!$AF$2+幕後結果!$AF$4*幕後結果_最佳化!$R1546)*12/3</f>
        <v>-0.12495951541713946</v>
      </c>
      <c r="AE545" s="131">
        <f>(幕後結果!$AG$2+幕後結果!$AG$4*幕後結果_最佳化!$S1546)*12/3</f>
        <v>2.5142970751337774E-2</v>
      </c>
      <c r="AF545" s="131">
        <f>(幕後結果!$AH$2+幕後結果!$AH$4*幕後結果_最佳化!$T1546)*12/3</f>
        <v>0.18759972165964781</v>
      </c>
      <c r="AG545" s="131">
        <f>(幕後結果!$AI$2+幕後結果!$AI$4*幕後結果_最佳化!$U1546)*12/3</f>
        <v>0.18560483778658962</v>
      </c>
      <c r="AH545" s="131">
        <f>(幕後結果!$AJ$2+幕後結果!$AJ$4*幕後結果_最佳化!$V1546)*12/3</f>
        <v>0.11814816151058315</v>
      </c>
      <c r="AI545" s="100">
        <f>(幕後結果!$AK$2+幕後結果!$AK$4*幕後結果_最佳化!$W1546)*12/3</f>
        <v>-5.4553208063124838E-2</v>
      </c>
      <c r="AJ545" s="60"/>
      <c r="AK545" s="60"/>
      <c r="AL545" s="60"/>
      <c r="AM545" s="108">
        <v>544</v>
      </c>
      <c r="AN545" s="131">
        <f t="shared" si="105"/>
        <v>9.3632033621463191E-4</v>
      </c>
      <c r="AO545" s="131">
        <f t="shared" si="106"/>
        <v>0.16121938701761523</v>
      </c>
      <c r="AP545" s="131">
        <f t="shared" si="107"/>
        <v>9.5178048617660091E-2</v>
      </c>
      <c r="AQ545" s="131">
        <f t="shared" si="108"/>
        <v>7.5080555459948947E-2</v>
      </c>
      <c r="AR545" s="131">
        <f t="shared" si="109"/>
        <v>0.13790857291576017</v>
      </c>
      <c r="AS545" s="131">
        <f t="shared" si="110"/>
        <v>4.9822912107536622E-2</v>
      </c>
      <c r="AT545" s="131">
        <f t="shared" si="111"/>
        <v>9.251422718003334E-2</v>
      </c>
      <c r="AU545" s="131">
        <f t="shared" si="112"/>
        <v>6.5448104131455589E-2</v>
      </c>
      <c r="AV545" s="131">
        <f t="shared" si="113"/>
        <v>0.14441449759780015</v>
      </c>
      <c r="AW545" s="131">
        <f t="shared" si="114"/>
        <v>0.17747737463597529</v>
      </c>
      <c r="AX545" s="131">
        <f t="shared" si="115"/>
        <v>1</v>
      </c>
      <c r="AY545" s="131">
        <f>SUMPRODUCT(AN545:AW545,幕後結果_最佳化!$Z$1005:$AI$1005)</f>
        <v>-1.2630698034159652E-3</v>
      </c>
      <c r="AZ545" s="131">
        <f>(SUMPRODUCT(AN545:AW545,MMULT(AN545:AW545,幕後結果!$AB$9:$AK$18)))</f>
        <v>3.1984833034300416E-4</v>
      </c>
      <c r="BA545" s="131">
        <f t="shared" si="116"/>
        <v>1.7884304021767359E-2</v>
      </c>
      <c r="BB545" s="102">
        <f t="shared" si="117"/>
        <v>-2.4693759259328276</v>
      </c>
      <c r="BC545" s="60"/>
      <c r="BD545" s="60"/>
    </row>
    <row r="546" spans="1:56" ht="16.5">
      <c r="A546" s="95">
        <v>545</v>
      </c>
      <c r="B546" s="131">
        <v>0.1528946089224541</v>
      </c>
      <c r="C546" s="131">
        <v>0.447364543842109</v>
      </c>
      <c r="D546" s="131">
        <v>0.56141561101546333</v>
      </c>
      <c r="E546" s="131">
        <v>0.86203402443534727</v>
      </c>
      <c r="F546" s="131">
        <v>2.4426676372784062E-2</v>
      </c>
      <c r="G546" s="131">
        <v>0.96223942536946927</v>
      </c>
      <c r="H546" s="131">
        <v>0.85279780721103338</v>
      </c>
      <c r="I546" s="131">
        <v>0.88282836551429322</v>
      </c>
      <c r="J546" s="131">
        <v>0.99492193068093404</v>
      </c>
      <c r="K546" s="104">
        <v>0.14920599360046838</v>
      </c>
      <c r="L546" s="105"/>
      <c r="M546" s="106">
        <v>545</v>
      </c>
      <c r="N546" s="142">
        <v>-1.0240975154100951</v>
      </c>
      <c r="O546" s="142">
        <v>-0.132322656452833</v>
      </c>
      <c r="P546" s="142">
        <v>0.15455927496003036</v>
      </c>
      <c r="Q546" s="142">
        <v>1.0895034118046565</v>
      </c>
      <c r="R546" s="142">
        <v>-1.969869290874152</v>
      </c>
      <c r="S546" s="142">
        <v>1.7772862836168384</v>
      </c>
      <c r="T546" s="142">
        <v>1.0485085056121175</v>
      </c>
      <c r="U546" s="131">
        <v>1.1892450059622326</v>
      </c>
      <c r="V546" s="131">
        <v>2.5704673955961344</v>
      </c>
      <c r="W546" s="98">
        <v>-1.0398448522317665</v>
      </c>
      <c r="X546" s="60"/>
      <c r="Y546" s="99">
        <v>545</v>
      </c>
      <c r="Z546" s="131">
        <f>(幕後結果!$AB$2+幕後結果!$AB$4*幕後結果_最佳化!$N1547)*12/3</f>
        <v>-0.14524103174537448</v>
      </c>
      <c r="AA546" s="131">
        <f>(幕後結果!$AC$2+幕後結果!$AC$4*幕後結果_最佳化!$O1547)*12/3</f>
        <v>-3.3871384650648261E-3</v>
      </c>
      <c r="AB546" s="131">
        <f>(幕後結果!$AD$2+幕後結果!$AD$4*幕後結果_最佳化!$P1547)*12/3</f>
        <v>7.9255617125028807E-3</v>
      </c>
      <c r="AC546" s="131">
        <f>(幕後結果!$AE$2+幕後結果!$AE$4*幕後結果_最佳化!$Q1547)*12/3</f>
        <v>0.11680029851652186</v>
      </c>
      <c r="AD546" s="131">
        <f>(幕後結果!$AF$2+幕後結果!$AF$4*幕後結果_最佳化!$R1547)*12/3</f>
        <v>-0.15035950758499886</v>
      </c>
      <c r="AE546" s="131">
        <f>(幕後結果!$AG$2+幕後結果!$AG$4*幕後結果_最佳化!$S1547)*12/3</f>
        <v>9.6690711423053799E-2</v>
      </c>
      <c r="AF546" s="131">
        <f>(幕後結果!$AH$2+幕後結果!$AH$4*幕後結果_最佳化!$T1547)*12/3</f>
        <v>8.4672927273870255E-2</v>
      </c>
      <c r="AG546" s="131">
        <f>(幕後結果!$AI$2+幕後結果!$AI$4*幕後結果_最佳化!$U1547)*12/3</f>
        <v>0.17282593030476656</v>
      </c>
      <c r="AH546" s="131">
        <f>(幕後結果!$AJ$2+幕後結果!$AJ$4*幕後結果_最佳化!$V1547)*12/3</f>
        <v>0.21098948639181389</v>
      </c>
      <c r="AI546" s="100">
        <f>(幕後結果!$AK$2+幕後結果!$AK$4*幕後結果_最佳化!$W1547)*12/3</f>
        <v>-2.5312924351955313E-2</v>
      </c>
      <c r="AJ546" s="60"/>
      <c r="AK546" s="60"/>
      <c r="AL546" s="60"/>
      <c r="AM546" s="108">
        <v>545</v>
      </c>
      <c r="AN546" s="131">
        <f t="shared" si="105"/>
        <v>0.16021726211597082</v>
      </c>
      <c r="AO546" s="131">
        <f t="shared" si="106"/>
        <v>0.10327729688180415</v>
      </c>
      <c r="AP546" s="131">
        <f t="shared" si="107"/>
        <v>3.5341162111307202E-2</v>
      </c>
      <c r="AQ546" s="131">
        <f t="shared" si="108"/>
        <v>0.12746719157293049</v>
      </c>
      <c r="AR546" s="131">
        <f t="shared" si="109"/>
        <v>6.0470004075006474E-2</v>
      </c>
      <c r="AS546" s="131">
        <f t="shared" si="110"/>
        <v>0.11102469817401607</v>
      </c>
      <c r="AT546" s="131">
        <f t="shared" si="111"/>
        <v>8.8244498526035789E-2</v>
      </c>
      <c r="AU546" s="131">
        <f t="shared" si="112"/>
        <v>0.15297674102265524</v>
      </c>
      <c r="AV546" s="131">
        <f t="shared" si="113"/>
        <v>7.9917589336802369E-5</v>
      </c>
      <c r="AW546" s="131">
        <f t="shared" si="114"/>
        <v>0.16090122793093697</v>
      </c>
      <c r="AX546" s="131">
        <f t="shared" si="115"/>
        <v>1</v>
      </c>
      <c r="AY546" s="131">
        <f>SUMPRODUCT(AN546:AW546,幕後結果_最佳化!$Z$1005:$AI$1005)</f>
        <v>2.3794273081629686E-3</v>
      </c>
      <c r="AZ546" s="131">
        <f>(SUMPRODUCT(AN546:AW546,MMULT(AN546:AW546,幕後結果!$AB$9:$AK$18)))</f>
        <v>2.5372460722282696E-4</v>
      </c>
      <c r="BA546" s="131">
        <f t="shared" si="116"/>
        <v>1.5928735267522871E-2</v>
      </c>
      <c r="BB546" s="102">
        <f t="shared" si="117"/>
        <v>-2.5438662901539022</v>
      </c>
      <c r="BC546" s="60"/>
      <c r="BD546" s="60"/>
    </row>
    <row r="547" spans="1:56" ht="16.5">
      <c r="A547" s="95">
        <v>546</v>
      </c>
      <c r="B547" s="131">
        <v>0.92543641598109261</v>
      </c>
      <c r="C547" s="131">
        <v>1.9053127918180701E-2</v>
      </c>
      <c r="D547" s="131">
        <v>0.87349292406000734</v>
      </c>
      <c r="E547" s="131">
        <v>0.19290582819030044</v>
      </c>
      <c r="F547" s="131">
        <v>0.31700140623846651</v>
      </c>
      <c r="G547" s="131">
        <v>0.24208105410302605</v>
      </c>
      <c r="H547" s="131">
        <v>0.56438157855102911</v>
      </c>
      <c r="I547" s="131">
        <v>0.38459970203782778</v>
      </c>
      <c r="J547" s="131">
        <v>0.8755598149282231</v>
      </c>
      <c r="K547" s="104">
        <v>0.57011475260223876</v>
      </c>
      <c r="L547" s="105"/>
      <c r="M547" s="106">
        <v>546</v>
      </c>
      <c r="N547" s="142">
        <v>1.4426213418195772</v>
      </c>
      <c r="O547" s="142">
        <v>-2.073709958082667</v>
      </c>
      <c r="P547" s="142">
        <v>1.1430588644315245</v>
      </c>
      <c r="Q547" s="142">
        <v>-0.86723793263127891</v>
      </c>
      <c r="R547" s="142">
        <v>-0.47610045555035702</v>
      </c>
      <c r="S547" s="142">
        <v>-0.69962406739024341</v>
      </c>
      <c r="T547" s="142">
        <v>0.16208763548156391</v>
      </c>
      <c r="U547" s="131">
        <v>-0.29342227146508387</v>
      </c>
      <c r="V547" s="131">
        <v>1.1530731281873363</v>
      </c>
      <c r="W547" s="98">
        <v>0.17666632336788354</v>
      </c>
      <c r="X547" s="60"/>
      <c r="Y547" s="99">
        <v>546</v>
      </c>
      <c r="Z547" s="131">
        <f>(幕後結果!$AB$2+幕後結果!$AB$4*幕後結果_最佳化!$N1548)*12/3</f>
        <v>0.23684800101475215</v>
      </c>
      <c r="AA547" s="131">
        <f>(幕後結果!$AC$2+幕後結果!$AC$4*幕後結果_最佳化!$O1548)*12/3</f>
        <v>-0.19697828636202566</v>
      </c>
      <c r="AB547" s="131">
        <f>(幕後結果!$AD$2+幕後結果!$AD$4*幕後結果_最佳化!$P1548)*12/3</f>
        <v>0.1016724074196849</v>
      </c>
      <c r="AC547" s="131">
        <f>(幕後結果!$AE$2+幕後結果!$AE$4*幕後結果_最佳化!$Q1548)*12/3</f>
        <v>8.2216799337535684E-3</v>
      </c>
      <c r="AD547" s="131">
        <f>(幕後結果!$AF$2+幕後結果!$AF$4*幕後結果_最佳化!$R1548)*12/3</f>
        <v>-4.9178400800502904E-2</v>
      </c>
      <c r="AE547" s="131">
        <f>(幕後結果!$AG$2+幕後結果!$AG$4*幕後結果_最佳化!$S1548)*12/3</f>
        <v>-6.9798985009854334E-2</v>
      </c>
      <c r="AF547" s="131">
        <f>(幕後結果!$AH$2+幕後結果!$AH$4*幕後結果_最佳化!$T1548)*12/3</f>
        <v>6.5772352895759863E-3</v>
      </c>
      <c r="AG547" s="131">
        <f>(幕後結果!$AI$2+幕後結果!$AI$4*幕後結果_最佳化!$U1548)*12/3</f>
        <v>-3.6018187993069307E-2</v>
      </c>
      <c r="AH547" s="131">
        <f>(幕後結果!$AJ$2+幕後結果!$AJ$4*幕後結果_最佳化!$V1548)*12/3</f>
        <v>1.0739704661131208E-3</v>
      </c>
      <c r="AI547" s="100">
        <f>(幕後結果!$AK$2+幕後結果!$AK$4*幕後結果_最佳化!$W1548)*12/3</f>
        <v>-2.3426961581412119E-2</v>
      </c>
      <c r="AJ547" s="60"/>
      <c r="AK547" s="60"/>
      <c r="AL547" s="60"/>
      <c r="AM547" s="108">
        <v>546</v>
      </c>
      <c r="AN547" s="131">
        <f t="shared" si="105"/>
        <v>0.15469146302050621</v>
      </c>
      <c r="AO547" s="131">
        <f t="shared" si="106"/>
        <v>3.1251685109266854E-2</v>
      </c>
      <c r="AP547" s="131">
        <f t="shared" si="107"/>
        <v>0.14687794844033603</v>
      </c>
      <c r="AQ547" s="131">
        <f t="shared" si="108"/>
        <v>5.5503627656634913E-2</v>
      </c>
      <c r="AR547" s="131">
        <f t="shared" si="109"/>
        <v>8.3648726077960492E-2</v>
      </c>
      <c r="AS547" s="131">
        <f t="shared" si="110"/>
        <v>0.14731161313779662</v>
      </c>
      <c r="AT547" s="131">
        <f t="shared" si="111"/>
        <v>0.14622196596843293</v>
      </c>
      <c r="AU547" s="131">
        <f t="shared" si="112"/>
        <v>0.11416598323682151</v>
      </c>
      <c r="AV547" s="131">
        <f t="shared" si="113"/>
        <v>0.11154865503414767</v>
      </c>
      <c r="AW547" s="131">
        <f t="shared" si="114"/>
        <v>8.7783323180968837E-3</v>
      </c>
      <c r="AX547" s="131">
        <f t="shared" si="115"/>
        <v>1.0000000000000002</v>
      </c>
      <c r="AY547" s="131">
        <f>SUMPRODUCT(AN547:AW547,幕後結果_最佳化!$Z$1005:$AI$1005)</f>
        <v>2.664565148212989E-3</v>
      </c>
      <c r="AZ547" s="131">
        <f>(SUMPRODUCT(AN547:AW547,MMULT(AN547:AW547,幕後結果!$AB$9:$AK$18)))</f>
        <v>2.5792109814111404E-4</v>
      </c>
      <c r="BA547" s="131">
        <f t="shared" si="116"/>
        <v>1.6059922108812172E-2</v>
      </c>
      <c r="BB547" s="102">
        <f t="shared" si="117"/>
        <v>-2.5053318801409126</v>
      </c>
      <c r="BC547" s="60"/>
      <c r="BD547" s="60"/>
    </row>
    <row r="548" spans="1:56" ht="16.5">
      <c r="A548" s="95">
        <v>547</v>
      </c>
      <c r="B548" s="131">
        <v>0.48283245072718017</v>
      </c>
      <c r="C548" s="131">
        <v>3.2304799759688363E-2</v>
      </c>
      <c r="D548" s="131">
        <v>0.72950821857350312</v>
      </c>
      <c r="E548" s="131">
        <v>0.43048160019703485</v>
      </c>
      <c r="F548" s="131">
        <v>0.97215799796740532</v>
      </c>
      <c r="G548" s="131">
        <v>0.61674985209533872</v>
      </c>
      <c r="H548" s="131">
        <v>0.83957494307846914</v>
      </c>
      <c r="I548" s="131">
        <v>0.14601501842672504</v>
      </c>
      <c r="J548" s="131">
        <v>0.90424363458792567</v>
      </c>
      <c r="K548" s="104">
        <v>0.6438073614109685</v>
      </c>
      <c r="L548" s="105"/>
      <c r="M548" s="106">
        <v>547</v>
      </c>
      <c r="N548" s="142">
        <v>-4.304595441623877E-2</v>
      </c>
      <c r="O548" s="142">
        <v>-1.8479498398877408</v>
      </c>
      <c r="P548" s="142">
        <v>0.61132633054642249</v>
      </c>
      <c r="Q548" s="142">
        <v>-0.17514818099403059</v>
      </c>
      <c r="R548" s="142">
        <v>1.9135005429777958</v>
      </c>
      <c r="S548" s="142">
        <v>0.29695574555930598</v>
      </c>
      <c r="T548" s="142">
        <v>0.99271243376771123</v>
      </c>
      <c r="U548" s="131">
        <v>-1.053678715596656</v>
      </c>
      <c r="V548" s="131">
        <v>1.3061171229891335</v>
      </c>
      <c r="W548" s="98">
        <v>0.36865448663075201</v>
      </c>
      <c r="X548" s="60"/>
      <c r="Y548" s="99">
        <v>547</v>
      </c>
      <c r="Z548" s="131">
        <f>(幕後結果!$AB$2+幕後結果!$AB$4*幕後結果_最佳化!$N1549)*12/3</f>
        <v>6.7215808277264434E-3</v>
      </c>
      <c r="AA548" s="131">
        <f>(幕後結果!$AC$2+幕後結果!$AC$4*幕後結果_最佳化!$O1549)*12/3</f>
        <v>-0.17210273158830228</v>
      </c>
      <c r="AB548" s="131">
        <f>(幕後結果!$AD$2+幕後結果!$AD$4*幕後結果_最佳化!$P1549)*12/3</f>
        <v>2.3963860242855045E-2</v>
      </c>
      <c r="AC548" s="131">
        <f>(幕後結果!$AE$2+幕後結果!$AE$4*幕後結果_最佳化!$Q1549)*12/3</f>
        <v>8.3156188024059233E-3</v>
      </c>
      <c r="AD548" s="131">
        <f>(幕後結果!$AF$2+幕後結果!$AF$4*幕後結果_最佳化!$R1549)*12/3</f>
        <v>0.13825581036549206</v>
      </c>
      <c r="AE548" s="131">
        <f>(幕後結果!$AG$2+幕後結果!$AG$4*幕後結果_最佳化!$S1549)*12/3</f>
        <v>-2.4145402721909768E-2</v>
      </c>
      <c r="AF548" s="131">
        <f>(幕後結果!$AH$2+幕後結果!$AH$4*幕後結果_最佳化!$T1549)*12/3</f>
        <v>3.6472672045505215E-2</v>
      </c>
      <c r="AG548" s="131">
        <f>(幕後結果!$AI$2+幕後結果!$AI$4*幕後結果_最佳化!$U1549)*12/3</f>
        <v>-4.5586187370433413E-2</v>
      </c>
      <c r="AH548" s="131">
        <f>(幕後結果!$AJ$2+幕後結果!$AJ$4*幕後結果_最佳化!$V1549)*12/3</f>
        <v>2.7977817740478805E-2</v>
      </c>
      <c r="AI548" s="100">
        <f>(幕後結果!$AK$2+幕後結果!$AK$4*幕後結果_最佳化!$W1549)*12/3</f>
        <v>9.1838194012963406E-2</v>
      </c>
      <c r="AJ548" s="60"/>
      <c r="AK548" s="60"/>
      <c r="AL548" s="60"/>
      <c r="AM548" s="108">
        <v>547</v>
      </c>
      <c r="AN548" s="131">
        <f t="shared" si="105"/>
        <v>2.8808692302232462E-2</v>
      </c>
      <c r="AO548" s="131">
        <f t="shared" si="106"/>
        <v>0.11580155423333896</v>
      </c>
      <c r="AP548" s="131">
        <f t="shared" si="107"/>
        <v>0.14280441454622725</v>
      </c>
      <c r="AQ548" s="131">
        <f t="shared" si="108"/>
        <v>7.0563566448997E-2</v>
      </c>
      <c r="AR548" s="131">
        <f t="shared" si="109"/>
        <v>0.1310668296901881</v>
      </c>
      <c r="AS548" s="131">
        <f t="shared" si="110"/>
        <v>0.12445266574250612</v>
      </c>
      <c r="AT548" s="131">
        <f t="shared" si="111"/>
        <v>0.13759830981551305</v>
      </c>
      <c r="AU548" s="131">
        <f t="shared" si="112"/>
        <v>9.0909138267082912E-2</v>
      </c>
      <c r="AV548" s="131">
        <f t="shared" si="113"/>
        <v>7.3204573424036246E-2</v>
      </c>
      <c r="AW548" s="131">
        <f t="shared" si="114"/>
        <v>8.4790255529877831E-2</v>
      </c>
      <c r="AX548" s="131">
        <f t="shared" si="115"/>
        <v>1</v>
      </c>
      <c r="AY548" s="131">
        <f>SUMPRODUCT(AN548:AW548,幕後結果_最佳化!$Z$1005:$AI$1005)</f>
        <v>4.482431508670429E-4</v>
      </c>
      <c r="AZ548" s="131">
        <f>(SUMPRODUCT(AN548:AW548,MMULT(AN548:AW548,幕後結果!$AB$9:$AK$18)))</f>
        <v>2.9749393499379584E-4</v>
      </c>
      <c r="BA548" s="131">
        <f t="shared" si="116"/>
        <v>1.7248012494017851E-2</v>
      </c>
      <c r="BB548" s="102">
        <f t="shared" si="117"/>
        <v>-2.4612549917769688</v>
      </c>
      <c r="BC548" s="60"/>
      <c r="BD548" s="60"/>
    </row>
    <row r="549" spans="1:56" ht="16.5">
      <c r="A549" s="95">
        <v>548</v>
      </c>
      <c r="B549" s="131">
        <v>0.95855022781972177</v>
      </c>
      <c r="C549" s="131">
        <v>0.58768239693808821</v>
      </c>
      <c r="D549" s="131">
        <v>0.46480290816887226</v>
      </c>
      <c r="E549" s="131">
        <v>0.85902489934405679</v>
      </c>
      <c r="F549" s="131">
        <v>3.6943076125731666E-2</v>
      </c>
      <c r="G549" s="131">
        <v>0.43061496275022071</v>
      </c>
      <c r="H549" s="131">
        <v>0.81235456762209046</v>
      </c>
      <c r="I549" s="131">
        <v>0.89746240943433331</v>
      </c>
      <c r="J549" s="131">
        <v>0.57993487836118041</v>
      </c>
      <c r="K549" s="104">
        <v>0.6761736594093628</v>
      </c>
      <c r="L549" s="105"/>
      <c r="M549" s="106">
        <v>548</v>
      </c>
      <c r="N549" s="142">
        <v>1.7341044936391106</v>
      </c>
      <c r="O549" s="142">
        <v>0.22158725343204425</v>
      </c>
      <c r="P549" s="142">
        <v>-8.8340794525923111E-2</v>
      </c>
      <c r="Q549" s="142">
        <v>1.0759486970673766</v>
      </c>
      <c r="R549" s="142">
        <v>-1.7873177160951326</v>
      </c>
      <c r="S549" s="142">
        <v>-0.17480873371277519</v>
      </c>
      <c r="T549" s="142">
        <v>0.88660636698855066</v>
      </c>
      <c r="U549" s="131">
        <v>1.2672240710115075</v>
      </c>
      <c r="V549" s="131">
        <v>0.20172688524480922</v>
      </c>
      <c r="W549" s="98">
        <v>0.45702554984983873</v>
      </c>
      <c r="X549" s="60"/>
      <c r="Y549" s="99">
        <v>548</v>
      </c>
      <c r="Z549" s="131">
        <f>(幕後結果!$AB$2+幕後結果!$AB$4*幕後結果_最佳化!$N1550)*12/3</f>
        <v>0.28199806552987861</v>
      </c>
      <c r="AA549" s="131">
        <f>(幕後結果!$AC$2+幕後結果!$AC$4*幕後結果_最佳化!$O1550)*12/3</f>
        <v>2.5580361590520323E-2</v>
      </c>
      <c r="AB549" s="131">
        <f>(幕後結果!$AD$2+幕後結果!$AD$4*幕後結果_最佳化!$P1550)*12/3</f>
        <v>-2.0405859729227482E-2</v>
      </c>
      <c r="AC549" s="131">
        <f>(幕後結果!$AE$2+幕後結果!$AE$4*幕後結果_最佳化!$Q1550)*12/3</f>
        <v>0.17067310601781302</v>
      </c>
      <c r="AD549" s="131">
        <f>(幕後結果!$AF$2+幕後結果!$AF$4*幕後結果_最佳化!$R1550)*12/3</f>
        <v>-0.13420961827237904</v>
      </c>
      <c r="AE549" s="131">
        <f>(幕後結果!$AG$2+幕後結果!$AG$4*幕後結果_最佳化!$S1550)*12/3</f>
        <v>-7.9894669839421263E-3</v>
      </c>
      <c r="AF549" s="131">
        <f>(幕後結果!$AH$2+幕後結果!$AH$4*幕後結果_最佳化!$T1550)*12/3</f>
        <v>0.15802028427703796</v>
      </c>
      <c r="AG549" s="131">
        <f>(幕後結果!$AI$2+幕後結果!$AI$4*幕後結果_最佳化!$U1550)*12/3</f>
        <v>0.12295992637723012</v>
      </c>
      <c r="AH549" s="131">
        <f>(幕後結果!$AJ$2+幕後結果!$AJ$4*幕後結果_最佳化!$V1550)*12/3</f>
        <v>4.0485053651814935E-2</v>
      </c>
      <c r="AI549" s="100">
        <f>(幕後結果!$AK$2+幕後結果!$AK$4*幕後結果_最佳化!$W1550)*12/3</f>
        <v>-2.1908649924846483E-2</v>
      </c>
      <c r="AJ549" s="60"/>
      <c r="AK549" s="60"/>
      <c r="AL549" s="60"/>
      <c r="AM549" s="108">
        <v>548</v>
      </c>
      <c r="AN549" s="131">
        <f t="shared" si="105"/>
        <v>5.81676303913553E-2</v>
      </c>
      <c r="AO549" s="131">
        <f t="shared" si="106"/>
        <v>5.4656922067463937E-3</v>
      </c>
      <c r="AP549" s="131">
        <f t="shared" si="107"/>
        <v>0.20930385789714318</v>
      </c>
      <c r="AQ549" s="131">
        <f t="shared" si="108"/>
        <v>4.0747175783051773E-2</v>
      </c>
      <c r="AR549" s="131">
        <f t="shared" si="109"/>
        <v>7.2959810741413972E-2</v>
      </c>
      <c r="AS549" s="131">
        <f t="shared" si="110"/>
        <v>0.11312263492309692</v>
      </c>
      <c r="AT549" s="131">
        <f t="shared" si="111"/>
        <v>0.11298826377975064</v>
      </c>
      <c r="AU549" s="131">
        <f t="shared" si="112"/>
        <v>2.6747741478211514E-2</v>
      </c>
      <c r="AV549" s="131">
        <f t="shared" si="113"/>
        <v>0.14691604152147847</v>
      </c>
      <c r="AW549" s="131">
        <f t="shared" si="114"/>
        <v>0.21358115127775162</v>
      </c>
      <c r="AX549" s="131">
        <f t="shared" si="115"/>
        <v>0.99999999999999978</v>
      </c>
      <c r="AY549" s="131">
        <f>SUMPRODUCT(AN549:AW549,幕後結果_最佳化!$Z$1005:$AI$1005)</f>
        <v>-2.7505607513267777E-3</v>
      </c>
      <c r="AZ549" s="131">
        <f>(SUMPRODUCT(AN549:AW549,MMULT(AN549:AW549,幕後結果!$AB$9:$AK$18)))</f>
        <v>3.4841044187925162E-4</v>
      </c>
      <c r="BA549" s="131">
        <f t="shared" si="116"/>
        <v>1.8665755861449907E-2</v>
      </c>
      <c r="BB549" s="102">
        <f t="shared" si="117"/>
        <v>-2.445685087181932</v>
      </c>
      <c r="BC549" s="60"/>
      <c r="BD549" s="60"/>
    </row>
    <row r="550" spans="1:56" ht="16.5">
      <c r="A550" s="95">
        <v>549</v>
      </c>
      <c r="B550" s="131">
        <v>0.94099526035292214</v>
      </c>
      <c r="C550" s="131">
        <v>0.31989727521782085</v>
      </c>
      <c r="D550" s="131">
        <v>0.61970858083956726</v>
      </c>
      <c r="E550" s="131">
        <v>0.14204096596240157</v>
      </c>
      <c r="F550" s="131">
        <v>0.31925968782788994</v>
      </c>
      <c r="G550" s="131">
        <v>0.93622541636941836</v>
      </c>
      <c r="H550" s="131">
        <v>6.5846195575528954E-2</v>
      </c>
      <c r="I550" s="131">
        <v>0.27743156728611806</v>
      </c>
      <c r="J550" s="131">
        <v>0.41158740900065749</v>
      </c>
      <c r="K550" s="104">
        <v>0.99638120935834373</v>
      </c>
      <c r="L550" s="105"/>
      <c r="M550" s="106">
        <v>549</v>
      </c>
      <c r="N550" s="142">
        <v>1.5631833326654334</v>
      </c>
      <c r="O550" s="142">
        <v>-0.46798607131565373</v>
      </c>
      <c r="P550" s="142">
        <v>0.30471550667612679</v>
      </c>
      <c r="Q550" s="142">
        <v>-1.07119461608184</v>
      </c>
      <c r="R550" s="142">
        <v>-0.46976996422742784</v>
      </c>
      <c r="S550" s="142">
        <v>1.5238380686237034</v>
      </c>
      <c r="T550" s="142">
        <v>-1.5074615546241368</v>
      </c>
      <c r="U550" s="131">
        <v>-0.59048858779477553</v>
      </c>
      <c r="V550" s="131">
        <v>-0.2234634610163645</v>
      </c>
      <c r="W550" s="98">
        <v>2.6857102960255927</v>
      </c>
      <c r="X550" s="60"/>
      <c r="Y550" s="99">
        <v>549</v>
      </c>
      <c r="Z550" s="131">
        <f>(幕後結果!$AB$2+幕後結果!$AB$4*幕後結果_最佳化!$N1551)*12/3</f>
        <v>0.25552277391597517</v>
      </c>
      <c r="AA550" s="131">
        <f>(幕後結果!$AC$2+幕後結果!$AC$4*幕後結果_最佳化!$O1551)*12/3</f>
        <v>-4.111835021963138E-2</v>
      </c>
      <c r="AB550" s="131">
        <f>(幕後結果!$AD$2+幕後結果!$AD$4*幕後結果_最佳化!$P1551)*12/3</f>
        <v>2.0026746327818958E-2</v>
      </c>
      <c r="AC550" s="131">
        <f>(幕後結果!$AE$2+幕後結果!$AE$4*幕後結果_最佳化!$Q1551)*12/3</f>
        <v>-3.5711430031644009E-2</v>
      </c>
      <c r="AD550" s="131">
        <f>(幕後結果!$AF$2+幕後結果!$AF$4*幕後結果_最佳化!$R1551)*12/3</f>
        <v>-5.3836660609568064E-2</v>
      </c>
      <c r="AE550" s="131">
        <f>(幕後結果!$AG$2+幕後結果!$AG$4*幕後結果_最佳化!$S1551)*12/3</f>
        <v>3.6775993263733188E-2</v>
      </c>
      <c r="AF550" s="131">
        <f>(幕後結果!$AH$2+幕後結果!$AH$4*幕後結果_最佳化!$T1551)*12/3</f>
        <v>-7.8630935669388571E-2</v>
      </c>
      <c r="AG550" s="131">
        <f>(幕後結果!$AI$2+幕後結果!$AI$4*幕後結果_最佳化!$U1551)*12/3</f>
        <v>-9.5032172395752748E-2</v>
      </c>
      <c r="AH550" s="131">
        <f>(幕後結果!$AJ$2+幕後結果!$AJ$4*幕後結果_最佳化!$V1551)*12/3</f>
        <v>-2.4103695917628801E-2</v>
      </c>
      <c r="AI550" s="100">
        <f>(幕後結果!$AK$2+幕後結果!$AK$4*幕後結果_最佳化!$W1551)*12/3</f>
        <v>0.27029656838930616</v>
      </c>
      <c r="AJ550" s="60"/>
      <c r="AK550" s="60"/>
      <c r="AL550" s="60"/>
      <c r="AM550" s="108">
        <v>549</v>
      </c>
      <c r="AN550" s="131">
        <f t="shared" si="105"/>
        <v>0.13300171540048164</v>
      </c>
      <c r="AO550" s="131">
        <f t="shared" si="106"/>
        <v>8.783941690672728E-2</v>
      </c>
      <c r="AP550" s="131">
        <f t="shared" si="107"/>
        <v>2.3377459741183541E-2</v>
      </c>
      <c r="AQ550" s="131">
        <f t="shared" si="108"/>
        <v>0.14407652959082196</v>
      </c>
      <c r="AR550" s="131">
        <f t="shared" si="109"/>
        <v>0.16683645156866656</v>
      </c>
      <c r="AS550" s="131">
        <f t="shared" si="110"/>
        <v>3.6919300242058355E-2</v>
      </c>
      <c r="AT550" s="131">
        <f t="shared" si="111"/>
        <v>0.10955389545121719</v>
      </c>
      <c r="AU550" s="131">
        <f t="shared" si="112"/>
        <v>0.11441475621207763</v>
      </c>
      <c r="AV550" s="131">
        <f t="shared" si="113"/>
        <v>7.2515430306315035E-2</v>
      </c>
      <c r="AW550" s="131">
        <f t="shared" si="114"/>
        <v>0.11146504458045077</v>
      </c>
      <c r="AX550" s="131">
        <f t="shared" si="115"/>
        <v>1</v>
      </c>
      <c r="AY550" s="131">
        <f>SUMPRODUCT(AN550:AW550,幕後結果_最佳化!$Z$1005:$AI$1005)</f>
        <v>3.7946501460749162E-3</v>
      </c>
      <c r="AZ550" s="131">
        <f>(SUMPRODUCT(AN550:AW550,MMULT(AN550:AW550,幕後結果!$AB$9:$AK$18)))</f>
        <v>2.8539890964821994E-4</v>
      </c>
      <c r="BA550" s="131">
        <f t="shared" si="116"/>
        <v>1.6893753568944351E-2</v>
      </c>
      <c r="BB550" s="102">
        <f t="shared" si="117"/>
        <v>-2.3147815963062301</v>
      </c>
      <c r="BC550" s="60"/>
      <c r="BD550" s="60"/>
    </row>
    <row r="551" spans="1:56" ht="16.5">
      <c r="A551" s="95">
        <v>550</v>
      </c>
      <c r="B551" s="131">
        <v>0.91307267511070611</v>
      </c>
      <c r="C551" s="131">
        <v>0.40261873944982152</v>
      </c>
      <c r="D551" s="131">
        <v>0.26247987639500159</v>
      </c>
      <c r="E551" s="131">
        <v>0.46023586586913035</v>
      </c>
      <c r="F551" s="131">
        <v>0.66016794795658917</v>
      </c>
      <c r="G551" s="131">
        <v>0.65588694291969674</v>
      </c>
      <c r="H551" s="131">
        <v>0.94301762228678188</v>
      </c>
      <c r="I551" s="131">
        <v>0.90274557699724722</v>
      </c>
      <c r="J551" s="131">
        <v>0.42651774474519266</v>
      </c>
      <c r="K551" s="104">
        <v>4.5432033556815465E-2</v>
      </c>
      <c r="L551" s="105"/>
      <c r="M551" s="106">
        <v>550</v>
      </c>
      <c r="N551" s="142">
        <v>1.359921868846397</v>
      </c>
      <c r="O551" s="142">
        <v>-0.24657458067029234</v>
      </c>
      <c r="P551" s="142">
        <v>-0.63571875058349747</v>
      </c>
      <c r="Q551" s="142">
        <v>-9.9839520779782254E-2</v>
      </c>
      <c r="R551" s="142">
        <v>0.41292153311064517</v>
      </c>
      <c r="S551" s="142">
        <v>0.40126352628401013</v>
      </c>
      <c r="T551" s="142">
        <v>1.5806208507013491</v>
      </c>
      <c r="U551" s="131">
        <v>1.2973556464200833</v>
      </c>
      <c r="V551" s="131">
        <v>-0.18524676644612731</v>
      </c>
      <c r="W551" s="98">
        <v>-1.6908572642143354</v>
      </c>
      <c r="X551" s="60"/>
      <c r="Y551" s="99">
        <v>550</v>
      </c>
      <c r="Z551" s="131">
        <f>(幕後結果!$AB$2+幕後結果!$AB$4*幕後結果_最佳化!$N1552)*12/3</f>
        <v>0.22403804436100425</v>
      </c>
      <c r="AA551" s="131">
        <f>(幕後結果!$AC$2+幕後結果!$AC$4*幕後結果_最佳化!$O1552)*12/3</f>
        <v>-1.9193537056844338E-2</v>
      </c>
      <c r="AB551" s="131">
        <f>(幕後結果!$AD$2+幕後結果!$AD$4*幕後結果_最佳化!$P1552)*12/3</f>
        <v>-0.12420307249510487</v>
      </c>
      <c r="AC551" s="131">
        <f>(幕後結果!$AE$2+幕後結果!$AE$4*幕後結果_最佳化!$Q1552)*12/3</f>
        <v>-7.5206260925560937E-3</v>
      </c>
      <c r="AD551" s="131">
        <f>(幕後結果!$AF$2+幕後結果!$AF$4*幕後結果_最佳化!$R1552)*12/3</f>
        <v>-2.715264941945077E-2</v>
      </c>
      <c r="AE551" s="131">
        <f>(幕後結果!$AG$2+幕後結果!$AG$4*幕後結果_最佳化!$S1552)*12/3</f>
        <v>-6.0781294961346254E-3</v>
      </c>
      <c r="AF551" s="131">
        <f>(幕後結果!$AH$2+幕後結果!$AH$4*幕後結果_最佳化!$T1552)*12/3</f>
        <v>0.16808652011451777</v>
      </c>
      <c r="AG551" s="131">
        <f>(幕後結果!$AI$2+幕後結果!$AI$4*幕後結果_最佳化!$U1552)*12/3</f>
        <v>0.15192683886127206</v>
      </c>
      <c r="AH551" s="131">
        <f>(幕後結果!$AJ$2+幕後結果!$AJ$4*幕後結果_最佳化!$V1552)*12/3</f>
        <v>-1.7611324629848131E-3</v>
      </c>
      <c r="AI551" s="100">
        <f>(幕後結果!$AK$2+幕後結果!$AK$4*幕後結果_最佳化!$W1552)*12/3</f>
        <v>-0.25409445087527399</v>
      </c>
      <c r="AJ551" s="60"/>
      <c r="AK551" s="60"/>
      <c r="AL551" s="60"/>
      <c r="AM551" s="108">
        <v>550</v>
      </c>
      <c r="AN551" s="131">
        <f t="shared" si="105"/>
        <v>8.6854757429123824E-2</v>
      </c>
      <c r="AO551" s="131">
        <f t="shared" si="106"/>
        <v>7.5655606162967473E-2</v>
      </c>
      <c r="AP551" s="131">
        <f t="shared" si="107"/>
        <v>3.6677804262782769E-2</v>
      </c>
      <c r="AQ551" s="131">
        <f t="shared" si="108"/>
        <v>0.11331655643411297</v>
      </c>
      <c r="AR551" s="131">
        <f t="shared" si="109"/>
        <v>0.15233032356942419</v>
      </c>
      <c r="AS551" s="131">
        <f t="shared" si="110"/>
        <v>0.11475491379078476</v>
      </c>
      <c r="AT551" s="131">
        <f t="shared" si="111"/>
        <v>0.12814649120193913</v>
      </c>
      <c r="AU551" s="131">
        <f t="shared" si="112"/>
        <v>7.564707266981191E-2</v>
      </c>
      <c r="AV551" s="131">
        <f t="shared" si="113"/>
        <v>5.061762742899379E-2</v>
      </c>
      <c r="AW551" s="131">
        <f t="shared" si="114"/>
        <v>0.16599884705005924</v>
      </c>
      <c r="AX551" s="131">
        <f t="shared" si="115"/>
        <v>1</v>
      </c>
      <c r="AY551" s="131">
        <f>SUMPRODUCT(AN551:AW551,幕後結果_最佳化!$Z$1005:$AI$1005)</f>
        <v>1.6168280220687846E-3</v>
      </c>
      <c r="AZ551" s="131">
        <f>(SUMPRODUCT(AN551:AW551,MMULT(AN551:AW551,幕後結果!$AB$9:$AK$18)))</f>
        <v>2.6915719133409794E-4</v>
      </c>
      <c r="BA551" s="131">
        <f t="shared" si="116"/>
        <v>1.6406010829391096E-2</v>
      </c>
      <c r="BB551" s="102">
        <f t="shared" si="117"/>
        <v>-2.5163443086343147</v>
      </c>
      <c r="BC551" s="60"/>
      <c r="BD551" s="60"/>
    </row>
    <row r="552" spans="1:56" ht="16.5">
      <c r="A552" s="95">
        <v>551</v>
      </c>
      <c r="B552" s="131">
        <v>0.22233539011486236</v>
      </c>
      <c r="C552" s="131">
        <v>0.39439813909277976</v>
      </c>
      <c r="D552" s="131">
        <v>0.83756879683429464</v>
      </c>
      <c r="E552" s="131">
        <v>0.37204171617705351</v>
      </c>
      <c r="F552" s="131">
        <v>0.11449345543422251</v>
      </c>
      <c r="G552" s="131">
        <v>0.42256334276694174</v>
      </c>
      <c r="H552" s="131">
        <v>0.94254480006486152</v>
      </c>
      <c r="I552" s="131">
        <v>0.86142467026194236</v>
      </c>
      <c r="J552" s="131">
        <v>0.56767180947231144</v>
      </c>
      <c r="K552" s="104">
        <v>0.35046691966766219</v>
      </c>
      <c r="L552" s="105"/>
      <c r="M552" s="106">
        <v>551</v>
      </c>
      <c r="N552" s="142">
        <v>-0.76432971750016954</v>
      </c>
      <c r="O552" s="142">
        <v>-0.26787403811659599</v>
      </c>
      <c r="P552" s="142">
        <v>0.98451490547797149</v>
      </c>
      <c r="Q552" s="142">
        <v>-0.32645063550670911</v>
      </c>
      <c r="R552" s="142">
        <v>-1.2029726335042805</v>
      </c>
      <c r="S552" s="142">
        <v>-0.19534012668422424</v>
      </c>
      <c r="T552" s="142">
        <v>1.5765009505691578</v>
      </c>
      <c r="U552" s="131">
        <v>1.0867424237621857</v>
      </c>
      <c r="V552" s="131">
        <v>0.17044983726593174</v>
      </c>
      <c r="W552" s="98">
        <v>-0.38406018648222845</v>
      </c>
      <c r="X552" s="60"/>
      <c r="Y552" s="99">
        <v>551</v>
      </c>
      <c r="Z552" s="131">
        <f>(幕後結果!$AB$2+幕後結果!$AB$4*幕後結果_最佳化!$N1553)*12/3</f>
        <v>-0.10500360202989308</v>
      </c>
      <c r="AA552" s="131">
        <f>(幕後結果!$AC$2+幕後結果!$AC$4*幕後結果_最佳化!$O1553)*12/3</f>
        <v>-1.7076603981482825E-2</v>
      </c>
      <c r="AB552" s="131">
        <f>(幕後結果!$AD$2+幕後結果!$AD$4*幕後結果_最佳化!$P1553)*12/3</f>
        <v>0.13718227588070814</v>
      </c>
      <c r="AC552" s="131">
        <f>(幕後結果!$AE$2+幕後結果!$AE$4*幕後結果_最佳化!$Q1553)*12/3</f>
        <v>3.89397250918921E-2</v>
      </c>
      <c r="AD552" s="131">
        <f>(幕後結果!$AF$2+幕後結果!$AF$4*幕後結果_最佳化!$R1553)*12/3</f>
        <v>-4.4137004426311181E-2</v>
      </c>
      <c r="AE552" s="131">
        <f>(幕後結果!$AG$2+幕後結果!$AG$4*幕後結果_最佳化!$S1553)*12/3</f>
        <v>-2.9672128230076706E-3</v>
      </c>
      <c r="AF552" s="131">
        <f>(幕後結果!$AH$2+幕後結果!$AH$4*幕後結果_最佳化!$T1553)*12/3</f>
        <v>0.12861577039840413</v>
      </c>
      <c r="AG552" s="131">
        <f>(幕後結果!$AI$2+幕後結果!$AI$4*幕後結果_最佳化!$U1553)*12/3</f>
        <v>0.16303937806479901</v>
      </c>
      <c r="AH552" s="131">
        <f>(幕後結果!$AJ$2+幕後結果!$AJ$4*幕後結果_最佳化!$V1553)*12/3</f>
        <v>1.5993360399781137E-2</v>
      </c>
      <c r="AI552" s="100">
        <f>(幕後結果!$AK$2+幕後結果!$AK$4*幕後結果_最佳化!$W1553)*12/3</f>
        <v>4.8390124012069068E-2</v>
      </c>
      <c r="AJ552" s="60"/>
      <c r="AK552" s="60"/>
      <c r="AL552" s="60"/>
      <c r="AM552" s="108">
        <v>551</v>
      </c>
      <c r="AN552" s="131">
        <f t="shared" si="105"/>
        <v>8.5511138004685266E-2</v>
      </c>
      <c r="AO552" s="131">
        <f t="shared" si="106"/>
        <v>0.1095850765710835</v>
      </c>
      <c r="AP552" s="131">
        <f t="shared" si="107"/>
        <v>8.4833554893626456E-2</v>
      </c>
      <c r="AQ552" s="131">
        <f t="shared" si="108"/>
        <v>0.11018899413958093</v>
      </c>
      <c r="AR552" s="131">
        <f t="shared" si="109"/>
        <v>2.3913122034777454E-2</v>
      </c>
      <c r="AS552" s="131">
        <f t="shared" si="110"/>
        <v>7.1703445106381436E-2</v>
      </c>
      <c r="AT552" s="131">
        <f t="shared" si="111"/>
        <v>0.14422467002034361</v>
      </c>
      <c r="AU552" s="131">
        <f t="shared" si="112"/>
        <v>6.7313852350333853E-2</v>
      </c>
      <c r="AV552" s="131">
        <f t="shared" si="113"/>
        <v>0.1690775439024291</v>
      </c>
      <c r="AW552" s="131">
        <f t="shared" si="114"/>
        <v>0.1336486029767584</v>
      </c>
      <c r="AX552" s="131">
        <f t="shared" si="115"/>
        <v>1</v>
      </c>
      <c r="AY552" s="131">
        <f>SUMPRODUCT(AN552:AW552,幕後結果_最佳化!$Z$1005:$AI$1005)</f>
        <v>1.9031154896792146E-3</v>
      </c>
      <c r="AZ552" s="131">
        <f>(SUMPRODUCT(AN552:AW552,MMULT(AN552:AW552,幕後結果!$AB$9:$AK$18)))</f>
        <v>2.3886247190949082E-4</v>
      </c>
      <c r="BA552" s="131">
        <f t="shared" si="116"/>
        <v>1.5455176217354845E-2</v>
      </c>
      <c r="BB552" s="102">
        <f t="shared" si="117"/>
        <v>-2.6526313212970538</v>
      </c>
      <c r="BC552" s="60"/>
      <c r="BD552" s="60"/>
    </row>
    <row r="553" spans="1:56" ht="16.5">
      <c r="A553" s="95">
        <v>552</v>
      </c>
      <c r="B553" s="131">
        <v>0.96440320557004511</v>
      </c>
      <c r="C553" s="131">
        <v>0.89204643410180195</v>
      </c>
      <c r="D553" s="131">
        <v>0.47717888429637845</v>
      </c>
      <c r="E553" s="131">
        <v>0.45647765830459242</v>
      </c>
      <c r="F553" s="131">
        <v>0.7376007978020076</v>
      </c>
      <c r="G553" s="131">
        <v>8.8012911395391358E-2</v>
      </c>
      <c r="H553" s="131">
        <v>8.8112456557210894E-2</v>
      </c>
      <c r="I553" s="131">
        <v>0.89681467680308402</v>
      </c>
      <c r="J553" s="131">
        <v>8.1443480315126715E-2</v>
      </c>
      <c r="K553" s="104">
        <v>0.95451878521383482</v>
      </c>
      <c r="L553" s="105"/>
      <c r="M553" s="106">
        <v>552</v>
      </c>
      <c r="N553" s="142">
        <v>1.8042406530569239</v>
      </c>
      <c r="O553" s="142">
        <v>1.2374848596248718</v>
      </c>
      <c r="P553" s="142">
        <v>-5.7235287837004933E-2</v>
      </c>
      <c r="Q553" s="142">
        <v>-0.1093116373864952</v>
      </c>
      <c r="R553" s="142">
        <v>0.63596627399499073</v>
      </c>
      <c r="S553" s="142">
        <v>-1.3530933095055366</v>
      </c>
      <c r="T553" s="142">
        <v>-1.3524703015706383</v>
      </c>
      <c r="U553" s="131">
        <v>1.2636083184740383</v>
      </c>
      <c r="V553" s="131">
        <v>-1.3954275090736046</v>
      </c>
      <c r="W553" s="98">
        <v>1.6903426000337862</v>
      </c>
      <c r="X553" s="60"/>
      <c r="Y553" s="99">
        <v>552</v>
      </c>
      <c r="Z553" s="131">
        <f>(幕後結果!$AB$2+幕後結果!$AB$4*幕後結果_最佳化!$N1554)*12/3</f>
        <v>0.2928619940375477</v>
      </c>
      <c r="AA553" s="131">
        <f>(幕後結果!$AC$2+幕後結果!$AC$4*幕後結果_最佳化!$O1554)*12/3</f>
        <v>0.12420078628702987</v>
      </c>
      <c r="AB553" s="131">
        <f>(幕後結果!$AD$2+幕後結果!$AD$4*幕後結果_最佳化!$P1554)*12/3</f>
        <v>1.8513746081299826E-2</v>
      </c>
      <c r="AC553" s="131">
        <f>(幕後結果!$AE$2+幕後結果!$AE$4*幕後結果_最佳化!$Q1554)*12/3</f>
        <v>7.8052823234681268E-2</v>
      </c>
      <c r="AD553" s="131">
        <f>(幕後結果!$AF$2+幕後結果!$AF$4*幕後結果_最佳化!$R1554)*12/3</f>
        <v>0.10540894896000891</v>
      </c>
      <c r="AE553" s="131">
        <f>(幕後結果!$AG$2+幕後結果!$AG$4*幕後結果_最佳化!$S1554)*12/3</f>
        <v>-7.0954526204097382E-2</v>
      </c>
      <c r="AF553" s="131">
        <f>(幕後結果!$AH$2+幕後結果!$AH$4*幕後結果_最佳化!$T1554)*12/3</f>
        <v>-1.3305446190793199E-2</v>
      </c>
      <c r="AG553" s="131">
        <f>(幕後結果!$AI$2+幕後結果!$AI$4*幕後結果_最佳化!$U1554)*12/3</f>
        <v>5.8400535067357907E-2</v>
      </c>
      <c r="AH553" s="131">
        <f>(幕後結果!$AJ$2+幕後結果!$AJ$4*幕後結果_最佳化!$V1554)*12/3</f>
        <v>-8.8811181804514125E-2</v>
      </c>
      <c r="AI553" s="100">
        <f>(幕後結果!$AK$2+幕後結果!$AK$4*幕後結果_最佳化!$W1554)*12/3</f>
        <v>0.10481332298186846</v>
      </c>
      <c r="AJ553" s="60"/>
      <c r="AK553" s="60"/>
      <c r="AL553" s="60"/>
      <c r="AM553" s="108">
        <v>552</v>
      </c>
      <c r="AN553" s="131">
        <f t="shared" si="105"/>
        <v>5.7178129060772152E-2</v>
      </c>
      <c r="AO553" s="131">
        <f t="shared" si="106"/>
        <v>0.18569918587526574</v>
      </c>
      <c r="AP553" s="131">
        <f t="shared" si="107"/>
        <v>6.9061880199895634E-2</v>
      </c>
      <c r="AQ553" s="131">
        <f t="shared" si="108"/>
        <v>0.15299407168312346</v>
      </c>
      <c r="AR553" s="131">
        <f t="shared" si="109"/>
        <v>0.13848172265875405</v>
      </c>
      <c r="AS553" s="131">
        <f t="shared" si="110"/>
        <v>0.11486387119721031</v>
      </c>
      <c r="AT553" s="131">
        <f t="shared" si="111"/>
        <v>0.10626298655375113</v>
      </c>
      <c r="AU553" s="131">
        <f t="shared" si="112"/>
        <v>2.0140559803204793E-2</v>
      </c>
      <c r="AV553" s="131">
        <f t="shared" si="113"/>
        <v>9.0738831649727361E-2</v>
      </c>
      <c r="AW553" s="131">
        <f t="shared" si="114"/>
        <v>6.4578761318295319E-2</v>
      </c>
      <c r="AX553" s="131">
        <f t="shared" si="115"/>
        <v>1</v>
      </c>
      <c r="AY553" s="131">
        <f>SUMPRODUCT(AN553:AW553,幕後結果_最佳化!$Z$1005:$AI$1005)</f>
        <v>3.7148227765267162E-3</v>
      </c>
      <c r="AZ553" s="131">
        <f>(SUMPRODUCT(AN553:AW553,MMULT(AN553:AW553,幕後結果!$AB$9:$AK$18)))</f>
        <v>2.6019782258892069E-4</v>
      </c>
      <c r="BA553" s="131">
        <f t="shared" si="116"/>
        <v>1.613064854830458E-2</v>
      </c>
      <c r="BB553" s="102">
        <f t="shared" si="117"/>
        <v>-2.429237553972488</v>
      </c>
      <c r="BC553" s="60"/>
      <c r="BD553" s="60"/>
    </row>
    <row r="554" spans="1:56" ht="16.5">
      <c r="A554" s="95">
        <v>553</v>
      </c>
      <c r="B554" s="131">
        <v>0.43344728599286819</v>
      </c>
      <c r="C554" s="131">
        <v>0.20185737309233409</v>
      </c>
      <c r="D554" s="131">
        <v>0.98236011836475701</v>
      </c>
      <c r="E554" s="131">
        <v>0.66670269889459122</v>
      </c>
      <c r="F554" s="131">
        <v>6.2520888833765165E-2</v>
      </c>
      <c r="G554" s="131">
        <v>0.91231007638661832</v>
      </c>
      <c r="H554" s="131">
        <v>0.33668658028097376</v>
      </c>
      <c r="I554" s="131">
        <v>0.77273885212736193</v>
      </c>
      <c r="J554" s="131">
        <v>0.59985273293723562</v>
      </c>
      <c r="K554" s="104">
        <v>1.2621889599989222E-2</v>
      </c>
      <c r="L554" s="105"/>
      <c r="M554" s="106">
        <v>553</v>
      </c>
      <c r="N554" s="142">
        <v>-0.16760432054228042</v>
      </c>
      <c r="O554" s="142">
        <v>-0.83500526108606132</v>
      </c>
      <c r="P554" s="142">
        <v>2.1051326451943537</v>
      </c>
      <c r="Q554" s="142">
        <v>0.43082640000872352</v>
      </c>
      <c r="R554" s="142">
        <v>-1.5339507163906507</v>
      </c>
      <c r="S554" s="142">
        <v>1.355118368674608</v>
      </c>
      <c r="T554" s="142">
        <v>-0.42152308112716663</v>
      </c>
      <c r="U554" s="131">
        <v>0.74789698590672304</v>
      </c>
      <c r="V554" s="131">
        <v>0.25296593890168528</v>
      </c>
      <c r="W554" s="98">
        <v>-2.2376516706503762</v>
      </c>
      <c r="X554" s="60"/>
      <c r="Y554" s="99">
        <v>553</v>
      </c>
      <c r="Z554" s="131">
        <f>(幕後結果!$AB$2+幕後結果!$AB$4*幕後結果_最佳化!$N1555)*12/3</f>
        <v>-1.2572221340199224E-2</v>
      </c>
      <c r="AA554" s="131">
        <f>(幕後結果!$AC$2+幕後結果!$AC$4*幕後結果_最佳化!$O1555)*12/3</f>
        <v>-7.3385580277323045E-2</v>
      </c>
      <c r="AB554" s="131">
        <f>(幕後結果!$AD$2+幕後結果!$AD$4*幕後結果_最佳化!$P1555)*12/3</f>
        <v>0.29879237376734014</v>
      </c>
      <c r="AC554" s="131">
        <f>(幕後結果!$AE$2+幕後結果!$AE$4*幕後結果_最佳化!$Q1555)*12/3</f>
        <v>0.1996494113895374</v>
      </c>
      <c r="AD554" s="131">
        <f>(幕後結果!$AF$2+幕後結果!$AF$4*幕後結果_最佳化!$R1555)*12/3</f>
        <v>1.147279104020358E-2</v>
      </c>
      <c r="AE554" s="131">
        <f>(幕後結果!$AG$2+幕後結果!$AG$4*幕後結果_最佳化!$S1555)*12/3</f>
        <v>5.6743672687416612E-2</v>
      </c>
      <c r="AF554" s="131">
        <f>(幕後結果!$AH$2+幕後結果!$AH$4*幕後結果_最佳化!$T1555)*12/3</f>
        <v>-9.6470104853196761E-4</v>
      </c>
      <c r="AG554" s="131">
        <f>(幕後結果!$AI$2+幕後結果!$AI$4*幕後結果_最佳化!$U1555)*12/3</f>
        <v>0.15286757992669414</v>
      </c>
      <c r="AH554" s="131">
        <f>(幕後結果!$AJ$2+幕後結果!$AJ$4*幕後結果_最佳化!$V1555)*12/3</f>
        <v>3.8345055099270928E-2</v>
      </c>
      <c r="AI554" s="100">
        <f>(幕後結果!$AK$2+幕後結果!$AK$4*幕後結果_最佳化!$W1555)*12/3</f>
        <v>-0.24169435900805633</v>
      </c>
      <c r="AJ554" s="60"/>
      <c r="AK554" s="60"/>
      <c r="AL554" s="60"/>
      <c r="AM554" s="108">
        <v>553</v>
      </c>
      <c r="AN554" s="131">
        <f t="shared" si="105"/>
        <v>0.10567862230891378</v>
      </c>
      <c r="AO554" s="131">
        <f t="shared" si="106"/>
        <v>5.7995050738056983E-2</v>
      </c>
      <c r="AP554" s="131">
        <f t="shared" si="107"/>
        <v>3.5561461934225026E-2</v>
      </c>
      <c r="AQ554" s="131">
        <f t="shared" si="108"/>
        <v>8.5284827584276683E-3</v>
      </c>
      <c r="AR554" s="131">
        <f t="shared" si="109"/>
        <v>5.968630914398363E-2</v>
      </c>
      <c r="AS554" s="131">
        <f t="shared" si="110"/>
        <v>2.5340704635602888E-2</v>
      </c>
      <c r="AT554" s="131">
        <f t="shared" si="111"/>
        <v>0.20085912388994664</v>
      </c>
      <c r="AU554" s="131">
        <f t="shared" si="112"/>
        <v>0.17573332762256846</v>
      </c>
      <c r="AV554" s="131">
        <f t="shared" si="113"/>
        <v>9.6751499482004497E-2</v>
      </c>
      <c r="AW554" s="131">
        <f t="shared" si="114"/>
        <v>0.23386541748627046</v>
      </c>
      <c r="AX554" s="131">
        <f t="shared" si="115"/>
        <v>1</v>
      </c>
      <c r="AY554" s="131">
        <f>SUMPRODUCT(AN554:AW554,幕後結果_最佳化!$Z$1005:$AI$1005)</f>
        <v>-9.8964823952310457E-4</v>
      </c>
      <c r="AZ554" s="131">
        <f>(SUMPRODUCT(AN554:AW554,MMULT(AN554:AW554,幕後結果!$AB$9:$AK$18)))</f>
        <v>3.1261838051119332E-4</v>
      </c>
      <c r="BA554" s="131">
        <f t="shared" si="116"/>
        <v>1.7681017519113353E-2</v>
      </c>
      <c r="BB554" s="102">
        <f t="shared" si="117"/>
        <v>-2.482303305908609</v>
      </c>
      <c r="BC554" s="60"/>
      <c r="BD554" s="60"/>
    </row>
    <row r="555" spans="1:56" ht="16.5">
      <c r="A555" s="95">
        <v>554</v>
      </c>
      <c r="B555" s="131">
        <v>0.2716795126695013</v>
      </c>
      <c r="C555" s="131">
        <v>2.754819937989339E-2</v>
      </c>
      <c r="D555" s="131">
        <v>0.12878541486717965</v>
      </c>
      <c r="E555" s="131">
        <v>2.4377650742233969E-2</v>
      </c>
      <c r="F555" s="131">
        <v>0.69725578902319651</v>
      </c>
      <c r="G555" s="131">
        <v>0.42780888943649242</v>
      </c>
      <c r="H555" s="131">
        <v>0.5847885653272864</v>
      </c>
      <c r="I555" s="131">
        <v>0.46737796494018702</v>
      </c>
      <c r="J555" s="131">
        <v>0.89262820709105095</v>
      </c>
      <c r="K555" s="104">
        <v>0.78802699216494432</v>
      </c>
      <c r="L555" s="105"/>
      <c r="M555" s="106">
        <v>554</v>
      </c>
      <c r="N555" s="142">
        <v>-0.60774136238247611</v>
      </c>
      <c r="O555" s="142">
        <v>-1.9181152534460149</v>
      </c>
      <c r="P555" s="142">
        <v>-1.1321513017315405</v>
      </c>
      <c r="Q555" s="142">
        <v>-1.9707253311496939</v>
      </c>
      <c r="R555" s="142">
        <v>0.51652408461372223</v>
      </c>
      <c r="S555" s="142">
        <v>-0.1819553341292236</v>
      </c>
      <c r="T555" s="142">
        <v>0.21415925419115858</v>
      </c>
      <c r="U555" s="131">
        <v>-8.1862657312351123E-2</v>
      </c>
      <c r="V555" s="131">
        <v>1.2406269651665081</v>
      </c>
      <c r="W555" s="98">
        <v>0.79959408495327133</v>
      </c>
      <c r="X555" s="60"/>
      <c r="Y555" s="99">
        <v>554</v>
      </c>
      <c r="Z555" s="131">
        <f>(幕後結果!$AB$2+幕後結果!$AB$4*幕後結果_最佳化!$N1556)*12/3</f>
        <v>-8.0748428817485146E-2</v>
      </c>
      <c r="AA555" s="131">
        <f>(幕後結果!$AC$2+幕後結果!$AC$4*幕後結果_最佳化!$O1556)*12/3</f>
        <v>-0.17781055775357238</v>
      </c>
      <c r="AB555" s="131">
        <f>(幕後結果!$AD$2+幕後結果!$AD$4*幕後結果_最佳化!$P1556)*12/3</f>
        <v>-0.25941021839649175</v>
      </c>
      <c r="AC555" s="131">
        <f>(幕後結果!$AE$2+幕後結果!$AE$4*幕後結果_最佳化!$Q1556)*12/3</f>
        <v>-0.31650048177133461</v>
      </c>
      <c r="AD555" s="131">
        <f>(幕後結果!$AF$2+幕後結果!$AF$4*幕後結果_最佳化!$R1556)*12/3</f>
        <v>-0.16975741310325862</v>
      </c>
      <c r="AE555" s="131">
        <f>(幕後結果!$AG$2+幕後結果!$AG$4*幕後結果_最佳化!$S1556)*12/3</f>
        <v>-3.9493705064106197E-2</v>
      </c>
      <c r="AF555" s="131">
        <f>(幕後結果!$AH$2+幕後結果!$AH$4*幕後結果_最佳化!$T1556)*12/3</f>
        <v>-0.11571818171341564</v>
      </c>
      <c r="AG555" s="131">
        <f>(幕後結果!$AI$2+幕後結果!$AI$4*幕後結果_最佳化!$U1556)*12/3</f>
        <v>-9.5789474267393857E-2</v>
      </c>
      <c r="AH555" s="131">
        <f>(幕後結果!$AJ$2+幕後結果!$AJ$4*幕後結果_最佳化!$V1556)*12/3</f>
        <v>-9.3580299878573848E-3</v>
      </c>
      <c r="AI555" s="100">
        <f>(幕後結果!$AK$2+幕後結果!$AK$4*幕後結果_最佳化!$W1556)*12/3</f>
        <v>9.6143320776973282E-2</v>
      </c>
      <c r="AJ555" s="60"/>
      <c r="AK555" s="60"/>
      <c r="AL555" s="60"/>
      <c r="AM555" s="108">
        <v>554</v>
      </c>
      <c r="AN555" s="131">
        <f t="shared" si="105"/>
        <v>0.20705559893185849</v>
      </c>
      <c r="AO555" s="131">
        <f t="shared" si="106"/>
        <v>0.1184791203082915</v>
      </c>
      <c r="AP555" s="131">
        <f t="shared" si="107"/>
        <v>0.12025701471327892</v>
      </c>
      <c r="AQ555" s="131">
        <f t="shared" si="108"/>
        <v>9.7085057399650648E-2</v>
      </c>
      <c r="AR555" s="131">
        <f t="shared" si="109"/>
        <v>4.9473459023442086E-2</v>
      </c>
      <c r="AS555" s="131">
        <f t="shared" si="110"/>
        <v>9.6515657329280594E-2</v>
      </c>
      <c r="AT555" s="131">
        <f t="shared" si="111"/>
        <v>3.2939423315599653E-2</v>
      </c>
      <c r="AU555" s="131">
        <f t="shared" si="112"/>
        <v>0.18366635549836366</v>
      </c>
      <c r="AV555" s="131">
        <f t="shared" si="113"/>
        <v>9.0867127406538323E-2</v>
      </c>
      <c r="AW555" s="131">
        <f t="shared" si="114"/>
        <v>3.6611860736961901E-3</v>
      </c>
      <c r="AX555" s="131">
        <f t="shared" si="115"/>
        <v>1</v>
      </c>
      <c r="AY555" s="131">
        <f>SUMPRODUCT(AN555:AW555,幕後結果_最佳化!$Z$1005:$AI$1005)</f>
        <v>3.256401068064939E-3</v>
      </c>
      <c r="AZ555" s="131">
        <f>(SUMPRODUCT(AN555:AW555,MMULT(AN555:AW555,幕後結果!$AB$9:$AK$18)))</f>
        <v>2.6430028114489602E-4</v>
      </c>
      <c r="BA555" s="131">
        <f t="shared" si="116"/>
        <v>1.6257314696618751E-2</v>
      </c>
      <c r="BB555" s="102">
        <f t="shared" si="117"/>
        <v>-2.4385084296965887</v>
      </c>
      <c r="BC555" s="60"/>
      <c r="BD555" s="60"/>
    </row>
    <row r="556" spans="1:56" ht="16.5">
      <c r="A556" s="95">
        <v>555</v>
      </c>
      <c r="B556" s="131">
        <v>0.98086194415484429</v>
      </c>
      <c r="C556" s="131">
        <v>0.25541052981166024</v>
      </c>
      <c r="D556" s="131">
        <v>0.3297738678375608</v>
      </c>
      <c r="E556" s="131">
        <v>0.40141962186420166</v>
      </c>
      <c r="F556" s="131">
        <v>8.9304010781394938E-2</v>
      </c>
      <c r="G556" s="131">
        <v>0.90525153781900913</v>
      </c>
      <c r="H556" s="131">
        <v>0.21648460846325346</v>
      </c>
      <c r="I556" s="131">
        <v>7.3712812434260089E-2</v>
      </c>
      <c r="J556" s="131">
        <v>0.29846762668037941</v>
      </c>
      <c r="K556" s="104">
        <v>0.36968768597874813</v>
      </c>
      <c r="L556" s="105"/>
      <c r="M556" s="106">
        <v>555</v>
      </c>
      <c r="N556" s="142">
        <v>2.0718855947144315</v>
      </c>
      <c r="O556" s="142">
        <v>-0.65755975884898432</v>
      </c>
      <c r="P556" s="142">
        <v>-0.44053766944758377</v>
      </c>
      <c r="Q556" s="142">
        <v>-0.24967428806223865</v>
      </c>
      <c r="R556" s="142">
        <v>-1.3450533036577099</v>
      </c>
      <c r="S556" s="142">
        <v>1.3120687928565724</v>
      </c>
      <c r="T556" s="142">
        <v>-0.78412082506813996</v>
      </c>
      <c r="U556" s="131">
        <v>-1.448684808377164</v>
      </c>
      <c r="V556" s="131">
        <v>-0.52881289237915519</v>
      </c>
      <c r="W556" s="98">
        <v>-0.33268063072508969</v>
      </c>
      <c r="X556" s="60"/>
      <c r="Y556" s="99">
        <v>555</v>
      </c>
      <c r="Z556" s="131">
        <f>(幕後結果!$AB$2+幕後結果!$AB$4*幕後結果_最佳化!$N1557)*12/3</f>
        <v>0.33431957505912741</v>
      </c>
      <c r="AA556" s="131">
        <f>(幕後結果!$AC$2+幕後結果!$AC$4*幕後結果_最佳化!$O1557)*12/3</f>
        <v>-6.0550221105872638E-2</v>
      </c>
      <c r="AB556" s="131">
        <f>(幕後結果!$AD$2+幕後結果!$AD$4*幕後結果_最佳化!$P1557)*12/3</f>
        <v>-0.10669522107842649</v>
      </c>
      <c r="AC556" s="131">
        <f>(幕後結果!$AE$2+幕後結果!$AE$4*幕後結果_最佳化!$Q1557)*12/3</f>
        <v>-4.4859616829955387E-4</v>
      </c>
      <c r="AD556" s="131">
        <f>(幕後結果!$AF$2+幕後結果!$AF$4*幕後結果_最佳化!$R1557)*12/3</f>
        <v>-0.18603749300874309</v>
      </c>
      <c r="AE556" s="131">
        <f>(幕後結果!$AG$2+幕後結果!$AG$4*幕後結果_最佳化!$S1557)*12/3</f>
        <v>3.2284859652277051E-2</v>
      </c>
      <c r="AF556" s="131">
        <f>(幕後結果!$AH$2+幕後結果!$AH$4*幕後結果_最佳化!$T1557)*12/3</f>
        <v>-1.8940788036942494E-2</v>
      </c>
      <c r="AG556" s="131">
        <f>(幕後結果!$AI$2+幕後結果!$AI$4*幕後結果_最佳化!$U1557)*12/3</f>
        <v>-0.20547742472503008</v>
      </c>
      <c r="AH556" s="131">
        <f>(幕後結果!$AJ$2+幕後結果!$AJ$4*幕後結果_最佳化!$V1557)*12/3</f>
        <v>-4.5192107350238743E-2</v>
      </c>
      <c r="AI556" s="100">
        <f>(幕後結果!$AK$2+幕後結果!$AK$4*幕後結果_最佳化!$W1557)*12/3</f>
        <v>-0.24500357753029631</v>
      </c>
      <c r="AJ556" s="60"/>
      <c r="AK556" s="60"/>
      <c r="AL556" s="60"/>
      <c r="AM556" s="108">
        <v>555</v>
      </c>
      <c r="AN556" s="131">
        <f t="shared" si="105"/>
        <v>3.8939996690675878E-3</v>
      </c>
      <c r="AO556" s="131">
        <f t="shared" si="106"/>
        <v>0.13769878656835974</v>
      </c>
      <c r="AP556" s="131">
        <f t="shared" si="107"/>
        <v>2.1069665865923709E-4</v>
      </c>
      <c r="AQ556" s="131">
        <f t="shared" si="108"/>
        <v>7.9228945914482998E-2</v>
      </c>
      <c r="AR556" s="131">
        <f t="shared" si="109"/>
        <v>8.7627910731523401E-2</v>
      </c>
      <c r="AS556" s="131">
        <f t="shared" si="110"/>
        <v>0.11642092778845052</v>
      </c>
      <c r="AT556" s="131">
        <f t="shared" si="111"/>
        <v>0.13836961493030533</v>
      </c>
      <c r="AU556" s="131">
        <f t="shared" si="112"/>
        <v>0.18344092115870603</v>
      </c>
      <c r="AV556" s="131">
        <f t="shared" si="113"/>
        <v>0.13918840263673873</v>
      </c>
      <c r="AW556" s="131">
        <f t="shared" si="114"/>
        <v>0.1139197939437063</v>
      </c>
      <c r="AX556" s="131">
        <f t="shared" si="115"/>
        <v>0.99999999999999989</v>
      </c>
      <c r="AY556" s="131">
        <f>SUMPRODUCT(AN556:AW556,幕後結果_最佳化!$Z$1005:$AI$1005)</f>
        <v>9.1576959993416905E-5</v>
      </c>
      <c r="AZ556" s="131">
        <f>(SUMPRODUCT(AN556:AW556,MMULT(AN556:AW556,幕後結果!$AB$9:$AK$18)))</f>
        <v>2.3606185999629814E-4</v>
      </c>
      <c r="BA556" s="131">
        <f t="shared" si="116"/>
        <v>1.53643047352068E-2</v>
      </c>
      <c r="BB556" s="102">
        <f t="shared" si="117"/>
        <v>-2.7862258512689149</v>
      </c>
      <c r="BC556" s="60"/>
      <c r="BD556" s="60"/>
    </row>
    <row r="557" spans="1:56" ht="16.5">
      <c r="A557" s="95">
        <v>556</v>
      </c>
      <c r="B557" s="131">
        <v>0.90714900158977207</v>
      </c>
      <c r="C557" s="131">
        <v>0.16802185473152131</v>
      </c>
      <c r="D557" s="131">
        <v>0.78512869584385725</v>
      </c>
      <c r="E557" s="131">
        <v>0.99361250055751671</v>
      </c>
      <c r="F557" s="131">
        <v>0.86320055755940395</v>
      </c>
      <c r="G557" s="131">
        <v>0.67603365257766512</v>
      </c>
      <c r="H557" s="131">
        <v>0.96979454943839527</v>
      </c>
      <c r="I557" s="131">
        <v>0.39178827258933069</v>
      </c>
      <c r="J557" s="131">
        <v>0.11933764491745658</v>
      </c>
      <c r="K557" s="104">
        <v>0.82955666482606727</v>
      </c>
      <c r="L557" s="105"/>
      <c r="M557" s="106">
        <v>556</v>
      </c>
      <c r="N557" s="142">
        <v>1.3234011883546988</v>
      </c>
      <c r="O557" s="142">
        <v>-0.96201173450956812</v>
      </c>
      <c r="P557" s="142">
        <v>0.78963218151152537</v>
      </c>
      <c r="Q557" s="142">
        <v>2.4899808209470766</v>
      </c>
      <c r="R557" s="142">
        <v>1.0948122812165979</v>
      </c>
      <c r="S557" s="142">
        <v>0.45663600580582736</v>
      </c>
      <c r="T557" s="142">
        <v>1.8777826760852416</v>
      </c>
      <c r="U557" s="131">
        <v>-0.27466119710897696</v>
      </c>
      <c r="V557" s="131">
        <v>-1.1783043610299295</v>
      </c>
      <c r="W557" s="98">
        <v>0.95241477272873765</v>
      </c>
      <c r="X557" s="60"/>
      <c r="Y557" s="99">
        <v>556</v>
      </c>
      <c r="Z557" s="131">
        <f>(幕後結果!$AB$2+幕後結果!$AB$4*幕後結果_最佳化!$N1558)*12/3</f>
        <v>0.21838107561326206</v>
      </c>
      <c r="AA557" s="131">
        <f>(幕後結果!$AC$2+幕後結果!$AC$4*幕後結果_最佳化!$O1558)*12/3</f>
        <v>-8.8671497841773139E-2</v>
      </c>
      <c r="AB557" s="131">
        <f>(幕後結果!$AD$2+幕後結果!$AD$4*幕後結果_最佳化!$P1558)*12/3</f>
        <v>8.1831479376688776E-2</v>
      </c>
      <c r="AC557" s="131">
        <f>(幕後結果!$AE$2+幕後結果!$AE$4*幕後結果_最佳化!$Q1558)*12/3</f>
        <v>0.34186352903000677</v>
      </c>
      <c r="AD557" s="131">
        <f>(幕後結果!$AF$2+幕後結果!$AF$4*幕後結果_最佳化!$R1558)*12/3</f>
        <v>0.17056415976118369</v>
      </c>
      <c r="AE557" s="131">
        <f>(幕後結果!$AG$2+幕後結果!$AG$4*幕後結果_最佳化!$S1558)*12/3</f>
        <v>-1.0763393549396384E-3</v>
      </c>
      <c r="AF557" s="131">
        <f>(幕後結果!$AH$2+幕後結果!$AH$4*幕後結果_最佳化!$T1558)*12/3</f>
        <v>0.22274423126633636</v>
      </c>
      <c r="AG557" s="131">
        <f>(幕後結果!$AI$2+幕後結果!$AI$4*幕後結果_最佳化!$U1558)*12/3</f>
        <v>9.6089159420680637E-2</v>
      </c>
      <c r="AH557" s="131">
        <f>(幕後結果!$AJ$2+幕後結果!$AJ$4*幕後結果_最佳化!$V1558)*12/3</f>
        <v>-5.3623161531730655E-2</v>
      </c>
      <c r="AI557" s="100">
        <f>(幕後結果!$AK$2+幕後結果!$AK$4*幕後結果_最佳化!$W1558)*12/3</f>
        <v>6.7025890552626727E-2</v>
      </c>
      <c r="AJ557" s="60"/>
      <c r="AK557" s="60"/>
      <c r="AL557" s="60"/>
      <c r="AM557" s="108">
        <v>556</v>
      </c>
      <c r="AN557" s="131">
        <f t="shared" si="105"/>
        <v>0.16820453962105938</v>
      </c>
      <c r="AO557" s="131">
        <f t="shared" si="106"/>
        <v>0.14120468092555727</v>
      </c>
      <c r="AP557" s="131">
        <f t="shared" si="107"/>
        <v>5.4613191328370114E-2</v>
      </c>
      <c r="AQ557" s="131">
        <f t="shared" si="108"/>
        <v>0.12711154256502941</v>
      </c>
      <c r="AR557" s="131">
        <f t="shared" si="109"/>
        <v>4.5123468845605461E-2</v>
      </c>
      <c r="AS557" s="131">
        <f t="shared" si="110"/>
        <v>3.9463011027069034E-2</v>
      </c>
      <c r="AT557" s="131">
        <f t="shared" si="111"/>
        <v>0.19564598508267461</v>
      </c>
      <c r="AU557" s="131">
        <f t="shared" si="112"/>
        <v>0.11718069936926029</v>
      </c>
      <c r="AV557" s="131">
        <f t="shared" si="113"/>
        <v>6.3447048707898898E-2</v>
      </c>
      <c r="AW557" s="131">
        <f t="shared" si="114"/>
        <v>4.8005832527475291E-2</v>
      </c>
      <c r="AX557" s="131">
        <f t="shared" si="115"/>
        <v>0.99999999999999978</v>
      </c>
      <c r="AY557" s="131">
        <f>SUMPRODUCT(AN557:AW557,幕後結果_最佳化!$Z$1005:$AI$1005)</f>
        <v>6.037581803574798E-3</v>
      </c>
      <c r="AZ557" s="131">
        <f>(SUMPRODUCT(AN557:AW557,MMULT(AN557:AW557,幕後結果!$AB$9:$AK$18)))</f>
        <v>2.721934109090113E-4</v>
      </c>
      <c r="BA557" s="131">
        <f t="shared" si="116"/>
        <v>1.6498285089942267E-2</v>
      </c>
      <c r="BB557" s="102">
        <f t="shared" si="117"/>
        <v>-2.2343181727958732</v>
      </c>
      <c r="BC557" s="60"/>
      <c r="BD557" s="60"/>
    </row>
    <row r="558" spans="1:56" ht="16.5">
      <c r="A558" s="95">
        <v>557</v>
      </c>
      <c r="B558" s="131">
        <v>0.96890684191686383</v>
      </c>
      <c r="C558" s="131">
        <v>0.33191992003627102</v>
      </c>
      <c r="D558" s="131">
        <v>0.78414004505976065</v>
      </c>
      <c r="E558" s="131">
        <v>0.56040452230848925</v>
      </c>
      <c r="F558" s="131">
        <v>0.16805992330710917</v>
      </c>
      <c r="G558" s="131">
        <v>0.51005422123289756</v>
      </c>
      <c r="H558" s="131">
        <v>0.24349579019953516</v>
      </c>
      <c r="I558" s="131">
        <v>0.34623851871460953</v>
      </c>
      <c r="J558" s="131">
        <v>0.45856312765886709</v>
      </c>
      <c r="K558" s="104">
        <v>0.70124743329317418</v>
      </c>
      <c r="L558" s="105"/>
      <c r="M558" s="106">
        <v>557</v>
      </c>
      <c r="N558" s="142">
        <v>1.8649649581265306</v>
      </c>
      <c r="O558" s="142">
        <v>-0.43461784479951848</v>
      </c>
      <c r="P558" s="142">
        <v>0.78625192720761217</v>
      </c>
      <c r="Q558" s="142">
        <v>0.15199490347938577</v>
      </c>
      <c r="R558" s="142">
        <v>-0.96186017352578213</v>
      </c>
      <c r="S558" s="142">
        <v>2.5204863680100383E-2</v>
      </c>
      <c r="T558" s="142">
        <v>-0.69510168256858051</v>
      </c>
      <c r="U558" s="131">
        <v>-0.39549577723683421</v>
      </c>
      <c r="V558" s="131">
        <v>-0.10405430241122871</v>
      </c>
      <c r="W558" s="98">
        <v>0.52799164715256552</v>
      </c>
      <c r="X558" s="60"/>
      <c r="Y558" s="99">
        <v>557</v>
      </c>
      <c r="Z558" s="131">
        <f>(幕後結果!$AB$2+幕後結果!$AB$4*幕後結果_最佳化!$N1559)*12/3</f>
        <v>0.30226804812477137</v>
      </c>
      <c r="AA558" s="131">
        <f>(幕後結果!$AC$2+幕後結果!$AC$4*幕後結果_最佳化!$O1559)*12/3</f>
        <v>-3.8469417245530504E-2</v>
      </c>
      <c r="AB558" s="131">
        <f>(幕後結果!$AD$2+幕後結果!$AD$4*幕後結果_最佳化!$P1559)*12/3</f>
        <v>9.8708601782855968E-2</v>
      </c>
      <c r="AC558" s="131">
        <f>(幕後結果!$AE$2+幕後結果!$AE$4*幕後結果_最佳化!$Q1559)*12/3</f>
        <v>0.13094998207860292</v>
      </c>
      <c r="AD558" s="131">
        <f>(幕後結果!$AF$2+幕後結果!$AF$4*幕後結果_最佳化!$R1559)*12/3</f>
        <v>-3.2413679170130799E-2</v>
      </c>
      <c r="AE558" s="131">
        <f>(幕後結果!$AG$2+幕後結果!$AG$4*幕後結果_最佳化!$S1559)*12/3</f>
        <v>-1.8363776003305524E-2</v>
      </c>
      <c r="AF558" s="131">
        <f>(幕後結果!$AH$2+幕後結果!$AH$4*幕後結果_最佳化!$T1559)*12/3</f>
        <v>1.4940464271704918E-2</v>
      </c>
      <c r="AG558" s="131">
        <f>(幕後結果!$AI$2+幕後結果!$AI$4*幕後結果_最佳化!$U1559)*12/3</f>
        <v>-5.6953610499322703E-2</v>
      </c>
      <c r="AH558" s="131">
        <f>(幕後結果!$AJ$2+幕後結果!$AJ$4*幕後結果_最佳化!$V1559)*12/3</f>
        <v>-1.9377942051179917E-2</v>
      </c>
      <c r="AI558" s="100">
        <f>(幕後結果!$AK$2+幕後結果!$AK$4*幕後結果_最佳化!$W1559)*12/3</f>
        <v>-4.7075517913495096E-2</v>
      </c>
      <c r="AJ558" s="60"/>
      <c r="AK558" s="60"/>
      <c r="AL558" s="60"/>
      <c r="AM558" s="108">
        <v>557</v>
      </c>
      <c r="AN558" s="131">
        <f t="shared" si="105"/>
        <v>9.3409595061973355E-2</v>
      </c>
      <c r="AO558" s="131">
        <f t="shared" si="106"/>
        <v>0.16746886921127094</v>
      </c>
      <c r="AP558" s="131">
        <f t="shared" si="107"/>
        <v>0.12243601526000732</v>
      </c>
      <c r="AQ558" s="131">
        <f t="shared" si="108"/>
        <v>0.1498870412293356</v>
      </c>
      <c r="AR558" s="131">
        <f t="shared" si="109"/>
        <v>3.0452104040076648E-2</v>
      </c>
      <c r="AS558" s="131">
        <f t="shared" si="110"/>
        <v>9.4691221220658234E-2</v>
      </c>
      <c r="AT558" s="131">
        <f t="shared" si="111"/>
        <v>0.19448318778023149</v>
      </c>
      <c r="AU558" s="131">
        <f t="shared" si="112"/>
        <v>6.3914024785942034E-3</v>
      </c>
      <c r="AV558" s="131">
        <f t="shared" si="113"/>
        <v>0.10353492667741113</v>
      </c>
      <c r="AW558" s="131">
        <f t="shared" si="114"/>
        <v>3.7245637040440829E-2</v>
      </c>
      <c r="AX558" s="131">
        <f t="shared" si="115"/>
        <v>0.99999999999999978</v>
      </c>
      <c r="AY558" s="131">
        <f>SUMPRODUCT(AN558:AW558,幕後結果_最佳化!$Z$1005:$AI$1005)</f>
        <v>5.5210963809435801E-3</v>
      </c>
      <c r="AZ558" s="131">
        <f>(SUMPRODUCT(AN558:AW558,MMULT(AN558:AW558,幕後結果!$AB$9:$AK$18)))</f>
        <v>2.671052106948766E-4</v>
      </c>
      <c r="BA558" s="131">
        <f t="shared" si="116"/>
        <v>1.6343353716262662E-2</v>
      </c>
      <c r="BB558" s="102">
        <f t="shared" si="117"/>
        <v>-2.2871011830247587</v>
      </c>
      <c r="BC558" s="60"/>
      <c r="BD558" s="60"/>
    </row>
    <row r="559" spans="1:56" ht="16.5">
      <c r="A559" s="95">
        <v>558</v>
      </c>
      <c r="B559" s="131">
        <v>0.86708699934649491</v>
      </c>
      <c r="C559" s="131">
        <v>0.4762862094850715</v>
      </c>
      <c r="D559" s="131">
        <v>9.715594102276226E-2</v>
      </c>
      <c r="E559" s="131">
        <v>3.4554523523420144E-2</v>
      </c>
      <c r="F559" s="131">
        <v>0.32716080972396999</v>
      </c>
      <c r="G559" s="131">
        <v>9.224571601384568E-3</v>
      </c>
      <c r="H559" s="131">
        <v>0.89458005359788362</v>
      </c>
      <c r="I559" s="131">
        <v>0.71174518190165514</v>
      </c>
      <c r="J559" s="131">
        <v>2.2957427209727932E-2</v>
      </c>
      <c r="K559" s="104">
        <v>0.87450319018035194</v>
      </c>
      <c r="L559" s="105"/>
      <c r="M559" s="106">
        <v>558</v>
      </c>
      <c r="N559" s="142">
        <v>1.1127262889726472</v>
      </c>
      <c r="O559" s="142">
        <v>-5.9476705465377637E-2</v>
      </c>
      <c r="P559" s="142">
        <v>-1.2979285684480037</v>
      </c>
      <c r="Q559" s="142">
        <v>-1.817706216877744</v>
      </c>
      <c r="R559" s="142">
        <v>-0.44776664315219405</v>
      </c>
      <c r="S559" s="142">
        <v>-2.3564783468764885</v>
      </c>
      <c r="T559" s="142">
        <v>1.2512592905107158</v>
      </c>
      <c r="U559" s="131">
        <v>0.55849028561552116</v>
      </c>
      <c r="V559" s="131">
        <v>-1.996175213557545</v>
      </c>
      <c r="W559" s="98">
        <v>1.1479393078648177</v>
      </c>
      <c r="X559" s="60"/>
      <c r="Y559" s="99">
        <v>558</v>
      </c>
      <c r="Z559" s="131">
        <f>(幕後結果!$AB$2+幕後結果!$AB$4*幕後結果_最佳化!$N1560)*12/3</f>
        <v>0.18574802207503707</v>
      </c>
      <c r="AA559" s="131">
        <f>(幕後結果!$AC$2+幕後結果!$AC$4*幕後結果_最佳化!$O1560)*12/3</f>
        <v>-5.1785413703907008E-4</v>
      </c>
      <c r="AB559" s="131">
        <f>(幕後結果!$AD$2+幕後結果!$AD$4*幕後結果_最佳化!$P1560)*12/3</f>
        <v>-0.22468474328250712</v>
      </c>
      <c r="AC559" s="131">
        <f>(幕後結果!$AE$2+幕後結果!$AE$4*幕後結果_最佳化!$Q1560)*12/3</f>
        <v>-0.23113222015574789</v>
      </c>
      <c r="AD559" s="131">
        <f>(幕後結果!$AF$2+幕後結果!$AF$4*幕後結果_最佳化!$R1560)*12/3</f>
        <v>-0.1836682233226444</v>
      </c>
      <c r="AE559" s="131">
        <f>(幕後結果!$AG$2+幕後結果!$AG$4*幕後結果_最佳化!$S1560)*12/3</f>
        <v>-0.12078758895830048</v>
      </c>
      <c r="AF559" s="131">
        <f>(幕後結果!$AH$2+幕後結果!$AH$4*幕後結果_最佳化!$T1560)*12/3</f>
        <v>8.66919711433803E-2</v>
      </c>
      <c r="AG559" s="131">
        <f>(幕後結果!$AI$2+幕後結果!$AI$4*幕後結果_最佳化!$U1560)*12/3</f>
        <v>-5.7791308809344431E-2</v>
      </c>
      <c r="AH559" s="131">
        <f>(幕後結果!$AJ$2+幕後結果!$AJ$4*幕後結果_最佳化!$V1560)*12/3</f>
        <v>-0.18594403990266806</v>
      </c>
      <c r="AI559" s="100">
        <f>(幕後結果!$AK$2+幕後結果!$AK$4*幕後結果_最佳化!$W1560)*12/3</f>
        <v>1.3978062065090051E-2</v>
      </c>
      <c r="AJ559" s="60"/>
      <c r="AK559" s="60"/>
      <c r="AL559" s="60"/>
      <c r="AM559" s="108">
        <v>558</v>
      </c>
      <c r="AN559" s="131">
        <f t="shared" si="105"/>
        <v>0.18351453087654293</v>
      </c>
      <c r="AO559" s="131">
        <f t="shared" si="106"/>
        <v>0.18647554952311082</v>
      </c>
      <c r="AP559" s="131">
        <f t="shared" si="107"/>
        <v>0.1045377660231816</v>
      </c>
      <c r="AQ559" s="131">
        <f t="shared" si="108"/>
        <v>9.2093691298713431E-3</v>
      </c>
      <c r="AR559" s="131">
        <f t="shared" si="109"/>
        <v>5.6450383028907626E-2</v>
      </c>
      <c r="AS559" s="131">
        <f t="shared" si="110"/>
        <v>1.6310385153829005E-2</v>
      </c>
      <c r="AT559" s="131">
        <f t="shared" si="111"/>
        <v>0.12937883212644111</v>
      </c>
      <c r="AU559" s="131">
        <f t="shared" si="112"/>
        <v>4.3153768766383716E-2</v>
      </c>
      <c r="AV559" s="131">
        <f t="shared" si="113"/>
        <v>0.13254901225787785</v>
      </c>
      <c r="AW559" s="131">
        <f t="shared" si="114"/>
        <v>0.13842040311385381</v>
      </c>
      <c r="AX559" s="131">
        <f t="shared" si="115"/>
        <v>0.99999999999999978</v>
      </c>
      <c r="AY559" s="131">
        <f>SUMPRODUCT(AN559:AW559,幕後結果_最佳化!$Z$1005:$AI$1005)</f>
        <v>1.3530792334970863E-3</v>
      </c>
      <c r="AZ559" s="131">
        <f>(SUMPRODUCT(AN559:AW559,MMULT(AN559:AW559,幕後結果!$AB$9:$AK$18)))</f>
        <v>2.5772308245500567E-4</v>
      </c>
      <c r="BA559" s="131">
        <f t="shared" si="116"/>
        <v>1.605375602328021E-2</v>
      </c>
      <c r="BB559" s="102">
        <f t="shared" si="117"/>
        <v>-2.5879875529598197</v>
      </c>
      <c r="BC559" s="60"/>
      <c r="BD559" s="60"/>
    </row>
    <row r="560" spans="1:56" ht="16.5">
      <c r="A560" s="95">
        <v>559</v>
      </c>
      <c r="B560" s="131">
        <v>0.94932095891419133</v>
      </c>
      <c r="C560" s="131">
        <v>0.71709258361204919</v>
      </c>
      <c r="D560" s="131">
        <v>0.38078979843617877</v>
      </c>
      <c r="E560" s="131">
        <v>0.92251150009294203</v>
      </c>
      <c r="F560" s="131">
        <v>0.24925101471101652</v>
      </c>
      <c r="G560" s="131">
        <v>0.52034587526839871</v>
      </c>
      <c r="H560" s="131">
        <v>0.49634321259246827</v>
      </c>
      <c r="I560" s="131">
        <v>0.6638358295073028</v>
      </c>
      <c r="J560" s="131">
        <v>5.4632663803737769E-2</v>
      </c>
      <c r="K560" s="104">
        <v>0.69037244369290307</v>
      </c>
      <c r="L560" s="105"/>
      <c r="M560" s="106">
        <v>559</v>
      </c>
      <c r="N560" s="142">
        <v>1.6383050144588611</v>
      </c>
      <c r="O560" s="142">
        <v>0.57422606583126357</v>
      </c>
      <c r="P560" s="142">
        <v>-0.3034071507251358</v>
      </c>
      <c r="Q560" s="142">
        <v>1.4221696752423092</v>
      </c>
      <c r="R560" s="142">
        <v>-0.67684858350030275</v>
      </c>
      <c r="S560" s="142">
        <v>5.102167427796566E-2</v>
      </c>
      <c r="T560" s="142">
        <v>-9.1663350702563123E-3</v>
      </c>
      <c r="U560" s="131">
        <v>0.42295466075774057</v>
      </c>
      <c r="V560" s="131">
        <v>-1.6015040324081431</v>
      </c>
      <c r="W560" s="98">
        <v>0.49690632273882668</v>
      </c>
      <c r="X560" s="60"/>
      <c r="Y560" s="99">
        <v>559</v>
      </c>
      <c r="Z560" s="131">
        <f>(幕後結果!$AB$2+幕後結果!$AB$4*幕後結果_最佳化!$N1561)*12/3</f>
        <v>0.26715894828243736</v>
      </c>
      <c r="AA560" s="131">
        <f>(幕後結果!$AC$2+幕後結果!$AC$4*幕後結果_最佳化!$O1561)*12/3</f>
        <v>6.0050366997446973E-2</v>
      </c>
      <c r="AB560" s="131">
        <f>(幕後結果!$AD$2+幕後結果!$AD$4*幕後結果_最佳化!$P1561)*12/3</f>
        <v>-4.3286476532371214E-2</v>
      </c>
      <c r="AC560" s="131">
        <f>(幕後結果!$AE$2+幕後結果!$AE$4*幕後結果_最佳化!$Q1561)*12/3</f>
        <v>0.19518166548922578</v>
      </c>
      <c r="AD560" s="131">
        <f>(幕後結果!$AF$2+幕後結果!$AF$4*幕後結果_最佳化!$R1561)*12/3</f>
        <v>-3.2196223538071729E-2</v>
      </c>
      <c r="AE560" s="131">
        <f>(幕後結果!$AG$2+幕後結果!$AG$4*幕後結果_最佳化!$S1561)*12/3</f>
        <v>3.6215015882723207E-4</v>
      </c>
      <c r="AF560" s="131">
        <f>(幕後結果!$AH$2+幕後結果!$AH$4*幕後結果_最佳化!$T1561)*12/3</f>
        <v>8.9455985471991253E-2</v>
      </c>
      <c r="AG560" s="131">
        <f>(幕後結果!$AI$2+幕後結果!$AI$4*幕後結果_最佳化!$U1561)*12/3</f>
        <v>2.6530288460296356E-2</v>
      </c>
      <c r="AH560" s="131">
        <f>(幕後結果!$AJ$2+幕後結果!$AJ$4*幕後結果_最佳化!$V1561)*12/3</f>
        <v>-6.9737544759786163E-2</v>
      </c>
      <c r="AI560" s="100">
        <f>(幕後結果!$AK$2+幕後結果!$AK$4*幕後結果_最佳化!$W1561)*12/3</f>
        <v>-8.9568749446069726E-2</v>
      </c>
      <c r="AJ560" s="60"/>
      <c r="AK560" s="60"/>
      <c r="AL560" s="60"/>
      <c r="AM560" s="108">
        <v>559</v>
      </c>
      <c r="AN560" s="131">
        <f t="shared" si="105"/>
        <v>9.469795672159749E-2</v>
      </c>
      <c r="AO560" s="131">
        <f t="shared" si="106"/>
        <v>1.7787958450024295E-2</v>
      </c>
      <c r="AP560" s="131">
        <f t="shared" si="107"/>
        <v>4.5823872447641981E-2</v>
      </c>
      <c r="AQ560" s="131">
        <f t="shared" si="108"/>
        <v>0.12687038365213368</v>
      </c>
      <c r="AR560" s="131">
        <f t="shared" si="109"/>
        <v>0.1106341951545961</v>
      </c>
      <c r="AS560" s="131">
        <f t="shared" si="110"/>
        <v>0.10540399161934985</v>
      </c>
      <c r="AT560" s="131">
        <f t="shared" si="111"/>
        <v>0.15205590620600054</v>
      </c>
      <c r="AU560" s="131">
        <f t="shared" si="112"/>
        <v>0.13109064106777768</v>
      </c>
      <c r="AV560" s="131">
        <f t="shared" si="113"/>
        <v>7.0404547866793343E-2</v>
      </c>
      <c r="AW560" s="131">
        <f t="shared" si="114"/>
        <v>0.14523054681408512</v>
      </c>
      <c r="AX560" s="131">
        <f t="shared" si="115"/>
        <v>1</v>
      </c>
      <c r="AY560" s="131">
        <f>SUMPRODUCT(AN560:AW560,幕後結果_最佳化!$Z$1005:$AI$1005)</f>
        <v>2.1302529733528831E-3</v>
      </c>
      <c r="AZ560" s="131">
        <f>(SUMPRODUCT(AN560:AW560,MMULT(AN560:AW560,幕後結果!$AB$9:$AK$18)))</f>
        <v>2.7418140149232677E-4</v>
      </c>
      <c r="BA560" s="131">
        <f t="shared" si="116"/>
        <v>1.6558423883097292E-2</v>
      </c>
      <c r="BB560" s="102">
        <f t="shared" si="117"/>
        <v>-2.4621755859423646</v>
      </c>
      <c r="BC560" s="60"/>
      <c r="BD560" s="60"/>
    </row>
    <row r="561" spans="1:56" ht="16.5">
      <c r="A561" s="95">
        <v>560</v>
      </c>
      <c r="B561" s="131">
        <v>4.7630921269503634E-3</v>
      </c>
      <c r="C561" s="131">
        <v>0.82009108088176519</v>
      </c>
      <c r="D561" s="131">
        <v>0.53136833892906066</v>
      </c>
      <c r="E561" s="131">
        <v>0.56072903207994962</v>
      </c>
      <c r="F561" s="131">
        <v>0.51300850596383074</v>
      </c>
      <c r="G561" s="131">
        <v>5.9782731736957917E-2</v>
      </c>
      <c r="H561" s="131">
        <v>0.32655168308224014</v>
      </c>
      <c r="I561" s="131">
        <v>0.30751542357325778</v>
      </c>
      <c r="J561" s="131">
        <v>0.99073042021569968</v>
      </c>
      <c r="K561" s="104">
        <v>0.65682841425311866</v>
      </c>
      <c r="L561" s="105"/>
      <c r="M561" s="106">
        <v>560</v>
      </c>
      <c r="N561" s="142">
        <v>-2.5925698211925803</v>
      </c>
      <c r="O561" s="142">
        <v>0.91571225000033285</v>
      </c>
      <c r="P561" s="142">
        <v>7.8709961238330725E-2</v>
      </c>
      <c r="Q561" s="142">
        <v>0.15281783094214604</v>
      </c>
      <c r="R561" s="142">
        <v>3.2613269320632403E-2</v>
      </c>
      <c r="S561" s="142">
        <v>-1.5566000856233841</v>
      </c>
      <c r="T561" s="142">
        <v>-0.44945513445547386</v>
      </c>
      <c r="U561" s="131">
        <v>-0.50290531070137268</v>
      </c>
      <c r="V561" s="131">
        <v>2.3546700384472019</v>
      </c>
      <c r="W561" s="98">
        <v>0.40382260634531525</v>
      </c>
      <c r="X561" s="60"/>
      <c r="Y561" s="99">
        <v>560</v>
      </c>
      <c r="Z561" s="131">
        <f>(幕後結果!$AB$2+幕後結果!$AB$4*幕後結果_最佳化!$N1562)*12/3</f>
        <v>-0.38819375595673189</v>
      </c>
      <c r="AA561" s="131">
        <f>(幕後結果!$AC$2+幕後結果!$AC$4*幕後結果_最佳化!$O1562)*12/3</f>
        <v>0.10158763408053696</v>
      </c>
      <c r="AB561" s="131">
        <f>(幕後結果!$AD$2+幕後結果!$AD$4*幕後結果_最佳化!$P1562)*12/3</f>
        <v>3.1242408626538199E-2</v>
      </c>
      <c r="AC561" s="131">
        <f>(幕後結果!$AE$2+幕後結果!$AE$4*幕後結果_最佳化!$Q1562)*12/3</f>
        <v>3.1728949327705439E-3</v>
      </c>
      <c r="AD561" s="131">
        <f>(幕後結果!$AF$2+幕後結果!$AF$4*幕後結果_最佳化!$R1562)*12/3</f>
        <v>4.564874638642296E-2</v>
      </c>
      <c r="AE561" s="131">
        <f>(幕後結果!$AG$2+幕後結果!$AG$4*幕後結果_最佳化!$S1562)*12/3</f>
        <v>-3.6692643514450625E-2</v>
      </c>
      <c r="AF561" s="131">
        <f>(幕後結果!$AH$2+幕後結果!$AH$4*幕後結果_最佳化!$T1562)*12/3</f>
        <v>-9.365820287246214E-2</v>
      </c>
      <c r="AG561" s="131">
        <f>(幕後結果!$AI$2+幕後結果!$AI$4*幕後結果_最佳化!$U1562)*12/3</f>
        <v>-0.10116401552570997</v>
      </c>
      <c r="AH561" s="131">
        <f>(幕後結果!$AJ$2+幕後結果!$AJ$4*幕後結果_最佳化!$V1562)*12/3</f>
        <v>0.11876940390256281</v>
      </c>
      <c r="AI561" s="100">
        <f>(幕後結果!$AK$2+幕後結果!$AK$4*幕後結果_最佳化!$W1562)*12/3</f>
        <v>0.14402326272036889</v>
      </c>
      <c r="AJ561" s="60"/>
      <c r="AK561" s="60"/>
      <c r="AL561" s="60"/>
      <c r="AM561" s="108">
        <v>560</v>
      </c>
      <c r="AN561" s="131">
        <f t="shared" si="105"/>
        <v>5.6099759743870672E-2</v>
      </c>
      <c r="AO561" s="131">
        <f t="shared" si="106"/>
        <v>0.22057764026220397</v>
      </c>
      <c r="AP561" s="131">
        <f t="shared" si="107"/>
        <v>1.3543785610002686E-2</v>
      </c>
      <c r="AQ561" s="131">
        <f t="shared" si="108"/>
        <v>2.8073441559759226E-2</v>
      </c>
      <c r="AR561" s="131">
        <f t="shared" si="109"/>
        <v>0.16271476391128592</v>
      </c>
      <c r="AS561" s="131">
        <f t="shared" si="110"/>
        <v>0.16589433520635113</v>
      </c>
      <c r="AT561" s="131">
        <f t="shared" si="111"/>
        <v>2.4001380610113351E-2</v>
      </c>
      <c r="AU561" s="131">
        <f t="shared" si="112"/>
        <v>0.13371340967390738</v>
      </c>
      <c r="AV561" s="131">
        <f t="shared" si="113"/>
        <v>5.1774374105030017E-2</v>
      </c>
      <c r="AW561" s="131">
        <f t="shared" si="114"/>
        <v>0.14360710931747572</v>
      </c>
      <c r="AX561" s="131">
        <f t="shared" si="115"/>
        <v>1.0000000000000002</v>
      </c>
      <c r="AY561" s="131">
        <f>SUMPRODUCT(AN561:AW561,幕後結果_最佳化!$Z$1005:$AI$1005)</f>
        <v>-1.8175157159224548E-3</v>
      </c>
      <c r="AZ561" s="131">
        <f>(SUMPRODUCT(AN561:AW561,MMULT(AN561:AW561,幕後結果!$AB$9:$AK$18)))</f>
        <v>2.2970953466344235E-4</v>
      </c>
      <c r="BA561" s="131">
        <f t="shared" si="116"/>
        <v>1.5156171504157715E-2</v>
      </c>
      <c r="BB561" s="102">
        <f t="shared" si="117"/>
        <v>-2.9504493073105782</v>
      </c>
      <c r="BC561" s="60"/>
      <c r="BD561" s="60"/>
    </row>
    <row r="562" spans="1:56" ht="16.5">
      <c r="A562" s="95">
        <v>561</v>
      </c>
      <c r="B562" s="131">
        <v>0.44616622463381583</v>
      </c>
      <c r="C562" s="131">
        <v>5.153795808664019E-2</v>
      </c>
      <c r="D562" s="131">
        <v>0.85240013628299738</v>
      </c>
      <c r="E562" s="131">
        <v>0.1192731115126946</v>
      </c>
      <c r="F562" s="131">
        <v>0.12904264673752786</v>
      </c>
      <c r="G562" s="131">
        <v>0.63421810769716935</v>
      </c>
      <c r="H562" s="131">
        <v>0.35281205478786548</v>
      </c>
      <c r="I562" s="131">
        <v>0.40724999763827241</v>
      </c>
      <c r="J562" s="131">
        <v>0.41397097907084301</v>
      </c>
      <c r="K562" s="104">
        <v>0.31870505627795809</v>
      </c>
      <c r="L562" s="105"/>
      <c r="M562" s="106">
        <v>561</v>
      </c>
      <c r="N562" s="142">
        <v>-0.13535342167021386</v>
      </c>
      <c r="O562" s="142">
        <v>-1.6301210474172425</v>
      </c>
      <c r="P562" s="142">
        <v>1.0467828814105875</v>
      </c>
      <c r="Q562" s="142">
        <v>-1.1786282863392914</v>
      </c>
      <c r="R562" s="142">
        <v>-1.1309282461969472</v>
      </c>
      <c r="S562" s="142">
        <v>0.34304609288380022</v>
      </c>
      <c r="T562" s="142">
        <v>-0.37773951578565362</v>
      </c>
      <c r="U562" s="131">
        <v>-0.23462475348561512</v>
      </c>
      <c r="V562" s="131">
        <v>-0.21734183300889059</v>
      </c>
      <c r="W562" s="98">
        <v>-0.47132297323051031</v>
      </c>
      <c r="X562" s="60"/>
      <c r="Y562" s="99">
        <v>561</v>
      </c>
      <c r="Z562" s="131">
        <f>(幕後結果!$AB$2+幕後結果!$AB$4*幕後結果_最佳化!$N1563)*12/3</f>
        <v>-7.5766318673429651E-3</v>
      </c>
      <c r="AA562" s="131">
        <f>(幕後結果!$AC$2+幕後結果!$AC$4*幕後結果_最佳化!$O1563)*12/3</f>
        <v>-0.15074492689738483</v>
      </c>
      <c r="AB562" s="131">
        <f>(幕後結果!$AD$2+幕後結果!$AD$4*幕後結果_最佳化!$P1563)*12/3</f>
        <v>0.10151166840564622</v>
      </c>
      <c r="AC562" s="131">
        <f>(幕後結果!$AE$2+幕後結果!$AE$4*幕後結果_最佳化!$Q1563)*12/3</f>
        <v>-5.7718838998361E-2</v>
      </c>
      <c r="AD562" s="131">
        <f>(幕後結果!$AF$2+幕後結果!$AF$4*幕後結果_最佳化!$R1563)*12/3</f>
        <v>-0.1053891274719876</v>
      </c>
      <c r="AE562" s="131">
        <f>(幕後結果!$AG$2+幕後結果!$AG$4*幕後結果_最佳化!$S1563)*12/3</f>
        <v>-4.7464946961437264E-3</v>
      </c>
      <c r="AF562" s="131">
        <f>(幕後結果!$AH$2+幕後結果!$AH$4*幕後結果_最佳化!$T1563)*12/3</f>
        <v>-7.4507722691386322E-2</v>
      </c>
      <c r="AG562" s="131">
        <f>(幕後結果!$AI$2+幕後結果!$AI$4*幕後結果_最佳化!$U1563)*12/3</f>
        <v>-3.5242134488619181E-2</v>
      </c>
      <c r="AH562" s="131">
        <f>(幕後結果!$AJ$2+幕後結果!$AJ$4*幕後結果_最佳化!$V1563)*12/3</f>
        <v>-5.9163385810217219E-2</v>
      </c>
      <c r="AI562" s="100">
        <f>(幕後結果!$AK$2+幕後結果!$AK$4*幕後結果_最佳化!$W1563)*12/3</f>
        <v>-7.8941190818540369E-2</v>
      </c>
      <c r="AJ562" s="60"/>
      <c r="AK562" s="60"/>
      <c r="AL562" s="60"/>
      <c r="AM562" s="108">
        <v>561</v>
      </c>
      <c r="AN562" s="131">
        <f t="shared" si="105"/>
        <v>1.7216700577753338E-3</v>
      </c>
      <c r="AO562" s="131">
        <f t="shared" si="106"/>
        <v>8.3167293770677997E-2</v>
      </c>
      <c r="AP562" s="131">
        <f t="shared" si="107"/>
        <v>9.5291906902768328E-2</v>
      </c>
      <c r="AQ562" s="131">
        <f t="shared" si="108"/>
        <v>1.0388719787972621E-2</v>
      </c>
      <c r="AR562" s="131">
        <f t="shared" si="109"/>
        <v>0.19225709458790916</v>
      </c>
      <c r="AS562" s="131">
        <f t="shared" si="110"/>
        <v>0.13439353596018669</v>
      </c>
      <c r="AT562" s="131">
        <f t="shared" si="111"/>
        <v>6.3897632185247508E-2</v>
      </c>
      <c r="AU562" s="131">
        <f t="shared" si="112"/>
        <v>8.0108654748437286E-2</v>
      </c>
      <c r="AV562" s="131">
        <f t="shared" si="113"/>
        <v>0.15393778140092934</v>
      </c>
      <c r="AW562" s="131">
        <f t="shared" si="114"/>
        <v>0.1848357105980957</v>
      </c>
      <c r="AX562" s="131">
        <f t="shared" si="115"/>
        <v>0.99999999999999989</v>
      </c>
      <c r="AY562" s="131">
        <f>SUMPRODUCT(AN562:AW562,幕後結果_最佳化!$Z$1005:$AI$1005)</f>
        <v>-3.9335556421715608E-3</v>
      </c>
      <c r="AZ562" s="131">
        <f>(SUMPRODUCT(AN562:AW562,MMULT(AN562:AW562,幕後結果!$AB$9:$AK$18)))</f>
        <v>3.0930385625263361E-4</v>
      </c>
      <c r="BA562" s="131">
        <f t="shared" si="116"/>
        <v>1.7587036596670675E-2</v>
      </c>
      <c r="BB562" s="102">
        <f t="shared" si="117"/>
        <v>-2.6629589007074346</v>
      </c>
      <c r="BC562" s="60"/>
      <c r="BD562" s="60"/>
    </row>
    <row r="563" spans="1:56" ht="16.5">
      <c r="A563" s="95">
        <v>562</v>
      </c>
      <c r="B563" s="131">
        <v>5.680114568032324E-2</v>
      </c>
      <c r="C563" s="131">
        <v>0.29535560897957902</v>
      </c>
      <c r="D563" s="131">
        <v>0.59279700286041992</v>
      </c>
      <c r="E563" s="131">
        <v>8.385258267143203E-2</v>
      </c>
      <c r="F563" s="131">
        <v>0.94411035139006372</v>
      </c>
      <c r="G563" s="131">
        <v>0.78383895034198003</v>
      </c>
      <c r="H563" s="131">
        <v>0.71016498976737275</v>
      </c>
      <c r="I563" s="131">
        <v>0.54772559985967773</v>
      </c>
      <c r="J563" s="131">
        <v>0.19483185570034589</v>
      </c>
      <c r="K563" s="104">
        <v>0.63542878476041764</v>
      </c>
      <c r="L563" s="105"/>
      <c r="M563" s="106">
        <v>562</v>
      </c>
      <c r="N563" s="142">
        <v>-1.5822071381812124</v>
      </c>
      <c r="O563" s="142">
        <v>-0.53780566878066671</v>
      </c>
      <c r="P563" s="142">
        <v>0.23474585574917128</v>
      </c>
      <c r="Q563" s="142">
        <v>-1.3796151660741256</v>
      </c>
      <c r="R563" s="142">
        <v>1.5902463026494016</v>
      </c>
      <c r="S563" s="142">
        <v>0.78522425080340708</v>
      </c>
      <c r="T563" s="142">
        <v>0.55386678155342128</v>
      </c>
      <c r="U563" s="131">
        <v>0.11991712285356795</v>
      </c>
      <c r="V563" s="131">
        <v>-0.86022738581363933</v>
      </c>
      <c r="W563" s="98">
        <v>0.3462665156911422</v>
      </c>
      <c r="X563" s="60"/>
      <c r="Y563" s="99">
        <v>562</v>
      </c>
      <c r="Z563" s="131">
        <f>(幕後結果!$AB$2+幕後結果!$AB$4*幕後結果_最佳化!$N1564)*12/3</f>
        <v>-0.23169091853070109</v>
      </c>
      <c r="AA563" s="131">
        <f>(幕後結果!$AC$2+幕後結果!$AC$4*幕後結果_最佳化!$O1564)*12/3</f>
        <v>-4.1705252661117652E-2</v>
      </c>
      <c r="AB563" s="131">
        <f>(幕後結果!$AD$2+幕後結果!$AD$4*幕後結果_最佳化!$P1564)*12/3</f>
        <v>7.5147286019628425E-3</v>
      </c>
      <c r="AC563" s="131">
        <f>(幕後結果!$AE$2+幕後結果!$AE$4*幕後結果_最佳化!$Q1564)*12/3</f>
        <v>-0.14799471658970634</v>
      </c>
      <c r="AD563" s="131">
        <f>(幕後結果!$AF$2+幕後結果!$AF$4*幕後結果_最佳化!$R1564)*12/3</f>
        <v>0.1085430011815109</v>
      </c>
      <c r="AE563" s="131">
        <f>(幕後結果!$AG$2+幕後結果!$AG$4*幕後結果_最佳化!$S1564)*12/3</f>
        <v>1.8666889991280997E-2</v>
      </c>
      <c r="AF563" s="131">
        <f>(幕後結果!$AH$2+幕後結果!$AH$4*幕後結果_最佳化!$T1564)*12/3</f>
        <v>-1.9499754329992174E-2</v>
      </c>
      <c r="AG563" s="131">
        <f>(幕後結果!$AI$2+幕後結果!$AI$4*幕後結果_最佳化!$U1564)*12/3</f>
        <v>4.9207546093095578E-2</v>
      </c>
      <c r="AH563" s="131">
        <f>(幕後結果!$AJ$2+幕後結果!$AJ$4*幕後結果_最佳化!$V1564)*12/3</f>
        <v>-7.3861533882528738E-2</v>
      </c>
      <c r="AI563" s="100">
        <f>(幕後結果!$AK$2+幕後結果!$AK$4*幕後結果_最佳化!$W1564)*12/3</f>
        <v>0.1492542156082515</v>
      </c>
      <c r="AJ563" s="60"/>
      <c r="AK563" s="60"/>
      <c r="AL563" s="60"/>
      <c r="AM563" s="108">
        <v>562</v>
      </c>
      <c r="AN563" s="131">
        <f t="shared" si="105"/>
        <v>0.12404542530776776</v>
      </c>
      <c r="AO563" s="131">
        <f t="shared" si="106"/>
        <v>6.6828764691931178E-2</v>
      </c>
      <c r="AP563" s="131">
        <f t="shared" si="107"/>
        <v>5.2051423001416415E-2</v>
      </c>
      <c r="AQ563" s="131">
        <f t="shared" si="108"/>
        <v>1.2324625125840037E-2</v>
      </c>
      <c r="AR563" s="131">
        <f t="shared" si="109"/>
        <v>0.12014945147129455</v>
      </c>
      <c r="AS563" s="131">
        <f t="shared" si="110"/>
        <v>0.1680016335494284</v>
      </c>
      <c r="AT563" s="131">
        <f t="shared" si="111"/>
        <v>6.8706981566680758E-2</v>
      </c>
      <c r="AU563" s="131">
        <f t="shared" si="112"/>
        <v>1.1751841380934464E-2</v>
      </c>
      <c r="AV563" s="131">
        <f t="shared" si="113"/>
        <v>0.20638406646140825</v>
      </c>
      <c r="AW563" s="131">
        <f t="shared" si="114"/>
        <v>0.16975578744329833</v>
      </c>
      <c r="AX563" s="131">
        <f t="shared" si="115"/>
        <v>1</v>
      </c>
      <c r="AY563" s="131">
        <f>SUMPRODUCT(AN563:AW563,幕後結果_最佳化!$Z$1005:$AI$1005)</f>
        <v>-1.4818364864085018E-3</v>
      </c>
      <c r="AZ563" s="131">
        <f>(SUMPRODUCT(AN563:AW563,MMULT(AN563:AW563,幕後結果!$AB$9:$AK$18)))</f>
        <v>1.9740958607092598E-4</v>
      </c>
      <c r="BA563" s="131">
        <f t="shared" si="116"/>
        <v>1.4050252171079563E-2</v>
      </c>
      <c r="BB563" s="102">
        <f t="shared" si="117"/>
        <v>-3.1587928775941956</v>
      </c>
      <c r="BC563" s="60"/>
      <c r="BD563" s="60"/>
    </row>
    <row r="564" spans="1:56" ht="16.5">
      <c r="A564" s="95">
        <v>563</v>
      </c>
      <c r="B564" s="131">
        <v>0.37371462692658697</v>
      </c>
      <c r="C564" s="131">
        <v>0.59541016809484182</v>
      </c>
      <c r="D564" s="131">
        <v>0.51830669250998329</v>
      </c>
      <c r="E564" s="131">
        <v>0.23945805990003799</v>
      </c>
      <c r="F564" s="131">
        <v>0.3286248071451463</v>
      </c>
      <c r="G564" s="131">
        <v>0.63049978787972116</v>
      </c>
      <c r="H564" s="131">
        <v>0.37245405536860243</v>
      </c>
      <c r="I564" s="131">
        <v>0.35010661817119337</v>
      </c>
      <c r="J564" s="131">
        <v>0.80684197566572724</v>
      </c>
      <c r="K564" s="104">
        <v>0.68618835238005249</v>
      </c>
      <c r="L564" s="105"/>
      <c r="M564" s="106">
        <v>563</v>
      </c>
      <c r="N564" s="142">
        <v>-0.3220309418772328</v>
      </c>
      <c r="O564" s="142">
        <v>0.24148445415423453</v>
      </c>
      <c r="P564" s="142">
        <v>4.5904189476221845E-2</v>
      </c>
      <c r="Q564" s="142">
        <v>-0.70804692131895997</v>
      </c>
      <c r="R564" s="142">
        <v>-0.44371366531957779</v>
      </c>
      <c r="S564" s="142">
        <v>0.33317733697787139</v>
      </c>
      <c r="T564" s="142">
        <v>-0.32536068004079366</v>
      </c>
      <c r="U564" s="131">
        <v>-0.38503263555718326</v>
      </c>
      <c r="V564" s="131">
        <v>0.86631754262594329</v>
      </c>
      <c r="W564" s="98">
        <v>0.48507478834208173</v>
      </c>
      <c r="X564" s="60"/>
      <c r="Y564" s="99">
        <v>563</v>
      </c>
      <c r="Z564" s="131">
        <f>(幕後結果!$AB$2+幕後結果!$AB$4*幕後結果_最佳化!$N1565)*12/3</f>
        <v>-3.6492547000884133E-2</v>
      </c>
      <c r="AA564" s="131">
        <f>(幕後結果!$AC$2+幕後結果!$AC$4*幕後結果_最佳化!$O1565)*12/3</f>
        <v>3.1567877824132361E-2</v>
      </c>
      <c r="AB564" s="131">
        <f>(幕後結果!$AD$2+幕後結果!$AD$4*幕後結果_最佳化!$P1565)*12/3</f>
        <v>2.6358529607882573E-3</v>
      </c>
      <c r="AC564" s="131">
        <f>(幕後結果!$AE$2+幕後結果!$AE$4*幕後結果_最佳化!$Q1565)*12/3</f>
        <v>-4.7158542358103683E-2</v>
      </c>
      <c r="AD564" s="131">
        <f>(幕後結果!$AF$2+幕後結果!$AF$4*幕後結果_最佳化!$R1565)*12/3</f>
        <v>-3.9841300832490462E-2</v>
      </c>
      <c r="AE564" s="131">
        <f>(幕後結果!$AG$2+幕後結果!$AG$4*幕後結果_最佳化!$S1565)*12/3</f>
        <v>1.322876842944507E-2</v>
      </c>
      <c r="AF564" s="131">
        <f>(幕後結果!$AH$2+幕後結果!$AH$4*幕後結果_最佳化!$T1565)*12/3</f>
        <v>-2.5065593636918033E-2</v>
      </c>
      <c r="AG564" s="131">
        <f>(幕後結果!$AI$2+幕後結果!$AI$4*幕後結果_最佳化!$U1565)*12/3</f>
        <v>-6.6472203222899068E-2</v>
      </c>
      <c r="AH564" s="131">
        <f>(幕後結果!$AJ$2+幕後結果!$AJ$4*幕後結果_最佳化!$V1565)*12/3</f>
        <v>4.4821606265264845E-2</v>
      </c>
      <c r="AI564" s="100">
        <f>(幕後結果!$AK$2+幕後結果!$AK$4*幕後結果_最佳化!$W1565)*12/3</f>
        <v>7.419657728062333E-2</v>
      </c>
      <c r="AJ564" s="60"/>
      <c r="AK564" s="60"/>
      <c r="AL564" s="60"/>
      <c r="AM564" s="108">
        <v>563</v>
      </c>
      <c r="AN564" s="131">
        <f t="shared" si="105"/>
        <v>4.5780568130271281E-2</v>
      </c>
      <c r="AO564" s="131">
        <f t="shared" si="106"/>
        <v>0.1059734562781805</v>
      </c>
      <c r="AP564" s="131">
        <f t="shared" si="107"/>
        <v>9.0832092688006589E-3</v>
      </c>
      <c r="AQ564" s="131">
        <f t="shared" si="108"/>
        <v>0.22940370601720031</v>
      </c>
      <c r="AR564" s="131">
        <f t="shared" si="109"/>
        <v>0.16443165968114704</v>
      </c>
      <c r="AS564" s="131">
        <f t="shared" si="110"/>
        <v>5.6141571968556701E-2</v>
      </c>
      <c r="AT564" s="131">
        <f t="shared" si="111"/>
        <v>5.1291830491222108E-2</v>
      </c>
      <c r="AU564" s="131">
        <f t="shared" si="112"/>
        <v>9.3517770159995406E-2</v>
      </c>
      <c r="AV564" s="131">
        <f t="shared" si="113"/>
        <v>2.5305538876753735E-2</v>
      </c>
      <c r="AW564" s="131">
        <f t="shared" si="114"/>
        <v>0.21907068912787245</v>
      </c>
      <c r="AX564" s="131">
        <f t="shared" si="115"/>
        <v>1.0000000000000002</v>
      </c>
      <c r="AY564" s="131">
        <f>SUMPRODUCT(AN564:AW564,幕後結果_最佳化!$Z$1005:$AI$1005)</f>
        <v>2.2844036360483832E-3</v>
      </c>
      <c r="AZ564" s="131">
        <f>(SUMPRODUCT(AN564:AW564,MMULT(AN564:AW564,幕後結果!$AB$9:$AK$18)))</f>
        <v>3.4764277324219575E-4</v>
      </c>
      <c r="BA564" s="131">
        <f t="shared" si="116"/>
        <v>1.8645180965659619E-2</v>
      </c>
      <c r="BB564" s="102">
        <f t="shared" si="117"/>
        <v>-2.1783428350068976</v>
      </c>
      <c r="BC564" s="60"/>
      <c r="BD564" s="60"/>
    </row>
    <row r="565" spans="1:56" ht="16.5">
      <c r="A565" s="95">
        <v>564</v>
      </c>
      <c r="B565" s="131">
        <v>0.48575607415333333</v>
      </c>
      <c r="C565" s="131">
        <v>0.27790849360487435</v>
      </c>
      <c r="D565" s="131">
        <v>3.9716795860124998E-2</v>
      </c>
      <c r="E565" s="131">
        <v>0.37836938936426678</v>
      </c>
      <c r="F565" s="131">
        <v>0.26816121868834952</v>
      </c>
      <c r="G565" s="131">
        <v>0.22772544054239674</v>
      </c>
      <c r="H565" s="131">
        <v>0.27399003272789413</v>
      </c>
      <c r="I565" s="131">
        <v>0.60126060695172434</v>
      </c>
      <c r="J565" s="131">
        <v>0.97101343549483121</v>
      </c>
      <c r="K565" s="104">
        <v>0.67615661557003182</v>
      </c>
      <c r="L565" s="105"/>
      <c r="M565" s="106">
        <v>564</v>
      </c>
      <c r="N565" s="142">
        <v>-3.5711816565151509E-2</v>
      </c>
      <c r="O565" s="142">
        <v>-0.58906601941773895</v>
      </c>
      <c r="P565" s="142">
        <v>-1.7539819986416187</v>
      </c>
      <c r="Q565" s="142">
        <v>-0.30976617095692743</v>
      </c>
      <c r="R565" s="142">
        <v>-0.61838370383578145</v>
      </c>
      <c r="S565" s="142">
        <v>-0.74635850064306031</v>
      </c>
      <c r="T565" s="142">
        <v>-0.60078969973890728</v>
      </c>
      <c r="U565" s="131">
        <v>0.25661138395382876</v>
      </c>
      <c r="V565" s="131">
        <v>1.8959010581131048</v>
      </c>
      <c r="W565" s="98">
        <v>0.45697812469969246</v>
      </c>
      <c r="X565" s="60"/>
      <c r="Y565" s="99">
        <v>564</v>
      </c>
      <c r="Z565" s="131">
        <f>(幕後結果!$AB$2+幕後結果!$AB$4*幕後結果_最佳化!$N1566)*12/3</f>
        <v>7.8576217792269212E-3</v>
      </c>
      <c r="AA565" s="131">
        <f>(幕後結果!$AC$2+幕後結果!$AC$4*幕後結果_最佳化!$O1566)*12/3</f>
        <v>-4.9737031943848688E-2</v>
      </c>
      <c r="AB565" s="131">
        <f>(幕後結果!$AD$2+幕後結果!$AD$4*幕後結果_最佳化!$P1566)*12/3</f>
        <v>-0.31553014152527731</v>
      </c>
      <c r="AC565" s="131">
        <f>(幕後結果!$AE$2+幕後結果!$AE$4*幕後結果_最佳化!$Q1566)*12/3</f>
        <v>-0.15221157841204919</v>
      </c>
      <c r="AD565" s="131">
        <f>(幕後結果!$AF$2+幕後結果!$AF$4*幕後結果_最佳化!$R1566)*12/3</f>
        <v>-0.23398705846551701</v>
      </c>
      <c r="AE565" s="131">
        <f>(幕後結果!$AG$2+幕後結果!$AG$4*幕後結果_最佳化!$S1566)*12/3</f>
        <v>-3.820855610495795E-2</v>
      </c>
      <c r="AF565" s="131">
        <f>(幕後結果!$AH$2+幕後結果!$AH$4*幕後結果_最佳化!$T1566)*12/3</f>
        <v>-0.12147186225979394</v>
      </c>
      <c r="AG565" s="131">
        <f>(幕後結果!$AI$2+幕後結果!$AI$4*幕後結果_最佳化!$U1566)*12/3</f>
        <v>-0.1148334784759375</v>
      </c>
      <c r="AH565" s="131">
        <f>(幕後結果!$AJ$2+幕後結果!$AJ$4*幕後結果_最佳化!$V1566)*12/3</f>
        <v>6.6417692360673186E-2</v>
      </c>
      <c r="AI565" s="100">
        <f>(幕後結果!$AK$2+幕後結果!$AK$4*幕後結果_最佳化!$W1566)*12/3</f>
        <v>-3.8558337990627578E-2</v>
      </c>
      <c r="AJ565" s="60"/>
      <c r="AK565" s="60"/>
      <c r="AL565" s="60"/>
      <c r="AM565" s="108">
        <v>564</v>
      </c>
      <c r="AN565" s="131">
        <f t="shared" si="105"/>
        <v>7.8495838793114878E-2</v>
      </c>
      <c r="AO565" s="131">
        <f t="shared" si="106"/>
        <v>0.14057027367589278</v>
      </c>
      <c r="AP565" s="131">
        <f t="shared" si="107"/>
        <v>3.6127282953048824E-2</v>
      </c>
      <c r="AQ565" s="131">
        <f t="shared" si="108"/>
        <v>0.13773355599845949</v>
      </c>
      <c r="AR565" s="131">
        <f t="shared" si="109"/>
        <v>0.17405707197664877</v>
      </c>
      <c r="AS565" s="131">
        <f t="shared" si="110"/>
        <v>5.4713380443680668E-2</v>
      </c>
      <c r="AT565" s="131">
        <f t="shared" si="111"/>
        <v>0.13627022332838687</v>
      </c>
      <c r="AU565" s="131">
        <f t="shared" si="112"/>
        <v>7.454957486479219E-2</v>
      </c>
      <c r="AV565" s="131">
        <f t="shared" si="113"/>
        <v>6.1796571161613599E-2</v>
      </c>
      <c r="AW565" s="131">
        <f t="shared" si="114"/>
        <v>0.10568622680436189</v>
      </c>
      <c r="AX565" s="131">
        <f t="shared" si="115"/>
        <v>1</v>
      </c>
      <c r="AY565" s="131">
        <f>SUMPRODUCT(AN565:AW565,幕後結果_最佳化!$Z$1005:$AI$1005)</f>
        <v>3.5508675104011125E-3</v>
      </c>
      <c r="AZ565" s="131">
        <f>(SUMPRODUCT(AN565:AW565,MMULT(AN565:AW565,幕後結果!$AB$9:$AK$18)))</f>
        <v>2.8658863212910167E-4</v>
      </c>
      <c r="BA565" s="131">
        <f t="shared" si="116"/>
        <v>1.6928928853566064E-2</v>
      </c>
      <c r="BB565" s="102">
        <f t="shared" si="117"/>
        <v>-2.324372252371421</v>
      </c>
      <c r="BC565" s="60"/>
      <c r="BD565" s="60"/>
    </row>
    <row r="566" spans="1:56" ht="16.5">
      <c r="A566" s="95">
        <v>565</v>
      </c>
      <c r="B566" s="131">
        <v>0.98529243268872824</v>
      </c>
      <c r="C566" s="131">
        <v>0.92401584855509133</v>
      </c>
      <c r="D566" s="131">
        <v>5.6232028397964484E-2</v>
      </c>
      <c r="E566" s="131">
        <v>0.47918899307934093</v>
      </c>
      <c r="F566" s="131">
        <v>0.53282547360216892</v>
      </c>
      <c r="G566" s="131">
        <v>0.57351528677265251</v>
      </c>
      <c r="H566" s="131">
        <v>0.36584449269548913</v>
      </c>
      <c r="I566" s="131">
        <v>0.3303264241689281</v>
      </c>
      <c r="J566" s="131">
        <v>0.71926281238715783</v>
      </c>
      <c r="K566" s="104">
        <v>0.8293931294694723</v>
      </c>
      <c r="L566" s="105"/>
      <c r="M566" s="106">
        <v>565</v>
      </c>
      <c r="N566" s="142">
        <v>2.1778778144726143</v>
      </c>
      <c r="O566" s="142">
        <v>1.4326135653220229</v>
      </c>
      <c r="P566" s="142">
        <v>-1.5872145663862196</v>
      </c>
      <c r="Q566" s="142">
        <v>-5.2189140009985743E-2</v>
      </c>
      <c r="R566" s="142">
        <v>8.2374324414990138E-2</v>
      </c>
      <c r="S566" s="142">
        <v>0.18533099775658424</v>
      </c>
      <c r="T566" s="142">
        <v>-0.34287967169544881</v>
      </c>
      <c r="U566" s="131">
        <v>-0.43901199027747856</v>
      </c>
      <c r="V566" s="131">
        <v>0.58065295397742267</v>
      </c>
      <c r="W566" s="98">
        <v>0.95176980027333669</v>
      </c>
      <c r="X566" s="60"/>
      <c r="Y566" s="99">
        <v>565</v>
      </c>
      <c r="Z566" s="131">
        <f>(幕後結果!$AB$2+幕後結果!$AB$4*幕後結果_最佳化!$N1567)*12/3</f>
        <v>0.35073752419378712</v>
      </c>
      <c r="AA566" s="131">
        <f>(幕後結果!$AC$2+幕後結果!$AC$4*幕後結果_最佳化!$O1567)*12/3</f>
        <v>0.14243332897857414</v>
      </c>
      <c r="AB566" s="131">
        <f>(幕後結果!$AD$2+幕後結果!$AD$4*幕後結果_最佳化!$P1567)*12/3</f>
        <v>-0.22189246784041641</v>
      </c>
      <c r="AC566" s="131">
        <f>(幕後結果!$AE$2+幕後結果!$AE$4*幕後結果_最佳化!$Q1567)*12/3</f>
        <v>-1.6359995591834996E-2</v>
      </c>
      <c r="AD566" s="131">
        <f>(幕後結果!$AF$2+幕後結果!$AF$4*幕後結果_最佳化!$R1567)*12/3</f>
        <v>-6.2067809228674546E-2</v>
      </c>
      <c r="AE566" s="131">
        <f>(幕後結果!$AG$2+幕後結果!$AG$4*幕後結果_最佳化!$S1567)*12/3</f>
        <v>-3.403064321352589E-3</v>
      </c>
      <c r="AF566" s="131">
        <f>(幕後結果!$AH$2+幕後結果!$AH$4*幕後結果_最佳化!$T1567)*12/3</f>
        <v>6.8569429117315631E-2</v>
      </c>
      <c r="AG566" s="131">
        <f>(幕後結果!$AI$2+幕後結果!$AI$4*幕後結果_最佳化!$U1567)*12/3</f>
        <v>-0.12752444368055732</v>
      </c>
      <c r="AH566" s="131">
        <f>(幕後結果!$AJ$2+幕後結果!$AJ$4*幕後結果_最佳化!$V1567)*12/3</f>
        <v>5.0411698715286134E-2</v>
      </c>
      <c r="AI566" s="100">
        <f>(幕後結果!$AK$2+幕後結果!$AK$4*幕後結果_最佳化!$W1567)*12/3</f>
        <v>-2.402388010186211E-2</v>
      </c>
      <c r="AJ566" s="60"/>
      <c r="AK566" s="60"/>
      <c r="AL566" s="60"/>
      <c r="AM566" s="108">
        <v>565</v>
      </c>
      <c r="AN566" s="131">
        <f t="shared" si="105"/>
        <v>0.18323268303194135</v>
      </c>
      <c r="AO566" s="131">
        <f t="shared" si="106"/>
        <v>0.13133160538717556</v>
      </c>
      <c r="AP566" s="131">
        <f t="shared" si="107"/>
        <v>0.17325492848707788</v>
      </c>
      <c r="AQ566" s="131">
        <f t="shared" si="108"/>
        <v>4.1526446566119743E-2</v>
      </c>
      <c r="AR566" s="131">
        <f t="shared" si="109"/>
        <v>0.11268595770584872</v>
      </c>
      <c r="AS566" s="131">
        <f t="shared" si="110"/>
        <v>3.536429453506023E-2</v>
      </c>
      <c r="AT566" s="131">
        <f t="shared" si="111"/>
        <v>5.9558042522184343E-2</v>
      </c>
      <c r="AU566" s="131">
        <f t="shared" si="112"/>
        <v>0.14024299935902743</v>
      </c>
      <c r="AV566" s="131">
        <f t="shared" si="113"/>
        <v>6.5931168040073998E-2</v>
      </c>
      <c r="AW566" s="131">
        <f t="shared" si="114"/>
        <v>5.6871874365490689E-2</v>
      </c>
      <c r="AX566" s="131">
        <f t="shared" si="115"/>
        <v>0.99999999999999978</v>
      </c>
      <c r="AY566" s="131">
        <f>SUMPRODUCT(AN566:AW566,幕後結果_最佳化!$Z$1005:$AI$1005)</f>
        <v>1.4385574158747149E-3</v>
      </c>
      <c r="AZ566" s="131">
        <f>(SUMPRODUCT(AN566:AW566,MMULT(AN566:AW566,幕後結果!$AB$9:$AK$18)))</f>
        <v>3.1589037052081416E-4</v>
      </c>
      <c r="BA566" s="131">
        <f t="shared" si="116"/>
        <v>1.7773304997124595E-2</v>
      </c>
      <c r="BB566" s="102">
        <f t="shared" si="117"/>
        <v>-2.3327930618887716</v>
      </c>
      <c r="BC566" s="60"/>
      <c r="BD566" s="60"/>
    </row>
    <row r="567" spans="1:56" ht="16.5">
      <c r="A567" s="95">
        <v>566</v>
      </c>
      <c r="B567" s="131">
        <v>0.91735507966290819</v>
      </c>
      <c r="C567" s="131">
        <v>0.4491037944669225</v>
      </c>
      <c r="D567" s="131">
        <v>0.50902769615043519</v>
      </c>
      <c r="E567" s="131">
        <v>0.93129396927109909</v>
      </c>
      <c r="F567" s="131">
        <v>0.96638659420245787</v>
      </c>
      <c r="G567" s="131">
        <v>0.69864156874472294</v>
      </c>
      <c r="H567" s="131">
        <v>0.17593385828060759</v>
      </c>
      <c r="I567" s="131">
        <v>0.33074032485513905</v>
      </c>
      <c r="J567" s="131">
        <v>0.53360081030799433</v>
      </c>
      <c r="K567" s="104">
        <v>0.86425753398790706</v>
      </c>
      <c r="L567" s="105"/>
      <c r="M567" s="106">
        <v>566</v>
      </c>
      <c r="N567" s="142">
        <v>1.3874983934320499</v>
      </c>
      <c r="O567" s="142">
        <v>-0.12792593193442242</v>
      </c>
      <c r="P567" s="142">
        <v>2.2631010069948186E-2</v>
      </c>
      <c r="Q567" s="142">
        <v>1.4854975895404248</v>
      </c>
      <c r="R567" s="142">
        <v>1.8301546855295683</v>
      </c>
      <c r="S567" s="142">
        <v>0.52049751061378635</v>
      </c>
      <c r="T567" s="142">
        <v>-0.93097264107260491</v>
      </c>
      <c r="U567" s="131">
        <v>-0.43786982643597783</v>
      </c>
      <c r="V567" s="131">
        <v>8.4324568176821588E-2</v>
      </c>
      <c r="W567" s="98">
        <v>1.0996493478564977</v>
      </c>
      <c r="X567" s="60"/>
      <c r="Y567" s="99">
        <v>566</v>
      </c>
      <c r="Z567" s="131">
        <f>(幕後結果!$AB$2+幕後結果!$AB$4*幕後結果_最佳化!$N1568)*12/3</f>
        <v>0.22830958409279659</v>
      </c>
      <c r="AA567" s="131">
        <f>(幕後結果!$AC$2+幕後結果!$AC$4*幕後結果_最佳化!$O1568)*12/3</f>
        <v>-7.7136805565684958E-3</v>
      </c>
      <c r="AB567" s="131">
        <f>(幕後結果!$AD$2+幕後結果!$AD$4*幕後結果_最佳化!$P1568)*12/3</f>
        <v>-1.4056130725910177E-2</v>
      </c>
      <c r="AC567" s="131">
        <f>(幕後結果!$AE$2+幕後結果!$AE$4*幕後結果_最佳化!$Q1568)*12/3</f>
        <v>0.20409374787135634</v>
      </c>
      <c r="AD567" s="131">
        <f>(幕後結果!$AF$2+幕後結果!$AF$4*幕後結果_最佳化!$R1568)*12/3</f>
        <v>0.18870398952202896</v>
      </c>
      <c r="AE567" s="131">
        <f>(幕後結果!$AG$2+幕後結果!$AG$4*幕後結果_最佳化!$S1568)*12/3</f>
        <v>-1.1097999450188798E-3</v>
      </c>
      <c r="AF567" s="131">
        <f>(幕後結果!$AH$2+幕後結果!$AH$4*幕後結果_最佳化!$T1568)*12/3</f>
        <v>-1.4658033793471447E-2</v>
      </c>
      <c r="AG567" s="131">
        <f>(幕後結果!$AI$2+幕後結果!$AI$4*幕後結果_最佳化!$U1568)*12/3</f>
        <v>-3.2280426787077085E-2</v>
      </c>
      <c r="AH567" s="131">
        <f>(幕後結果!$AJ$2+幕後結果!$AJ$4*幕後結果_最佳化!$V1568)*12/3</f>
        <v>6.9288948203941785E-3</v>
      </c>
      <c r="AI567" s="100">
        <f>(幕後結果!$AK$2+幕後結果!$AK$4*幕後結果_最佳化!$W1568)*12/3</f>
        <v>4.5447151095075328E-2</v>
      </c>
      <c r="AJ567" s="60"/>
      <c r="AK567" s="60"/>
      <c r="AL567" s="60"/>
      <c r="AM567" s="108">
        <v>566</v>
      </c>
      <c r="AN567" s="131">
        <f t="shared" si="105"/>
        <v>0.20289808438276086</v>
      </c>
      <c r="AO567" s="131">
        <f t="shared" si="106"/>
        <v>5.0359758883706468E-3</v>
      </c>
      <c r="AP567" s="131">
        <f t="shared" si="107"/>
        <v>9.300605121591024E-2</v>
      </c>
      <c r="AQ567" s="131">
        <f t="shared" si="108"/>
        <v>7.6704937880872737E-2</v>
      </c>
      <c r="AR567" s="131">
        <f t="shared" si="109"/>
        <v>9.7556927361578297E-2</v>
      </c>
      <c r="AS567" s="131">
        <f t="shared" si="110"/>
        <v>0.11866467180700857</v>
      </c>
      <c r="AT567" s="131">
        <f t="shared" si="111"/>
        <v>5.1891151517507221E-2</v>
      </c>
      <c r="AU567" s="131">
        <f t="shared" si="112"/>
        <v>1.089084098974331E-2</v>
      </c>
      <c r="AV567" s="131">
        <f t="shared" si="113"/>
        <v>0.1413449236007622</v>
      </c>
      <c r="AW567" s="131">
        <f t="shared" si="114"/>
        <v>0.20200643535548601</v>
      </c>
      <c r="AX567" s="131">
        <f t="shared" si="115"/>
        <v>1.0000000000000002</v>
      </c>
      <c r="AY567" s="131">
        <f>SUMPRODUCT(AN567:AW567,幕後結果_最佳化!$Z$1005:$AI$1005)</f>
        <v>3.9377132649333216E-4</v>
      </c>
      <c r="AZ567" s="131">
        <f>(SUMPRODUCT(AN567:AW567,MMULT(AN567:AW567,幕後結果!$AB$9:$AK$18)))</f>
        <v>2.5968241844292312E-4</v>
      </c>
      <c r="BA567" s="131">
        <f t="shared" si="116"/>
        <v>1.6114664701535775E-2</v>
      </c>
      <c r="BB567" s="102">
        <f t="shared" si="117"/>
        <v>-2.6377358425245858</v>
      </c>
      <c r="BC567" s="60"/>
      <c r="BD567" s="60"/>
    </row>
    <row r="568" spans="1:56" ht="16.5">
      <c r="A568" s="95">
        <v>567</v>
      </c>
      <c r="B568" s="131">
        <v>0.96620271112792522</v>
      </c>
      <c r="C568" s="131">
        <v>0.51379522101441477</v>
      </c>
      <c r="D568" s="131">
        <v>0.26951851218227341</v>
      </c>
      <c r="E568" s="131">
        <v>0.95093508388627224</v>
      </c>
      <c r="F568" s="131">
        <v>0.80288623452714392</v>
      </c>
      <c r="G568" s="131">
        <v>0.91803575595451292</v>
      </c>
      <c r="H568" s="131">
        <v>0.16530941034524593</v>
      </c>
      <c r="I568" s="131">
        <v>0.10232835387391104</v>
      </c>
      <c r="J568" s="131">
        <v>0.1302966134294703</v>
      </c>
      <c r="K568" s="104">
        <v>0.12162019727105333</v>
      </c>
      <c r="L568" s="105"/>
      <c r="M568" s="106">
        <v>567</v>
      </c>
      <c r="N568" s="142">
        <v>1.8277000692865009</v>
      </c>
      <c r="O568" s="142">
        <v>3.4586385288797157E-2</v>
      </c>
      <c r="P568" s="142">
        <v>-0.61426984714332633</v>
      </c>
      <c r="Q568" s="142">
        <v>1.6539885841716273</v>
      </c>
      <c r="R568" s="142">
        <v>0.85197578709214916</v>
      </c>
      <c r="S568" s="142">
        <v>1.3919798887424299</v>
      </c>
      <c r="T568" s="142">
        <v>-0.97286818154031141</v>
      </c>
      <c r="U568" s="131">
        <v>-1.2683956123022657</v>
      </c>
      <c r="V568" s="131">
        <v>-1.1249901061252541</v>
      </c>
      <c r="W568" s="98">
        <v>-1.166925654523733</v>
      </c>
      <c r="X568" s="60"/>
      <c r="Y568" s="99">
        <v>567</v>
      </c>
      <c r="Z568" s="131">
        <f>(幕後結果!$AB$2+幕後結果!$AB$4*幕後結果_最佳化!$N1569)*12/3</f>
        <v>0.29649580322905933</v>
      </c>
      <c r="AA568" s="131">
        <f>(幕後結果!$AC$2+幕後結果!$AC$4*幕後結果_最佳化!$O1569)*12/3</f>
        <v>7.2168996361857063E-3</v>
      </c>
      <c r="AB568" s="131">
        <f>(幕後結果!$AD$2+幕後結果!$AD$4*幕後結果_最佳化!$P1569)*12/3</f>
        <v>-0.11151814402144439</v>
      </c>
      <c r="AC568" s="131">
        <f>(幕後結果!$AE$2+幕後結果!$AE$4*幕後結果_最佳化!$Q1569)*12/3</f>
        <v>0.18791135557909214</v>
      </c>
      <c r="AD568" s="131">
        <f>(幕後結果!$AF$2+幕後結果!$AF$4*幕後結果_最佳化!$R1569)*12/3</f>
        <v>5.9234932831626529E-2</v>
      </c>
      <c r="AE568" s="131">
        <f>(幕後結果!$AG$2+幕後結果!$AG$4*幕後結果_最佳化!$S1569)*12/3</f>
        <v>4.0656276678988794E-2</v>
      </c>
      <c r="AF568" s="131">
        <f>(幕後結果!$AH$2+幕後結果!$AH$4*幕後結果_最佳化!$T1569)*12/3</f>
        <v>-4.9542416564186667E-3</v>
      </c>
      <c r="AG568" s="131">
        <f>(幕後結果!$AI$2+幕後結果!$AI$4*幕後結果_最佳化!$U1569)*12/3</f>
        <v>-0.13980845248166418</v>
      </c>
      <c r="AH568" s="131">
        <f>(幕後結果!$AJ$2+幕後結果!$AJ$4*幕後結果_最佳化!$V1569)*12/3</f>
        <v>-5.1487815875087821E-2</v>
      </c>
      <c r="AI568" s="100">
        <f>(幕後結果!$AK$2+幕後結果!$AK$4*幕後結果_最佳化!$W1569)*12/3</f>
        <v>-0.36143518659452295</v>
      </c>
      <c r="AJ568" s="60"/>
      <c r="AK568" s="60"/>
      <c r="AL568" s="60"/>
      <c r="AM568" s="108">
        <v>567</v>
      </c>
      <c r="AN568" s="131">
        <f t="shared" si="105"/>
        <v>0.13969139905080416</v>
      </c>
      <c r="AO568" s="131">
        <f t="shared" si="106"/>
        <v>0.2220885329619976</v>
      </c>
      <c r="AP568" s="131">
        <f t="shared" si="107"/>
        <v>0.18130657552532947</v>
      </c>
      <c r="AQ568" s="131">
        <f t="shared" si="108"/>
        <v>3.0289180950623967E-2</v>
      </c>
      <c r="AR568" s="131">
        <f t="shared" si="109"/>
        <v>8.9854072354861592E-2</v>
      </c>
      <c r="AS568" s="131">
        <f t="shared" si="110"/>
        <v>0.10221062759166215</v>
      </c>
      <c r="AT568" s="131">
        <f t="shared" si="111"/>
        <v>1.2597492312011144E-2</v>
      </c>
      <c r="AU568" s="131">
        <f t="shared" si="112"/>
        <v>8.8899813388578506E-4</v>
      </c>
      <c r="AV568" s="131">
        <f t="shared" si="113"/>
        <v>0.12161921111449985</v>
      </c>
      <c r="AW568" s="131">
        <f t="shared" si="114"/>
        <v>9.9453910004324242E-2</v>
      </c>
      <c r="AX568" s="131">
        <f t="shared" si="115"/>
        <v>0.99999999999999989</v>
      </c>
      <c r="AY568" s="131">
        <f>SUMPRODUCT(AN568:AW568,幕後結果_最佳化!$Z$1005:$AI$1005)</f>
        <v>-2.3509825260357238E-4</v>
      </c>
      <c r="AZ568" s="131">
        <f>(SUMPRODUCT(AN568:AW568,MMULT(AN568:AW568,幕後結果!$AB$9:$AK$18)))</f>
        <v>2.6214955139070012E-4</v>
      </c>
      <c r="BA568" s="131">
        <f t="shared" si="116"/>
        <v>1.6191033055080215E-2</v>
      </c>
      <c r="BB568" s="102">
        <f t="shared" si="117"/>
        <v>-2.6641350249772477</v>
      </c>
      <c r="BC568" s="60"/>
      <c r="BD568" s="60"/>
    </row>
    <row r="569" spans="1:56" ht="16.5">
      <c r="A569" s="95">
        <v>568</v>
      </c>
      <c r="B569" s="131">
        <v>0.81690369377827299</v>
      </c>
      <c r="C569" s="131">
        <v>0.98748978119447872</v>
      </c>
      <c r="D569" s="131">
        <v>0.5486579231740607</v>
      </c>
      <c r="E569" s="131">
        <v>0.1405170649749059</v>
      </c>
      <c r="F569" s="131">
        <v>0.31675402481915138</v>
      </c>
      <c r="G569" s="131">
        <v>0.7915651362295939</v>
      </c>
      <c r="H569" s="131">
        <v>0.861131861729866</v>
      </c>
      <c r="I569" s="131">
        <v>0.65499519146127816</v>
      </c>
      <c r="J569" s="131">
        <v>0.76482822023173536</v>
      </c>
      <c r="K569" s="104">
        <v>0.87951008951743459</v>
      </c>
      <c r="L569" s="105"/>
      <c r="M569" s="106">
        <v>568</v>
      </c>
      <c r="N569" s="142">
        <v>0.90362814433246486</v>
      </c>
      <c r="O569" s="142">
        <v>2.241087038611532</v>
      </c>
      <c r="P569" s="142">
        <v>0.12227130891132483</v>
      </c>
      <c r="Q569" s="142">
        <v>-1.0779991623532754</v>
      </c>
      <c r="R569" s="142">
        <v>-0.47679507986138647</v>
      </c>
      <c r="S569" s="142">
        <v>0.81186390576516709</v>
      </c>
      <c r="T569" s="142">
        <v>1.0854186485974862</v>
      </c>
      <c r="U569" s="131">
        <v>0.39884201454979279</v>
      </c>
      <c r="V569" s="131">
        <v>0.72192017017497212</v>
      </c>
      <c r="W569" s="98">
        <v>1.1725412499215406</v>
      </c>
      <c r="X569" s="60"/>
      <c r="Y569" s="99">
        <v>568</v>
      </c>
      <c r="Z569" s="131">
        <f>(幕後結果!$AB$2+幕後結果!$AB$4*幕後結果_最佳化!$N1570)*12/3</f>
        <v>0.15335920419117333</v>
      </c>
      <c r="AA569" s="131">
        <f>(幕後結果!$AC$2+幕後結果!$AC$4*幕後結果_最佳化!$O1570)*12/3</f>
        <v>0.22353956278584497</v>
      </c>
      <c r="AB569" s="131">
        <f>(幕後結果!$AD$2+幕後結果!$AD$4*幕後結果_最佳化!$P1570)*12/3</f>
        <v>8.1301732275203986E-2</v>
      </c>
      <c r="AC569" s="131">
        <f>(幕後結果!$AE$2+幕後結果!$AE$4*幕後結果_最佳化!$Q1570)*12/3</f>
        <v>-5.0463004376653901E-3</v>
      </c>
      <c r="AD569" s="131">
        <f>(幕後結果!$AF$2+幕後結果!$AF$4*幕後結果_最佳化!$R1570)*12/3</f>
        <v>4.4696384195285231E-2</v>
      </c>
      <c r="AE569" s="131">
        <f>(幕後結果!$AG$2+幕後結果!$AG$4*幕後結果_最佳化!$S1570)*12/3</f>
        <v>3.9406563733753619E-2</v>
      </c>
      <c r="AF569" s="131">
        <f>(幕後結果!$AH$2+幕後結果!$AH$4*幕後結果_最佳化!$T1570)*12/3</f>
        <v>0.21988774665040958</v>
      </c>
      <c r="AG569" s="131">
        <f>(幕後結果!$AI$2+幕後結果!$AI$4*幕後結果_最佳化!$U1570)*12/3</f>
        <v>7.7766210360578972E-2</v>
      </c>
      <c r="AH569" s="131">
        <f>(幕後結果!$AJ$2+幕後結果!$AJ$4*幕後結果_最佳化!$V1570)*12/3</f>
        <v>0.1032983703449037</v>
      </c>
      <c r="AI569" s="100">
        <f>(幕後結果!$AK$2+幕後結果!$AK$4*幕後結果_最佳化!$W1570)*12/3</f>
        <v>0.2371500509962523</v>
      </c>
      <c r="AJ569" s="60"/>
      <c r="AK569" s="60"/>
      <c r="AL569" s="60"/>
      <c r="AM569" s="108">
        <v>568</v>
      </c>
      <c r="AN569" s="131">
        <f t="shared" si="105"/>
        <v>0.11603509467379428</v>
      </c>
      <c r="AO569" s="131">
        <f t="shared" si="106"/>
        <v>7.101639154354937E-2</v>
      </c>
      <c r="AP569" s="131">
        <f t="shared" si="107"/>
        <v>0.10501222454572168</v>
      </c>
      <c r="AQ569" s="131">
        <f t="shared" si="108"/>
        <v>0.10553062702589272</v>
      </c>
      <c r="AR569" s="131">
        <f t="shared" si="109"/>
        <v>0.1155483717418343</v>
      </c>
      <c r="AS569" s="131">
        <f t="shared" si="110"/>
        <v>5.9000513997502849E-2</v>
      </c>
      <c r="AT569" s="131">
        <f t="shared" si="111"/>
        <v>0.12181196592348234</v>
      </c>
      <c r="AU569" s="131">
        <f t="shared" si="112"/>
        <v>5.6366526986507493E-4</v>
      </c>
      <c r="AV569" s="131">
        <f t="shared" si="113"/>
        <v>0.15537050070842534</v>
      </c>
      <c r="AW569" s="131">
        <f t="shared" si="114"/>
        <v>0.15011064456993214</v>
      </c>
      <c r="AX569" s="131">
        <f t="shared" si="115"/>
        <v>1</v>
      </c>
      <c r="AY569" s="131">
        <f>SUMPRODUCT(AN569:AW569,幕後結果_最佳化!$Z$1005:$AI$1005)</f>
        <v>1.9310013617100407E-3</v>
      </c>
      <c r="AZ569" s="131">
        <f>(SUMPRODUCT(AN569:AW569,MMULT(AN569:AW569,幕後結果!$AB$9:$AK$18)))</f>
        <v>2.7816849525171428E-4</v>
      </c>
      <c r="BA569" s="131">
        <f t="shared" si="116"/>
        <v>1.667838407195716E-2</v>
      </c>
      <c r="BB569" s="102">
        <f t="shared" si="117"/>
        <v>-2.4564129511308446</v>
      </c>
      <c r="BC569" s="60"/>
      <c r="BD569" s="60"/>
    </row>
    <row r="570" spans="1:56" ht="16.5">
      <c r="A570" s="95">
        <v>569</v>
      </c>
      <c r="B570" s="131">
        <v>0.8255044050779301</v>
      </c>
      <c r="C570" s="131">
        <v>0.19182354006474411</v>
      </c>
      <c r="D570" s="131">
        <v>0.73953975651427029</v>
      </c>
      <c r="E570" s="131">
        <v>9.8406563114139534E-2</v>
      </c>
      <c r="F570" s="131">
        <v>0.64551483105694252</v>
      </c>
      <c r="G570" s="131">
        <v>0.57155609918671901</v>
      </c>
      <c r="H570" s="131">
        <v>0.90480371706030716</v>
      </c>
      <c r="I570" s="131">
        <v>0.63645919872903889</v>
      </c>
      <c r="J570" s="131">
        <v>0.48774066049830345</v>
      </c>
      <c r="K570" s="104">
        <v>0.45053712024446591</v>
      </c>
      <c r="L570" s="105"/>
      <c r="M570" s="106">
        <v>569</v>
      </c>
      <c r="N570" s="142">
        <v>0.93654784658762069</v>
      </c>
      <c r="O570" s="142">
        <v>-0.87119611627953442</v>
      </c>
      <c r="P570" s="142">
        <v>0.64192714696256681</v>
      </c>
      <c r="Q570" s="142">
        <v>-1.2906844288288122</v>
      </c>
      <c r="R570" s="142">
        <v>0.37323931478740335</v>
      </c>
      <c r="S570" s="142">
        <v>0.18033726544852924</v>
      </c>
      <c r="T570" s="142">
        <v>1.3094186841029545</v>
      </c>
      <c r="U570" s="131">
        <v>0.34901026588123585</v>
      </c>
      <c r="V570" s="131">
        <v>-3.0734444995153938E-2</v>
      </c>
      <c r="W570" s="98">
        <v>-0.12430442922462595</v>
      </c>
      <c r="X570" s="60"/>
      <c r="Y570" s="99">
        <v>569</v>
      </c>
      <c r="Z570" s="131">
        <f>(幕後結果!$AB$2+幕後結果!$AB$4*幕後結果_最佳化!$N1571)*12/3</f>
        <v>0.15845838975768342</v>
      </c>
      <c r="AA570" s="131">
        <f>(幕後結果!$AC$2+幕後結果!$AC$4*幕後結果_最佳化!$O1571)*12/3</f>
        <v>-7.9080417378546555E-2</v>
      </c>
      <c r="AB570" s="131">
        <f>(幕後結果!$AD$2+幕後結果!$AD$4*幕後結果_最佳化!$P1571)*12/3</f>
        <v>6.1175012601193311E-2</v>
      </c>
      <c r="AC570" s="131">
        <f>(幕後結果!$AE$2+幕後結果!$AE$4*幕後結果_最佳化!$Q1571)*12/3</f>
        <v>-5.6657864287392862E-2</v>
      </c>
      <c r="AD570" s="131">
        <f>(幕後結果!$AF$2+幕後結果!$AF$4*幕後結果_最佳化!$R1571)*12/3</f>
        <v>2.685275349187087E-2</v>
      </c>
      <c r="AE570" s="131">
        <f>(幕後結果!$AG$2+幕後結果!$AG$4*幕後結果_最佳化!$S1571)*12/3</f>
        <v>-2.4554740745973899E-2</v>
      </c>
      <c r="AF570" s="131">
        <f>(幕後結果!$AH$2+幕後結果!$AH$4*幕後結果_最佳化!$T1571)*12/3</f>
        <v>0.12626025267678506</v>
      </c>
      <c r="AG570" s="131">
        <f>(幕後結果!$AI$2+幕後結果!$AI$4*幕後結果_最佳化!$U1571)*12/3</f>
        <v>7.8459571499224792E-2</v>
      </c>
      <c r="AH570" s="131">
        <f>(幕後結果!$AJ$2+幕後結果!$AJ$4*幕後結果_最佳化!$V1571)*12/3</f>
        <v>-2.5680448059407515E-2</v>
      </c>
      <c r="AI570" s="100">
        <f>(幕後結果!$AK$2+幕後結果!$AK$4*幕後結果_最佳化!$W1571)*12/3</f>
        <v>1.5123339386111004E-2</v>
      </c>
      <c r="AJ570" s="60"/>
      <c r="AK570" s="60"/>
      <c r="AL570" s="60"/>
      <c r="AM570" s="108">
        <v>569</v>
      </c>
      <c r="AN570" s="131">
        <f t="shared" si="105"/>
        <v>9.0451152825263059E-2</v>
      </c>
      <c r="AO570" s="131">
        <f t="shared" si="106"/>
        <v>4.7682216371127604E-4</v>
      </c>
      <c r="AP570" s="131">
        <f t="shared" si="107"/>
        <v>0.12999365191256948</v>
      </c>
      <c r="AQ570" s="131">
        <f t="shared" si="108"/>
        <v>0.17195861810578075</v>
      </c>
      <c r="AR570" s="131">
        <f t="shared" si="109"/>
        <v>6.1769266121990657E-2</v>
      </c>
      <c r="AS570" s="131">
        <f t="shared" si="110"/>
        <v>0.1182668377226281</v>
      </c>
      <c r="AT570" s="131">
        <f t="shared" si="111"/>
        <v>0.17170126213370029</v>
      </c>
      <c r="AU570" s="131">
        <f t="shared" si="112"/>
        <v>8.0862675071787696E-2</v>
      </c>
      <c r="AV570" s="131">
        <f t="shared" si="113"/>
        <v>0.15834300504981344</v>
      </c>
      <c r="AW570" s="131">
        <f t="shared" si="114"/>
        <v>1.617670889275527E-2</v>
      </c>
      <c r="AX570" s="131">
        <f t="shared" si="115"/>
        <v>1</v>
      </c>
      <c r="AY570" s="131">
        <f>SUMPRODUCT(AN570:AW570,幕後結果_最佳化!$Z$1005:$AI$1005)</f>
        <v>4.7927578473265517E-3</v>
      </c>
      <c r="AZ570" s="131">
        <f>(SUMPRODUCT(AN570:AW570,MMULT(AN570:AW570,幕後結果!$AB$9:$AK$18)))</f>
        <v>2.8394182638283657E-4</v>
      </c>
      <c r="BA570" s="131">
        <f t="shared" si="116"/>
        <v>1.6850573473411418E-2</v>
      </c>
      <c r="BB570" s="102">
        <f t="shared" si="117"/>
        <v>-2.2614804304911642</v>
      </c>
      <c r="BC570" s="60"/>
      <c r="BD570" s="60"/>
    </row>
    <row r="571" spans="1:56" ht="16.5">
      <c r="A571" s="95">
        <v>570</v>
      </c>
      <c r="B571" s="131">
        <v>0.5167825265174002</v>
      </c>
      <c r="C571" s="131">
        <v>0.97538848467440808</v>
      </c>
      <c r="D571" s="131">
        <v>0.35388360807953712</v>
      </c>
      <c r="E571" s="131">
        <v>0.68022310917964424</v>
      </c>
      <c r="F571" s="131">
        <v>0.45522905374885547</v>
      </c>
      <c r="G571" s="131">
        <v>0.62335412250136213</v>
      </c>
      <c r="H571" s="131">
        <v>0.18099983260827468</v>
      </c>
      <c r="I571" s="131">
        <v>0.40953880068061688</v>
      </c>
      <c r="J571" s="131">
        <v>0.70235574877862605</v>
      </c>
      <c r="K571" s="104">
        <v>0.2153566258456221</v>
      </c>
      <c r="L571" s="105"/>
      <c r="M571" s="106">
        <v>570</v>
      </c>
      <c r="N571" s="142">
        <v>4.2079970859135077E-2</v>
      </c>
      <c r="O571" s="142">
        <v>1.9666547176743674</v>
      </c>
      <c r="P571" s="142">
        <v>-0.3748564674334261</v>
      </c>
      <c r="Q571" s="142">
        <v>0.46832277819408463</v>
      </c>
      <c r="R571" s="142">
        <v>-0.11246072695860845</v>
      </c>
      <c r="S571" s="142">
        <v>0.31430190040073075</v>
      </c>
      <c r="T571" s="142">
        <v>-0.91156137078043498</v>
      </c>
      <c r="U571" s="131">
        <v>-0.22873151147110587</v>
      </c>
      <c r="V571" s="131">
        <v>0.53118800763759766</v>
      </c>
      <c r="W571" s="98">
        <v>-0.78797171349191064</v>
      </c>
      <c r="X571" s="60"/>
      <c r="Y571" s="99">
        <v>570</v>
      </c>
      <c r="Z571" s="131">
        <f>(幕後結果!$AB$2+幕後結果!$AB$4*幕後結果_最佳化!$N1572)*12/3</f>
        <v>1.9907389318203312E-2</v>
      </c>
      <c r="AA571" s="131">
        <f>(幕後結果!$AC$2+幕後結果!$AC$4*幕後結果_最佳化!$O1572)*12/3</f>
        <v>0.19855947532985466</v>
      </c>
      <c r="AB571" s="131">
        <f>(幕後結果!$AD$2+幕後結果!$AD$4*幕後結果_最佳化!$P1572)*12/3</f>
        <v>-7.748789082955009E-3</v>
      </c>
      <c r="AC571" s="131">
        <f>(幕後結果!$AE$2+幕後結果!$AE$4*幕後結果_最佳化!$Q1572)*12/3</f>
        <v>8.7186025915934939E-2</v>
      </c>
      <c r="AD571" s="131">
        <f>(幕後結果!$AF$2+幕後結果!$AF$4*幕後結果_最佳化!$R1572)*12/3</f>
        <v>5.0683715291245275E-2</v>
      </c>
      <c r="AE571" s="131">
        <f>(幕後結果!$AG$2+幕後結果!$AG$4*幕後結果_最佳化!$S1572)*12/3</f>
        <v>3.0403017843860691E-2</v>
      </c>
      <c r="AF571" s="131">
        <f>(幕後結果!$AH$2+幕後結果!$AH$4*幕後結果_最佳化!$T1572)*12/3</f>
        <v>2.3497728786180542E-3</v>
      </c>
      <c r="AG571" s="131">
        <f>(幕後結果!$AI$2+幕後結果!$AI$4*幕後結果_最佳化!$U1572)*12/3</f>
        <v>-5.7968307317064198E-2</v>
      </c>
      <c r="AH571" s="131">
        <f>(幕後結果!$AJ$2+幕後結果!$AJ$4*幕後結果_最佳化!$V1572)*12/3</f>
        <v>7.0744518027963887E-2</v>
      </c>
      <c r="AI571" s="100">
        <f>(幕後結果!$AK$2+幕後結果!$AK$4*幕後結果_最佳化!$W1572)*12/3</f>
        <v>-0.14045997882802402</v>
      </c>
      <c r="AJ571" s="60"/>
      <c r="AK571" s="60"/>
      <c r="AL571" s="60"/>
      <c r="AM571" s="108">
        <v>570</v>
      </c>
      <c r="AN571" s="131">
        <f t="shared" si="105"/>
        <v>0.11275146740073604</v>
      </c>
      <c r="AO571" s="131">
        <f t="shared" si="106"/>
        <v>6.3911243362682196E-2</v>
      </c>
      <c r="AP571" s="131">
        <f t="shared" si="107"/>
        <v>0.13476496880957203</v>
      </c>
      <c r="AQ571" s="131">
        <f t="shared" si="108"/>
        <v>8.8741703057432356E-2</v>
      </c>
      <c r="AR571" s="131">
        <f t="shared" si="109"/>
        <v>0.14762274857224805</v>
      </c>
      <c r="AS571" s="131">
        <f t="shared" si="110"/>
        <v>0.11559722345496425</v>
      </c>
      <c r="AT571" s="131">
        <f t="shared" si="111"/>
        <v>7.8068749854991126E-2</v>
      </c>
      <c r="AU571" s="131">
        <f t="shared" si="112"/>
        <v>6.8388888169834516E-2</v>
      </c>
      <c r="AV571" s="131">
        <f t="shared" si="113"/>
        <v>0.12192748276870286</v>
      </c>
      <c r="AW571" s="131">
        <f t="shared" si="114"/>
        <v>6.8225524548836791E-2</v>
      </c>
      <c r="AX571" s="131">
        <f t="shared" si="115"/>
        <v>1.0000000000000002</v>
      </c>
      <c r="AY571" s="131">
        <f>SUMPRODUCT(AN571:AW571,幕後結果_最佳化!$Z$1005:$AI$1005)</f>
        <v>1.4865750913668418E-3</v>
      </c>
      <c r="AZ571" s="131">
        <f>(SUMPRODUCT(AN571:AW571,MMULT(AN571:AW571,幕後結果!$AB$9:$AK$18)))</f>
        <v>2.7412411607088142E-4</v>
      </c>
      <c r="BA571" s="131">
        <f t="shared" si="116"/>
        <v>1.6556693995809713E-2</v>
      </c>
      <c r="BB571" s="102">
        <f t="shared" si="117"/>
        <v>-2.501310039257497</v>
      </c>
      <c r="BC571" s="60"/>
      <c r="BD571" s="60"/>
    </row>
    <row r="572" spans="1:56" ht="16.5">
      <c r="A572" s="95">
        <v>571</v>
      </c>
      <c r="B572" s="131">
        <v>0.17764902739190047</v>
      </c>
      <c r="C572" s="131">
        <v>0.29479451767918508</v>
      </c>
      <c r="D572" s="131">
        <v>0.19825817982076588</v>
      </c>
      <c r="E572" s="131">
        <v>7.2127989142700688E-3</v>
      </c>
      <c r="F572" s="131">
        <v>0.25431863448053305</v>
      </c>
      <c r="G572" s="131">
        <v>0.7041112496348747</v>
      </c>
      <c r="H572" s="131">
        <v>0.83842346046188121</v>
      </c>
      <c r="I572" s="131">
        <v>0.46218086799395475</v>
      </c>
      <c r="J572" s="131">
        <v>0.23672341568262301</v>
      </c>
      <c r="K572" s="104">
        <v>0.44890783886552721</v>
      </c>
      <c r="L572" s="105"/>
      <c r="M572" s="106">
        <v>571</v>
      </c>
      <c r="N572" s="142">
        <v>-0.92436164961421052</v>
      </c>
      <c r="O572" s="142">
        <v>-0.53943166714510604</v>
      </c>
      <c r="P572" s="142">
        <v>-0.84785925269286588</v>
      </c>
      <c r="Q572" s="142">
        <v>-2.4464870532137866</v>
      </c>
      <c r="R572" s="142">
        <v>-0.6609610869743705</v>
      </c>
      <c r="S572" s="142">
        <v>0.53626198342947573</v>
      </c>
      <c r="T572" s="142">
        <v>0.98799912020430736</v>
      </c>
      <c r="U572" s="131">
        <v>-9.4940942472287668E-2</v>
      </c>
      <c r="V572" s="131">
        <v>-0.71688212647216476</v>
      </c>
      <c r="W572" s="98">
        <v>-0.12842117113680782</v>
      </c>
      <c r="X572" s="60"/>
      <c r="Y572" s="99">
        <v>571</v>
      </c>
      <c r="Z572" s="131">
        <f>(幕後結果!$AB$2+幕後結果!$AB$4*幕後結果_最佳化!$N1573)*12/3</f>
        <v>-0.12979217733630666</v>
      </c>
      <c r="AA572" s="131">
        <f>(幕後結果!$AC$2+幕後結果!$AC$4*幕後結果_最佳化!$O1573)*12/3</f>
        <v>-4.3160127341209976E-2</v>
      </c>
      <c r="AB572" s="131">
        <f>(幕後結果!$AD$2+幕後結果!$AD$4*幕後結果_最佳化!$P1573)*12/3</f>
        <v>-0.1673991149994308</v>
      </c>
      <c r="AC572" s="131">
        <f>(幕後結果!$AE$2+幕後結果!$AE$4*幕後結果_最佳化!$Q1573)*12/3</f>
        <v>-0.32002493047031738</v>
      </c>
      <c r="AD572" s="131">
        <f>(幕後結果!$AF$2+幕後結果!$AF$4*幕後結果_最佳化!$R1573)*12/3</f>
        <v>-0.20107375010419512</v>
      </c>
      <c r="AE572" s="131">
        <f>(幕後結果!$AG$2+幕後結果!$AG$4*幕後結果_最佳化!$S1573)*12/3</f>
        <v>1.1829070721607349E-2</v>
      </c>
      <c r="AF572" s="131">
        <f>(幕後結果!$AH$2+幕後結果!$AH$4*幕後結果_最佳化!$T1573)*12/3</f>
        <v>2.9969574744378807E-3</v>
      </c>
      <c r="AG572" s="131">
        <f>(幕後結果!$AI$2+幕後結果!$AI$4*幕後結果_最佳化!$U1573)*12/3</f>
        <v>-5.9143262152808289E-2</v>
      </c>
      <c r="AH572" s="131">
        <f>(幕後結果!$AJ$2+幕後結果!$AJ$4*幕後結果_最佳化!$V1573)*12/3</f>
        <v>-7.8731457907436062E-2</v>
      </c>
      <c r="AI572" s="100">
        <f>(幕後結果!$AK$2+幕後結果!$AK$4*幕後結果_最佳化!$W1573)*12/3</f>
        <v>-6.4700396299736951E-5</v>
      </c>
      <c r="AJ572" s="60"/>
      <c r="AK572" s="60"/>
      <c r="AL572" s="60"/>
      <c r="AM572" s="108">
        <v>571</v>
      </c>
      <c r="AN572" s="131">
        <f t="shared" si="105"/>
        <v>2.9004966877272678E-2</v>
      </c>
      <c r="AO572" s="131">
        <f t="shared" si="106"/>
        <v>9.8217578482912224E-2</v>
      </c>
      <c r="AP572" s="131">
        <f t="shared" si="107"/>
        <v>0.16479037678575365</v>
      </c>
      <c r="AQ572" s="131">
        <f t="shared" si="108"/>
        <v>0.22366751682021799</v>
      </c>
      <c r="AR572" s="131">
        <f t="shared" si="109"/>
        <v>5.8331898220494553E-2</v>
      </c>
      <c r="AS572" s="131">
        <f t="shared" si="110"/>
        <v>0.14535364242927859</v>
      </c>
      <c r="AT572" s="131">
        <f t="shared" si="111"/>
        <v>5.7062740703067966E-2</v>
      </c>
      <c r="AU572" s="131">
        <f t="shared" si="112"/>
        <v>0.15449012763188491</v>
      </c>
      <c r="AV572" s="131">
        <f t="shared" si="113"/>
        <v>3.7523996453735269E-2</v>
      </c>
      <c r="AW572" s="131">
        <f t="shared" si="114"/>
        <v>3.155715559538224E-2</v>
      </c>
      <c r="AX572" s="131">
        <f t="shared" si="115"/>
        <v>1</v>
      </c>
      <c r="AY572" s="131">
        <f>SUMPRODUCT(AN572:AW572,幕後結果_最佳化!$Z$1005:$AI$1005)</f>
        <v>3.1851564295519424E-3</v>
      </c>
      <c r="AZ572" s="131">
        <f>(SUMPRODUCT(AN572:AW572,MMULT(AN572:AW572,幕後結果!$AB$9:$AK$18)))</f>
        <v>3.4157356814875327E-4</v>
      </c>
      <c r="BA572" s="131">
        <f t="shared" si="116"/>
        <v>1.8481709015909575E-2</v>
      </c>
      <c r="BB572" s="102">
        <f t="shared" si="117"/>
        <v>-2.1488728956970595</v>
      </c>
      <c r="BC572" s="60"/>
      <c r="BD572" s="60"/>
    </row>
    <row r="573" spans="1:56" ht="16.5">
      <c r="A573" s="95">
        <v>572</v>
      </c>
      <c r="B573" s="131">
        <v>0.49827998211334923</v>
      </c>
      <c r="C573" s="131">
        <v>3.4973005274123503E-2</v>
      </c>
      <c r="D573" s="131">
        <v>0.33717509426808734</v>
      </c>
      <c r="E573" s="131">
        <v>0.66897683912078709</v>
      </c>
      <c r="F573" s="131">
        <v>0.37918485064651897</v>
      </c>
      <c r="G573" s="131">
        <v>0.19923511578212461</v>
      </c>
      <c r="H573" s="131">
        <v>0.72934394531340407</v>
      </c>
      <c r="I573" s="131">
        <v>0.97078122198095174</v>
      </c>
      <c r="J573" s="131">
        <v>0.53219753975651285</v>
      </c>
      <c r="K573" s="104">
        <v>0.18443832161897</v>
      </c>
      <c r="L573" s="105"/>
      <c r="M573" s="106">
        <v>572</v>
      </c>
      <c r="N573" s="142">
        <v>-4.3114588248986969E-3</v>
      </c>
      <c r="O573" s="142">
        <v>-1.8122601391325321</v>
      </c>
      <c r="P573" s="142">
        <v>-0.42018516868975103</v>
      </c>
      <c r="Q573" s="142">
        <v>0.43708966557747192</v>
      </c>
      <c r="R573" s="142">
        <v>-0.30762236347264449</v>
      </c>
      <c r="S573" s="142">
        <v>-0.84435648380864348</v>
      </c>
      <c r="T573" s="142">
        <v>0.61083003179207018</v>
      </c>
      <c r="U573" s="131">
        <v>1.8924011266697245</v>
      </c>
      <c r="V573" s="131">
        <v>8.0795080482306061E-2</v>
      </c>
      <c r="W573" s="98">
        <v>-0.89857957285913759</v>
      </c>
      <c r="X573" s="60"/>
      <c r="Y573" s="99">
        <v>572</v>
      </c>
      <c r="Z573" s="131">
        <f>(幕後結果!$AB$2+幕後結果!$AB$4*幕後結果_最佳化!$N1574)*12/3</f>
        <v>1.2721464402447305E-2</v>
      </c>
      <c r="AA573" s="131">
        <f>(幕後結果!$AC$2+幕後結果!$AC$4*幕後結果_最佳化!$O1574)*12/3</f>
        <v>-0.16870957767774308</v>
      </c>
      <c r="AB573" s="131">
        <f>(幕後結果!$AD$2+幕後結果!$AD$4*幕後結果_最佳化!$P1574)*12/3</f>
        <v>-0.14124450020031359</v>
      </c>
      <c r="AC573" s="131">
        <f>(幕後結果!$AE$2+幕後結果!$AE$4*幕後結果_最佳化!$Q1574)*12/3</f>
        <v>-4.7944346992227251E-3</v>
      </c>
      <c r="AD573" s="131">
        <f>(幕後結果!$AF$2+幕後結果!$AF$4*幕後結果_最佳化!$R1574)*12/3</f>
        <v>-0.13280090333400102</v>
      </c>
      <c r="AE573" s="131">
        <f>(幕後結果!$AG$2+幕後結果!$AG$4*幕後結果_最佳化!$S1574)*12/3</f>
        <v>-5.2992488870036401E-2</v>
      </c>
      <c r="AF573" s="131">
        <f>(幕後結果!$AH$2+幕後結果!$AH$4*幕後結果_最佳化!$T1574)*12/3</f>
        <v>-2.3288994709068724E-2</v>
      </c>
      <c r="AG573" s="131">
        <f>(幕後結果!$AI$2+幕後結果!$AI$4*幕後結果_最佳化!$U1574)*12/3</f>
        <v>0.15342087993739661</v>
      </c>
      <c r="AH573" s="131">
        <f>(幕後結果!$AJ$2+幕後結果!$AJ$4*幕後結果_最佳化!$V1574)*12/3</f>
        <v>-3.7920065199867646E-2</v>
      </c>
      <c r="AI573" s="100">
        <f>(幕後結果!$AK$2+幕後結果!$AK$4*幕後結果_最佳化!$W1574)*12/3</f>
        <v>-0.16784127250003414</v>
      </c>
      <c r="AJ573" s="60"/>
      <c r="AK573" s="60"/>
      <c r="AL573" s="60"/>
      <c r="AM573" s="108">
        <v>572</v>
      </c>
      <c r="AN573" s="131">
        <f t="shared" si="105"/>
        <v>0.12974448106516032</v>
      </c>
      <c r="AO573" s="131">
        <f t="shared" si="106"/>
        <v>0.13770076898685779</v>
      </c>
      <c r="AP573" s="131">
        <f t="shared" si="107"/>
        <v>0.14155485807459869</v>
      </c>
      <c r="AQ573" s="131">
        <f t="shared" si="108"/>
        <v>9.9824372546057971E-2</v>
      </c>
      <c r="AR573" s="131">
        <f t="shared" si="109"/>
        <v>0.11804194713128216</v>
      </c>
      <c r="AS573" s="131">
        <f t="shared" si="110"/>
        <v>5.9074685959489039E-2</v>
      </c>
      <c r="AT573" s="131">
        <f t="shared" si="111"/>
        <v>9.3589145207153487E-2</v>
      </c>
      <c r="AU573" s="131">
        <f t="shared" si="112"/>
        <v>9.4617919132451614E-2</v>
      </c>
      <c r="AV573" s="131">
        <f t="shared" si="113"/>
        <v>9.0746815604984238E-2</v>
      </c>
      <c r="AW573" s="131">
        <f t="shared" si="114"/>
        <v>3.510500629196471E-2</v>
      </c>
      <c r="AX573" s="131">
        <f t="shared" si="115"/>
        <v>0.99999999999999989</v>
      </c>
      <c r="AY573" s="131">
        <f>SUMPRODUCT(AN573:AW573,幕後結果_最佳化!$Z$1005:$AI$1005)</f>
        <v>3.0878276432445987E-3</v>
      </c>
      <c r="AZ573" s="131">
        <f>(SUMPRODUCT(AN573:AW573,MMULT(AN573:AW573,幕後結果!$AB$9:$AK$18)))</f>
        <v>2.9440877060641859E-4</v>
      </c>
      <c r="BA573" s="131">
        <f t="shared" si="116"/>
        <v>1.7158344051988777E-2</v>
      </c>
      <c r="BB573" s="102">
        <f t="shared" si="117"/>
        <v>-2.3202805723050459</v>
      </c>
      <c r="BC573" s="60"/>
      <c r="BD573" s="60"/>
    </row>
    <row r="574" spans="1:56" ht="16.5">
      <c r="A574" s="95">
        <v>573</v>
      </c>
      <c r="B574" s="131">
        <v>0.74507832783853356</v>
      </c>
      <c r="C574" s="131">
        <v>6.1534743739571685E-2</v>
      </c>
      <c r="D574" s="131">
        <v>0.88312261445927387</v>
      </c>
      <c r="E574" s="131">
        <v>0.95760900094061285</v>
      </c>
      <c r="F574" s="131">
        <v>0.72079532325309059</v>
      </c>
      <c r="G574" s="131">
        <v>0.53864214712829628</v>
      </c>
      <c r="H574" s="131">
        <v>9.9832697386530667E-2</v>
      </c>
      <c r="I574" s="131">
        <v>0.29499118226492871</v>
      </c>
      <c r="J574" s="131">
        <v>0.13826062393060257</v>
      </c>
      <c r="K574" s="104">
        <v>0.30450679634735356</v>
      </c>
      <c r="L574" s="105"/>
      <c r="M574" s="106">
        <v>573</v>
      </c>
      <c r="N574" s="142">
        <v>0.65908164084465803</v>
      </c>
      <c r="O574" s="142">
        <v>-1.5420168974709116</v>
      </c>
      <c r="P574" s="142">
        <v>1.1907422884889844</v>
      </c>
      <c r="Q574" s="142">
        <v>1.7235893742141932</v>
      </c>
      <c r="R574" s="142">
        <v>0.58520578803257406</v>
      </c>
      <c r="S574" s="142">
        <v>9.7013459487844428E-2</v>
      </c>
      <c r="T574" s="142">
        <v>-1.2825054487948138</v>
      </c>
      <c r="U574" s="131">
        <v>-0.53886158654607541</v>
      </c>
      <c r="V574" s="131">
        <v>-1.0881673222107415</v>
      </c>
      <c r="W574" s="98">
        <v>-0.5114819951774795</v>
      </c>
      <c r="X574" s="60"/>
      <c r="Y574" s="99">
        <v>573</v>
      </c>
      <c r="Z574" s="131">
        <f>(幕後結果!$AB$2+幕後結果!$AB$4*幕後結果_最佳化!$N1575)*12/3</f>
        <v>0.11547951769643179</v>
      </c>
      <c r="AA574" s="131">
        <f>(幕後結果!$AC$2+幕後結果!$AC$4*幕後結果_最佳化!$O1575)*12/3</f>
        <v>-0.1437461024443229</v>
      </c>
      <c r="AB574" s="131">
        <f>(幕後結果!$AD$2+幕後結果!$AD$4*幕後結果_最佳化!$P1575)*12/3</f>
        <v>0.12739582088642412</v>
      </c>
      <c r="AC574" s="131">
        <f>(幕後結果!$AE$2+幕後結果!$AE$4*幕後結果_最佳化!$Q1575)*12/3</f>
        <v>0.26577784736875076</v>
      </c>
      <c r="AD574" s="131">
        <f>(幕後結果!$AF$2+幕後結果!$AF$4*幕後結果_最佳化!$R1575)*12/3</f>
        <v>0.11855434500740321</v>
      </c>
      <c r="AE574" s="131">
        <f>(幕後結果!$AG$2+幕後結果!$AG$4*幕後結果_最佳化!$S1575)*12/3</f>
        <v>-1.6712995061631843E-2</v>
      </c>
      <c r="AF574" s="131">
        <f>(幕後結果!$AH$2+幕後結果!$AH$4*幕後結果_最佳化!$T1575)*12/3</f>
        <v>-9.6854843917739575E-2</v>
      </c>
      <c r="AG574" s="131">
        <f>(幕後結果!$AI$2+幕後結果!$AI$4*幕後結果_最佳化!$U1575)*12/3</f>
        <v>-3.5048092233916806E-2</v>
      </c>
      <c r="AH574" s="131">
        <f>(幕後結果!$AJ$2+幕後結果!$AJ$4*幕後結果_最佳化!$V1575)*12/3</f>
        <v>-9.4597314682073219E-2</v>
      </c>
      <c r="AI574" s="100">
        <f>(幕後結果!$AK$2+幕後結果!$AK$4*幕後結果_最佳化!$W1575)*12/3</f>
        <v>-0.19606888136854214</v>
      </c>
      <c r="AJ574" s="60"/>
      <c r="AK574" s="60"/>
      <c r="AL574" s="60"/>
      <c r="AM574" s="108">
        <v>573</v>
      </c>
      <c r="AN574" s="131">
        <f t="shared" si="105"/>
        <v>0.17487410658206645</v>
      </c>
      <c r="AO574" s="131">
        <f t="shared" si="106"/>
        <v>7.0105352477998956E-2</v>
      </c>
      <c r="AP574" s="131">
        <f t="shared" si="107"/>
        <v>0.17751517476601333</v>
      </c>
      <c r="AQ574" s="131">
        <f t="shared" si="108"/>
        <v>9.5076046181878066E-2</v>
      </c>
      <c r="AR574" s="131">
        <f t="shared" si="109"/>
        <v>1.4324227642216174E-2</v>
      </c>
      <c r="AS574" s="131">
        <f t="shared" si="110"/>
        <v>4.9396238513999359E-2</v>
      </c>
      <c r="AT574" s="131">
        <f t="shared" si="111"/>
        <v>0.17854889424541465</v>
      </c>
      <c r="AU574" s="131">
        <f t="shared" si="112"/>
        <v>5.9514200848661589E-2</v>
      </c>
      <c r="AV574" s="131">
        <f t="shared" si="113"/>
        <v>0.10975564615969238</v>
      </c>
      <c r="AW574" s="131">
        <f t="shared" si="114"/>
        <v>7.089011258205892E-2</v>
      </c>
      <c r="AX574" s="131">
        <f t="shared" si="115"/>
        <v>0.99999999999999978</v>
      </c>
      <c r="AY574" s="131">
        <f>SUMPRODUCT(AN574:AW574,幕後結果_最佳化!$Z$1005:$AI$1005)</f>
        <v>3.9605400558187596E-3</v>
      </c>
      <c r="AZ574" s="131">
        <f>(SUMPRODUCT(AN574:AW574,MMULT(AN574:AW574,幕後結果!$AB$9:$AK$18)))</f>
        <v>3.027982601173985E-4</v>
      </c>
      <c r="BA574" s="131">
        <f t="shared" si="116"/>
        <v>1.7401099393929066E-2</v>
      </c>
      <c r="BB574" s="102">
        <f t="shared" si="117"/>
        <v>-2.2377586072387201</v>
      </c>
      <c r="BC574" s="60"/>
      <c r="BD574" s="60"/>
    </row>
    <row r="575" spans="1:56" ht="16.5">
      <c r="A575" s="95">
        <v>574</v>
      </c>
      <c r="B575" s="131">
        <v>0.92091634239544784</v>
      </c>
      <c r="C575" s="131">
        <v>0.76103844719586289</v>
      </c>
      <c r="D575" s="131">
        <v>0.51750513333962878</v>
      </c>
      <c r="E575" s="131">
        <v>3.6731707124182389E-2</v>
      </c>
      <c r="F575" s="131">
        <v>0.77652269968588516</v>
      </c>
      <c r="G575" s="131">
        <v>0.67717040696505681</v>
      </c>
      <c r="H575" s="131">
        <v>0.76588725515268941</v>
      </c>
      <c r="I575" s="131">
        <v>0.4243712364476655</v>
      </c>
      <c r="J575" s="131">
        <v>0.7134636214547625</v>
      </c>
      <c r="K575" s="104">
        <v>0.65286564043231721</v>
      </c>
      <c r="L575" s="105"/>
      <c r="M575" s="106">
        <v>574</v>
      </c>
      <c r="N575" s="142">
        <v>1.4112622020575101</v>
      </c>
      <c r="O575" s="142">
        <v>0.70964693641912635</v>
      </c>
      <c r="P575" s="142">
        <v>4.389295207107486E-2</v>
      </c>
      <c r="Q575" s="142">
        <v>-1.7899408911712449</v>
      </c>
      <c r="R575" s="142">
        <v>0.76050195581352642</v>
      </c>
      <c r="S575" s="142">
        <v>0.4598008318631836</v>
      </c>
      <c r="T575" s="142">
        <v>0.72536931964153972</v>
      </c>
      <c r="U575" s="131">
        <v>-0.19072318527268523</v>
      </c>
      <c r="V575" s="131">
        <v>0.56353188121550846</v>
      </c>
      <c r="W575" s="98">
        <v>0.39306872976343499</v>
      </c>
      <c r="X575" s="60"/>
      <c r="Y575" s="99">
        <v>574</v>
      </c>
      <c r="Z575" s="131">
        <f>(幕後結果!$AB$2+幕後結果!$AB$4*幕後結果_最佳化!$N1576)*12/3</f>
        <v>0.23199054296080326</v>
      </c>
      <c r="AA575" s="131">
        <f>(幕後結果!$AC$2+幕後結果!$AC$4*幕後結果_最佳化!$O1576)*12/3</f>
        <v>7.3662634579923988E-2</v>
      </c>
      <c r="AB575" s="131">
        <f>(幕後結果!$AD$2+幕後結果!$AD$4*幕後結果_最佳化!$P1576)*12/3</f>
        <v>1.7336659241147249E-2</v>
      </c>
      <c r="AC575" s="131">
        <f>(幕後結果!$AE$2+幕後結果!$AE$4*幕後結果_最佳化!$Q1576)*12/3</f>
        <v>-0.1046669119874763</v>
      </c>
      <c r="AD575" s="131">
        <f>(幕後結果!$AF$2+幕後結果!$AF$4*幕後結果_最佳化!$R1576)*12/3</f>
        <v>7.0370859339284803E-2</v>
      </c>
      <c r="AE575" s="131">
        <f>(幕後結果!$AG$2+幕後結果!$AG$4*幕後結果_最佳化!$S1576)*12/3</f>
        <v>-7.0426198637520733E-3</v>
      </c>
      <c r="AF575" s="131">
        <f>(幕後結果!$AH$2+幕後結果!$AH$4*幕後結果_最佳化!$T1576)*12/3</f>
        <v>0.13585531376917689</v>
      </c>
      <c r="AG575" s="131">
        <f>(幕後結果!$AI$2+幕後結果!$AI$4*幕後結果_最佳化!$U1576)*12/3</f>
        <v>-5.8067327595630602E-3</v>
      </c>
      <c r="AH575" s="131">
        <f>(幕後結果!$AJ$2+幕後結果!$AJ$4*幕後結果_最佳化!$V1576)*12/3</f>
        <v>3.4090543260380829E-2</v>
      </c>
      <c r="AI575" s="100">
        <f>(幕後結果!$AK$2+幕後結果!$AK$4*幕後結果_最佳化!$W1576)*12/3</f>
        <v>7.7182385981992618E-2</v>
      </c>
      <c r="AJ575" s="60"/>
      <c r="AK575" s="60"/>
      <c r="AL575" s="60"/>
      <c r="AM575" s="108">
        <v>574</v>
      </c>
      <c r="AN575" s="131">
        <f t="shared" si="105"/>
        <v>8.127245666922607E-2</v>
      </c>
      <c r="AO575" s="131">
        <f t="shared" si="106"/>
        <v>0.12462602977772443</v>
      </c>
      <c r="AP575" s="131">
        <f t="shared" si="107"/>
        <v>0.19209438419581173</v>
      </c>
      <c r="AQ575" s="131">
        <f t="shared" si="108"/>
        <v>0.10241865410962298</v>
      </c>
      <c r="AR575" s="131">
        <f t="shared" si="109"/>
        <v>5.8425976656251294E-2</v>
      </c>
      <c r="AS575" s="131">
        <f t="shared" si="110"/>
        <v>1.3332847352471157E-2</v>
      </c>
      <c r="AT575" s="131">
        <f t="shared" si="111"/>
        <v>0.15818964695316998</v>
      </c>
      <c r="AU575" s="131">
        <f t="shared" si="112"/>
        <v>2.0839633906081387E-2</v>
      </c>
      <c r="AV575" s="131">
        <f t="shared" si="113"/>
        <v>8.5986863234114891E-2</v>
      </c>
      <c r="AW575" s="131">
        <f t="shared" si="114"/>
        <v>0.162813507145526</v>
      </c>
      <c r="AX575" s="131">
        <f t="shared" si="115"/>
        <v>0.99999999999999989</v>
      </c>
      <c r="AY575" s="131">
        <f>SUMPRODUCT(AN575:AW575,幕後結果_最佳化!$Z$1005:$AI$1005)</f>
        <v>1.5264159367418075E-3</v>
      </c>
      <c r="AZ575" s="131">
        <f>(SUMPRODUCT(AN575:AW575,MMULT(AN575:AW575,幕後結果!$AB$9:$AK$18)))</f>
        <v>3.5760354620650078E-4</v>
      </c>
      <c r="BA575" s="131">
        <f t="shared" si="116"/>
        <v>1.8910408409299383E-2</v>
      </c>
      <c r="BB575" s="102">
        <f t="shared" si="117"/>
        <v>-2.1878736390966744</v>
      </c>
      <c r="BC575" s="60"/>
      <c r="BD575" s="60"/>
    </row>
    <row r="576" spans="1:56" ht="16.5">
      <c r="A576" s="95">
        <v>575</v>
      </c>
      <c r="B576" s="131">
        <v>0.4982856877142372</v>
      </c>
      <c r="C576" s="131">
        <v>0.37957225109040871</v>
      </c>
      <c r="D576" s="131">
        <v>0.85812777623562542</v>
      </c>
      <c r="E576" s="131">
        <v>0.23296328768880925</v>
      </c>
      <c r="F576" s="131">
        <v>0.60186731651198522</v>
      </c>
      <c r="G576" s="131">
        <v>3.2110590739612643E-2</v>
      </c>
      <c r="H576" s="131">
        <v>0.42590208807370522</v>
      </c>
      <c r="I576" s="131">
        <v>0.60946810603231794</v>
      </c>
      <c r="J576" s="131">
        <v>0.54958096100601339</v>
      </c>
      <c r="K576" s="104">
        <v>0.78641930863432941</v>
      </c>
      <c r="L576" s="105"/>
      <c r="M576" s="106">
        <v>575</v>
      </c>
      <c r="N576" s="142">
        <v>-4.297156871903021E-3</v>
      </c>
      <c r="O576" s="142">
        <v>-0.30660440257632249</v>
      </c>
      <c r="P576" s="142">
        <v>1.0719456433016898</v>
      </c>
      <c r="Q576" s="142">
        <v>-0.72912275683337679</v>
      </c>
      <c r="R576" s="142">
        <v>0.25818340212305224</v>
      </c>
      <c r="S576" s="142">
        <v>-1.8506412480322281</v>
      </c>
      <c r="T576" s="142">
        <v>-0.18681692520397622</v>
      </c>
      <c r="U576" s="131">
        <v>0.27793300420846062</v>
      </c>
      <c r="V576" s="131">
        <v>0.12460271614210403</v>
      </c>
      <c r="W576" s="98">
        <v>0.79405848802311585</v>
      </c>
      <c r="X576" s="60"/>
      <c r="Y576" s="99">
        <v>575</v>
      </c>
      <c r="Z576" s="131">
        <f>(幕後結果!$AB$2+幕後結果!$AB$4*幕後結果_最佳化!$N1577)*12/3</f>
        <v>1.2723679741812257E-2</v>
      </c>
      <c r="AA576" s="131">
        <f>(幕後結果!$AC$2+幕後結果!$AC$4*幕後結果_最佳化!$O1577)*12/3</f>
        <v>-2.2339954437788006E-2</v>
      </c>
      <c r="AB576" s="131">
        <f>(幕後結果!$AD$2+幕後結果!$AD$4*幕後結果_最佳化!$P1577)*12/3</f>
        <v>0.14972448632778779</v>
      </c>
      <c r="AC576" s="131">
        <f>(幕後結果!$AE$2+幕後結果!$AE$4*幕後結果_最佳化!$Q1577)*12/3</f>
        <v>2.2035849379758384E-2</v>
      </c>
      <c r="AD576" s="131">
        <f>(幕後結果!$AF$2+幕後結果!$AF$4*幕後結果_最佳化!$R1577)*12/3</f>
        <v>8.5457222999283669E-2</v>
      </c>
      <c r="AE576" s="131">
        <f>(幕後結果!$AG$2+幕後結果!$AG$4*幕後結果_最佳化!$S1577)*12/3</f>
        <v>-9.1593386984041972E-2</v>
      </c>
      <c r="AF576" s="131">
        <f>(幕後結果!$AH$2+幕後結果!$AH$4*幕後結果_最佳化!$T1577)*12/3</f>
        <v>-1.4101682015148789E-2</v>
      </c>
      <c r="AG576" s="131">
        <f>(幕後結果!$AI$2+幕後結果!$AI$4*幕後結果_最佳化!$U1577)*12/3</f>
        <v>8.146102858577739E-3</v>
      </c>
      <c r="AH576" s="131">
        <f>(幕後結果!$AJ$2+幕後結果!$AJ$4*幕後結果_最佳化!$V1577)*12/3</f>
        <v>-4.2953431170659077E-2</v>
      </c>
      <c r="AI576" s="100">
        <f>(幕後結果!$AK$2+幕後結果!$AK$4*幕後結果_最佳化!$W1577)*12/3</f>
        <v>0.112713984783337</v>
      </c>
      <c r="AJ576" s="60"/>
      <c r="AK576" s="60"/>
      <c r="AL576" s="60"/>
      <c r="AM576" s="108">
        <v>575</v>
      </c>
      <c r="AN576" s="131">
        <f t="shared" si="105"/>
        <v>1.5059726909763291E-2</v>
      </c>
      <c r="AO576" s="131">
        <f t="shared" si="106"/>
        <v>5.198164338197174E-2</v>
      </c>
      <c r="AP576" s="131">
        <f t="shared" si="107"/>
        <v>8.1896633783827763E-2</v>
      </c>
      <c r="AQ576" s="131">
        <f t="shared" si="108"/>
        <v>0.15435349037012142</v>
      </c>
      <c r="AR576" s="131">
        <f t="shared" si="109"/>
        <v>9.3787069114806665E-2</v>
      </c>
      <c r="AS576" s="131">
        <f t="shared" si="110"/>
        <v>0.11453633465694771</v>
      </c>
      <c r="AT576" s="131">
        <f t="shared" si="111"/>
        <v>6.1937332732837268E-2</v>
      </c>
      <c r="AU576" s="131">
        <f t="shared" si="112"/>
        <v>0.15064859090230984</v>
      </c>
      <c r="AV576" s="131">
        <f t="shared" si="113"/>
        <v>0.18372054881141722</v>
      </c>
      <c r="AW576" s="131">
        <f t="shared" si="114"/>
        <v>9.2078629335997086E-2</v>
      </c>
      <c r="AX576" s="131">
        <f t="shared" si="115"/>
        <v>1</v>
      </c>
      <c r="AY576" s="131">
        <f>SUMPRODUCT(AN576:AW576,幕後結果_最佳化!$Z$1005:$AI$1005)</f>
        <v>5.9099256475025159E-4</v>
      </c>
      <c r="AZ576" s="131">
        <f>(SUMPRODUCT(AN576:AW576,MMULT(AN576:AW576,幕後結果!$AB$9:$AK$18)))</f>
        <v>2.7041033449997368E-4</v>
      </c>
      <c r="BA576" s="131">
        <f t="shared" si="116"/>
        <v>1.6444158066011579E-2</v>
      </c>
      <c r="BB576" s="102">
        <f t="shared" si="117"/>
        <v>-2.5728898533697637</v>
      </c>
      <c r="BC576" s="60"/>
      <c r="BD576" s="60"/>
    </row>
    <row r="577" spans="1:56" ht="16.5">
      <c r="A577" s="95">
        <v>576</v>
      </c>
      <c r="B577" s="131">
        <v>0.60677331205454799</v>
      </c>
      <c r="C577" s="131">
        <v>0.37305839506696037</v>
      </c>
      <c r="D577" s="131">
        <v>0.34977469258062621</v>
      </c>
      <c r="E577" s="131">
        <v>0.71576561341012868</v>
      </c>
      <c r="F577" s="131">
        <v>5.7947838036101817E-2</v>
      </c>
      <c r="G577" s="131">
        <v>0.8790834336250013</v>
      </c>
      <c r="H577" s="131">
        <v>0.10161969760574641</v>
      </c>
      <c r="I577" s="131">
        <v>0.82658411974693236</v>
      </c>
      <c r="J577" s="131">
        <v>0.57980842590681636</v>
      </c>
      <c r="K577" s="104">
        <v>0.18750563358236194</v>
      </c>
      <c r="L577" s="105"/>
      <c r="M577" s="106">
        <v>576</v>
      </c>
      <c r="N577" s="142">
        <v>0.27091894220642387</v>
      </c>
      <c r="O577" s="142">
        <v>-0.32376389837702785</v>
      </c>
      <c r="P577" s="142">
        <v>-0.3859288207469122</v>
      </c>
      <c r="Q577" s="142">
        <v>0.57030806293118474</v>
      </c>
      <c r="R577" s="142">
        <v>-1.5722366612686298</v>
      </c>
      <c r="S577" s="142">
        <v>1.1704171614310419</v>
      </c>
      <c r="T577" s="142">
        <v>-1.2723764560094588</v>
      </c>
      <c r="U577" s="131">
        <v>0.94075239736620886</v>
      </c>
      <c r="V577" s="131">
        <v>0.20140341110416751</v>
      </c>
      <c r="W577" s="98">
        <v>-0.88712562889832058</v>
      </c>
      <c r="X577" s="60"/>
      <c r="Y577" s="99">
        <v>576</v>
      </c>
      <c r="Z577" s="131">
        <f>(幕後結果!$AB$2+幕後結果!$AB$4*幕後結果_最佳化!$N1578)*12/3</f>
        <v>5.535401549679695E-2</v>
      </c>
      <c r="AA577" s="131">
        <f>(幕後結果!$AC$2+幕後結果!$AC$4*幕後結果_最佳化!$O1578)*12/3</f>
        <v>-2.4550615920542796E-2</v>
      </c>
      <c r="AB577" s="131">
        <f>(幕後結果!$AD$2+幕後結果!$AD$4*幕後結果_最佳化!$P1578)*12/3</f>
        <v>-8.6105904796271518E-2</v>
      </c>
      <c r="AC577" s="131">
        <f>(幕後結果!$AE$2+幕後結果!$AE$4*幕後結果_最佳化!$Q1578)*12/3</f>
        <v>5.0905542529726205E-2</v>
      </c>
      <c r="AD577" s="131">
        <f>(幕後結果!$AF$2+幕後結果!$AF$4*幕後結果_最佳化!$R1578)*12/3</f>
        <v>-0.17566578337053237</v>
      </c>
      <c r="AE577" s="131">
        <f>(幕後結果!$AG$2+幕後結果!$AG$4*幕後結果_最佳化!$S1578)*12/3</f>
        <v>5.2265557084045823E-2</v>
      </c>
      <c r="AF577" s="131">
        <f>(幕後結果!$AH$2+幕後結果!$AH$4*幕後結果_最佳化!$T1578)*12/3</f>
        <v>-0.1030829894587541</v>
      </c>
      <c r="AG577" s="131">
        <f>(幕後結果!$AI$2+幕後結果!$AI$4*幕後結果_最佳化!$U1578)*12/3</f>
        <v>3.7885464088079558E-2</v>
      </c>
      <c r="AH577" s="131">
        <f>(幕後結果!$AJ$2+幕後結果!$AJ$4*幕後結果_最佳化!$V1578)*12/3</f>
        <v>2.7460720329843175E-2</v>
      </c>
      <c r="AI577" s="100">
        <f>(幕後結果!$AK$2+幕後結果!$AK$4*幕後結果_最佳化!$W1578)*12/3</f>
        <v>-0.20454172315972285</v>
      </c>
      <c r="AJ577" s="60"/>
      <c r="AK577" s="60"/>
      <c r="AL577" s="60"/>
      <c r="AM577" s="108">
        <v>576</v>
      </c>
      <c r="AN577" s="131">
        <f t="shared" si="105"/>
        <v>0.1863064353839145</v>
      </c>
      <c r="AO577" s="131">
        <f t="shared" si="106"/>
        <v>0.10641757998578072</v>
      </c>
      <c r="AP577" s="131">
        <f t="shared" si="107"/>
        <v>0.12793111232364487</v>
      </c>
      <c r="AQ577" s="131">
        <f t="shared" si="108"/>
        <v>0.19205379796152508</v>
      </c>
      <c r="AR577" s="131">
        <f t="shared" si="109"/>
        <v>5.9181340545206199E-2</v>
      </c>
      <c r="AS577" s="131">
        <f t="shared" si="110"/>
        <v>1.7027118518466618E-2</v>
      </c>
      <c r="AT577" s="131">
        <f t="shared" si="111"/>
        <v>2.9532306665370333E-2</v>
      </c>
      <c r="AU577" s="131">
        <f t="shared" si="112"/>
        <v>0.16929972640072513</v>
      </c>
      <c r="AV577" s="131">
        <f t="shared" si="113"/>
        <v>1.7566561676927588E-2</v>
      </c>
      <c r="AW577" s="131">
        <f t="shared" si="114"/>
        <v>9.4684020538439009E-2</v>
      </c>
      <c r="AX577" s="131">
        <f t="shared" si="115"/>
        <v>1</v>
      </c>
      <c r="AY577" s="131">
        <f>SUMPRODUCT(AN577:AW577,幕後結果_最佳化!$Z$1005:$AI$1005)</f>
        <v>4.1959657790797246E-3</v>
      </c>
      <c r="AZ577" s="131">
        <f>(SUMPRODUCT(AN577:AW577,MMULT(AN577:AW577,幕後結果!$AB$9:$AK$18)))</f>
        <v>3.4539293446126518E-4</v>
      </c>
      <c r="BA577" s="131">
        <f t="shared" si="116"/>
        <v>1.8584750051083957E-2</v>
      </c>
      <c r="BB577" s="102">
        <f t="shared" si="117"/>
        <v>-2.0825695322527547</v>
      </c>
      <c r="BC577" s="60"/>
      <c r="BD577" s="60"/>
    </row>
    <row r="578" spans="1:56" ht="16.5">
      <c r="A578" s="95">
        <v>577</v>
      </c>
      <c r="B578" s="131">
        <v>0.34934983365611494</v>
      </c>
      <c r="C578" s="131">
        <v>0.58874468655890899</v>
      </c>
      <c r="D578" s="131">
        <v>0.90839967777290442</v>
      </c>
      <c r="E578" s="131">
        <v>0.36084804824089223</v>
      </c>
      <c r="F578" s="131">
        <v>0.80961488880001831</v>
      </c>
      <c r="G578" s="131">
        <v>0.43349253316465775</v>
      </c>
      <c r="H578" s="131">
        <v>0.27495650221264034</v>
      </c>
      <c r="I578" s="131">
        <v>0.67641273588288864</v>
      </c>
      <c r="J578" s="131">
        <v>0.19126358540070232</v>
      </c>
      <c r="K578" s="104">
        <v>1.2916145408723434E-3</v>
      </c>
      <c r="L578" s="105"/>
      <c r="M578" s="106">
        <v>577</v>
      </c>
      <c r="N578" s="142">
        <v>-0.38707637461003891</v>
      </c>
      <c r="O578" s="142">
        <v>0.22431702861469524</v>
      </c>
      <c r="P578" s="142">
        <v>1.330964645023835</v>
      </c>
      <c r="Q578" s="142">
        <v>-0.35619291632904798</v>
      </c>
      <c r="R578" s="142">
        <v>0.87647801621361587</v>
      </c>
      <c r="S578" s="142">
        <v>-0.16748929954844152</v>
      </c>
      <c r="T578" s="142">
        <v>-0.59789049207845202</v>
      </c>
      <c r="U578" s="131">
        <v>0.45769089790431738</v>
      </c>
      <c r="V578" s="131">
        <v>-0.87324936930297148</v>
      </c>
      <c r="W578" s="98">
        <v>-3.0134179210082985</v>
      </c>
      <c r="X578" s="60"/>
      <c r="Y578" s="99">
        <v>577</v>
      </c>
      <c r="Z578" s="131">
        <f>(幕後結果!$AB$2+幕後結果!$AB$4*幕後結果_最佳化!$N1579)*12/3</f>
        <v>-4.6567933746114544E-2</v>
      </c>
      <c r="AA578" s="131">
        <f>(幕後結果!$AC$2+幕後結果!$AC$4*幕後結果_最佳化!$O1579)*12/3</f>
        <v>3.0027200603892492E-2</v>
      </c>
      <c r="AB578" s="131">
        <f>(幕後結果!$AD$2+幕後結果!$AD$4*幕後結果_最佳化!$P1579)*12/3</f>
        <v>0.20937042069369097</v>
      </c>
      <c r="AC578" s="131">
        <f>(幕後結果!$AE$2+幕後結果!$AE$4*幕後結果_最佳化!$Q1579)*12/3</f>
        <v>8.1544093013435459E-2</v>
      </c>
      <c r="AD578" s="131">
        <f>(幕後結果!$AF$2+幕後結果!$AF$4*幕後結果_最佳化!$R1579)*12/3</f>
        <v>0.19105952967340004</v>
      </c>
      <c r="AE578" s="131">
        <f>(幕後結果!$AG$2+幕後結果!$AG$4*幕後結果_最佳化!$S1579)*12/3</f>
        <v>-1.4782705189447812E-2</v>
      </c>
      <c r="AF578" s="131">
        <f>(幕後結果!$AH$2+幕後結果!$AH$4*幕後結果_最佳化!$T1579)*12/3</f>
        <v>-2.029286569095811E-2</v>
      </c>
      <c r="AG578" s="131">
        <f>(幕後結果!$AI$2+幕後結果!$AI$4*幕後結果_最佳化!$U1579)*12/3</f>
        <v>8.1405009854666879E-2</v>
      </c>
      <c r="AH578" s="131">
        <f>(幕後結果!$AJ$2+幕後結果!$AJ$4*幕後結果_最佳化!$V1579)*12/3</f>
        <v>-5.8151088525289253E-2</v>
      </c>
      <c r="AI578" s="100">
        <f>(幕後結果!$AK$2+幕後結果!$AK$4*幕後結果_最佳化!$W1579)*12/3</f>
        <v>-0.36891356215427057</v>
      </c>
      <c r="AJ578" s="60"/>
      <c r="AK578" s="60"/>
      <c r="AL578" s="60"/>
      <c r="AM578" s="108">
        <v>577</v>
      </c>
      <c r="AN578" s="131">
        <f t="shared" si="105"/>
        <v>3.6868572985454678E-3</v>
      </c>
      <c r="AO578" s="131">
        <f t="shared" si="106"/>
        <v>9.649180137033489E-2</v>
      </c>
      <c r="AP578" s="131">
        <f t="shared" si="107"/>
        <v>8.7129100204990928E-2</v>
      </c>
      <c r="AQ578" s="131">
        <f t="shared" si="108"/>
        <v>7.9184260561292227E-2</v>
      </c>
      <c r="AR578" s="131">
        <f t="shared" si="109"/>
        <v>0.18787955623303829</v>
      </c>
      <c r="AS578" s="131">
        <f t="shared" si="110"/>
        <v>0.15942746332752794</v>
      </c>
      <c r="AT578" s="131">
        <f t="shared" si="111"/>
        <v>1.3358435318673213E-2</v>
      </c>
      <c r="AU578" s="131">
        <f t="shared" si="112"/>
        <v>0.20319239026623864</v>
      </c>
      <c r="AV578" s="131">
        <f t="shared" si="113"/>
        <v>0.11431926173798822</v>
      </c>
      <c r="AW578" s="131">
        <f t="shared" si="114"/>
        <v>5.533087368137006E-2</v>
      </c>
      <c r="AX578" s="131">
        <f t="shared" si="115"/>
        <v>0.99999999999999978</v>
      </c>
      <c r="AY578" s="131">
        <f>SUMPRODUCT(AN578:AW578,幕後結果_最佳化!$Z$1005:$AI$1005)</f>
        <v>-1.5344449965042145E-3</v>
      </c>
      <c r="AZ578" s="131">
        <f>(SUMPRODUCT(AN578:AW578,MMULT(AN578:AW578,幕後結果!$AB$9:$AK$18)))</f>
        <v>2.9035830914267153E-4</v>
      </c>
      <c r="BA578" s="131">
        <f t="shared" si="116"/>
        <v>1.703990343701136E-2</v>
      </c>
      <c r="BB578" s="102">
        <f t="shared" si="117"/>
        <v>-2.6076700000535684</v>
      </c>
      <c r="BC578" s="60"/>
      <c r="BD578" s="60"/>
    </row>
    <row r="579" spans="1:56" ht="16.5">
      <c r="A579" s="95">
        <v>578</v>
      </c>
      <c r="B579" s="131">
        <v>0.87990122972562013</v>
      </c>
      <c r="C579" s="131">
        <v>0.36917556983808875</v>
      </c>
      <c r="D579" s="131">
        <v>0.18692183609981528</v>
      </c>
      <c r="E579" s="131">
        <v>0.61114303966239047</v>
      </c>
      <c r="F579" s="131">
        <v>0.87571768587143173</v>
      </c>
      <c r="G579" s="131">
        <v>0.81039657250364994</v>
      </c>
      <c r="H579" s="131">
        <v>0.19122017041440342</v>
      </c>
      <c r="I579" s="131">
        <v>0.40311170644290062</v>
      </c>
      <c r="J579" s="131">
        <v>0.89494131184525161</v>
      </c>
      <c r="K579" s="104">
        <v>0.36946111806379278</v>
      </c>
      <c r="L579" s="105"/>
      <c r="M579" s="106">
        <v>578</v>
      </c>
      <c r="N579" s="142">
        <v>1.1744931837887151</v>
      </c>
      <c r="O579" s="142">
        <v>-0.33403766130981422</v>
      </c>
      <c r="P579" s="142">
        <v>-0.88929664857743063</v>
      </c>
      <c r="Q579" s="142">
        <v>0.28229943251528133</v>
      </c>
      <c r="R579" s="142">
        <v>1.15384278832665</v>
      </c>
      <c r="S579" s="142">
        <v>0.87935863121272906</v>
      </c>
      <c r="T579" s="142">
        <v>-0.87340871802654818</v>
      </c>
      <c r="U579" s="131">
        <v>-0.24530095431287055</v>
      </c>
      <c r="V579" s="131">
        <v>1.2532427500045678</v>
      </c>
      <c r="W579" s="98">
        <v>-0.33328092583921115</v>
      </c>
      <c r="X579" s="60"/>
      <c r="Y579" s="99">
        <v>578</v>
      </c>
      <c r="Z579" s="131">
        <f>(幕後結果!$AB$2+幕後結果!$AB$4*幕後結果_最佳化!$N1580)*12/3</f>
        <v>0.19531557089710802</v>
      </c>
      <c r="AA579" s="131">
        <f>(幕後結果!$AC$2+幕後結果!$AC$4*幕後結果_最佳化!$O1580)*12/3</f>
        <v>-2.733057103563168E-2</v>
      </c>
      <c r="AB579" s="131">
        <f>(幕後結果!$AD$2+幕後結果!$AD$4*幕後結果_最佳化!$P1580)*12/3</f>
        <v>-0.16796183425960676</v>
      </c>
      <c r="AC579" s="131">
        <f>(幕後結果!$AE$2+幕後結果!$AE$4*幕後結果_最佳化!$Q1580)*12/3</f>
        <v>5.7985537524492432E-3</v>
      </c>
      <c r="AD579" s="131">
        <f>(幕後結果!$AF$2+幕後結果!$AF$4*幕後結果_最佳化!$R1580)*12/3</f>
        <v>2.0437999478274751E-2</v>
      </c>
      <c r="AE579" s="131">
        <f>(幕後結果!$AG$2+幕後結果!$AG$4*幕後結果_最佳化!$S1580)*12/3</f>
        <v>1.2077045286653145E-2</v>
      </c>
      <c r="AF579" s="131">
        <f>(幕後結果!$AH$2+幕後結果!$AH$4*幕後結果_最佳化!$T1580)*12/3</f>
        <v>-5.5170981298126219E-2</v>
      </c>
      <c r="AG579" s="131">
        <f>(幕後結果!$AI$2+幕後結果!$AI$4*幕後結果_最佳化!$U1580)*12/3</f>
        <v>-6.704034067680914E-2</v>
      </c>
      <c r="AH579" s="131">
        <f>(幕後結果!$AJ$2+幕後結果!$AJ$4*幕後結果_最佳化!$V1580)*12/3</f>
        <v>6.5079189558206199E-2</v>
      </c>
      <c r="AI579" s="100">
        <f>(幕後結果!$AK$2+幕後結果!$AK$4*幕後結果_最佳化!$W1580)*12/3</f>
        <v>-0.13441788789425912</v>
      </c>
      <c r="AJ579" s="60"/>
      <c r="AK579" s="60"/>
      <c r="AL579" s="60"/>
      <c r="AM579" s="108">
        <v>578</v>
      </c>
      <c r="AN579" s="131">
        <f t="shared" si="105"/>
        <v>4.7373822875250431E-2</v>
      </c>
      <c r="AO579" s="131">
        <f t="shared" si="106"/>
        <v>0.15065770733646994</v>
      </c>
      <c r="AP579" s="131">
        <f t="shared" si="107"/>
        <v>2.3655029190866522E-2</v>
      </c>
      <c r="AQ579" s="131">
        <f t="shared" si="108"/>
        <v>0.15423566442264364</v>
      </c>
      <c r="AR579" s="131">
        <f t="shared" si="109"/>
        <v>5.1176807770893402E-2</v>
      </c>
      <c r="AS579" s="131">
        <f t="shared" si="110"/>
        <v>3.5261578752366657E-2</v>
      </c>
      <c r="AT579" s="131">
        <f t="shared" si="111"/>
        <v>0.1083556665879275</v>
      </c>
      <c r="AU579" s="131">
        <f t="shared" si="112"/>
        <v>5.9440974673576279E-2</v>
      </c>
      <c r="AV579" s="131">
        <f t="shared" si="113"/>
        <v>0.20905840294661723</v>
      </c>
      <c r="AW579" s="131">
        <f t="shared" si="114"/>
        <v>0.16078434544338835</v>
      </c>
      <c r="AX579" s="131">
        <f t="shared" si="115"/>
        <v>1</v>
      </c>
      <c r="AY579" s="131">
        <f>SUMPRODUCT(AN579:AW579,幕後結果_最佳化!$Z$1005:$AI$1005)</f>
        <v>2.0228394392246157E-3</v>
      </c>
      <c r="AZ579" s="131">
        <f>(SUMPRODUCT(AN579:AW579,MMULT(AN579:AW579,幕後結果!$AB$9:$AK$18)))</f>
        <v>2.4492307626000094E-4</v>
      </c>
      <c r="BA579" s="131">
        <f t="shared" si="116"/>
        <v>1.5650018410851819E-2</v>
      </c>
      <c r="BB579" s="102">
        <f t="shared" si="117"/>
        <v>-2.6119560685264696</v>
      </c>
      <c r="BC579" s="60"/>
      <c r="BD579" s="60"/>
    </row>
    <row r="580" spans="1:56" ht="16.5">
      <c r="A580" s="95">
        <v>579</v>
      </c>
      <c r="B580" s="131">
        <v>0.19913196783614762</v>
      </c>
      <c r="C580" s="131">
        <v>0.53304975428466528</v>
      </c>
      <c r="D580" s="131">
        <v>0.57485120860287631</v>
      </c>
      <c r="E580" s="131">
        <v>0.50434315490962089</v>
      </c>
      <c r="F580" s="131">
        <v>0.35619512854482771</v>
      </c>
      <c r="G580" s="131">
        <v>0.88145739322370398</v>
      </c>
      <c r="H580" s="131">
        <v>0.35698519538751672</v>
      </c>
      <c r="I580" s="131">
        <v>0.55374482882299536</v>
      </c>
      <c r="J580" s="131">
        <v>0.47560773460312711</v>
      </c>
      <c r="K580" s="104">
        <v>0.71449777437756867</v>
      </c>
      <c r="L580" s="105"/>
      <c r="M580" s="106">
        <v>579</v>
      </c>
      <c r="N580" s="142">
        <v>-0.84472582754415937</v>
      </c>
      <c r="O580" s="142">
        <v>8.2938436463475068E-2</v>
      </c>
      <c r="P580" s="142">
        <v>0.1887387454916799</v>
      </c>
      <c r="Q580" s="142">
        <v>1.0886889954035472E-2</v>
      </c>
      <c r="R580" s="142">
        <v>-0.36864780638133371</v>
      </c>
      <c r="S580" s="142">
        <v>1.1823037112017265</v>
      </c>
      <c r="T580" s="142">
        <v>-0.36652898160839537</v>
      </c>
      <c r="U580" s="131">
        <v>0.13512841745430842</v>
      </c>
      <c r="V580" s="131">
        <v>-6.118048766502255E-2</v>
      </c>
      <c r="W580" s="98">
        <v>0.56657281164869355</v>
      </c>
      <c r="X580" s="60"/>
      <c r="Y580" s="99">
        <v>579</v>
      </c>
      <c r="Z580" s="131">
        <f>(幕後結果!$AB$2+幕後結果!$AB$4*幕後結果_最佳化!$N1581)*12/3</f>
        <v>-0.11745677310545059</v>
      </c>
      <c r="AA580" s="131">
        <f>(幕後結果!$AC$2+幕後結果!$AC$4*幕後結果_最佳化!$O1581)*12/3</f>
        <v>1.7185492682190794E-2</v>
      </c>
      <c r="AB580" s="131">
        <f>(幕後結果!$AD$2+幕後結果!$AD$4*幕後結果_最佳化!$P1581)*12/3</f>
        <v>2.0564605456417945E-2</v>
      </c>
      <c r="AC580" s="131">
        <f>(幕後結果!$AE$2+幕後結果!$AE$4*幕後結果_最佳化!$Q1581)*12/3</f>
        <v>1.9849063756107239E-2</v>
      </c>
      <c r="AD580" s="131">
        <f>(幕後結果!$AF$2+幕後結果!$AF$4*幕後結果_最佳化!$R1581)*12/3</f>
        <v>-1.5623201057749803E-2</v>
      </c>
      <c r="AE580" s="131">
        <f>(幕後結果!$AG$2+幕後結果!$AG$4*幕後結果_最佳化!$S1581)*12/3</f>
        <v>5.5451363765775696E-2</v>
      </c>
      <c r="AF580" s="131">
        <f>(幕後結果!$AH$2+幕後結果!$AH$4*幕後結果_最佳化!$T1581)*12/3</f>
        <v>-3.6804867586428064E-2</v>
      </c>
      <c r="AG580" s="131">
        <f>(幕後結果!$AI$2+幕後結果!$AI$4*幕後結果_最佳化!$U1581)*12/3</f>
        <v>2.1018842428140689E-2</v>
      </c>
      <c r="AH580" s="131">
        <f>(幕後結果!$AJ$2+幕後結果!$AJ$4*幕後結果_最佳化!$V1581)*12/3</f>
        <v>1.232978312738567E-2</v>
      </c>
      <c r="AI580" s="100">
        <f>(幕後結果!$AK$2+幕後結果!$AK$4*幕後結果_最佳化!$W1581)*12/3</f>
        <v>0.10199805607771044</v>
      </c>
      <c r="AJ580" s="60"/>
      <c r="AK580" s="60"/>
      <c r="AL580" s="60"/>
      <c r="AM580" s="108">
        <v>579</v>
      </c>
      <c r="AN580" s="131">
        <f t="shared" ref="AN580:AN643" si="118">B1581/SUM($B1581:$K1581)</f>
        <v>0.11712079737808802</v>
      </c>
      <c r="AO580" s="131">
        <f t="shared" ref="AO580:AO643" si="119">C1581/SUM($B1581:$K1581)</f>
        <v>9.704169086785136E-2</v>
      </c>
      <c r="AP580" s="131">
        <f t="shared" ref="AP580:AP643" si="120">D1581/SUM($B1581:$K1581)</f>
        <v>0.14720776777640807</v>
      </c>
      <c r="AQ580" s="131">
        <f t="shared" ref="AQ580:AQ643" si="121">E1581/SUM($B1581:$K1581)</f>
        <v>4.5880715748364088E-2</v>
      </c>
      <c r="AR580" s="131">
        <f t="shared" ref="AR580:AR643" si="122">F1581/SUM($B1581:$K1581)</f>
        <v>0.14974360724963695</v>
      </c>
      <c r="AS580" s="131">
        <f t="shared" ref="AS580:AS643" si="123">G1581/SUM($B1581:$K1581)</f>
        <v>0.10769508870478235</v>
      </c>
      <c r="AT580" s="131">
        <f t="shared" ref="AT580:AT643" si="124">H1581/SUM($B1581:$K1581)</f>
        <v>7.0674583265363661E-2</v>
      </c>
      <c r="AU580" s="131">
        <f t="shared" ref="AU580:AU643" si="125">I1581/SUM($B1581:$K1581)</f>
        <v>0.10054453446181992</v>
      </c>
      <c r="AV580" s="131">
        <f t="shared" ref="AV580:AV643" si="126">J1581/SUM($B1581:$K1581)</f>
        <v>0.15801598982170004</v>
      </c>
      <c r="AW580" s="131">
        <f t="shared" ref="AW580:AW643" si="127">K1581/SUM($B1581:$K1581)</f>
        <v>6.0752247259854997E-3</v>
      </c>
      <c r="AX580" s="131">
        <f t="shared" ref="AX580:AX643" si="128">SUM(AN580:AW580)</f>
        <v>1</v>
      </c>
      <c r="AY580" s="131">
        <f>SUMPRODUCT(AN580:AW580,幕後結果_最佳化!$Z$1005:$AI$1005)</f>
        <v>1.2205912617753185E-3</v>
      </c>
      <c r="AZ580" s="131">
        <f>(SUMPRODUCT(AN580:AW580,MMULT(AN580:AW580,幕後結果!$AB$9:$AK$18)))</f>
        <v>2.640553367376321E-4</v>
      </c>
      <c r="BA580" s="131">
        <f t="shared" ref="BA580:BA643" si="129">AZ580^0.5</f>
        <v>1.6249779590432362E-2</v>
      </c>
      <c r="BB580" s="102">
        <f t="shared" ref="BB580:BB643" si="130">(AY580-$BC$2)/$BA580</f>
        <v>-2.564921481320579</v>
      </c>
      <c r="BC580" s="60"/>
      <c r="BD580" s="60"/>
    </row>
    <row r="581" spans="1:56" ht="16.5">
      <c r="A581" s="95">
        <v>580</v>
      </c>
      <c r="B581" s="131">
        <v>0.43827017091048237</v>
      </c>
      <c r="C581" s="131">
        <v>0.81970707360078743</v>
      </c>
      <c r="D581" s="131">
        <v>0.94687489376782952</v>
      </c>
      <c r="E581" s="131">
        <v>0.99050294050772325</v>
      </c>
      <c r="F581" s="131">
        <v>0.61175352989909237</v>
      </c>
      <c r="G581" s="131">
        <v>0.87463916773824213</v>
      </c>
      <c r="H581" s="131">
        <v>0.99079404788465286</v>
      </c>
      <c r="I581" s="131">
        <v>0.74336459340842631</v>
      </c>
      <c r="J581" s="131">
        <v>0.67139891991025946</v>
      </c>
      <c r="K581" s="104">
        <v>0.2198096147592048</v>
      </c>
      <c r="L581" s="105"/>
      <c r="M581" s="106">
        <v>580</v>
      </c>
      <c r="N581" s="142">
        <v>-0.15535641611757267</v>
      </c>
      <c r="O581" s="142">
        <v>0.91424932230073375</v>
      </c>
      <c r="P581" s="142">
        <v>1.6152793546087019</v>
      </c>
      <c r="Q581" s="142">
        <v>2.3456463719082477</v>
      </c>
      <c r="R581" s="142">
        <v>0.28389227043931758</v>
      </c>
      <c r="S581" s="142">
        <v>1.148598285106011</v>
      </c>
      <c r="T581" s="142">
        <v>2.3572286868073777</v>
      </c>
      <c r="U581" s="131">
        <v>0.65375321427103839</v>
      </c>
      <c r="V581" s="131">
        <v>0.44377929381465109</v>
      </c>
      <c r="W581" s="98">
        <v>-0.77283636400463895</v>
      </c>
      <c r="X581" s="60"/>
      <c r="Y581" s="99">
        <v>580</v>
      </c>
      <c r="Z581" s="131">
        <f>(幕後結果!$AB$2+幕後結果!$AB$4*幕後結果_最佳化!$N1582)*12/3</f>
        <v>-1.0675049337293775E-2</v>
      </c>
      <c r="AA581" s="131">
        <f>(幕後結果!$AC$2+幕後結果!$AC$4*幕後結果_最佳化!$O1582)*12/3</f>
        <v>9.6640956705383543E-2</v>
      </c>
      <c r="AB581" s="131">
        <f>(幕後結果!$AD$2+幕後結果!$AD$4*幕後結果_最佳化!$P1582)*12/3</f>
        <v>0.27819087978310669</v>
      </c>
      <c r="AC581" s="131">
        <f>(幕後結果!$AE$2+幕後結果!$AE$4*幕後結果_最佳化!$Q1582)*12/3</f>
        <v>0.39538655338901796</v>
      </c>
      <c r="AD581" s="131">
        <f>(幕後結果!$AF$2+幕後結果!$AF$4*幕後結果_最佳化!$R1582)*12/3</f>
        <v>0.24243568795898016</v>
      </c>
      <c r="AE581" s="131">
        <f>(幕後結果!$AG$2+幕後結果!$AG$4*幕後結果_最佳化!$S1582)*12/3</f>
        <v>6.3781982040466423E-2</v>
      </c>
      <c r="AF581" s="131">
        <f>(幕後結果!$AH$2+幕後結果!$AH$4*幕後結果_最佳化!$T1582)*12/3</f>
        <v>0.31144626787359914</v>
      </c>
      <c r="AG581" s="131">
        <f>(幕後結果!$AI$2+幕後結果!$AI$4*幕後結果_最佳化!$U1582)*12/3</f>
        <v>0.25849336973491716</v>
      </c>
      <c r="AH581" s="131">
        <f>(幕後結果!$AJ$2+幕後結果!$AJ$4*幕後結果_最佳化!$V1582)*12/3</f>
        <v>0.11423651579762832</v>
      </c>
      <c r="AI581" s="100">
        <f>(幕後結果!$AK$2+幕後結果!$AK$4*幕後結果_最佳化!$W1582)*12/3</f>
        <v>3.7793729636929604E-2</v>
      </c>
      <c r="AJ581" s="60"/>
      <c r="AK581" s="60"/>
      <c r="AL581" s="60"/>
      <c r="AM581" s="108">
        <v>580</v>
      </c>
      <c r="AN581" s="131">
        <f t="shared" si="118"/>
        <v>0.15013601889382183</v>
      </c>
      <c r="AO581" s="131">
        <f t="shared" si="119"/>
        <v>6.0005764726930165E-2</v>
      </c>
      <c r="AP581" s="131">
        <f t="shared" si="120"/>
        <v>0.13858288022378482</v>
      </c>
      <c r="AQ581" s="131">
        <f t="shared" si="121"/>
        <v>7.9309710185721666E-2</v>
      </c>
      <c r="AR581" s="131">
        <f t="shared" si="122"/>
        <v>4.3703054398076882E-2</v>
      </c>
      <c r="AS581" s="131">
        <f t="shared" si="123"/>
        <v>4.4136553727504663E-2</v>
      </c>
      <c r="AT581" s="131">
        <f t="shared" si="124"/>
        <v>0.11646715591707867</v>
      </c>
      <c r="AU581" s="131">
        <f t="shared" si="125"/>
        <v>9.1780566539026734E-2</v>
      </c>
      <c r="AV581" s="131">
        <f t="shared" si="126"/>
        <v>0.1166630635281064</v>
      </c>
      <c r="AW581" s="131">
        <f t="shared" si="127"/>
        <v>0.15921523185994807</v>
      </c>
      <c r="AX581" s="131">
        <f t="shared" si="128"/>
        <v>1</v>
      </c>
      <c r="AY581" s="131">
        <f>SUMPRODUCT(AN581:AW581,幕後結果_最佳化!$Z$1005:$AI$1005)</f>
        <v>1.0300318137019906E-3</v>
      </c>
      <c r="AZ581" s="131">
        <f>(SUMPRODUCT(AN581:AW581,MMULT(AN581:AW581,幕後結果!$AB$9:$AK$18)))</f>
        <v>2.9000128771100386E-4</v>
      </c>
      <c r="BA581" s="131">
        <f t="shared" si="129"/>
        <v>1.7029424174381348E-2</v>
      </c>
      <c r="BB581" s="102">
        <f t="shared" si="130"/>
        <v>-2.458683732200774</v>
      </c>
      <c r="BC581" s="60"/>
      <c r="BD581" s="60"/>
    </row>
    <row r="582" spans="1:56" ht="16.5">
      <c r="A582" s="95">
        <v>581</v>
      </c>
      <c r="B582" s="131">
        <v>0.35848447172082509</v>
      </c>
      <c r="C582" s="131">
        <v>5.6731339271544279E-2</v>
      </c>
      <c r="D582" s="131">
        <v>0.65630683835936932</v>
      </c>
      <c r="E582" s="131">
        <v>2.7846631613688944E-2</v>
      </c>
      <c r="F582" s="131">
        <v>0.11496665596620836</v>
      </c>
      <c r="G582" s="131">
        <v>0.3995843487885864</v>
      </c>
      <c r="H582" s="131">
        <v>0.22734740473287851</v>
      </c>
      <c r="I582" s="131">
        <v>2.9803858648275394E-2</v>
      </c>
      <c r="J582" s="131">
        <v>0.47270510521205278</v>
      </c>
      <c r="K582" s="104">
        <v>3.3132698359751744E-2</v>
      </c>
      <c r="L582" s="105"/>
      <c r="M582" s="106">
        <v>581</v>
      </c>
      <c r="N582" s="142">
        <v>-0.36251268842796081</v>
      </c>
      <c r="O582" s="142">
        <v>-1.5828192030668609</v>
      </c>
      <c r="P582" s="142">
        <v>0.40240454825156002</v>
      </c>
      <c r="Q582" s="142">
        <v>-1.9134281522787409</v>
      </c>
      <c r="R582" s="142">
        <v>-1.2005306615001019</v>
      </c>
      <c r="S582" s="142">
        <v>-0.25442311189017164</v>
      </c>
      <c r="T582" s="142">
        <v>-0.7476110304208694</v>
      </c>
      <c r="U582" s="131">
        <v>-1.8836841081877784</v>
      </c>
      <c r="V582" s="131">
        <v>-6.8471620723522378E-2</v>
      </c>
      <c r="W582" s="98">
        <v>-1.8366241697101529</v>
      </c>
      <c r="X582" s="60"/>
      <c r="Y582" s="99">
        <v>581</v>
      </c>
      <c r="Z582" s="131">
        <f>(幕後結果!$AB$2+幕後結果!$AB$4*幕後結果_最佳化!$N1583)*12/3</f>
        <v>-4.2763075698824066E-2</v>
      </c>
      <c r="AA582" s="131">
        <f>(幕後結果!$AC$2+幕後結果!$AC$4*幕後結果_最佳化!$O1583)*12/3</f>
        <v>-0.14569876456396794</v>
      </c>
      <c r="AB582" s="131">
        <f>(幕後結果!$AD$2+幕後結果!$AD$4*幕後結果_最佳化!$P1583)*12/3</f>
        <v>-7.6938027635406296E-4</v>
      </c>
      <c r="AC582" s="131">
        <f>(幕後結果!$AE$2+幕後結果!$AE$4*幕後結果_最佳化!$Q1583)*12/3</f>
        <v>-0.1837318994037079</v>
      </c>
      <c r="AD582" s="131">
        <f>(幕後結果!$AF$2+幕後結果!$AF$4*幕後結果_最佳化!$R1583)*12/3</f>
        <v>-0.17773950895563731</v>
      </c>
      <c r="AE582" s="131">
        <f>(幕後結果!$AG$2+幕後結果!$AG$4*幕後結果_最佳化!$S1583)*12/3</f>
        <v>-3.0501918297274708E-2</v>
      </c>
      <c r="AF582" s="131">
        <f>(幕後結果!$AH$2+幕後結果!$AH$4*幕後結果_最佳化!$T1583)*12/3</f>
        <v>-0.13946426046454682</v>
      </c>
      <c r="AG582" s="131">
        <f>(幕後結果!$AI$2+幕後結果!$AI$4*幕後結果_最佳化!$U1583)*12/3</f>
        <v>-0.26888611420476066</v>
      </c>
      <c r="AH582" s="131">
        <f>(幕後結果!$AJ$2+幕後結果!$AJ$4*幕後結果_最佳化!$V1583)*12/3</f>
        <v>-8.7117536697247713E-2</v>
      </c>
      <c r="AI582" s="100">
        <f>(幕後結果!$AK$2+幕後結果!$AK$4*幕後結果_最佳化!$W1583)*12/3</f>
        <v>-0.33307283731489035</v>
      </c>
      <c r="AJ582" s="60"/>
      <c r="AK582" s="60"/>
      <c r="AL582" s="60"/>
      <c r="AM582" s="108">
        <v>581</v>
      </c>
      <c r="AN582" s="131">
        <f t="shared" si="118"/>
        <v>0.15747439987189765</v>
      </c>
      <c r="AO582" s="131">
        <f t="shared" si="119"/>
        <v>0.16298842334632882</v>
      </c>
      <c r="AP582" s="131">
        <f t="shared" si="120"/>
        <v>2.9806311211539073E-2</v>
      </c>
      <c r="AQ582" s="131">
        <f t="shared" si="121"/>
        <v>9.6586271499392567E-3</v>
      </c>
      <c r="AR582" s="131">
        <f t="shared" si="122"/>
        <v>8.2886448661726717E-2</v>
      </c>
      <c r="AS582" s="131">
        <f t="shared" si="123"/>
        <v>0.18268354787123603</v>
      </c>
      <c r="AT582" s="131">
        <f t="shared" si="124"/>
        <v>8.4257316634113025E-2</v>
      </c>
      <c r="AU582" s="131">
        <f t="shared" si="125"/>
        <v>0.17879995166716303</v>
      </c>
      <c r="AV582" s="131">
        <f t="shared" si="126"/>
        <v>2.7510921552595844E-3</v>
      </c>
      <c r="AW582" s="131">
        <f t="shared" si="127"/>
        <v>0.1086938814307969</v>
      </c>
      <c r="AX582" s="131">
        <f t="shared" si="128"/>
        <v>1.0000000000000002</v>
      </c>
      <c r="AY582" s="131">
        <f>SUMPRODUCT(AN582:AW582,幕後結果_最佳化!$Z$1005:$AI$1005)</f>
        <v>1.6660543687684092E-4</v>
      </c>
      <c r="AZ582" s="131">
        <f>(SUMPRODUCT(AN582:AW582,MMULT(AN582:AW582,幕後結果!$AB$9:$AK$18)))</f>
        <v>2.0385253346503693E-4</v>
      </c>
      <c r="BA582" s="131">
        <f t="shared" si="129"/>
        <v>1.4277693562513412E-2</v>
      </c>
      <c r="BB582" s="102">
        <f t="shared" si="130"/>
        <v>-2.993018051271334</v>
      </c>
      <c r="BC582" s="60"/>
      <c r="BD582" s="60"/>
    </row>
    <row r="583" spans="1:56" ht="16.5">
      <c r="A583" s="95">
        <v>582</v>
      </c>
      <c r="B583" s="131">
        <v>0.24262807938655007</v>
      </c>
      <c r="C583" s="131">
        <v>0.1060188428739659</v>
      </c>
      <c r="D583" s="131">
        <v>0.22583067602120721</v>
      </c>
      <c r="E583" s="131">
        <v>0.35068724620799707</v>
      </c>
      <c r="F583" s="131">
        <v>0.20445652716527629</v>
      </c>
      <c r="G583" s="131">
        <v>0.43846625759271185</v>
      </c>
      <c r="H583" s="131">
        <v>0.11240896975811387</v>
      </c>
      <c r="I583" s="131">
        <v>0.4800721217648205</v>
      </c>
      <c r="J583" s="131">
        <v>9.6131287687386546E-3</v>
      </c>
      <c r="K583" s="104">
        <v>0.80862087411193229</v>
      </c>
      <c r="L583" s="105"/>
      <c r="M583" s="106">
        <v>582</v>
      </c>
      <c r="N583" s="142">
        <v>-0.69787373911190642</v>
      </c>
      <c r="O583" s="142">
        <v>-1.2479818998777177</v>
      </c>
      <c r="P583" s="142">
        <v>-0.75264818856770399</v>
      </c>
      <c r="Q583" s="142">
        <v>-0.38346570696274268</v>
      </c>
      <c r="R583" s="142">
        <v>-0.82580793112515294</v>
      </c>
      <c r="S583" s="142">
        <v>-0.15485895143822695</v>
      </c>
      <c r="T583" s="142">
        <v>-1.213816145468573</v>
      </c>
      <c r="U583" s="131">
        <v>-4.9972574318955937E-2</v>
      </c>
      <c r="V583" s="131">
        <v>-2.3411147367067544</v>
      </c>
      <c r="W583" s="98">
        <v>0.87282540185366186</v>
      </c>
      <c r="X583" s="60"/>
      <c r="Y583" s="99">
        <v>582</v>
      </c>
      <c r="Z583" s="131">
        <f>(幕後結果!$AB$2+幕後結果!$AB$4*幕後結果_最佳化!$N1584)*12/3</f>
        <v>-9.4709725032489034E-2</v>
      </c>
      <c r="AA583" s="131">
        <f>(幕後結果!$AC$2+幕後結果!$AC$4*幕後結果_最佳化!$O1584)*12/3</f>
        <v>-0.11248705527311499</v>
      </c>
      <c r="AB583" s="131">
        <f>(幕後結果!$AD$2+幕後結果!$AD$4*幕後結果_最佳化!$P1584)*12/3</f>
        <v>-0.17578354536560281</v>
      </c>
      <c r="AC583" s="131">
        <f>(幕後結果!$AE$2+幕後結果!$AE$4*幕後結果_最佳化!$Q1584)*12/3</f>
        <v>-0.11582855251638741</v>
      </c>
      <c r="AD583" s="131">
        <f>(幕後結果!$AF$2+幕後結果!$AF$4*幕後結果_最佳化!$R1584)*12/3</f>
        <v>-0.19925105615611058</v>
      </c>
      <c r="AE583" s="131">
        <f>(幕後結果!$AG$2+幕後結果!$AG$4*幕後結果_最佳化!$S1584)*12/3</f>
        <v>-1.3321276418201305E-2</v>
      </c>
      <c r="AF583" s="131">
        <f>(幕後結果!$AH$2+幕後結果!$AH$4*幕後結果_最佳化!$T1584)*12/3</f>
        <v>-0.19416162542480667</v>
      </c>
      <c r="AG583" s="131">
        <f>(幕後結果!$AI$2+幕後結果!$AI$4*幕後結果_最佳化!$U1584)*12/3</f>
        <v>-0.11478749923797037</v>
      </c>
      <c r="AH583" s="131">
        <f>(幕後結果!$AJ$2+幕後結果!$AJ$4*幕後結果_最佳化!$V1584)*12/3</f>
        <v>-0.19541418365012542</v>
      </c>
      <c r="AI583" s="100">
        <f>(幕後結果!$AK$2+幕後結果!$AK$4*幕後結果_最佳化!$W1584)*12/3</f>
        <v>-3.8588967380295255E-2</v>
      </c>
      <c r="AJ583" s="60"/>
      <c r="AK583" s="60"/>
      <c r="AL583" s="60"/>
      <c r="AM583" s="108">
        <v>582</v>
      </c>
      <c r="AN583" s="131">
        <f t="shared" si="118"/>
        <v>3.7152988147185199E-2</v>
      </c>
      <c r="AO583" s="131">
        <f t="shared" si="119"/>
        <v>0.12681880787608685</v>
      </c>
      <c r="AP583" s="131">
        <f t="shared" si="120"/>
        <v>3.756729397898536E-2</v>
      </c>
      <c r="AQ583" s="131">
        <f t="shared" si="121"/>
        <v>0.13774952320696382</v>
      </c>
      <c r="AR583" s="131">
        <f t="shared" si="122"/>
        <v>0.13820297597476441</v>
      </c>
      <c r="AS583" s="131">
        <f t="shared" si="123"/>
        <v>0.12209362954251804</v>
      </c>
      <c r="AT583" s="131">
        <f t="shared" si="124"/>
        <v>0.15239913548760026</v>
      </c>
      <c r="AU583" s="131">
        <f t="shared" si="125"/>
        <v>1.6295502954841588E-2</v>
      </c>
      <c r="AV583" s="131">
        <f t="shared" si="126"/>
        <v>0.12137695953300667</v>
      </c>
      <c r="AW583" s="131">
        <f t="shared" si="127"/>
        <v>0.11034318329804786</v>
      </c>
      <c r="AX583" s="131">
        <f t="shared" si="128"/>
        <v>0.99999999999999989</v>
      </c>
      <c r="AY583" s="131">
        <f>SUMPRODUCT(AN583:AW583,幕後結果_最佳化!$Z$1005:$AI$1005)</f>
        <v>2.8840566772748307E-3</v>
      </c>
      <c r="AZ583" s="131">
        <f>(SUMPRODUCT(AN583:AW583,MMULT(AN583:AW583,幕後結果!$AB$9:$AK$18)))</f>
        <v>2.4654676225615093E-4</v>
      </c>
      <c r="BA583" s="131">
        <f t="shared" si="129"/>
        <v>1.5701807611104873E-2</v>
      </c>
      <c r="BB583" s="102">
        <f t="shared" si="130"/>
        <v>-2.5484927795462533</v>
      </c>
      <c r="BC583" s="60"/>
      <c r="BD583" s="60"/>
    </row>
    <row r="584" spans="1:56" ht="16.5">
      <c r="A584" s="95">
        <v>583</v>
      </c>
      <c r="B584" s="131">
        <v>0.10758289514838926</v>
      </c>
      <c r="C584" s="131">
        <v>0.96520456360479567</v>
      </c>
      <c r="D584" s="131">
        <v>0.33504865088934244</v>
      </c>
      <c r="E584" s="131">
        <v>0.19203822299775819</v>
      </c>
      <c r="F584" s="131">
        <v>0.84991466843826102</v>
      </c>
      <c r="G584" s="131">
        <v>0.91315136829584809</v>
      </c>
      <c r="H584" s="131">
        <v>0.82837274705161223</v>
      </c>
      <c r="I584" s="131">
        <v>0.25107345031764328</v>
      </c>
      <c r="J584" s="131">
        <v>0.66337785700848984</v>
      </c>
      <c r="K584" s="104">
        <v>0.71931707053014193</v>
      </c>
      <c r="L584" s="105"/>
      <c r="M584" s="106">
        <v>583</v>
      </c>
      <c r="N584" s="142">
        <v>-1.2394854054957116</v>
      </c>
      <c r="O584" s="142">
        <v>1.8145644309451148</v>
      </c>
      <c r="P584" s="142">
        <v>-0.42601447048862212</v>
      </c>
      <c r="Q584" s="142">
        <v>-0.87040988603436464</v>
      </c>
      <c r="R584" s="142">
        <v>1.0360674783935269</v>
      </c>
      <c r="S584" s="142">
        <v>1.3604193347985067</v>
      </c>
      <c r="T584" s="142">
        <v>0.94775438772809972</v>
      </c>
      <c r="U584" s="131">
        <v>-0.67111558291128615</v>
      </c>
      <c r="V584" s="131">
        <v>0.42169961435053099</v>
      </c>
      <c r="W584" s="98">
        <v>0.58081393995805586</v>
      </c>
      <c r="X584" s="60"/>
      <c r="Y584" s="99">
        <v>583</v>
      </c>
      <c r="Z584" s="131">
        <f>(幕後結果!$AB$2+幕後結果!$AB$4*幕後結果_最佳化!$N1585)*12/3</f>
        <v>-0.17860411661816145</v>
      </c>
      <c r="AA584" s="131">
        <f>(幕後結果!$AC$2+幕後結果!$AC$4*幕後結果_最佳化!$O1585)*12/3</f>
        <v>0.18630062862288024</v>
      </c>
      <c r="AB584" s="131">
        <f>(幕後結果!$AD$2+幕後結果!$AD$4*幕後結果_最佳化!$P1585)*12/3</f>
        <v>-2.0629313690743317E-2</v>
      </c>
      <c r="AC584" s="131">
        <f>(幕後結果!$AE$2+幕後結果!$AE$4*幕後結果_最佳化!$Q1585)*12/3</f>
        <v>-8.5070940539892323E-2</v>
      </c>
      <c r="AD584" s="131">
        <f>(幕後結果!$AF$2+幕後結果!$AF$4*幕後結果_最佳化!$R1585)*12/3</f>
        <v>0.11459054664331529</v>
      </c>
      <c r="AE584" s="131">
        <f>(幕後結果!$AG$2+幕後結果!$AG$4*幕後結果_最佳化!$S1585)*12/3</f>
        <v>6.922770732608001E-2</v>
      </c>
      <c r="AF584" s="131">
        <f>(幕後結果!$AH$2+幕後結果!$AH$4*幕後結果_最佳化!$T1585)*12/3</f>
        <v>0.10982806362479004</v>
      </c>
      <c r="AG584" s="131">
        <f>(幕後結果!$AI$2+幕後結果!$AI$4*幕後結果_最佳化!$U1585)*12/3</f>
        <v>-2.5502514748030693E-2</v>
      </c>
      <c r="AH584" s="131">
        <f>(幕後結果!$AJ$2+幕後結果!$AJ$4*幕後結果_最佳化!$V1585)*12/3</f>
        <v>6.7904314495433368E-2</v>
      </c>
      <c r="AI584" s="100">
        <f>(幕後結果!$AK$2+幕後結果!$AK$4*幕後結果_最佳化!$W1585)*12/3</f>
        <v>0.19681290369310997</v>
      </c>
      <c r="AJ584" s="60"/>
      <c r="AK584" s="60"/>
      <c r="AL584" s="60"/>
      <c r="AM584" s="108">
        <v>583</v>
      </c>
      <c r="AN584" s="131">
        <f t="shared" si="118"/>
        <v>5.3944271088340781E-2</v>
      </c>
      <c r="AO584" s="131">
        <f t="shared" si="119"/>
        <v>9.5227196836981776E-2</v>
      </c>
      <c r="AP584" s="131">
        <f t="shared" si="120"/>
        <v>6.2924428661734422E-2</v>
      </c>
      <c r="AQ584" s="131">
        <f t="shared" si="121"/>
        <v>0.13561443589901626</v>
      </c>
      <c r="AR584" s="131">
        <f t="shared" si="122"/>
        <v>0.14890466888478457</v>
      </c>
      <c r="AS584" s="131">
        <f t="shared" si="123"/>
        <v>6.9084715656649934E-2</v>
      </c>
      <c r="AT584" s="131">
        <f t="shared" si="124"/>
        <v>0.14794113858257238</v>
      </c>
      <c r="AU584" s="131">
        <f t="shared" si="125"/>
        <v>0.14478153959324702</v>
      </c>
      <c r="AV584" s="131">
        <f t="shared" si="126"/>
        <v>1.9619096688791395E-2</v>
      </c>
      <c r="AW584" s="131">
        <f t="shared" si="127"/>
        <v>0.12195850810788145</v>
      </c>
      <c r="AX584" s="131">
        <f t="shared" si="128"/>
        <v>1</v>
      </c>
      <c r="AY584" s="131">
        <f>SUMPRODUCT(AN584:AW584,幕後結果_最佳化!$Z$1005:$AI$1005)</f>
        <v>2.4027916188316348E-3</v>
      </c>
      <c r="AZ584" s="131">
        <f>(SUMPRODUCT(AN584:AW584,MMULT(AN584:AW584,幕後結果!$AB$9:$AK$18)))</f>
        <v>3.1836995240497275E-4</v>
      </c>
      <c r="BA584" s="131">
        <f t="shared" si="129"/>
        <v>1.7842924435332138E-2</v>
      </c>
      <c r="BB584" s="102">
        <f t="shared" si="130"/>
        <v>-2.2696508371114743</v>
      </c>
      <c r="BC584" s="60"/>
      <c r="BD584" s="60"/>
    </row>
    <row r="585" spans="1:56" ht="16.5">
      <c r="A585" s="95">
        <v>584</v>
      </c>
      <c r="B585" s="131">
        <v>0.32487432211356482</v>
      </c>
      <c r="C585" s="131">
        <v>0.99917140920950875</v>
      </c>
      <c r="D585" s="131">
        <v>0.81203841371387342</v>
      </c>
      <c r="E585" s="131">
        <v>0.52947427697741789</v>
      </c>
      <c r="F585" s="131">
        <v>0.42695581250440284</v>
      </c>
      <c r="G585" s="131">
        <v>0.39758696865919574</v>
      </c>
      <c r="H585" s="131">
        <v>0.89193499333740256</v>
      </c>
      <c r="I585" s="131">
        <v>0.81505041634744435</v>
      </c>
      <c r="J585" s="131">
        <v>0.50550816419857392</v>
      </c>
      <c r="K585" s="104">
        <v>0.47693017100862956</v>
      </c>
      <c r="L585" s="105"/>
      <c r="M585" s="106">
        <v>584</v>
      </c>
      <c r="N585" s="142">
        <v>-0.45411140595350447</v>
      </c>
      <c r="O585" s="142">
        <v>3.1456500587746339</v>
      </c>
      <c r="P585" s="142">
        <v>0.88543294081096002</v>
      </c>
      <c r="Q585" s="142">
        <v>7.3948396942525627E-2</v>
      </c>
      <c r="R585" s="142">
        <v>-0.18412980524376216</v>
      </c>
      <c r="S585" s="142">
        <v>-0.25959792469272253</v>
      </c>
      <c r="T585" s="142">
        <v>1.2368843704588166</v>
      </c>
      <c r="U585" s="131">
        <v>0.89666225515293541</v>
      </c>
      <c r="V585" s="131">
        <v>1.3807358821990972E-2</v>
      </c>
      <c r="W585" s="98">
        <v>-5.7859752776428165E-2</v>
      </c>
      <c r="X585" s="60"/>
      <c r="Y585" s="99">
        <v>584</v>
      </c>
      <c r="Z585" s="131">
        <f>(幕後結果!$AB$2+幕後結果!$AB$4*幕後結果_最佳化!$N1586)*12/3</f>
        <v>-5.6951504703947754E-2</v>
      </c>
      <c r="AA585" s="131">
        <f>(幕後結果!$AC$2+幕後結果!$AC$4*幕後結果_最佳化!$O1586)*12/3</f>
        <v>0.31415155443897613</v>
      </c>
      <c r="AB585" s="131">
        <f>(幕後結果!$AD$2+幕後結果!$AD$4*幕後結果_最佳化!$P1586)*12/3</f>
        <v>0.23508867927364505</v>
      </c>
      <c r="AC585" s="131">
        <f>(幕後結果!$AE$2+幕後結果!$AE$4*幕後結果_最佳化!$Q1586)*12/3</f>
        <v>0.15545846588744022</v>
      </c>
      <c r="AD585" s="131">
        <f>(幕後結果!$AF$2+幕後結果!$AF$4*幕後結果_最佳化!$R1586)*12/3</f>
        <v>0.19220966192007735</v>
      </c>
      <c r="AE585" s="131">
        <f>(幕後結果!$AG$2+幕後結果!$AG$4*幕後結果_最佳化!$S1586)*12/3</f>
        <v>2.0004173073908813E-2</v>
      </c>
      <c r="AF585" s="131">
        <f>(幕後結果!$AH$2+幕後結果!$AH$4*幕後結果_最佳化!$T1586)*12/3</f>
        <v>0.24243630050019985</v>
      </c>
      <c r="AG585" s="131">
        <f>(幕後結果!$AI$2+幕後結果!$AI$4*幕後結果_最佳化!$U1586)*12/3</f>
        <v>0.16738516035609549</v>
      </c>
      <c r="AH585" s="131">
        <f>(幕後結果!$AJ$2+幕後結果!$AJ$4*幕後結果_最佳化!$V1586)*12/3</f>
        <v>8.0304588277144984E-2</v>
      </c>
      <c r="AI585" s="100">
        <f>(幕後結果!$AK$2+幕後結果!$AK$4*幕後結果_最佳化!$W1586)*12/3</f>
        <v>0.13125985226273504</v>
      </c>
      <c r="AJ585" s="60"/>
      <c r="AK585" s="60"/>
      <c r="AL585" s="60"/>
      <c r="AM585" s="108">
        <v>584</v>
      </c>
      <c r="AN585" s="131">
        <f t="shared" si="118"/>
        <v>0.10173814754548918</v>
      </c>
      <c r="AO585" s="131">
        <f t="shared" si="119"/>
        <v>0.21041369157670681</v>
      </c>
      <c r="AP585" s="131">
        <f t="shared" si="120"/>
        <v>0.15743286579813212</v>
      </c>
      <c r="AQ585" s="131">
        <f t="shared" si="121"/>
        <v>6.6009902473561921E-2</v>
      </c>
      <c r="AR585" s="131">
        <f t="shared" si="122"/>
        <v>7.3200253168348136E-3</v>
      </c>
      <c r="AS585" s="131">
        <f t="shared" si="123"/>
        <v>6.8242358086611429E-2</v>
      </c>
      <c r="AT585" s="131">
        <f t="shared" si="124"/>
        <v>7.6466808874585332E-3</v>
      </c>
      <c r="AU585" s="131">
        <f t="shared" si="125"/>
        <v>2.1757690470099129E-2</v>
      </c>
      <c r="AV585" s="131">
        <f t="shared" si="126"/>
        <v>0.17752239817254103</v>
      </c>
      <c r="AW585" s="131">
        <f t="shared" si="127"/>
        <v>0.18191623967256498</v>
      </c>
      <c r="AX585" s="131">
        <f t="shared" si="128"/>
        <v>0.99999999999999989</v>
      </c>
      <c r="AY585" s="131">
        <f>SUMPRODUCT(AN585:AW585,幕後結果_最佳化!$Z$1005:$AI$1005)</f>
        <v>-1.3969498131945726E-3</v>
      </c>
      <c r="AZ585" s="131">
        <f>(SUMPRODUCT(AN585:AW585,MMULT(AN585:AW585,幕後結果!$AB$9:$AK$18)))</f>
        <v>2.6044526016128882E-4</v>
      </c>
      <c r="BA585" s="131">
        <f t="shared" si="129"/>
        <v>1.6138316521908003E-2</v>
      </c>
      <c r="BB585" s="102">
        <f t="shared" si="130"/>
        <v>-2.7448308968944075</v>
      </c>
      <c r="BC585" s="60"/>
      <c r="BD585" s="60"/>
    </row>
    <row r="586" spans="1:56" ht="16.5">
      <c r="A586" s="95">
        <v>585</v>
      </c>
      <c r="B586" s="131">
        <v>0.94920086897071076</v>
      </c>
      <c r="C586" s="131">
        <v>0.96537905192257645</v>
      </c>
      <c r="D586" s="131">
        <v>0.98912277132786919</v>
      </c>
      <c r="E586" s="131">
        <v>0.34824568754881091</v>
      </c>
      <c r="F586" s="131">
        <v>0.39528695089690791</v>
      </c>
      <c r="G586" s="131">
        <v>0.89741474703497692</v>
      </c>
      <c r="H586" s="131">
        <v>0.26064055593612734</v>
      </c>
      <c r="I586" s="131">
        <v>0.68991106337768637</v>
      </c>
      <c r="J586" s="131">
        <v>5.7938520565125939E-2</v>
      </c>
      <c r="K586" s="104">
        <v>0.93797886195184921</v>
      </c>
      <c r="L586" s="105"/>
      <c r="M586" s="106">
        <v>585</v>
      </c>
      <c r="N586" s="142">
        <v>1.637154161634194</v>
      </c>
      <c r="O586" s="142">
        <v>1.8168381711874584</v>
      </c>
      <c r="P586" s="142">
        <v>2.2946279105533414</v>
      </c>
      <c r="Q586" s="142">
        <v>-0.39006108870188133</v>
      </c>
      <c r="R586" s="142">
        <v>-0.26556544409666899</v>
      </c>
      <c r="S586" s="142">
        <v>1.2669574466344071</v>
      </c>
      <c r="T586" s="142">
        <v>-0.6413718590366142</v>
      </c>
      <c r="U586" s="131">
        <v>0.49559827053871119</v>
      </c>
      <c r="V586" s="131">
        <v>-1.572317048634625</v>
      </c>
      <c r="W586" s="98">
        <v>1.5380259249257762</v>
      </c>
      <c r="X586" s="60"/>
      <c r="Y586" s="99">
        <v>585</v>
      </c>
      <c r="Z586" s="131">
        <f>(幕後結果!$AB$2+幕後結果!$AB$4*幕後結果_最佳化!$N1587)*12/3</f>
        <v>0.26698068384774609</v>
      </c>
      <c r="AA586" s="131">
        <f>(幕後結果!$AC$2+幕後結果!$AC$4*幕後結果_最佳化!$O1587)*12/3</f>
        <v>0.18085096712451279</v>
      </c>
      <c r="AB586" s="131">
        <f>(幕後結果!$AD$2+幕後結果!$AD$4*幕後結果_最佳化!$P1587)*12/3</f>
        <v>0.41728479257760426</v>
      </c>
      <c r="AC586" s="131">
        <f>(幕後結果!$AE$2+幕後結果!$AE$4*幕後結果_最佳化!$Q1587)*12/3</f>
        <v>0.23304835629080004</v>
      </c>
      <c r="AD586" s="131">
        <f>(幕後結果!$AF$2+幕後結果!$AF$4*幕後結果_最佳化!$R1587)*12/3</f>
        <v>0.24187011093359581</v>
      </c>
      <c r="AE586" s="131">
        <f>(幕後結果!$AG$2+幕後結果!$AG$4*幕後結果_最佳化!$S1587)*12/3</f>
        <v>4.8909377125883245E-2</v>
      </c>
      <c r="AF586" s="131">
        <f>(幕後結果!$AH$2+幕後結果!$AH$4*幕後結果_最佳化!$T1587)*12/3</f>
        <v>0.14182965550621424</v>
      </c>
      <c r="AG586" s="131">
        <f>(幕後結果!$AI$2+幕後結果!$AI$4*幕後結果_最佳化!$U1587)*12/3</f>
        <v>0.15000238555471773</v>
      </c>
      <c r="AH586" s="131">
        <f>(幕後結果!$AJ$2+幕後結果!$AJ$4*幕後結果_最佳化!$V1587)*12/3</f>
        <v>-2.6319440490960421E-2</v>
      </c>
      <c r="AI586" s="100">
        <f>(幕後結果!$AK$2+幕後結果!$AK$4*幕後結果_最佳化!$W1587)*12/3</f>
        <v>0.24875443827579233</v>
      </c>
      <c r="AJ586" s="60"/>
      <c r="AK586" s="60"/>
      <c r="AL586" s="60"/>
      <c r="AM586" s="108">
        <v>585</v>
      </c>
      <c r="AN586" s="131">
        <f t="shared" si="118"/>
        <v>2.2200486155131975E-2</v>
      </c>
      <c r="AO586" s="131">
        <f t="shared" si="119"/>
        <v>0.20261495423133954</v>
      </c>
      <c r="AP586" s="131">
        <f t="shared" si="120"/>
        <v>8.3916924856810335E-2</v>
      </c>
      <c r="AQ586" s="131">
        <f t="shared" si="121"/>
        <v>5.2850780686766715E-3</v>
      </c>
      <c r="AR586" s="131">
        <f t="shared" si="122"/>
        <v>0.20728908063645213</v>
      </c>
      <c r="AS586" s="131">
        <f t="shared" si="123"/>
        <v>0.26429876900222865</v>
      </c>
      <c r="AT586" s="131">
        <f t="shared" si="124"/>
        <v>8.2731290175770522E-2</v>
      </c>
      <c r="AU586" s="131">
        <f t="shared" si="125"/>
        <v>0.10213979262559453</v>
      </c>
      <c r="AV586" s="131">
        <f t="shared" si="126"/>
        <v>1.7214940717334561E-2</v>
      </c>
      <c r="AW586" s="131">
        <f t="shared" si="127"/>
        <v>1.2308683530660969E-2</v>
      </c>
      <c r="AX586" s="131">
        <f t="shared" si="128"/>
        <v>1</v>
      </c>
      <c r="AY586" s="131">
        <f>SUMPRODUCT(AN586:AW586,幕後結果_最佳化!$Z$1005:$AI$1005)</f>
        <v>-5.8730190710351278E-4</v>
      </c>
      <c r="AZ586" s="131">
        <f>(SUMPRODUCT(AN586:AW586,MMULT(AN586:AW586,幕後結果!$AB$9:$AK$18)))</f>
        <v>2.3472650040964974E-4</v>
      </c>
      <c r="BA586" s="131">
        <f t="shared" si="129"/>
        <v>1.532078654670346E-2</v>
      </c>
      <c r="BB586" s="102">
        <f t="shared" si="130"/>
        <v>-2.8384510008371984</v>
      </c>
      <c r="BC586" s="60"/>
      <c r="BD586" s="60"/>
    </row>
    <row r="587" spans="1:56" ht="16.5">
      <c r="A587" s="95">
        <v>586</v>
      </c>
      <c r="B587" s="131">
        <v>8.3028804558550107E-2</v>
      </c>
      <c r="C587" s="131">
        <v>0.53814307402193751</v>
      </c>
      <c r="D587" s="131">
        <v>0.80917411821085583</v>
      </c>
      <c r="E587" s="131">
        <v>0.66191795382024199</v>
      </c>
      <c r="F587" s="131">
        <v>0.3472303652709654</v>
      </c>
      <c r="G587" s="131">
        <v>0.88110720493695194</v>
      </c>
      <c r="H587" s="131">
        <v>8.0450247202993985E-2</v>
      </c>
      <c r="I587" s="131">
        <v>0.64548150254628789</v>
      </c>
      <c r="J587" s="131">
        <v>0.89449661614779918</v>
      </c>
      <c r="K587" s="104">
        <v>0.47892649853959846</v>
      </c>
      <c r="L587" s="105"/>
      <c r="M587" s="106">
        <v>586</v>
      </c>
      <c r="N587" s="142">
        <v>-1.3849831847515719</v>
      </c>
      <c r="O587" s="142">
        <v>9.5756644228530377E-2</v>
      </c>
      <c r="P587" s="142">
        <v>0.87485691679939559</v>
      </c>
      <c r="Q587" s="142">
        <v>0.41770325472698844</v>
      </c>
      <c r="R587" s="142">
        <v>-0.39280876487847305</v>
      </c>
      <c r="S587" s="142">
        <v>1.1805398013391022</v>
      </c>
      <c r="T587" s="142">
        <v>-1.4020494037463023</v>
      </c>
      <c r="U587" s="131">
        <v>0.37314974761987035</v>
      </c>
      <c r="V587" s="131">
        <v>1.2508018830726044</v>
      </c>
      <c r="W587" s="98">
        <v>-5.2848024298632536E-2</v>
      </c>
      <c r="X587" s="60"/>
      <c r="Y587" s="99">
        <v>586</v>
      </c>
      <c r="Z587" s="131">
        <f>(幕後結果!$AB$2+幕後結果!$AB$4*幕後結果_最佳化!$N1588)*12/3</f>
        <v>-0.20114138533919182</v>
      </c>
      <c r="AA587" s="131">
        <f>(幕後結果!$AC$2+幕後結果!$AC$4*幕後結果_最佳化!$O1588)*12/3</f>
        <v>1.9496597497299168E-2</v>
      </c>
      <c r="AB587" s="131">
        <f>(幕後結果!$AD$2+幕後結果!$AD$4*幕後結果_最佳化!$P1588)*12/3</f>
        <v>0.13185606144119411</v>
      </c>
      <c r="AC587" s="131">
        <f>(幕後結果!$AE$2+幕後結果!$AE$4*幕後結果_最佳化!$Q1588)*12/3</f>
        <v>9.9115457744881133E-2</v>
      </c>
      <c r="AD587" s="131">
        <f>(幕後結果!$AF$2+幕後結果!$AF$4*幕後結果_最佳化!$R1588)*12/3</f>
        <v>4.6860941052818857E-2</v>
      </c>
      <c r="AE587" s="131">
        <f>(幕後結果!$AG$2+幕後結果!$AG$4*幕後結果_最佳化!$S1588)*12/3</f>
        <v>6.2567592639468692E-2</v>
      </c>
      <c r="AF587" s="131">
        <f>(幕後結果!$AH$2+幕後結果!$AH$4*幕後結果_最佳化!$T1588)*12/3</f>
        <v>-0.12442201426220008</v>
      </c>
      <c r="AG587" s="131">
        <f>(幕後結果!$AI$2+幕後結果!$AI$4*幕後結果_最佳化!$U1588)*12/3</f>
        <v>5.0024569940043638E-2</v>
      </c>
      <c r="AH587" s="131">
        <f>(幕後結果!$AJ$2+幕後結果!$AJ$4*幕後結果_最佳化!$V1588)*12/3</f>
        <v>9.5323051522580762E-2</v>
      </c>
      <c r="AI587" s="100">
        <f>(幕後結果!$AK$2+幕後結果!$AK$4*幕後結果_最佳化!$W1588)*12/3</f>
        <v>6.7633951635666933E-2</v>
      </c>
      <c r="AJ587" s="60"/>
      <c r="AK587" s="60"/>
      <c r="AL587" s="60"/>
      <c r="AM587" s="108">
        <v>586</v>
      </c>
      <c r="AN587" s="131">
        <f t="shared" si="118"/>
        <v>0.17735642928541337</v>
      </c>
      <c r="AO587" s="131">
        <f t="shared" si="119"/>
        <v>2.734680925374321E-2</v>
      </c>
      <c r="AP587" s="131">
        <f t="shared" si="120"/>
        <v>0.18193860169195086</v>
      </c>
      <c r="AQ587" s="131">
        <f t="shared" si="121"/>
        <v>0.15785524662070882</v>
      </c>
      <c r="AR587" s="131">
        <f t="shared" si="122"/>
        <v>0.14026096395952461</v>
      </c>
      <c r="AS587" s="131">
        <f t="shared" si="123"/>
        <v>0.15434156611817382</v>
      </c>
      <c r="AT587" s="131">
        <f t="shared" si="124"/>
        <v>3.8055847965099811E-3</v>
      </c>
      <c r="AU587" s="131">
        <f t="shared" si="125"/>
        <v>0.12697884404335671</v>
      </c>
      <c r="AV587" s="131">
        <f t="shared" si="126"/>
        <v>2.3070196837476489E-2</v>
      </c>
      <c r="AW587" s="131">
        <f t="shared" si="127"/>
        <v>7.0457573931422138E-3</v>
      </c>
      <c r="AX587" s="131">
        <f t="shared" si="128"/>
        <v>1</v>
      </c>
      <c r="AY587" s="131">
        <f>SUMPRODUCT(AN587:AW587,幕後結果_最佳化!$Z$1005:$AI$1005)</f>
        <v>3.4015668388961751E-3</v>
      </c>
      <c r="AZ587" s="131">
        <f>(SUMPRODUCT(AN587:AW587,MMULT(AN587:AW587,幕後結果!$AB$9:$AK$18)))</f>
        <v>3.5216051899732251E-4</v>
      </c>
      <c r="BA587" s="131">
        <f t="shared" si="129"/>
        <v>1.8765940397361451E-2</v>
      </c>
      <c r="BB587" s="102">
        <f t="shared" si="130"/>
        <v>-2.1047937020335747</v>
      </c>
      <c r="BC587" s="60"/>
      <c r="BD587" s="60"/>
    </row>
    <row r="588" spans="1:56" ht="16.5">
      <c r="A588" s="95">
        <v>587</v>
      </c>
      <c r="B588" s="131">
        <v>0.97072035717704752</v>
      </c>
      <c r="C588" s="131">
        <v>0.47481744037398665</v>
      </c>
      <c r="D588" s="131">
        <v>0.90130464117167763</v>
      </c>
      <c r="E588" s="131">
        <v>9.4907698217810976E-2</v>
      </c>
      <c r="F588" s="131">
        <v>0.42257904872472118</v>
      </c>
      <c r="G588" s="131">
        <v>0.21521549682147212</v>
      </c>
      <c r="H588" s="131">
        <v>0.77589177579565471</v>
      </c>
      <c r="I588" s="131">
        <v>0.82815962343190086</v>
      </c>
      <c r="J588" s="131">
        <v>6.622757691801362E-2</v>
      </c>
      <c r="K588" s="104">
        <v>0.42462220626383429</v>
      </c>
      <c r="L588" s="105"/>
      <c r="M588" s="106">
        <v>587</v>
      </c>
      <c r="N588" s="142">
        <v>1.8914875929855492</v>
      </c>
      <c r="O588" s="142">
        <v>-6.3165294247807827E-2</v>
      </c>
      <c r="P588" s="142">
        <v>1.2890211965189067</v>
      </c>
      <c r="Q588" s="142">
        <v>-1.3111254124552947</v>
      </c>
      <c r="R588" s="142">
        <v>-0.19529999951612714</v>
      </c>
      <c r="S588" s="142">
        <v>-0.78845434477032195</v>
      </c>
      <c r="T588" s="142">
        <v>0.75839182833663554</v>
      </c>
      <c r="U588" s="131">
        <v>0.94691763076221314</v>
      </c>
      <c r="V588" s="131">
        <v>-1.5044903592558803</v>
      </c>
      <c r="W588" s="98">
        <v>-0.19008259000035252</v>
      </c>
      <c r="X588" s="60"/>
      <c r="Y588" s="99">
        <v>587</v>
      </c>
      <c r="Z588" s="131">
        <f>(幕後結果!$AB$2+幕後結果!$AB$4*幕後結果_最佳化!$N1589)*12/3</f>
        <v>0.30637634278098269</v>
      </c>
      <c r="AA588" s="131">
        <f>(幕後結果!$AC$2+幕後結果!$AC$4*幕後結果_最佳化!$O1589)*12/3</f>
        <v>-2.411600372770043E-3</v>
      </c>
      <c r="AB588" s="131">
        <f>(幕後結果!$AD$2+幕後結果!$AD$4*幕後結果_最佳化!$P1589)*12/3</f>
        <v>0.19220282265397914</v>
      </c>
      <c r="AC588" s="131">
        <f>(幕後結果!$AE$2+幕後結果!$AE$4*幕後結果_最佳化!$Q1589)*12/3</f>
        <v>2.9895491514143974E-2</v>
      </c>
      <c r="AD588" s="131">
        <f>(幕後結果!$AF$2+幕後結果!$AF$4*幕後結果_最佳化!$R1589)*12/3</f>
        <v>6.6674228680294975E-2</v>
      </c>
      <c r="AE588" s="131">
        <f>(幕後結果!$AG$2+幕後結果!$AG$4*幕後結果_最佳化!$S1589)*12/3</f>
        <v>-6.263931887414656E-2</v>
      </c>
      <c r="AF588" s="131">
        <f>(幕後結果!$AH$2+幕後結果!$AH$4*幕後結果_最佳化!$T1589)*12/3</f>
        <v>0.15124225623075668</v>
      </c>
      <c r="AG588" s="131">
        <f>(幕後結果!$AI$2+幕後結果!$AI$4*幕後結果_最佳化!$U1589)*12/3</f>
        <v>0.12617483040857175</v>
      </c>
      <c r="AH588" s="131">
        <f>(幕後結果!$AJ$2+幕後結果!$AJ$4*幕後結果_最佳化!$V1589)*12/3</f>
        <v>-0.10656251704158699</v>
      </c>
      <c r="AI588" s="100">
        <f>(幕後結果!$AK$2+幕後結果!$AK$4*幕後結果_最佳化!$W1589)*12/3</f>
        <v>-4.8478704547435331E-2</v>
      </c>
      <c r="AJ588" s="60"/>
      <c r="AK588" s="60"/>
      <c r="AL588" s="60"/>
      <c r="AM588" s="108">
        <v>587</v>
      </c>
      <c r="AN588" s="131">
        <f t="shared" si="118"/>
        <v>0.11420991434863877</v>
      </c>
      <c r="AO588" s="131">
        <f t="shared" si="119"/>
        <v>0.17794319590561822</v>
      </c>
      <c r="AP588" s="131">
        <f t="shared" si="120"/>
        <v>9.4310757671838205E-2</v>
      </c>
      <c r="AQ588" s="131">
        <f t="shared" si="121"/>
        <v>0.10207039420453</v>
      </c>
      <c r="AR588" s="131">
        <f t="shared" si="122"/>
        <v>3.7750902184624562E-2</v>
      </c>
      <c r="AS588" s="131">
        <f t="shared" si="123"/>
        <v>3.0040798793341129E-2</v>
      </c>
      <c r="AT588" s="131">
        <f t="shared" si="124"/>
        <v>0.15592746465075105</v>
      </c>
      <c r="AU588" s="131">
        <f t="shared" si="125"/>
        <v>0.19201719931631153</v>
      </c>
      <c r="AV588" s="131">
        <f t="shared" si="126"/>
        <v>4.7670812993912938E-2</v>
      </c>
      <c r="AW588" s="131">
        <f t="shared" si="127"/>
        <v>4.8058559930433613E-2</v>
      </c>
      <c r="AX588" s="131">
        <f t="shared" si="128"/>
        <v>1</v>
      </c>
      <c r="AY588" s="131">
        <f>SUMPRODUCT(AN588:AW588,幕後結果_最佳化!$Z$1005:$AI$1005)</f>
        <v>3.6526300351019461E-3</v>
      </c>
      <c r="AZ588" s="131">
        <f>(SUMPRODUCT(AN588:AW588,MMULT(AN588:AW588,幕後結果!$AB$9:$AK$18)))</f>
        <v>2.8392109112138975E-4</v>
      </c>
      <c r="BA588" s="131">
        <f t="shared" si="129"/>
        <v>1.6849958193461186E-2</v>
      </c>
      <c r="BB588" s="102">
        <f t="shared" si="130"/>
        <v>-2.3292265484746681</v>
      </c>
      <c r="BC588" s="60"/>
      <c r="BD588" s="60"/>
    </row>
    <row r="589" spans="1:56" ht="16.5">
      <c r="A589" s="95">
        <v>588</v>
      </c>
      <c r="B589" s="131">
        <v>0.15432444717661364</v>
      </c>
      <c r="C589" s="131">
        <v>0.85881036998596239</v>
      </c>
      <c r="D589" s="131">
        <v>0.62831412467428449</v>
      </c>
      <c r="E589" s="131">
        <v>0.29900110848379047</v>
      </c>
      <c r="F589" s="131">
        <v>1.9678875612310076E-3</v>
      </c>
      <c r="G589" s="131">
        <v>0.3408482049626127</v>
      </c>
      <c r="H589" s="131">
        <v>0.50151845356050639</v>
      </c>
      <c r="I589" s="131">
        <v>0.90960025473815809</v>
      </c>
      <c r="J589" s="131">
        <v>0.66144346043907931</v>
      </c>
      <c r="K589" s="104">
        <v>0.91987951855613104</v>
      </c>
      <c r="L589" s="105"/>
      <c r="M589" s="106">
        <v>588</v>
      </c>
      <c r="N589" s="142">
        <v>-1.0180611546834621</v>
      </c>
      <c r="O589" s="142">
        <v>1.0749898781639473</v>
      </c>
      <c r="P589" s="142">
        <v>0.32739155807728498</v>
      </c>
      <c r="Q589" s="142">
        <v>-0.52727559849900429</v>
      </c>
      <c r="R589" s="142">
        <v>-2.8832639401477866</v>
      </c>
      <c r="S589" s="142">
        <v>-0.41014932722141517</v>
      </c>
      <c r="T589" s="142">
        <v>3.8062078186865164E-3</v>
      </c>
      <c r="U589" s="131">
        <v>1.3382974568650539</v>
      </c>
      <c r="V589" s="131">
        <v>0.41640580807122834</v>
      </c>
      <c r="W589" s="98">
        <v>1.4042616055777764</v>
      </c>
      <c r="X589" s="60"/>
      <c r="Y589" s="99">
        <v>588</v>
      </c>
      <c r="Z589" s="131">
        <f>(幕後結果!$AB$2+幕後結果!$AB$4*幕後結果_最佳化!$N1590)*12/3</f>
        <v>-0.14430601346200969</v>
      </c>
      <c r="AA589" s="131">
        <f>(幕後結果!$AC$2+幕後結果!$AC$4*幕後結果_最佳化!$O1590)*12/3</f>
        <v>0.11396770841016952</v>
      </c>
      <c r="AB589" s="131">
        <f>(幕後結果!$AD$2+幕後結果!$AD$4*幕後結果_最佳化!$P1590)*12/3</f>
        <v>7.6121239589761636E-2</v>
      </c>
      <c r="AC589" s="131">
        <f>(幕後結果!$AE$2+幕後結果!$AE$4*幕後結果_最佳化!$Q1590)*12/3</f>
        <v>-5.9854340800587109E-3</v>
      </c>
      <c r="AD589" s="131">
        <f>(幕後結果!$AF$2+幕後結果!$AF$4*幕後結果_最佳化!$R1590)*12/3</f>
        <v>-0.19546088750614996</v>
      </c>
      <c r="AE589" s="131">
        <f>(幕後結果!$AG$2+幕後結果!$AG$4*幕後結果_最佳化!$S1590)*12/3</f>
        <v>1.3844948732769209E-2</v>
      </c>
      <c r="AF589" s="131">
        <f>(幕後結果!$AH$2+幕後結果!$AH$4*幕後結果_最佳化!$T1590)*12/3</f>
        <v>1.5320621782844046E-2</v>
      </c>
      <c r="AG589" s="131">
        <f>(幕後結果!$AI$2+幕後結果!$AI$4*幕後結果_最佳化!$U1590)*12/3</f>
        <v>9.0452587723783881E-2</v>
      </c>
      <c r="AH589" s="131">
        <f>(幕後結果!$AJ$2+幕後結果!$AJ$4*幕後結果_最佳化!$V1590)*12/3</f>
        <v>4.8825352077131352E-2</v>
      </c>
      <c r="AI589" s="100">
        <f>(幕後結果!$AK$2+幕後結果!$AK$4*幕後結果_最佳化!$W1590)*12/3</f>
        <v>0.23896384052502687</v>
      </c>
      <c r="AJ589" s="60"/>
      <c r="AK589" s="60"/>
      <c r="AL589" s="60"/>
      <c r="AM589" s="108">
        <v>588</v>
      </c>
      <c r="AN589" s="131">
        <f t="shared" si="118"/>
        <v>0.17677181175604709</v>
      </c>
      <c r="AO589" s="131">
        <f t="shared" si="119"/>
        <v>0.13135453433229252</v>
      </c>
      <c r="AP589" s="131">
        <f t="shared" si="120"/>
        <v>5.5441427929063307E-2</v>
      </c>
      <c r="AQ589" s="131">
        <f t="shared" si="121"/>
        <v>6.0022110354674828E-2</v>
      </c>
      <c r="AR589" s="131">
        <f t="shared" si="122"/>
        <v>0.20377873735232085</v>
      </c>
      <c r="AS589" s="131">
        <f t="shared" si="123"/>
        <v>9.7797150209281092E-2</v>
      </c>
      <c r="AT589" s="131">
        <f t="shared" si="124"/>
        <v>8.3374233731814643E-2</v>
      </c>
      <c r="AU589" s="131">
        <f t="shared" si="125"/>
        <v>0.11832445637569054</v>
      </c>
      <c r="AV589" s="131">
        <f t="shared" si="126"/>
        <v>1.3128326763518054E-2</v>
      </c>
      <c r="AW589" s="131">
        <f t="shared" si="127"/>
        <v>6.0007211195297325E-2</v>
      </c>
      <c r="AX589" s="131">
        <f t="shared" si="128"/>
        <v>1.0000000000000002</v>
      </c>
      <c r="AY589" s="131">
        <f>SUMPRODUCT(AN589:AW589,幕後結果_最佳化!$Z$1005:$AI$1005)</f>
        <v>2.8105085677705868E-3</v>
      </c>
      <c r="AZ589" s="131">
        <f>(SUMPRODUCT(AN589:AW589,MMULT(AN589:AW589,幕後結果!$AB$9:$AK$18)))</f>
        <v>2.7416912674394704E-4</v>
      </c>
      <c r="BA589" s="131">
        <f t="shared" si="129"/>
        <v>1.6558053229288369E-2</v>
      </c>
      <c r="BB589" s="102">
        <f t="shared" si="130"/>
        <v>-2.4211476359622974</v>
      </c>
      <c r="BC589" s="60"/>
      <c r="BD589" s="60"/>
    </row>
    <row r="590" spans="1:56" ht="16.5">
      <c r="A590" s="95">
        <v>589</v>
      </c>
      <c r="B590" s="131">
        <v>0.72384736987613363</v>
      </c>
      <c r="C590" s="131">
        <v>0.72917289942436736</v>
      </c>
      <c r="D590" s="131">
        <v>1.3817105368774119E-3</v>
      </c>
      <c r="E590" s="131">
        <v>9.5857379364912676E-2</v>
      </c>
      <c r="F590" s="131">
        <v>0.4095193978251912</v>
      </c>
      <c r="G590" s="131">
        <v>0.14456649728713278</v>
      </c>
      <c r="H590" s="131">
        <v>0.50006286822797441</v>
      </c>
      <c r="I590" s="131">
        <v>0.28006717045375273</v>
      </c>
      <c r="J590" s="131">
        <v>7.6283106243003829E-2</v>
      </c>
      <c r="K590" s="104">
        <v>0.16041109898007733</v>
      </c>
      <c r="L590" s="105"/>
      <c r="M590" s="106">
        <v>589</v>
      </c>
      <c r="N590" s="142">
        <v>0.59430929895567031</v>
      </c>
      <c r="O590" s="142">
        <v>0.61031343155612949</v>
      </c>
      <c r="P590" s="142">
        <v>-2.9928979802133053</v>
      </c>
      <c r="Q590" s="142">
        <v>-1.3055231817964474</v>
      </c>
      <c r="R590" s="142">
        <v>-0.22878143655389818</v>
      </c>
      <c r="S590" s="142">
        <v>-1.0600255087026826</v>
      </c>
      <c r="T590" s="142">
        <v>1.5758727846885303E-4</v>
      </c>
      <c r="U590" s="131">
        <v>-0.58264197699648468</v>
      </c>
      <c r="V590" s="131">
        <v>-1.4305256393574679</v>
      </c>
      <c r="W590" s="98">
        <v>-0.99276970248757546</v>
      </c>
      <c r="X590" s="60"/>
      <c r="Y590" s="99">
        <v>589</v>
      </c>
      <c r="Z590" s="131">
        <f>(幕後結果!$AB$2+幕後結果!$AB$4*幕後結果_最佳化!$N1591)*12/3</f>
        <v>0.10544643208984324</v>
      </c>
      <c r="AA590" s="131">
        <f>(幕後結果!$AC$2+幕後結果!$AC$4*幕後結果_最佳化!$O1591)*12/3</f>
        <v>6.5616557568257405E-2</v>
      </c>
      <c r="AB590" s="131">
        <f>(幕後結果!$AD$2+幕後結果!$AD$4*幕後結果_最佳化!$P1591)*12/3</f>
        <v>-0.47553904324572915</v>
      </c>
      <c r="AC590" s="131">
        <f>(幕後結果!$AE$2+幕後結果!$AE$4*幕後結果_最佳化!$Q1591)*12/3</f>
        <v>-0.30250959108985609</v>
      </c>
      <c r="AD590" s="131">
        <f>(幕後結果!$AF$2+幕後結果!$AF$4*幕後結果_最佳化!$R1591)*12/3</f>
        <v>-0.26929034485705178</v>
      </c>
      <c r="AE590" s="131">
        <f>(幕後結果!$AG$2+幕後結果!$AG$4*幕後結果_最佳化!$S1591)*12/3</f>
        <v>-5.3078656591181959E-2</v>
      </c>
      <c r="AF590" s="131">
        <f>(幕後結果!$AH$2+幕後結果!$AH$4*幕後結果_最佳化!$T1591)*12/3</f>
        <v>-4.2783058454319671E-2</v>
      </c>
      <c r="AG590" s="131">
        <f>(幕後結果!$AI$2+幕後結果!$AI$4*幕後結果_最佳化!$U1591)*12/3</f>
        <v>-0.24493435350803738</v>
      </c>
      <c r="AH590" s="131">
        <f>(幕後結果!$AJ$2+幕後結果!$AJ$4*幕後結果_最佳化!$V1591)*12/3</f>
        <v>-0.13478223170559042</v>
      </c>
      <c r="AI590" s="100">
        <f>(幕後結果!$AK$2+幕後結果!$AK$4*幕後結果_最佳化!$W1591)*12/3</f>
        <v>-0.35744443568058887</v>
      </c>
      <c r="AJ590" s="60"/>
      <c r="AK590" s="60"/>
      <c r="AL590" s="60"/>
      <c r="AM590" s="108">
        <v>589</v>
      </c>
      <c r="AN590" s="131">
        <f t="shared" si="118"/>
        <v>9.9157451883046723E-3</v>
      </c>
      <c r="AO590" s="131">
        <f t="shared" si="119"/>
        <v>2.4670145829137107E-2</v>
      </c>
      <c r="AP590" s="131">
        <f t="shared" si="120"/>
        <v>0.12146520229651518</v>
      </c>
      <c r="AQ590" s="131">
        <f t="shared" si="121"/>
        <v>0.21090558533854192</v>
      </c>
      <c r="AR590" s="131">
        <f t="shared" si="122"/>
        <v>7.7756295284980501E-2</v>
      </c>
      <c r="AS590" s="131">
        <f t="shared" si="123"/>
        <v>3.1401791068337265E-2</v>
      </c>
      <c r="AT590" s="131">
        <f t="shared" si="124"/>
        <v>0.23013445572626409</v>
      </c>
      <c r="AU590" s="131">
        <f t="shared" si="125"/>
        <v>0.22344530939903479</v>
      </c>
      <c r="AV590" s="131">
        <f t="shared" si="126"/>
        <v>5.0088886624697709E-2</v>
      </c>
      <c r="AW590" s="131">
        <f t="shared" si="127"/>
        <v>2.0216583244186757E-2</v>
      </c>
      <c r="AX590" s="131">
        <f t="shared" si="128"/>
        <v>0.99999999999999989</v>
      </c>
      <c r="AY590" s="131">
        <f>SUMPRODUCT(AN590:AW590,幕後結果_最佳化!$Z$1005:$AI$1005)</f>
        <v>5.2453332432643943E-3</v>
      </c>
      <c r="AZ590" s="131">
        <f>(SUMPRODUCT(AN590:AW590,MMULT(AN590:AW590,幕後結果!$AB$9:$AK$18)))</f>
        <v>4.072212054761163E-4</v>
      </c>
      <c r="BA590" s="131">
        <f t="shared" si="129"/>
        <v>2.0179722631297893E-2</v>
      </c>
      <c r="BB590" s="102">
        <f t="shared" si="130"/>
        <v>-1.8659655261234769</v>
      </c>
      <c r="BC590" s="60"/>
      <c r="BD590" s="60"/>
    </row>
    <row r="591" spans="1:56" ht="16.5">
      <c r="A591" s="95">
        <v>590</v>
      </c>
      <c r="B591" s="131">
        <v>5.1137412385009906E-2</v>
      </c>
      <c r="C591" s="131">
        <v>0.62751294432107274</v>
      </c>
      <c r="D591" s="131">
        <v>0.42886029948264115</v>
      </c>
      <c r="E591" s="131">
        <v>0.5806011787225136</v>
      </c>
      <c r="F591" s="131">
        <v>0.29871554073039452</v>
      </c>
      <c r="G591" s="131">
        <v>0.5106394283800777</v>
      </c>
      <c r="H591" s="131">
        <v>0.42901209877683444</v>
      </c>
      <c r="I591" s="131">
        <v>0.11517984443277518</v>
      </c>
      <c r="J591" s="131">
        <v>0.92622536523123711</v>
      </c>
      <c r="K591" s="104">
        <v>0.66313078242925272</v>
      </c>
      <c r="L591" s="105"/>
      <c r="M591" s="106">
        <v>590</v>
      </c>
      <c r="N591" s="142">
        <v>-1.6339239279840148</v>
      </c>
      <c r="O591" s="142">
        <v>0.32527346549752523</v>
      </c>
      <c r="P591" s="142">
        <v>-0.17927649901410181</v>
      </c>
      <c r="Q591" s="142">
        <v>0.20343167725444633</v>
      </c>
      <c r="R591" s="142">
        <v>-0.52809834212342677</v>
      </c>
      <c r="S591" s="142">
        <v>2.6672254146873256E-2</v>
      </c>
      <c r="T591" s="142">
        <v>-0.17888984388913989</v>
      </c>
      <c r="U591" s="131">
        <v>-1.1994328288472897</v>
      </c>
      <c r="V591" s="131">
        <v>1.4482424029880667</v>
      </c>
      <c r="W591" s="98">
        <v>0.42102279702103229</v>
      </c>
      <c r="X591" s="60"/>
      <c r="Y591" s="99">
        <v>590</v>
      </c>
      <c r="Z591" s="131">
        <f>(幕後結果!$AB$2+幕後結果!$AB$4*幕後結果_最佳化!$N1592)*12/3</f>
        <v>-0.23970172938386983</v>
      </c>
      <c r="AA591" s="131">
        <f>(幕後結果!$AC$2+幕後結果!$AC$4*幕後結果_最佳化!$O1592)*12/3</f>
        <v>4.2299403236682222E-2</v>
      </c>
      <c r="AB591" s="131">
        <f>(幕後結果!$AD$2+幕後結果!$AD$4*幕後結果_最佳化!$P1592)*12/3</f>
        <v>-3.0427105825013848E-2</v>
      </c>
      <c r="AC591" s="131">
        <f>(幕後結果!$AE$2+幕後結果!$AE$4*幕後結果_最佳化!$Q1592)*12/3</f>
        <v>-1.327021561274136E-3</v>
      </c>
      <c r="AD591" s="131">
        <f>(幕後結果!$AF$2+幕後結果!$AF$4*幕後結果_最佳化!$R1592)*12/3</f>
        <v>-4.8288211655838735E-2</v>
      </c>
      <c r="AE591" s="131">
        <f>(幕後結果!$AG$2+幕後結果!$AG$4*幕後結果_最佳化!$S1592)*12/3</f>
        <v>1.9107619015965423E-2</v>
      </c>
      <c r="AF591" s="131">
        <f>(幕後結果!$AH$2+幕後結果!$AH$4*幕後結果_最佳化!$T1592)*12/3</f>
        <v>-5.4356910280373059E-2</v>
      </c>
      <c r="AG591" s="131">
        <f>(幕後結果!$AI$2+幕後結果!$AI$4*幕後結果_最佳化!$U1592)*12/3</f>
        <v>-0.1529062100397145</v>
      </c>
      <c r="AH591" s="131">
        <f>(幕後結果!$AJ$2+幕後結果!$AJ$4*幕後結果_最佳化!$V1592)*12/3</f>
        <v>7.7941254624772874E-2</v>
      </c>
      <c r="AI591" s="100">
        <f>(幕後結果!$AK$2+幕後結果!$AK$4*幕後結果_最佳化!$W1592)*12/3</f>
        <v>7.7358387069419277E-2</v>
      </c>
      <c r="AJ591" s="60"/>
      <c r="AK591" s="60"/>
      <c r="AL591" s="60"/>
      <c r="AM591" s="108">
        <v>590</v>
      </c>
      <c r="AN591" s="131">
        <f t="shared" si="118"/>
        <v>6.8092234127624593E-2</v>
      </c>
      <c r="AO591" s="131">
        <f t="shared" si="119"/>
        <v>2.3033863470308755E-2</v>
      </c>
      <c r="AP591" s="131">
        <f t="shared" si="120"/>
        <v>0.15514847823708747</v>
      </c>
      <c r="AQ591" s="131">
        <f t="shared" si="121"/>
        <v>7.233688448725259E-2</v>
      </c>
      <c r="AR591" s="131">
        <f t="shared" si="122"/>
        <v>0.13258063586953694</v>
      </c>
      <c r="AS591" s="131">
        <f t="shared" si="123"/>
        <v>7.4768534412395808E-3</v>
      </c>
      <c r="AT591" s="131">
        <f t="shared" si="124"/>
        <v>0.12839157982499344</v>
      </c>
      <c r="AU591" s="131">
        <f t="shared" si="125"/>
        <v>0.15421549278435445</v>
      </c>
      <c r="AV591" s="131">
        <f t="shared" si="126"/>
        <v>0.10676128881943316</v>
      </c>
      <c r="AW591" s="131">
        <f t="shared" si="127"/>
        <v>0.15196268893816911</v>
      </c>
      <c r="AX591" s="131">
        <f t="shared" si="128"/>
        <v>1</v>
      </c>
      <c r="AY591" s="131">
        <f>SUMPRODUCT(AN591:AW591,幕後結果_最佳化!$Z$1005:$AI$1005)</f>
        <v>-4.2912694827364943E-4</v>
      </c>
      <c r="AZ591" s="131">
        <f>(SUMPRODUCT(AN591:AW591,MMULT(AN591:AW591,幕後結果!$AB$9:$AK$18)))</f>
        <v>3.7859848347874148E-4</v>
      </c>
      <c r="BA591" s="131">
        <f t="shared" si="129"/>
        <v>1.9457607342084522E-2</v>
      </c>
      <c r="BB591" s="102">
        <f t="shared" si="130"/>
        <v>-2.2268476378674693</v>
      </c>
      <c r="BC591" s="60"/>
      <c r="BD591" s="60"/>
    </row>
    <row r="592" spans="1:56" ht="16.5">
      <c r="A592" s="95">
        <v>591</v>
      </c>
      <c r="B592" s="131">
        <v>0.53488674856720486</v>
      </c>
      <c r="C592" s="131">
        <v>0.92139119459298602</v>
      </c>
      <c r="D592" s="131">
        <v>0.21000589038093653</v>
      </c>
      <c r="E592" s="131">
        <v>0.42380758224291437</v>
      </c>
      <c r="F592" s="131">
        <v>0.45703482171153098</v>
      </c>
      <c r="G592" s="131">
        <v>0.4966555715072869</v>
      </c>
      <c r="H592" s="131">
        <v>0.83884327053026886</v>
      </c>
      <c r="I592" s="131">
        <v>0.31002046167604025</v>
      </c>
      <c r="J592" s="131">
        <v>0.13632341980557783</v>
      </c>
      <c r="K592" s="104">
        <v>0.67865182496987853</v>
      </c>
      <c r="L592" s="105"/>
      <c r="M592" s="106">
        <v>591</v>
      </c>
      <c r="N592" s="142">
        <v>8.7559864791932063E-2</v>
      </c>
      <c r="O592" s="142">
        <v>1.4144916040726569</v>
      </c>
      <c r="P592" s="142">
        <v>-0.80640080875941811</v>
      </c>
      <c r="Q592" s="142">
        <v>-0.19216218672862506</v>
      </c>
      <c r="R592" s="142">
        <v>-0.10790677425615426</v>
      </c>
      <c r="S592" s="142">
        <v>-8.3833372185834355E-3</v>
      </c>
      <c r="T592" s="142">
        <v>0.98971496366323553</v>
      </c>
      <c r="U592" s="131">
        <v>-0.49579234916847831</v>
      </c>
      <c r="V592" s="131">
        <v>-1.0969875384514438</v>
      </c>
      <c r="W592" s="98">
        <v>0.46393216093084422</v>
      </c>
      <c r="X592" s="60"/>
      <c r="Y592" s="99">
        <v>591</v>
      </c>
      <c r="Z592" s="131">
        <f>(幕後結果!$AB$2+幕後結果!$AB$4*幕後結果_最佳化!$N1593)*12/3</f>
        <v>2.6952119459169505E-2</v>
      </c>
      <c r="AA592" s="131">
        <f>(幕後結果!$AC$2+幕後結果!$AC$4*幕後結果_最佳化!$O1593)*12/3</f>
        <v>0.14479226357326905</v>
      </c>
      <c r="AB592" s="131">
        <f>(幕後結果!$AD$2+幕後結果!$AD$4*幕後結果_最佳化!$P1593)*12/3</f>
        <v>-9.5814479106846442E-2</v>
      </c>
      <c r="AC592" s="131">
        <f>(幕後結果!$AE$2+幕後結果!$AE$4*幕後結果_最佳化!$Q1593)*12/3</f>
        <v>-2.2505931517402471E-2</v>
      </c>
      <c r="AD592" s="131">
        <f>(幕後結果!$AF$2+幕後結果!$AF$4*幕後結果_最佳化!$R1593)*12/3</f>
        <v>-2.0939121626542E-2</v>
      </c>
      <c r="AE592" s="131">
        <f>(幕後結果!$AG$2+幕後結果!$AG$4*幕後結果_最佳化!$S1593)*12/3</f>
        <v>7.6337998771023588E-3</v>
      </c>
      <c r="AF592" s="131">
        <f>(幕後結果!$AH$2+幕後結果!$AH$4*幕後結果_最佳化!$T1593)*12/3</f>
        <v>0.12938345957234804</v>
      </c>
      <c r="AG592" s="131">
        <f>(幕後結果!$AI$2+幕後結果!$AI$4*幕後結果_最佳化!$U1593)*12/3</f>
        <v>-6.6566799047338587E-2</v>
      </c>
      <c r="AH592" s="131">
        <f>(幕後結果!$AJ$2+幕後結果!$AJ$4*幕後結果_最佳化!$V1593)*12/3</f>
        <v>-4.640353640909723E-2</v>
      </c>
      <c r="AI592" s="100">
        <f>(幕後結果!$AK$2+幕後結果!$AK$4*幕後結果_最佳化!$W1593)*12/3</f>
        <v>1.5605468178263963E-2</v>
      </c>
      <c r="AJ592" s="60"/>
      <c r="AK592" s="60"/>
      <c r="AL592" s="60"/>
      <c r="AM592" s="108">
        <v>591</v>
      </c>
      <c r="AN592" s="131">
        <f t="shared" si="118"/>
        <v>0.13436630111798611</v>
      </c>
      <c r="AO592" s="131">
        <f t="shared" si="119"/>
        <v>0.13402628938768496</v>
      </c>
      <c r="AP592" s="131">
        <f t="shared" si="120"/>
        <v>0.12508016144670611</v>
      </c>
      <c r="AQ592" s="131">
        <f t="shared" si="121"/>
        <v>3.0180950056598675E-2</v>
      </c>
      <c r="AR592" s="131">
        <f t="shared" si="122"/>
        <v>0.14121275040800821</v>
      </c>
      <c r="AS592" s="131">
        <f t="shared" si="123"/>
        <v>6.9444446609503496E-2</v>
      </c>
      <c r="AT592" s="131">
        <f t="shared" si="124"/>
        <v>0.1275619435945399</v>
      </c>
      <c r="AU592" s="131">
        <f t="shared" si="125"/>
        <v>0.14170772699802911</v>
      </c>
      <c r="AV592" s="131">
        <f t="shared" si="126"/>
        <v>1.468339086346312E-2</v>
      </c>
      <c r="AW592" s="131">
        <f t="shared" si="127"/>
        <v>8.173603951748043E-2</v>
      </c>
      <c r="AX592" s="131">
        <f t="shared" si="128"/>
        <v>1.0000000000000002</v>
      </c>
      <c r="AY592" s="131">
        <f>SUMPRODUCT(AN592:AW592,幕後結果_最佳化!$Z$1005:$AI$1005)</f>
        <v>1.2925554117677472E-3</v>
      </c>
      <c r="AZ592" s="131">
        <f>(SUMPRODUCT(AN592:AW592,MMULT(AN592:AW592,幕後結果!$AB$9:$AK$18)))</f>
        <v>3.0074935874700541E-4</v>
      </c>
      <c r="BA592" s="131">
        <f t="shared" si="129"/>
        <v>1.7342126707731248E-2</v>
      </c>
      <c r="BB592" s="102">
        <f t="shared" si="130"/>
        <v>-2.3992123509098424</v>
      </c>
      <c r="BC592" s="60"/>
      <c r="BD592" s="60"/>
    </row>
    <row r="593" spans="1:56" ht="16.5">
      <c r="A593" s="95">
        <v>592</v>
      </c>
      <c r="B593" s="131">
        <v>0.70248450477293845</v>
      </c>
      <c r="C593" s="131">
        <v>0.54310300992997784</v>
      </c>
      <c r="D593" s="131">
        <v>0.81186394952772223</v>
      </c>
      <c r="E593" s="131">
        <v>0.32734078032051861</v>
      </c>
      <c r="F593" s="131">
        <v>0.27182454244142251</v>
      </c>
      <c r="G593" s="131">
        <v>0.81947997676327011</v>
      </c>
      <c r="H593" s="131">
        <v>0.18715271148397639</v>
      </c>
      <c r="I593" s="131">
        <v>0.85044208846111369</v>
      </c>
      <c r="J593" s="131">
        <v>0.39063391077136167</v>
      </c>
      <c r="K593" s="104">
        <v>0.12945645091357894</v>
      </c>
      <c r="L593" s="105"/>
      <c r="M593" s="106">
        <v>592</v>
      </c>
      <c r="N593" s="142">
        <v>0.53155968891909922</v>
      </c>
      <c r="O593" s="142">
        <v>0.10825429077156255</v>
      </c>
      <c r="P593" s="142">
        <v>0.88478592717129556</v>
      </c>
      <c r="Q593" s="142">
        <v>-0.44726801137313993</v>
      </c>
      <c r="R593" s="142">
        <v>-0.60730414980123049</v>
      </c>
      <c r="S593" s="142">
        <v>0.91338508619393388</v>
      </c>
      <c r="T593" s="142">
        <v>-0.88843757118693956</v>
      </c>
      <c r="U593" s="131">
        <v>1.0383313394403462</v>
      </c>
      <c r="V593" s="131">
        <v>-0.27766722590130044</v>
      </c>
      <c r="W593" s="98">
        <v>-1.1289642812805638</v>
      </c>
      <c r="X593" s="60"/>
      <c r="Y593" s="99">
        <v>592</v>
      </c>
      <c r="Z593" s="131">
        <f>(幕後結果!$AB$2+幕後結果!$AB$4*幕後結果_最佳化!$N1594)*12/3</f>
        <v>9.5726662958197872E-2</v>
      </c>
      <c r="AA593" s="131">
        <f>(幕後結果!$AC$2+幕後結果!$AC$4*幕後結果_最佳化!$O1594)*12/3</f>
        <v>1.6933466697421049E-2</v>
      </c>
      <c r="AB593" s="131">
        <f>(幕後結果!$AD$2+幕後結果!$AD$4*幕後結果_最佳化!$P1594)*12/3</f>
        <v>0.13320109037484687</v>
      </c>
      <c r="AC593" s="131">
        <f>(幕後結果!$AE$2+幕後結果!$AE$4*幕後結果_最佳化!$Q1594)*12/3</f>
        <v>5.8486340464823115E-2</v>
      </c>
      <c r="AD593" s="131">
        <f>(幕後結果!$AF$2+幕後結果!$AF$4*幕後結果_最佳化!$R1594)*12/3</f>
        <v>1.6841739062633882E-2</v>
      </c>
      <c r="AE593" s="131">
        <f>(幕後結果!$AG$2+幕後結果!$AG$4*幕後結果_最佳化!$S1594)*12/3</f>
        <v>3.0464510890543878E-2</v>
      </c>
      <c r="AF593" s="131">
        <f>(幕後結果!$AH$2+幕後結果!$AH$4*幕後結果_最佳化!$T1594)*12/3</f>
        <v>-2.2441603048089887E-2</v>
      </c>
      <c r="AG593" s="131">
        <f>(幕後結果!$AI$2+幕後結果!$AI$4*幕後結果_最佳化!$U1594)*12/3</f>
        <v>0.11415999854595772</v>
      </c>
      <c r="AH593" s="131">
        <f>(幕後結果!$AJ$2+幕後結果!$AJ$4*幕後結果_最佳化!$V1594)*12/3</f>
        <v>3.0695434784139275E-4</v>
      </c>
      <c r="AI593" s="100">
        <f>(幕後結果!$AK$2+幕後結果!$AK$4*幕後結果_最佳化!$W1594)*12/3</f>
        <v>-0.14763226412677682</v>
      </c>
      <c r="AJ593" s="60"/>
      <c r="AK593" s="60"/>
      <c r="AL593" s="60"/>
      <c r="AM593" s="108">
        <v>592</v>
      </c>
      <c r="AN593" s="131">
        <f t="shared" si="118"/>
        <v>0.10032561084141134</v>
      </c>
      <c r="AO593" s="131">
        <f t="shared" si="119"/>
        <v>0.12779117599630396</v>
      </c>
      <c r="AP593" s="131">
        <f t="shared" si="120"/>
        <v>1.3341457291855255E-2</v>
      </c>
      <c r="AQ593" s="131">
        <f t="shared" si="121"/>
        <v>5.2901889771810255E-2</v>
      </c>
      <c r="AR593" s="131">
        <f t="shared" si="122"/>
        <v>0.13549567310981211</v>
      </c>
      <c r="AS593" s="131">
        <f t="shared" si="123"/>
        <v>0.12435235880945041</v>
      </c>
      <c r="AT593" s="131">
        <f t="shared" si="124"/>
        <v>0.10417151458523367</v>
      </c>
      <c r="AU593" s="131">
        <f t="shared" si="125"/>
        <v>6.4784226236860573E-2</v>
      </c>
      <c r="AV593" s="131">
        <f t="shared" si="126"/>
        <v>0.13594232410828377</v>
      </c>
      <c r="AW593" s="131">
        <f t="shared" si="127"/>
        <v>0.14089376924897865</v>
      </c>
      <c r="AX593" s="131">
        <f t="shared" si="128"/>
        <v>1</v>
      </c>
      <c r="AY593" s="131">
        <f>SUMPRODUCT(AN593:AW593,幕後結果_最佳化!$Z$1005:$AI$1005)</f>
        <v>5.640344470064446E-4</v>
      </c>
      <c r="AZ593" s="131">
        <f>(SUMPRODUCT(AN593:AW593,MMULT(AN593:AW593,幕後結果!$AB$9:$AK$18)))</f>
        <v>2.0935382784900654E-4</v>
      </c>
      <c r="BA593" s="131">
        <f t="shared" si="129"/>
        <v>1.4469064511882119E-2</v>
      </c>
      <c r="BB593" s="102">
        <f t="shared" si="130"/>
        <v>-2.9259642541663218</v>
      </c>
      <c r="BC593" s="60"/>
      <c r="BD593" s="60"/>
    </row>
    <row r="594" spans="1:56" ht="16.5">
      <c r="A594" s="95">
        <v>593</v>
      </c>
      <c r="B594" s="131">
        <v>0.23803556359480726</v>
      </c>
      <c r="C594" s="131">
        <v>0.80306470147215592</v>
      </c>
      <c r="D594" s="131">
        <v>0.5361234807367361</v>
      </c>
      <c r="E594" s="131">
        <v>0.36524346860777412</v>
      </c>
      <c r="F594" s="131">
        <v>0.23467212999454845</v>
      </c>
      <c r="G594" s="131">
        <v>0.92689961741715488</v>
      </c>
      <c r="H594" s="131">
        <v>0.81315748071924232</v>
      </c>
      <c r="I594" s="131">
        <v>0.37823287095149416</v>
      </c>
      <c r="J594" s="131">
        <v>0.7673629594677065</v>
      </c>
      <c r="K594" s="104">
        <v>0.57769560392619046</v>
      </c>
      <c r="L594" s="105"/>
      <c r="M594" s="106">
        <v>593</v>
      </c>
      <c r="N594" s="142">
        <v>-0.71263584129262203</v>
      </c>
      <c r="O594" s="142">
        <v>0.852619046053954</v>
      </c>
      <c r="P594" s="142">
        <v>9.0672228033285923E-2</v>
      </c>
      <c r="Q594" s="142">
        <v>-0.34447786836117389</v>
      </c>
      <c r="R594" s="142">
        <v>-0.72354639684818123</v>
      </c>
      <c r="S594" s="142">
        <v>1.4530828030462721</v>
      </c>
      <c r="T594" s="142">
        <v>0.88959193455671592</v>
      </c>
      <c r="U594" s="131">
        <v>-0.31012521002282406</v>
      </c>
      <c r="V594" s="131">
        <v>0.73018995611028659</v>
      </c>
      <c r="W594" s="98">
        <v>0.19600175525808852</v>
      </c>
      <c r="X594" s="60"/>
      <c r="Y594" s="99">
        <v>593</v>
      </c>
      <c r="Z594" s="131">
        <f>(幕後結果!$AB$2+幕後結果!$AB$4*幕後結果_最佳化!$N1595)*12/3</f>
        <v>-9.6996340439512149E-2</v>
      </c>
      <c r="AA594" s="131">
        <f>(幕後結果!$AC$2+幕後結果!$AC$4*幕後結果_最佳化!$O1595)*12/3</f>
        <v>9.1748239698587863E-2</v>
      </c>
      <c r="AB594" s="131">
        <f>(幕後結果!$AD$2+幕後結果!$AD$4*幕後結果_最佳化!$P1595)*12/3</f>
        <v>3.0403856448948205E-2</v>
      </c>
      <c r="AC594" s="131">
        <f>(幕後結果!$AE$2+幕後結果!$AE$4*幕後結果_最佳化!$Q1595)*12/3</f>
        <v>-2.8620749332140955E-3</v>
      </c>
      <c r="AD594" s="131">
        <f>(幕後結果!$AF$2+幕後結果!$AF$4*幕後結果_最佳化!$R1595)*12/3</f>
        <v>-2.8827590406795379E-2</v>
      </c>
      <c r="AE594" s="131">
        <f>(幕後結果!$AG$2+幕後結果!$AG$4*幕後結果_最佳化!$S1595)*12/3</f>
        <v>7.3425338808443888E-2</v>
      </c>
      <c r="AF594" s="131">
        <f>(幕後結果!$AH$2+幕後結果!$AH$4*幕後結果_最佳化!$T1595)*12/3</f>
        <v>0.10366655280043667</v>
      </c>
      <c r="AG594" s="131">
        <f>(幕後結果!$AI$2+幕後結果!$AI$4*幕後結果_最佳化!$U1595)*12/3</f>
        <v>9.1763898544756431E-3</v>
      </c>
      <c r="AH594" s="131">
        <f>(幕後結果!$AJ$2+幕後結果!$AJ$4*幕後結果_最佳化!$V1595)*12/3</f>
        <v>8.380459709396075E-2</v>
      </c>
      <c r="AI594" s="100">
        <f>(幕後結果!$AK$2+幕後結果!$AK$4*幕後結果_最佳化!$W1595)*12/3</f>
        <v>0.10634183372104755</v>
      </c>
      <c r="AJ594" s="60"/>
      <c r="AK594" s="60"/>
      <c r="AL594" s="60"/>
      <c r="AM594" s="108">
        <v>593</v>
      </c>
      <c r="AN594" s="131">
        <f t="shared" si="118"/>
        <v>9.8853419461890787E-2</v>
      </c>
      <c r="AO594" s="131">
        <f t="shared" si="119"/>
        <v>4.5843936190727901E-2</v>
      </c>
      <c r="AP594" s="131">
        <f t="shared" si="120"/>
        <v>0.14316906637602131</v>
      </c>
      <c r="AQ594" s="131">
        <f t="shared" si="121"/>
        <v>5.8008184022702282E-2</v>
      </c>
      <c r="AR594" s="131">
        <f t="shared" si="122"/>
        <v>9.3733830445627154E-3</v>
      </c>
      <c r="AS594" s="131">
        <f t="shared" si="123"/>
        <v>0.19359377276420173</v>
      </c>
      <c r="AT594" s="131">
        <f t="shared" si="124"/>
        <v>0.10855188165875086</v>
      </c>
      <c r="AU594" s="131">
        <f t="shared" si="125"/>
        <v>0.20292429025467942</v>
      </c>
      <c r="AV594" s="131">
        <f t="shared" si="126"/>
        <v>4.8198072752202448E-3</v>
      </c>
      <c r="AW594" s="131">
        <f t="shared" si="127"/>
        <v>0.13486225895124282</v>
      </c>
      <c r="AX594" s="131">
        <f t="shared" si="128"/>
        <v>1</v>
      </c>
      <c r="AY594" s="131">
        <f>SUMPRODUCT(AN594:AW594,幕後結果_最佳化!$Z$1005:$AI$1005)</f>
        <v>-9.391307596422079E-4</v>
      </c>
      <c r="AZ594" s="131">
        <f>(SUMPRODUCT(AN594:AW594,MMULT(AN594:AW594,幕後結果!$AB$9:$AK$18)))</f>
        <v>2.7069834580504035E-4</v>
      </c>
      <c r="BA594" s="131">
        <f t="shared" si="129"/>
        <v>1.6452912988435826E-2</v>
      </c>
      <c r="BB594" s="102">
        <f t="shared" si="130"/>
        <v>-2.6645209143484312</v>
      </c>
      <c r="BC594" s="60"/>
      <c r="BD594" s="60"/>
    </row>
    <row r="595" spans="1:56" ht="16.5">
      <c r="A595" s="95">
        <v>594</v>
      </c>
      <c r="B595" s="131">
        <v>0.52062075253180629</v>
      </c>
      <c r="C595" s="131">
        <v>0.22672646154280707</v>
      </c>
      <c r="D595" s="131">
        <v>0.97723010127297028</v>
      </c>
      <c r="E595" s="131">
        <v>0.23409991021357568</v>
      </c>
      <c r="F595" s="131">
        <v>0.84423533903331549</v>
      </c>
      <c r="G595" s="131">
        <v>0.66782098215406771</v>
      </c>
      <c r="H595" s="131">
        <v>0.87766725553735303</v>
      </c>
      <c r="I595" s="131">
        <v>0.52258085703952606</v>
      </c>
      <c r="J595" s="131">
        <v>0.87898333298077058</v>
      </c>
      <c r="K595" s="104">
        <v>0.5486181262489489</v>
      </c>
      <c r="L595" s="105"/>
      <c r="M595" s="106">
        <v>594</v>
      </c>
      <c r="N595" s="142">
        <v>5.17115990059911E-2</v>
      </c>
      <c r="O595" s="142">
        <v>-0.74967092454390716</v>
      </c>
      <c r="P595" s="142">
        <v>1.999634021258935</v>
      </c>
      <c r="Q595" s="142">
        <v>-0.72541117338806294</v>
      </c>
      <c r="R595" s="142">
        <v>1.012018261750941</v>
      </c>
      <c r="S595" s="142">
        <v>0.43390416422020389</v>
      </c>
      <c r="T595" s="142">
        <v>1.1634043414600714</v>
      </c>
      <c r="U595" s="131">
        <v>5.6632071813625666E-2</v>
      </c>
      <c r="V595" s="131">
        <v>1.1699195787883485</v>
      </c>
      <c r="W595" s="98">
        <v>0.12217080494649077</v>
      </c>
      <c r="X595" s="60"/>
      <c r="Y595" s="99">
        <v>594</v>
      </c>
      <c r="Z595" s="131">
        <f>(幕後結果!$AB$2+幕後結果!$AB$4*幕後結果_最佳化!$N1596)*12/3</f>
        <v>2.1399306190590838E-2</v>
      </c>
      <c r="AA595" s="131">
        <f>(幕後結果!$AC$2+幕後結果!$AC$4*幕後結果_最佳化!$O1596)*12/3</f>
        <v>-6.552229004399604E-2</v>
      </c>
      <c r="AB595" s="131">
        <f>(幕後結果!$AD$2+幕後結果!$AD$4*幕後結果_最佳化!$P1596)*12/3</f>
        <v>0.28454775348273442</v>
      </c>
      <c r="AC595" s="131">
        <f>(幕後結果!$AE$2+幕後結果!$AE$4*幕後結果_最佳化!$Q1596)*12/3</f>
        <v>8.2582456795578629E-2</v>
      </c>
      <c r="AD595" s="131">
        <f>(幕後結果!$AF$2+幕後結果!$AF$4*幕後結果_最佳化!$R1596)*12/3</f>
        <v>0.21155875928664095</v>
      </c>
      <c r="AE595" s="131">
        <f>(幕後結果!$AG$2+幕後結果!$AG$4*幕後結果_最佳化!$S1596)*12/3</f>
        <v>-6.4433540708747142E-3</v>
      </c>
      <c r="AF595" s="131">
        <f>(幕後結果!$AH$2+幕後結果!$AH$4*幕後結果_最佳化!$T1596)*12/3</f>
        <v>0.12862784632266472</v>
      </c>
      <c r="AG595" s="131">
        <f>(幕後結果!$AI$2+幕後結果!$AI$4*幕後結果_最佳化!$U1596)*12/3</f>
        <v>0.12640971742139456</v>
      </c>
      <c r="AH595" s="131">
        <f>(幕後結果!$AJ$2+幕後結果!$AJ$4*幕後結果_最佳化!$V1596)*12/3</f>
        <v>6.2119573293655972E-2</v>
      </c>
      <c r="AI595" s="100">
        <f>(幕後結果!$AK$2+幕後結果!$AK$4*幕後結果_最佳化!$W1596)*12/3</f>
        <v>0.16759271468855683</v>
      </c>
      <c r="AJ595" s="60"/>
      <c r="AK595" s="60"/>
      <c r="AL595" s="60"/>
      <c r="AM595" s="108">
        <v>594</v>
      </c>
      <c r="AN595" s="131">
        <f t="shared" si="118"/>
        <v>7.5023726483383874E-2</v>
      </c>
      <c r="AO595" s="131">
        <f t="shared" si="119"/>
        <v>0.13718976230311111</v>
      </c>
      <c r="AP595" s="131">
        <f t="shared" si="120"/>
        <v>4.1629607739758136E-2</v>
      </c>
      <c r="AQ595" s="131">
        <f t="shared" si="121"/>
        <v>0.17027372541232458</v>
      </c>
      <c r="AR595" s="131">
        <f t="shared" si="122"/>
        <v>0.13590691427652141</v>
      </c>
      <c r="AS595" s="131">
        <f t="shared" si="123"/>
        <v>8.9798784264772981E-3</v>
      </c>
      <c r="AT595" s="131">
        <f t="shared" si="124"/>
        <v>8.9626549042076523E-2</v>
      </c>
      <c r="AU595" s="131">
        <f t="shared" si="125"/>
        <v>3.8898365919112651E-2</v>
      </c>
      <c r="AV595" s="131">
        <f t="shared" si="126"/>
        <v>0.11958869283472331</v>
      </c>
      <c r="AW595" s="131">
        <f t="shared" si="127"/>
        <v>0.18288277756251112</v>
      </c>
      <c r="AX595" s="131">
        <f t="shared" si="128"/>
        <v>1</v>
      </c>
      <c r="AY595" s="131">
        <f>SUMPRODUCT(AN595:AW595,幕後結果_最佳化!$Z$1005:$AI$1005)</f>
        <v>2.5582746859760404E-3</v>
      </c>
      <c r="AZ595" s="131">
        <f>(SUMPRODUCT(AN595:AW595,MMULT(AN595:AW595,幕後結果!$AB$9:$AK$18)))</f>
        <v>3.0423448497039014E-4</v>
      </c>
      <c r="BA595" s="131">
        <f t="shared" si="129"/>
        <v>1.7442318795687407E-2</v>
      </c>
      <c r="BB595" s="102">
        <f t="shared" si="130"/>
        <v>-2.3128648080895302</v>
      </c>
      <c r="BC595" s="60"/>
      <c r="BD595" s="60"/>
    </row>
    <row r="596" spans="1:56" ht="16.5">
      <c r="A596" s="95">
        <v>595</v>
      </c>
      <c r="B596" s="131">
        <v>0.20965889495880874</v>
      </c>
      <c r="C596" s="131">
        <v>0.79476952892435082</v>
      </c>
      <c r="D596" s="131">
        <v>0.24718788564029692</v>
      </c>
      <c r="E596" s="131">
        <v>0.43827195510455241</v>
      </c>
      <c r="F596" s="131">
        <v>1.2360506734901078E-2</v>
      </c>
      <c r="G596" s="131">
        <v>0.10373447398634239</v>
      </c>
      <c r="H596" s="131">
        <v>0.90870304571969429</v>
      </c>
      <c r="I596" s="131">
        <v>0.44396124549126847</v>
      </c>
      <c r="J596" s="131">
        <v>0.63132907548707196</v>
      </c>
      <c r="K596" s="104">
        <v>4.8638650834306851E-2</v>
      </c>
      <c r="L596" s="105"/>
      <c r="M596" s="106">
        <v>595</v>
      </c>
      <c r="N596" s="142">
        <v>-0.80760537779810759</v>
      </c>
      <c r="O596" s="142">
        <v>0.82308274204318232</v>
      </c>
      <c r="P596" s="142">
        <v>-0.68336572690835551</v>
      </c>
      <c r="Q596" s="142">
        <v>-0.15535188950989692</v>
      </c>
      <c r="R596" s="142">
        <v>-2.2457345857392692</v>
      </c>
      <c r="S596" s="142">
        <v>-1.2605557552966096</v>
      </c>
      <c r="T596" s="142">
        <v>1.3328107758350389</v>
      </c>
      <c r="U596" s="131">
        <v>-0.14093348241327086</v>
      </c>
      <c r="V596" s="131">
        <v>0.33537549736398448</v>
      </c>
      <c r="W596" s="98">
        <v>-1.6581990242980351</v>
      </c>
      <c r="X596" s="60"/>
      <c r="Y596" s="99">
        <v>595</v>
      </c>
      <c r="Z596" s="131">
        <f>(幕後結果!$AB$2+幕後結果!$AB$4*幕後結果_最佳化!$N1597)*12/3</f>
        <v>-0.11170690149056423</v>
      </c>
      <c r="AA596" s="131">
        <f>(幕後結果!$AC$2+幕後結果!$AC$4*幕後結果_最佳化!$O1597)*12/3</f>
        <v>8.9064133072823792E-2</v>
      </c>
      <c r="AB596" s="131">
        <f>(幕後結果!$AD$2+幕後結果!$AD$4*幕後結果_最佳化!$P1597)*12/3</f>
        <v>-9.5404333525399232E-2</v>
      </c>
      <c r="AC596" s="131">
        <f>(幕後結果!$AE$2+幕後結果!$AE$4*幕後結果_最佳化!$Q1597)*12/3</f>
        <v>-4.4094290312874394E-2</v>
      </c>
      <c r="AD596" s="131">
        <f>(幕後結果!$AF$2+幕後結果!$AF$4*幕後結果_最佳化!$R1597)*12/3</f>
        <v>-0.22705501874089487</v>
      </c>
      <c r="AE596" s="131">
        <f>(幕後結果!$AG$2+幕後結果!$AG$4*幕後結果_最佳化!$S1597)*12/3</f>
        <v>-2.7716562169027781E-2</v>
      </c>
      <c r="AF596" s="131">
        <f>(幕後結果!$AH$2+幕後結果!$AH$4*幕後結果_最佳化!$T1597)*12/3</f>
        <v>9.9852349610184007E-2</v>
      </c>
      <c r="AG596" s="131">
        <f>(幕後結果!$AI$2+幕後結果!$AI$4*幕後結果_最佳化!$U1597)*12/3</f>
        <v>-7.6164117815343116E-2</v>
      </c>
      <c r="AH596" s="131">
        <f>(幕後結果!$AJ$2+幕後結果!$AJ$4*幕後結果_最佳化!$V1597)*12/3</f>
        <v>1.5344942021942276E-2</v>
      </c>
      <c r="AI596" s="100">
        <f>(幕後結果!$AK$2+幕後結果!$AK$4*幕後結果_最佳化!$W1597)*12/3</f>
        <v>-0.25632044413651134</v>
      </c>
      <c r="AJ596" s="60"/>
      <c r="AK596" s="60"/>
      <c r="AL596" s="60"/>
      <c r="AM596" s="108">
        <v>595</v>
      </c>
      <c r="AN596" s="131">
        <f t="shared" si="118"/>
        <v>0.16063681942009278</v>
      </c>
      <c r="AO596" s="131">
        <f t="shared" si="119"/>
        <v>6.6777533243072243E-2</v>
      </c>
      <c r="AP596" s="131">
        <f t="shared" si="120"/>
        <v>1.6201513684550094E-2</v>
      </c>
      <c r="AQ596" s="131">
        <f t="shared" si="121"/>
        <v>0.16737348135552912</v>
      </c>
      <c r="AR596" s="131">
        <f t="shared" si="122"/>
        <v>0.14474393545258435</v>
      </c>
      <c r="AS596" s="131">
        <f t="shared" si="123"/>
        <v>3.2463066098114252E-2</v>
      </c>
      <c r="AT596" s="131">
        <f t="shared" si="124"/>
        <v>0.1517923219865919</v>
      </c>
      <c r="AU596" s="131">
        <f t="shared" si="125"/>
        <v>2.6510866598660984E-4</v>
      </c>
      <c r="AV596" s="131">
        <f t="shared" si="126"/>
        <v>6.9052801727320104E-2</v>
      </c>
      <c r="AW596" s="131">
        <f t="shared" si="127"/>
        <v>0.19069341836615877</v>
      </c>
      <c r="AX596" s="131">
        <f t="shared" si="128"/>
        <v>1.0000000000000002</v>
      </c>
      <c r="AY596" s="131">
        <f>SUMPRODUCT(AN596:AW596,幕後結果_最佳化!$Z$1005:$AI$1005)</f>
        <v>4.6968197799955001E-3</v>
      </c>
      <c r="AZ596" s="131">
        <f>(SUMPRODUCT(AN596:AW596,MMULT(AN596:AW596,幕後結果!$AB$9:$AK$18)))</f>
        <v>3.0159862003624878E-4</v>
      </c>
      <c r="BA596" s="131">
        <f t="shared" si="129"/>
        <v>1.736659494651294E-2</v>
      </c>
      <c r="BB596" s="102">
        <f t="shared" si="130"/>
        <v>-2.1998083295928641</v>
      </c>
      <c r="BC596" s="60"/>
      <c r="BD596" s="60"/>
    </row>
    <row r="597" spans="1:56" ht="16.5">
      <c r="A597" s="95">
        <v>596</v>
      </c>
      <c r="B597" s="131">
        <v>0.24091397003706416</v>
      </c>
      <c r="C597" s="131">
        <v>0.83465090112406481</v>
      </c>
      <c r="D597" s="131">
        <v>0.26378233961304121</v>
      </c>
      <c r="E597" s="131">
        <v>0.29207514660857359</v>
      </c>
      <c r="F597" s="131">
        <v>0.3899159985512517</v>
      </c>
      <c r="G597" s="131">
        <v>0.74934865250049398</v>
      </c>
      <c r="H597" s="131">
        <v>0.35699144288352547</v>
      </c>
      <c r="I597" s="131">
        <v>0.8295368853113283</v>
      </c>
      <c r="J597" s="131">
        <v>0.97482185786676334</v>
      </c>
      <c r="K597" s="104">
        <v>3.9827296860447392E-2</v>
      </c>
      <c r="L597" s="105"/>
      <c r="M597" s="106">
        <v>596</v>
      </c>
      <c r="N597" s="142">
        <v>-0.703365597755087</v>
      </c>
      <c r="O597" s="142">
        <v>0.97270850352882365</v>
      </c>
      <c r="P597" s="142">
        <v>-0.63172792222262242</v>
      </c>
      <c r="Q597" s="142">
        <v>-0.5473325384928901</v>
      </c>
      <c r="R597" s="142">
        <v>-0.27953797773290906</v>
      </c>
      <c r="S597" s="142">
        <v>0.67244146161882801</v>
      </c>
      <c r="T597" s="142">
        <v>-0.36651223345585721</v>
      </c>
      <c r="U597" s="131">
        <v>0.95233674259218637</v>
      </c>
      <c r="V597" s="131">
        <v>1.9569250215611431</v>
      </c>
      <c r="W597" s="98">
        <v>-1.7526937231296662</v>
      </c>
      <c r="X597" s="60"/>
      <c r="Y597" s="99">
        <v>596</v>
      </c>
      <c r="Z597" s="131">
        <f>(幕後結果!$AB$2+幕後結果!$AB$4*幕後結果_最佳化!$N1598)*12/3</f>
        <v>-9.5560401205364631E-2</v>
      </c>
      <c r="AA597" s="131">
        <f>(幕後結果!$AC$2+幕後結果!$AC$4*幕後結果_最佳化!$O1598)*12/3</f>
        <v>0.10340424890611798</v>
      </c>
      <c r="AB597" s="131">
        <f>(幕後結果!$AD$2+幕後結果!$AD$4*幕後結果_最佳化!$P1598)*12/3</f>
        <v>-8.2114728812764076E-2</v>
      </c>
      <c r="AC597" s="131">
        <f>(幕後結果!$AE$2+幕後結果!$AE$4*幕後結果_最佳化!$Q1598)*12/3</f>
        <v>-7.3902213288691496E-2</v>
      </c>
      <c r="AD597" s="131">
        <f>(幕後結果!$AF$2+幕後結果!$AF$4*幕後結果_最佳化!$R1598)*12/3</f>
        <v>-4.8594537569647628E-2</v>
      </c>
      <c r="AE597" s="131">
        <f>(幕後結果!$AG$2+幕後結果!$AG$4*幕後結果_最佳化!$S1598)*12/3</f>
        <v>3.81406968727337E-2</v>
      </c>
      <c r="AF597" s="131">
        <f>(幕後結果!$AH$2+幕後結果!$AH$4*幕後結果_最佳化!$T1598)*12/3</f>
        <v>-2.6517308125718151E-2</v>
      </c>
      <c r="AG597" s="131">
        <f>(幕後結果!$AI$2+幕後結果!$AI$4*幕後結果_最佳化!$U1598)*12/3</f>
        <v>5.869674321788091E-2</v>
      </c>
      <c r="AH597" s="131">
        <f>(幕後結果!$AJ$2+幕後結果!$AJ$4*幕後結果_最佳化!$V1598)*12/3</f>
        <v>0.14082879597091294</v>
      </c>
      <c r="AI597" s="100">
        <f>(幕後結果!$AK$2+幕後結果!$AK$4*幕後結果_最佳化!$W1598)*12/3</f>
        <v>-0.17174504196668194</v>
      </c>
      <c r="AJ597" s="60"/>
      <c r="AK597" s="60"/>
      <c r="AL597" s="60"/>
      <c r="AM597" s="108">
        <v>596</v>
      </c>
      <c r="AN597" s="131">
        <f t="shared" si="118"/>
        <v>0.17271701792587876</v>
      </c>
      <c r="AO597" s="131">
        <f t="shared" si="119"/>
        <v>0.19380356037416072</v>
      </c>
      <c r="AP597" s="131">
        <f t="shared" si="120"/>
        <v>0.17224470355594884</v>
      </c>
      <c r="AQ597" s="131">
        <f t="shared" si="121"/>
        <v>2.83684171239727E-2</v>
      </c>
      <c r="AR597" s="131">
        <f t="shared" si="122"/>
        <v>6.6041184736265496E-2</v>
      </c>
      <c r="AS597" s="131">
        <f t="shared" si="123"/>
        <v>4.7428139581242347E-2</v>
      </c>
      <c r="AT597" s="131">
        <f t="shared" si="124"/>
        <v>1.2303552577348146E-2</v>
      </c>
      <c r="AU597" s="131">
        <f t="shared" si="125"/>
        <v>7.6533235785323145E-2</v>
      </c>
      <c r="AV597" s="131">
        <f t="shared" si="126"/>
        <v>6.2195222581200464E-2</v>
      </c>
      <c r="AW597" s="131">
        <f t="shared" si="127"/>
        <v>0.16836496575865928</v>
      </c>
      <c r="AX597" s="131">
        <f t="shared" si="128"/>
        <v>0.99999999999999978</v>
      </c>
      <c r="AY597" s="131">
        <f>SUMPRODUCT(AN597:AW597,幕後結果_最佳化!$Z$1005:$AI$1005)</f>
        <v>-9.3122322025659E-4</v>
      </c>
      <c r="AZ597" s="131">
        <f>(SUMPRODUCT(AN597:AW597,MMULT(AN597:AW597,幕後結果!$AB$9:$AK$18)))</f>
        <v>2.9549100355076964E-4</v>
      </c>
      <c r="BA597" s="131">
        <f t="shared" si="129"/>
        <v>1.7189851760581579E-2</v>
      </c>
      <c r="BB597" s="102">
        <f t="shared" si="130"/>
        <v>-2.5498313674098645</v>
      </c>
      <c r="BC597" s="60"/>
      <c r="BD597" s="60"/>
    </row>
    <row r="598" spans="1:56" ht="16.5">
      <c r="A598" s="95">
        <v>597</v>
      </c>
      <c r="B598" s="131">
        <v>0.63101156274662284</v>
      </c>
      <c r="C598" s="131">
        <v>6.0581717648086952E-2</v>
      </c>
      <c r="D598" s="131">
        <v>0.551625750318258</v>
      </c>
      <c r="E598" s="131">
        <v>0.85776700043413179</v>
      </c>
      <c r="F598" s="131">
        <v>0.98277067151527708</v>
      </c>
      <c r="G598" s="131">
        <v>0.10316756023853291</v>
      </c>
      <c r="H598" s="131">
        <v>0.31340068023059686</v>
      </c>
      <c r="I598" s="131">
        <v>0.21328049278161632</v>
      </c>
      <c r="J598" s="131">
        <v>0.98979814255153897</v>
      </c>
      <c r="K598" s="104">
        <v>0.5162446641941838</v>
      </c>
      <c r="L598" s="105"/>
      <c r="M598" s="106">
        <v>597</v>
      </c>
      <c r="N598" s="142">
        <v>0.33453368781997417</v>
      </c>
      <c r="O598" s="142">
        <v>-1.5499086829289828</v>
      </c>
      <c r="P598" s="142">
        <v>0.12976987277444502</v>
      </c>
      <c r="Q598" s="142">
        <v>1.0703406593130418</v>
      </c>
      <c r="R598" s="142">
        <v>2.1146632700679509</v>
      </c>
      <c r="S598" s="142">
        <v>-1.263707254093754</v>
      </c>
      <c r="T598" s="142">
        <v>-0.48623386908412736</v>
      </c>
      <c r="U598" s="131">
        <v>-0.79509028477400423</v>
      </c>
      <c r="V598" s="131">
        <v>2.3188399729306033</v>
      </c>
      <c r="W598" s="98">
        <v>4.0730593661024578E-2</v>
      </c>
      <c r="X598" s="60"/>
      <c r="Y598" s="99">
        <v>597</v>
      </c>
      <c r="Z598" s="131">
        <f>(幕後結果!$AB$2+幕後結果!$AB$4*幕後結果_最佳化!$N1599)*12/3</f>
        <v>6.5207792123802247E-2</v>
      </c>
      <c r="AA598" s="131">
        <f>(幕後結果!$AC$2+幕後結果!$AC$4*幕後結果_最佳化!$O1599)*12/3</f>
        <v>-0.14387350929590872</v>
      </c>
      <c r="AB598" s="131">
        <f>(幕後結果!$AD$2+幕後結果!$AD$4*幕後結果_最佳化!$P1599)*12/3</f>
        <v>-4.3892394848565226E-2</v>
      </c>
      <c r="AC598" s="131">
        <f>(幕後結果!$AE$2+幕後結果!$AE$4*幕後結果_最佳化!$Q1599)*12/3</f>
        <v>0.11356314470659008</v>
      </c>
      <c r="AD598" s="131">
        <f>(幕後結果!$AF$2+幕後結果!$AF$4*幕後結果_最佳化!$R1599)*12/3</f>
        <v>0.15237327591522831</v>
      </c>
      <c r="AE598" s="131">
        <f>(幕後結果!$AG$2+幕後結果!$AG$4*幕後結果_最佳化!$S1599)*12/3</f>
        <v>-8.4034020394795725E-2</v>
      </c>
      <c r="AF598" s="131">
        <f>(幕後結果!$AH$2+幕後結果!$AH$4*幕後結果_最佳化!$T1599)*12/3</f>
        <v>-8.1281275268532363E-2</v>
      </c>
      <c r="AG598" s="131">
        <f>(幕後結果!$AI$2+幕後結果!$AI$4*幕後結果_最佳化!$U1599)*12/3</f>
        <v>-0.10071614867409345</v>
      </c>
      <c r="AH598" s="131">
        <f>(幕後結果!$AJ$2+幕後結果!$AJ$4*幕後結果_最佳化!$V1599)*12/3</f>
        <v>7.0678124834919587E-2</v>
      </c>
      <c r="AI598" s="100">
        <f>(幕後結果!$AK$2+幕後結果!$AK$4*幕後結果_最佳化!$W1599)*12/3</f>
        <v>-4.8646108646646286E-2</v>
      </c>
      <c r="AJ598" s="60"/>
      <c r="AK598" s="60"/>
      <c r="AL598" s="60"/>
      <c r="AM598" s="108">
        <v>597</v>
      </c>
      <c r="AN598" s="131">
        <f t="shared" si="118"/>
        <v>9.6801203569734678E-2</v>
      </c>
      <c r="AO598" s="131">
        <f t="shared" si="119"/>
        <v>7.1379000008031546E-2</v>
      </c>
      <c r="AP598" s="131">
        <f t="shared" si="120"/>
        <v>5.0031962565348947E-2</v>
      </c>
      <c r="AQ598" s="131">
        <f t="shared" si="121"/>
        <v>0.13735627546828688</v>
      </c>
      <c r="AR598" s="131">
        <f t="shared" si="122"/>
        <v>9.9154953920873937E-2</v>
      </c>
      <c r="AS598" s="131">
        <f t="shared" si="123"/>
        <v>3.7911210670736925E-2</v>
      </c>
      <c r="AT598" s="131">
        <f t="shared" si="124"/>
        <v>0.12809847374511174</v>
      </c>
      <c r="AU598" s="131">
        <f t="shared" si="125"/>
        <v>0.17826297680073955</v>
      </c>
      <c r="AV598" s="131">
        <f t="shared" si="126"/>
        <v>0.10517166790202324</v>
      </c>
      <c r="AW598" s="131">
        <f t="shared" si="127"/>
        <v>9.5832275349112817E-2</v>
      </c>
      <c r="AX598" s="131">
        <f t="shared" si="128"/>
        <v>1.0000000000000002</v>
      </c>
      <c r="AY598" s="131">
        <f>SUMPRODUCT(AN598:AW598,幕後結果_最佳化!$Z$1005:$AI$1005)</f>
        <v>2.9133416966469474E-3</v>
      </c>
      <c r="AZ598" s="131">
        <f>(SUMPRODUCT(AN598:AW598,MMULT(AN598:AW598,幕後結果!$AB$9:$AK$18)))</f>
        <v>2.8155609882021977E-4</v>
      </c>
      <c r="BA598" s="131">
        <f t="shared" si="129"/>
        <v>1.6779633453094848E-2</v>
      </c>
      <c r="BB598" s="102">
        <f t="shared" si="130"/>
        <v>-2.383047187242215</v>
      </c>
      <c r="BC598" s="60"/>
      <c r="BD598" s="60"/>
    </row>
    <row r="599" spans="1:56" ht="16.5">
      <c r="A599" s="95">
        <v>598</v>
      </c>
      <c r="B599" s="131">
        <v>0.81515901994131301</v>
      </c>
      <c r="C599" s="131">
        <v>3.9368693094472551E-2</v>
      </c>
      <c r="D599" s="131">
        <v>0.14158014372012739</v>
      </c>
      <c r="E599" s="131">
        <v>0.16298149622954572</v>
      </c>
      <c r="F599" s="131">
        <v>0.5012292879805198</v>
      </c>
      <c r="G599" s="131">
        <v>0.38607667098767462</v>
      </c>
      <c r="H599" s="131">
        <v>0.55244478420908316</v>
      </c>
      <c r="I599" s="131">
        <v>0.19087785878658492</v>
      </c>
      <c r="J599" s="131">
        <v>0.756936022309038</v>
      </c>
      <c r="K599" s="104">
        <v>0.41402566937493734</v>
      </c>
      <c r="L599" s="105"/>
      <c r="M599" s="106">
        <v>598</v>
      </c>
      <c r="N599" s="142">
        <v>0.89706926082765748</v>
      </c>
      <c r="O599" s="142">
        <v>-1.7580594983547633</v>
      </c>
      <c r="P599" s="142">
        <v>-1.0732470458831227</v>
      </c>
      <c r="Q599" s="142">
        <v>-0.98227783217620024</v>
      </c>
      <c r="R599" s="142">
        <v>3.0813728858281363E-3</v>
      </c>
      <c r="S599" s="142">
        <v>-0.28955938561164452</v>
      </c>
      <c r="T599" s="142">
        <v>0.13184052552005693</v>
      </c>
      <c r="U599" s="131">
        <v>-0.87466590340378569</v>
      </c>
      <c r="V599" s="131">
        <v>0.69648051545647272</v>
      </c>
      <c r="W599" s="98">
        <v>-0.21720147049554397</v>
      </c>
      <c r="X599" s="60"/>
      <c r="Y599" s="99">
        <v>598</v>
      </c>
      <c r="Z599" s="131">
        <f>(幕後結果!$AB$2+幕後結果!$AB$4*幕後結果_最佳化!$N1600)*12/3</f>
        <v>0.1523432483407556</v>
      </c>
      <c r="AA599" s="131">
        <f>(幕後結果!$AC$2+幕後結果!$AC$4*幕後結果_最佳化!$O1600)*12/3</f>
        <v>-0.16521744393792545</v>
      </c>
      <c r="AB599" s="131">
        <f>(幕後結果!$AD$2+幕後結果!$AD$4*幕後結果_最佳化!$P1600)*12/3</f>
        <v>-0.24509268166551998</v>
      </c>
      <c r="AC599" s="131">
        <f>(幕後結果!$AE$2+幕後結果!$AE$4*幕後結果_最佳化!$Q1600)*12/3</f>
        <v>-0.17345227723322557</v>
      </c>
      <c r="AD599" s="131">
        <f>(幕後結果!$AF$2+幕後結果!$AF$4*幕後結果_最佳化!$R1600)*12/3</f>
        <v>-0.18228364375748943</v>
      </c>
      <c r="AE599" s="131">
        <f>(幕後結果!$AG$2+幕後結果!$AG$4*幕後結果_最佳化!$S1600)*12/3</f>
        <v>-4.7307950001678666E-2</v>
      </c>
      <c r="AF599" s="131">
        <f>(幕後結果!$AH$2+幕後結果!$AH$4*幕後結果_最佳化!$T1600)*12/3</f>
        <v>-5.6161026642964552E-2</v>
      </c>
      <c r="AG599" s="131">
        <f>(幕後結果!$AI$2+幕後結果!$AI$4*幕後結果_最佳化!$U1600)*12/3</f>
        <v>-0.17726788862756293</v>
      </c>
      <c r="AH599" s="131">
        <f>(幕後結果!$AJ$2+幕後結果!$AJ$4*幕後結果_最佳化!$V1600)*12/3</f>
        <v>-3.2868956187130316E-2</v>
      </c>
      <c r="AI599" s="100">
        <f>(幕後結果!$AK$2+幕後結果!$AK$4*幕後結果_最佳化!$W1600)*12/3</f>
        <v>-0.16032820961880212</v>
      </c>
      <c r="AJ599" s="60"/>
      <c r="AK599" s="60"/>
      <c r="AL599" s="60"/>
      <c r="AM599" s="108">
        <v>598</v>
      </c>
      <c r="AN599" s="131">
        <f t="shared" si="118"/>
        <v>7.8276314926649729E-3</v>
      </c>
      <c r="AO599" s="131">
        <f t="shared" si="119"/>
        <v>0.24272687276067687</v>
      </c>
      <c r="AP599" s="131">
        <f t="shared" si="120"/>
        <v>0.12801577596625122</v>
      </c>
      <c r="AQ599" s="131">
        <f t="shared" si="121"/>
        <v>0.14427656008779635</v>
      </c>
      <c r="AR599" s="131">
        <f t="shared" si="122"/>
        <v>7.6610503117880063E-2</v>
      </c>
      <c r="AS599" s="131">
        <f t="shared" si="123"/>
        <v>0.20160711897343758</v>
      </c>
      <c r="AT599" s="131">
        <f t="shared" si="124"/>
        <v>4.8100802705758816E-3</v>
      </c>
      <c r="AU599" s="131">
        <f t="shared" si="125"/>
        <v>6.3272036987690253E-2</v>
      </c>
      <c r="AV599" s="131">
        <f t="shared" si="126"/>
        <v>0.11723445899948672</v>
      </c>
      <c r="AW599" s="131">
        <f t="shared" si="127"/>
        <v>1.3618961343540122E-2</v>
      </c>
      <c r="AX599" s="131">
        <f t="shared" si="128"/>
        <v>1</v>
      </c>
      <c r="AY599" s="131">
        <f>SUMPRODUCT(AN599:AW599,幕後結果_最佳化!$Z$1005:$AI$1005)</f>
        <v>1.3195883496023612E-3</v>
      </c>
      <c r="AZ599" s="131">
        <f>(SUMPRODUCT(AN599:AW599,MMULT(AN599:AW599,幕後結果!$AB$9:$AK$18)))</f>
        <v>2.4725731819899072E-4</v>
      </c>
      <c r="BA599" s="131">
        <f t="shared" si="129"/>
        <v>1.5724417896983998E-2</v>
      </c>
      <c r="BB599" s="102">
        <f t="shared" si="130"/>
        <v>-2.6443212030362608</v>
      </c>
      <c r="BC599" s="60"/>
      <c r="BD599" s="60"/>
    </row>
    <row r="600" spans="1:56" ht="16.5">
      <c r="A600" s="95">
        <v>599</v>
      </c>
      <c r="B600" s="131">
        <v>0.4252159743914532</v>
      </c>
      <c r="C600" s="131">
        <v>1.9539979482523284E-2</v>
      </c>
      <c r="D600" s="131">
        <v>0.79053801125737233</v>
      </c>
      <c r="E600" s="131">
        <v>0.73910036472035201</v>
      </c>
      <c r="F600" s="131">
        <v>0.9668367070348729</v>
      </c>
      <c r="G600" s="131">
        <v>0.52013349626068806</v>
      </c>
      <c r="H600" s="131">
        <v>0.75963802926586821</v>
      </c>
      <c r="I600" s="131">
        <v>0.2414932773011822</v>
      </c>
      <c r="J600" s="131">
        <v>0.5677919458463776</v>
      </c>
      <c r="K600" s="104">
        <v>0.1245056725918392</v>
      </c>
      <c r="L600" s="105"/>
      <c r="M600" s="106">
        <v>599</v>
      </c>
      <c r="N600" s="142">
        <v>-0.18856731915122577</v>
      </c>
      <c r="O600" s="142">
        <v>-2.0633439732269085</v>
      </c>
      <c r="P600" s="142">
        <v>0.80828944461954177</v>
      </c>
      <c r="Q600" s="142">
        <v>0.64057434760502829</v>
      </c>
      <c r="R600" s="142">
        <v>1.8362101240808508</v>
      </c>
      <c r="S600" s="142">
        <v>5.0488632907893162E-2</v>
      </c>
      <c r="T600" s="142">
        <v>0.70513867330746582</v>
      </c>
      <c r="U600" s="131">
        <v>-0.70150718124722711</v>
      </c>
      <c r="V600" s="131">
        <v>0.17075538887908612</v>
      </c>
      <c r="W600" s="98">
        <v>-1.152754060584658</v>
      </c>
      <c r="X600" s="60"/>
      <c r="Y600" s="99">
        <v>599</v>
      </c>
      <c r="Z600" s="131">
        <f>(幕後結果!$AB$2+幕後結果!$AB$4*幕後結果_最佳化!$N1601)*12/3</f>
        <v>-1.581934122934597E-2</v>
      </c>
      <c r="AA600" s="131">
        <f>(幕後結果!$AC$2+幕後結果!$AC$4*幕後結果_最佳化!$O1601)*12/3</f>
        <v>-0.19275502492552909</v>
      </c>
      <c r="AB600" s="131">
        <f>(幕後結果!$AD$2+幕後結果!$AD$4*幕後結果_最佳化!$P1601)*12/3</f>
        <v>4.8592626581807401E-2</v>
      </c>
      <c r="AC600" s="131">
        <f>(幕後結果!$AE$2+幕後結果!$AE$4*幕後結果_最佳化!$Q1601)*12/3</f>
        <v>9.6738327928314938E-2</v>
      </c>
      <c r="AD600" s="131">
        <f>(幕後結果!$AF$2+幕後結果!$AF$4*幕後結果_最佳化!$R1601)*12/3</f>
        <v>0.15357933382760264</v>
      </c>
      <c r="AE600" s="131">
        <f>(幕後結果!$AG$2+幕後結果!$AG$4*幕後結果_最佳化!$S1601)*12/3</f>
        <v>-3.0182571010577166E-2</v>
      </c>
      <c r="AF600" s="131">
        <f>(幕後結果!$AH$2+幕後結果!$AH$4*幕後結果_最佳化!$T1601)*12/3</f>
        <v>7.9830405545195954E-3</v>
      </c>
      <c r="AG600" s="131">
        <f>(幕後結果!$AI$2+幕後結果!$AI$4*幕後結果_最佳化!$U1601)*12/3</f>
        <v>-7.3952780898458234E-3</v>
      </c>
      <c r="AH600" s="131">
        <f>(幕後結果!$AJ$2+幕後結果!$AJ$4*幕後結果_最佳化!$V1601)*12/3</f>
        <v>-3.916808289264969E-2</v>
      </c>
      <c r="AI600" s="100">
        <f>(幕後結果!$AK$2+幕後結果!$AK$4*幕後結果_最佳化!$W1601)*12/3</f>
        <v>-0.15590165359302413</v>
      </c>
      <c r="AJ600" s="60"/>
      <c r="AK600" s="60"/>
      <c r="AL600" s="60"/>
      <c r="AM600" s="108">
        <v>599</v>
      </c>
      <c r="AN600" s="131">
        <f t="shared" si="118"/>
        <v>2.9640958097528765E-2</v>
      </c>
      <c r="AO600" s="131">
        <f t="shared" si="119"/>
        <v>0.16174574737099745</v>
      </c>
      <c r="AP600" s="131">
        <f t="shared" si="120"/>
        <v>8.7437809468255939E-2</v>
      </c>
      <c r="AQ600" s="131">
        <f t="shared" si="121"/>
        <v>0.10353710119600035</v>
      </c>
      <c r="AR600" s="131">
        <f t="shared" si="122"/>
        <v>0.1199079228264386</v>
      </c>
      <c r="AS600" s="131">
        <f t="shared" si="123"/>
        <v>9.5340986228544866E-2</v>
      </c>
      <c r="AT600" s="131">
        <f t="shared" si="124"/>
        <v>0.12067716588044237</v>
      </c>
      <c r="AU600" s="131">
        <f t="shared" si="125"/>
        <v>8.8861674616613678E-2</v>
      </c>
      <c r="AV600" s="131">
        <f t="shared" si="126"/>
        <v>3.3209188759840413E-2</v>
      </c>
      <c r="AW600" s="131">
        <f t="shared" si="127"/>
        <v>0.15964144555533741</v>
      </c>
      <c r="AX600" s="131">
        <f t="shared" si="128"/>
        <v>0.99999999999999978</v>
      </c>
      <c r="AY600" s="131">
        <f>SUMPRODUCT(AN600:AW600,幕後結果_最佳化!$Z$1005:$AI$1005)</f>
        <v>5.3651912437556763E-4</v>
      </c>
      <c r="AZ600" s="131">
        <f>(SUMPRODUCT(AN600:AW600,MMULT(AN600:AW600,幕後結果!$AB$9:$AK$18)))</f>
        <v>3.0301461432828849E-4</v>
      </c>
      <c r="BA600" s="131">
        <f t="shared" si="129"/>
        <v>1.7407314966079303E-2</v>
      </c>
      <c r="BB600" s="102">
        <f t="shared" si="130"/>
        <v>-2.4336596975567955</v>
      </c>
      <c r="BC600" s="60"/>
      <c r="BD600" s="60"/>
    </row>
    <row r="601" spans="1:56" ht="16.5">
      <c r="A601" s="95">
        <v>600</v>
      </c>
      <c r="B601" s="131">
        <v>0.62601445681858725</v>
      </c>
      <c r="C601" s="131">
        <v>0.16698909539461781</v>
      </c>
      <c r="D601" s="131">
        <v>0.11795647476111193</v>
      </c>
      <c r="E601" s="131">
        <v>0.28375792038557113</v>
      </c>
      <c r="F601" s="131">
        <v>0.45331281740544438</v>
      </c>
      <c r="G601" s="131">
        <v>0.63560287681007832</v>
      </c>
      <c r="H601" s="131">
        <v>0.80285829344593096</v>
      </c>
      <c r="I601" s="131">
        <v>0.62397330348422675</v>
      </c>
      <c r="J601" s="131">
        <v>0.11148527955927001</v>
      </c>
      <c r="K601" s="104">
        <v>0.48735995484402928</v>
      </c>
      <c r="L601" s="105"/>
      <c r="M601" s="106">
        <v>600</v>
      </c>
      <c r="N601" s="142">
        <v>0.32131579697620061</v>
      </c>
      <c r="O601" s="142">
        <v>-0.96613188627512991</v>
      </c>
      <c r="P601" s="142">
        <v>-1.1852643363987232</v>
      </c>
      <c r="Q601" s="142">
        <v>-0.57171386339467067</v>
      </c>
      <c r="R601" s="142">
        <v>-0.11729582317136177</v>
      </c>
      <c r="S601" s="142">
        <v>0.34672989836641682</v>
      </c>
      <c r="T601" s="142">
        <v>0.85187510931730892</v>
      </c>
      <c r="U601" s="131">
        <v>0.31593296097289303</v>
      </c>
      <c r="V601" s="131">
        <v>-1.2186671285271178</v>
      </c>
      <c r="W601" s="98">
        <v>-3.1689197524790415E-2</v>
      </c>
      <c r="X601" s="60"/>
      <c r="Y601" s="99">
        <v>600</v>
      </c>
      <c r="Z601" s="131">
        <f>(幕後結果!$AB$2+幕後結果!$AB$4*幕後結果_最佳化!$N1602)*12/3</f>
        <v>6.3160371473157687E-2</v>
      </c>
      <c r="AA601" s="131">
        <f>(幕後結果!$AC$2+幕後結果!$AC$4*幕後結果_最佳化!$O1602)*12/3</f>
        <v>-8.7096627280569952E-2</v>
      </c>
      <c r="AB601" s="131">
        <f>(幕後結果!$AD$2+幕後結果!$AD$4*幕後結果_最佳化!$P1602)*12/3</f>
        <v>-0.23651187895218509</v>
      </c>
      <c r="AC601" s="131">
        <f>(幕後結果!$AE$2+幕後結果!$AE$4*幕後結果_最佳化!$Q1602)*12/3</f>
        <v>-0.13639286454978153</v>
      </c>
      <c r="AD601" s="131">
        <f>(幕後結果!$AF$2+幕後結果!$AF$4*幕後結果_最佳化!$R1602)*12/3</f>
        <v>-0.16200705149692923</v>
      </c>
      <c r="AE601" s="131">
        <f>(幕後結果!$AG$2+幕後結果!$AG$4*幕後結果_最佳化!$S1602)*12/3</f>
        <v>-4.589568656920096E-3</v>
      </c>
      <c r="AF601" s="131">
        <f>(幕後結果!$AH$2+幕後結果!$AH$4*幕後結果_最佳化!$T1602)*12/3</f>
        <v>2.2947325944134414E-2</v>
      </c>
      <c r="AG601" s="131">
        <f>(幕後結果!$AI$2+幕後結果!$AI$4*幕後結果_最佳化!$U1602)*12/3</f>
        <v>-1.3895150632580346E-2</v>
      </c>
      <c r="AH601" s="131">
        <f>(幕後結果!$AJ$2+幕後結果!$AJ$4*幕後結果_最佳化!$V1602)*12/3</f>
        <v>-0.10178203003837781</v>
      </c>
      <c r="AI601" s="100">
        <f>(幕後結果!$AK$2+幕後結果!$AK$4*幕後結果_最佳化!$W1602)*12/3</f>
        <v>-9.5784741293567024E-2</v>
      </c>
      <c r="AJ601" s="60"/>
      <c r="AK601" s="60"/>
      <c r="AL601" s="60"/>
      <c r="AM601" s="108">
        <v>600</v>
      </c>
      <c r="AN601" s="131">
        <f t="shared" si="118"/>
        <v>2.1784317130244114E-3</v>
      </c>
      <c r="AO601" s="131">
        <f t="shared" si="119"/>
        <v>0.15363063846811317</v>
      </c>
      <c r="AP601" s="131">
        <f t="shared" si="120"/>
        <v>1.0011912779746624E-3</v>
      </c>
      <c r="AQ601" s="131">
        <f t="shared" si="121"/>
        <v>8.7998324085098126E-2</v>
      </c>
      <c r="AR601" s="131">
        <f t="shared" si="122"/>
        <v>0.1147558574581357</v>
      </c>
      <c r="AS601" s="131">
        <f t="shared" si="123"/>
        <v>0.14813271875196127</v>
      </c>
      <c r="AT601" s="131">
        <f t="shared" si="124"/>
        <v>0.11677072337709506</v>
      </c>
      <c r="AU601" s="131">
        <f t="shared" si="125"/>
        <v>7.4734149813379364E-2</v>
      </c>
      <c r="AV601" s="131">
        <f t="shared" si="126"/>
        <v>0.14934135799313411</v>
      </c>
      <c r="AW601" s="131">
        <f t="shared" si="127"/>
        <v>0.15145660706208416</v>
      </c>
      <c r="AX601" s="131">
        <f t="shared" si="128"/>
        <v>1</v>
      </c>
      <c r="AY601" s="131">
        <f>SUMPRODUCT(AN601:AW601,幕後結果_最佳化!$Z$1005:$AI$1005)</f>
        <v>-1.3056823465352335E-4</v>
      </c>
      <c r="AZ601" s="131">
        <f>(SUMPRODUCT(AN601:AW601,MMULT(AN601:AW601,幕後結果!$AB$9:$AK$18)))</f>
        <v>2.2667053302524828E-4</v>
      </c>
      <c r="BA601" s="131">
        <f t="shared" si="129"/>
        <v>1.505558145756079E-2</v>
      </c>
      <c r="BB601" s="102">
        <f t="shared" si="130"/>
        <v>-2.858114006154437</v>
      </c>
      <c r="BC601" s="60"/>
      <c r="BD601" s="60"/>
    </row>
    <row r="602" spans="1:56" ht="16.5">
      <c r="A602" s="95">
        <v>601</v>
      </c>
      <c r="B602" s="131">
        <v>0.32345452964690358</v>
      </c>
      <c r="C602" s="131">
        <v>0.95073767191299274</v>
      </c>
      <c r="D602" s="131">
        <v>0.63502429466654853</v>
      </c>
      <c r="E602" s="131">
        <v>0.62587496831153855</v>
      </c>
      <c r="F602" s="131">
        <v>0.62348828148213542</v>
      </c>
      <c r="G602" s="131">
        <v>0.58416710357914226</v>
      </c>
      <c r="H602" s="131">
        <v>0.99311361285495803</v>
      </c>
      <c r="I602" s="131">
        <v>8.2894391693275393E-2</v>
      </c>
      <c r="J602" s="131">
        <v>8.5964654566658139E-2</v>
      </c>
      <c r="K602" s="104">
        <v>0.18826177342761441</v>
      </c>
      <c r="L602" s="105"/>
      <c r="M602" s="106">
        <v>601</v>
      </c>
      <c r="N602" s="142">
        <v>-0.45806038442399294</v>
      </c>
      <c r="O602" s="142">
        <v>1.6520485396044666</v>
      </c>
      <c r="P602" s="142">
        <v>0.34519016687681459</v>
      </c>
      <c r="Q602" s="142">
        <v>0.32094764952474203</v>
      </c>
      <c r="R602" s="142">
        <v>0.31465523392643452</v>
      </c>
      <c r="S602" s="142">
        <v>0.21256561614642355</v>
      </c>
      <c r="T602" s="142">
        <v>2.463135791725414</v>
      </c>
      <c r="U602" s="131">
        <v>-1.3858628602841483</v>
      </c>
      <c r="V602" s="131">
        <v>-1.366030759204683</v>
      </c>
      <c r="W602" s="98">
        <v>-0.88431990361437407</v>
      </c>
      <c r="X602" s="60"/>
      <c r="Y602" s="99">
        <v>601</v>
      </c>
      <c r="Z602" s="131">
        <f>(幕後結果!$AB$2+幕後結果!$AB$4*幕後結果_最佳化!$N1603)*12/3</f>
        <v>-5.7563192314701285E-2</v>
      </c>
      <c r="AA602" s="131">
        <f>(幕後結果!$AC$2+幕後結果!$AC$4*幕後結果_最佳化!$O1603)*12/3</f>
        <v>0.16896151695816072</v>
      </c>
      <c r="AB602" s="131">
        <f>(幕後結果!$AD$2+幕後結果!$AD$4*幕後結果_最佳化!$P1603)*12/3</f>
        <v>9.8066708744982245E-2</v>
      </c>
      <c r="AC602" s="131">
        <f>(幕後結果!$AE$2+幕後結果!$AE$4*幕後結果_最佳化!$Q1603)*12/3</f>
        <v>0.10683832142192164</v>
      </c>
      <c r="AD602" s="131">
        <f>(幕後結果!$AF$2+幕後結果!$AF$4*幕後結果_最佳化!$R1603)*12/3</f>
        <v>0.13190575919714453</v>
      </c>
      <c r="AE602" s="131">
        <f>(幕後結果!$AG$2+幕後結果!$AG$4*幕後結果_最佳化!$S1603)*12/3</f>
        <v>2.364623908643898E-2</v>
      </c>
      <c r="AF602" s="131">
        <f>(幕後結果!$AH$2+幕後結果!$AH$4*幕後結果_最佳化!$T1603)*12/3</f>
        <v>0.28314378379938132</v>
      </c>
      <c r="AG602" s="131">
        <f>(幕後結果!$AI$2+幕後結果!$AI$4*幕後結果_最佳化!$U1603)*12/3</f>
        <v>-4.5928207264452327E-2</v>
      </c>
      <c r="AH602" s="131">
        <f>(幕後結果!$AJ$2+幕後結果!$AJ$4*幕後結果_最佳化!$V1603)*12/3</f>
        <v>-4.097796035035161E-2</v>
      </c>
      <c r="AI602" s="100">
        <f>(幕後結果!$AK$2+幕後結果!$AK$4*幕後結果_最佳化!$W1603)*12/3</f>
        <v>-7.7938812068024166E-2</v>
      </c>
      <c r="AJ602" s="60"/>
      <c r="AK602" s="60"/>
      <c r="AL602" s="60"/>
      <c r="AM602" s="108">
        <v>601</v>
      </c>
      <c r="AN602" s="131">
        <f t="shared" si="118"/>
        <v>0.10403319426643723</v>
      </c>
      <c r="AO602" s="131">
        <f t="shared" si="119"/>
        <v>4.2791879395003105E-2</v>
      </c>
      <c r="AP602" s="131">
        <f t="shared" si="120"/>
        <v>3.5941498645392152E-2</v>
      </c>
      <c r="AQ602" s="131">
        <f t="shared" si="121"/>
        <v>0.13310925645828539</v>
      </c>
      <c r="AR602" s="131">
        <f t="shared" si="122"/>
        <v>9.8031035828867782E-2</v>
      </c>
      <c r="AS602" s="131">
        <f t="shared" si="123"/>
        <v>0.12606650589139662</v>
      </c>
      <c r="AT602" s="131">
        <f t="shared" si="124"/>
        <v>0.13356655984604493</v>
      </c>
      <c r="AU602" s="131">
        <f t="shared" si="125"/>
        <v>8.5127113557416312E-2</v>
      </c>
      <c r="AV602" s="131">
        <f t="shared" si="126"/>
        <v>0.12940964254257867</v>
      </c>
      <c r="AW602" s="131">
        <f t="shared" si="127"/>
        <v>0.11192331356857786</v>
      </c>
      <c r="AX602" s="131">
        <f t="shared" si="128"/>
        <v>1</v>
      </c>
      <c r="AY602" s="131">
        <f>SUMPRODUCT(AN602:AW602,幕後結果_最佳化!$Z$1005:$AI$1005)</f>
        <v>2.8164100743290899E-3</v>
      </c>
      <c r="AZ602" s="131">
        <f>(SUMPRODUCT(AN602:AW602,MMULT(AN602:AW602,幕後結果!$AB$9:$AK$18)))</f>
        <v>2.2806411752459828E-4</v>
      </c>
      <c r="BA602" s="131">
        <f t="shared" si="129"/>
        <v>1.5101791864696E-2</v>
      </c>
      <c r="BB602" s="102">
        <f t="shared" si="130"/>
        <v>-2.6542274112104374</v>
      </c>
      <c r="BC602" s="60"/>
      <c r="BD602" s="60"/>
    </row>
    <row r="603" spans="1:56" ht="16.5">
      <c r="A603" s="95">
        <v>602</v>
      </c>
      <c r="B603" s="131">
        <v>0.53495474805248522</v>
      </c>
      <c r="C603" s="131">
        <v>0.34703423171701231</v>
      </c>
      <c r="D603" s="131">
        <v>0.77216527395718892</v>
      </c>
      <c r="E603" s="131">
        <v>0.79926264543633896</v>
      </c>
      <c r="F603" s="131">
        <v>0.75567798891546833</v>
      </c>
      <c r="G603" s="131">
        <v>0.31748533679778634</v>
      </c>
      <c r="H603" s="131">
        <v>0.81602540209341545</v>
      </c>
      <c r="I603" s="131">
        <v>0.21022559635186955</v>
      </c>
      <c r="J603" s="131">
        <v>0.5469307833310626</v>
      </c>
      <c r="K603" s="104">
        <v>4.3098632699848594E-2</v>
      </c>
      <c r="L603" s="105"/>
      <c r="M603" s="106">
        <v>602</v>
      </c>
      <c r="N603" s="142">
        <v>8.7730970155806096E-2</v>
      </c>
      <c r="O603" s="142">
        <v>-0.39333988492950578</v>
      </c>
      <c r="P603" s="142">
        <v>0.74599662785274679</v>
      </c>
      <c r="Q603" s="142">
        <v>0.83899037793859588</v>
      </c>
      <c r="R603" s="142">
        <v>0.69246712843633229</v>
      </c>
      <c r="S603" s="142">
        <v>-0.47474228653872336</v>
      </c>
      <c r="T603" s="142">
        <v>0.90032147522271899</v>
      </c>
      <c r="U603" s="131">
        <v>-0.80563872030659001</v>
      </c>
      <c r="V603" s="131">
        <v>0.11791067688173908</v>
      </c>
      <c r="W603" s="98">
        <v>-1.7158075853031762</v>
      </c>
      <c r="X603" s="60"/>
      <c r="Y603" s="99">
        <v>602</v>
      </c>
      <c r="Z603" s="131">
        <f>(幕後結果!$AB$2+幕後結果!$AB$4*幕後結果_最佳化!$N1604)*12/3</f>
        <v>2.6978623283385666E-2</v>
      </c>
      <c r="AA603" s="131">
        <f>(幕後結果!$AC$2+幕後結果!$AC$4*幕後結果_最佳化!$O1604)*12/3</f>
        <v>-3.0953204880537228E-2</v>
      </c>
      <c r="AB603" s="131">
        <f>(幕後結果!$AD$2+幕後結果!$AD$4*幕後結果_最佳化!$P1604)*12/3</f>
        <v>9.4218729612573493E-2</v>
      </c>
      <c r="AC603" s="131">
        <f>(幕後結果!$AE$2+幕後結果!$AE$4*幕後結果_最佳化!$Q1604)*12/3</f>
        <v>0.1559231411790433</v>
      </c>
      <c r="AD603" s="131">
        <f>(幕後結果!$AF$2+幕後結果!$AF$4*幕後結果_最佳化!$R1604)*12/3</f>
        <v>0.12233688969382898</v>
      </c>
      <c r="AE603" s="131">
        <f>(幕後結果!$AG$2+幕後結果!$AG$4*幕後結果_最佳化!$S1604)*12/3</f>
        <v>-2.970290100842338E-2</v>
      </c>
      <c r="AF603" s="131">
        <f>(幕後結果!$AH$2+幕後結果!$AH$4*幕後結果_最佳化!$T1604)*12/3</f>
        <v>9.5522532536704105E-2</v>
      </c>
      <c r="AG603" s="131">
        <f>(幕後結果!$AI$2+幕後結果!$AI$4*幕後結果_最佳化!$U1604)*12/3</f>
        <v>-3.1612585169211373E-2</v>
      </c>
      <c r="AH603" s="131">
        <f>(幕後結果!$AJ$2+幕後結果!$AJ$4*幕後結果_最佳化!$V1604)*12/3</f>
        <v>-7.9744026286856437E-3</v>
      </c>
      <c r="AI603" s="100">
        <f>(幕後結果!$AK$2+幕後結果!$AK$4*幕後結果_最佳化!$W1604)*12/3</f>
        <v>-0.24627750749604052</v>
      </c>
      <c r="AJ603" s="60"/>
      <c r="AK603" s="60"/>
      <c r="AL603" s="60"/>
      <c r="AM603" s="108">
        <v>602</v>
      </c>
      <c r="AN603" s="131">
        <f t="shared" si="118"/>
        <v>9.2999020084672548E-2</v>
      </c>
      <c r="AO603" s="131">
        <f t="shared" si="119"/>
        <v>6.5515394337705896E-2</v>
      </c>
      <c r="AP603" s="131">
        <f t="shared" si="120"/>
        <v>2.7501363031860595E-2</v>
      </c>
      <c r="AQ603" s="131">
        <f t="shared" si="121"/>
        <v>8.8517376745688645E-2</v>
      </c>
      <c r="AR603" s="131">
        <f t="shared" si="122"/>
        <v>0.29983499858975959</v>
      </c>
      <c r="AS603" s="131">
        <f t="shared" si="123"/>
        <v>6.7999270396070496E-2</v>
      </c>
      <c r="AT603" s="131">
        <f t="shared" si="124"/>
        <v>1.9506386765811057E-2</v>
      </c>
      <c r="AU603" s="131">
        <f t="shared" si="125"/>
        <v>7.6440095726356488E-2</v>
      </c>
      <c r="AV603" s="131">
        <f t="shared" si="126"/>
        <v>0.16061679793198586</v>
      </c>
      <c r="AW603" s="131">
        <f t="shared" si="127"/>
        <v>0.1010692963900888</v>
      </c>
      <c r="AX603" s="131">
        <f t="shared" si="128"/>
        <v>1</v>
      </c>
      <c r="AY603" s="131">
        <f>SUMPRODUCT(AN603:AW603,幕後結果_最佳化!$Z$1005:$AI$1005)</f>
        <v>6.2345588636614322E-4</v>
      </c>
      <c r="AZ603" s="131">
        <f>(SUMPRODUCT(AN603:AW603,MMULT(AN603:AW603,幕後結果!$AB$9:$AK$18)))</f>
        <v>2.9578964861486215E-4</v>
      </c>
      <c r="BA603" s="131">
        <f t="shared" si="129"/>
        <v>1.7198536234658522E-2</v>
      </c>
      <c r="BB603" s="102">
        <f t="shared" si="130"/>
        <v>-2.4581478061160862</v>
      </c>
      <c r="BC603" s="60"/>
      <c r="BD603" s="60"/>
    </row>
    <row r="604" spans="1:56" ht="16.5">
      <c r="A604" s="95">
        <v>603</v>
      </c>
      <c r="B604" s="131">
        <v>0.19174941472191032</v>
      </c>
      <c r="C604" s="131">
        <v>0.14029426916171528</v>
      </c>
      <c r="D604" s="131">
        <v>0.7476569682811951</v>
      </c>
      <c r="E604" s="131">
        <v>0.40101595042806859</v>
      </c>
      <c r="F604" s="131">
        <v>0.38219414649727734</v>
      </c>
      <c r="G604" s="131">
        <v>0.21457001874253745</v>
      </c>
      <c r="H604" s="131">
        <v>0.20430812990799696</v>
      </c>
      <c r="I604" s="131">
        <v>0.81128990794356182</v>
      </c>
      <c r="J604" s="131">
        <v>0.25717836507568137</v>
      </c>
      <c r="K604" s="104">
        <v>0.85811090396743706</v>
      </c>
      <c r="L604" s="105"/>
      <c r="M604" s="106">
        <v>603</v>
      </c>
      <c r="N604" s="142">
        <v>-0.87146770956346009</v>
      </c>
      <c r="O604" s="142">
        <v>-1.0789981814908354</v>
      </c>
      <c r="P604" s="142">
        <v>0.66713475273828082</v>
      </c>
      <c r="Q604" s="142">
        <v>-0.25071831329805533</v>
      </c>
      <c r="R604" s="142">
        <v>-0.299723210075658</v>
      </c>
      <c r="S604" s="142">
        <v>-0.79066408830014023</v>
      </c>
      <c r="T604" s="142">
        <v>-0.82633116410560725</v>
      </c>
      <c r="U604" s="131">
        <v>0.88265965961158199</v>
      </c>
      <c r="V604" s="131">
        <v>-0.6520688931206079</v>
      </c>
      <c r="W604" s="98">
        <v>1.0718705220617752</v>
      </c>
      <c r="X604" s="60"/>
      <c r="Y604" s="99">
        <v>603</v>
      </c>
      <c r="Z604" s="131">
        <f>(幕後結果!$AB$2+幕後結果!$AB$4*幕後結果_最佳化!$N1605)*12/3</f>
        <v>-0.12159902863854177</v>
      </c>
      <c r="AA604" s="131">
        <f>(幕後結果!$AC$2+幕後結果!$AC$4*幕後結果_最佳化!$O1605)*12/3</f>
        <v>-9.5717398303570692E-2</v>
      </c>
      <c r="AB604" s="131">
        <f>(幕後結果!$AD$2+幕後結果!$AD$4*幕後結果_最佳化!$P1605)*12/3</f>
        <v>5.8937117276715627E-2</v>
      </c>
      <c r="AC604" s="131">
        <f>(幕後結果!$AE$2+幕後結果!$AE$4*幕後結果_最佳化!$Q1605)*12/3</f>
        <v>2.3938822188028785E-3</v>
      </c>
      <c r="AD604" s="131">
        <f>(幕後結果!$AF$2+幕後結果!$AF$4*幕後結果_最佳化!$R1605)*12/3</f>
        <v>-2.3968870746326757E-2</v>
      </c>
      <c r="AE604" s="131">
        <f>(幕後結果!$AG$2+幕後結果!$AG$4*幕後結果_最佳化!$S1605)*12/3</f>
        <v>-4.0164489080651775E-2</v>
      </c>
      <c r="AF604" s="131">
        <f>(幕後結果!$AH$2+幕後結果!$AH$4*幕後結果_最佳化!$T1605)*12/3</f>
        <v>-0.12776457786911788</v>
      </c>
      <c r="AG604" s="131">
        <f>(幕後結果!$AI$2+幕後結果!$AI$4*幕後結果_最佳化!$U1605)*12/3</f>
        <v>5.20389098249728E-2</v>
      </c>
      <c r="AH604" s="131">
        <f>(幕後結果!$AJ$2+幕後結果!$AJ$4*幕後結果_最佳化!$V1605)*12/3</f>
        <v>-8.3579219494992099E-2</v>
      </c>
      <c r="AI604" s="100">
        <f>(幕後結果!$AK$2+幕後結果!$AK$4*幕後結果_最佳化!$W1605)*12/3</f>
        <v>0.13109592487707034</v>
      </c>
      <c r="AJ604" s="60"/>
      <c r="AK604" s="60"/>
      <c r="AL604" s="60"/>
      <c r="AM604" s="108">
        <v>603</v>
      </c>
      <c r="AN604" s="131">
        <f t="shared" si="118"/>
        <v>0.12004916430644062</v>
      </c>
      <c r="AO604" s="131">
        <f t="shared" si="119"/>
        <v>1.173900429858285E-2</v>
      </c>
      <c r="AP604" s="131">
        <f t="shared" si="120"/>
        <v>0.11469411808190927</v>
      </c>
      <c r="AQ604" s="131">
        <f t="shared" si="121"/>
        <v>0.14848171678195188</v>
      </c>
      <c r="AR604" s="131">
        <f t="shared" si="122"/>
        <v>6.8894012127681051E-2</v>
      </c>
      <c r="AS604" s="131">
        <f t="shared" si="123"/>
        <v>0.11031172329328959</v>
      </c>
      <c r="AT604" s="131">
        <f t="shared" si="124"/>
        <v>0.10276664580474384</v>
      </c>
      <c r="AU604" s="131">
        <f t="shared" si="125"/>
        <v>9.4446464895982907E-2</v>
      </c>
      <c r="AV604" s="131">
        <f t="shared" si="126"/>
        <v>7.8233408666108645E-2</v>
      </c>
      <c r="AW604" s="131">
        <f t="shared" si="127"/>
        <v>0.15038374174330937</v>
      </c>
      <c r="AX604" s="131">
        <f t="shared" si="128"/>
        <v>0.99999999999999989</v>
      </c>
      <c r="AY604" s="131">
        <f>SUMPRODUCT(AN604:AW604,幕後結果_最佳化!$Z$1005:$AI$1005)</f>
        <v>1.9583536231298801E-3</v>
      </c>
      <c r="AZ604" s="131">
        <f>(SUMPRODUCT(AN604:AW604,MMULT(AN604:AW604,幕後結果!$AB$9:$AK$18)))</f>
        <v>2.9053770351885136E-4</v>
      </c>
      <c r="BA604" s="131">
        <f t="shared" si="129"/>
        <v>1.7045166573514361E-2</v>
      </c>
      <c r="BB604" s="102">
        <f t="shared" si="130"/>
        <v>-2.4019505001779988</v>
      </c>
      <c r="BC604" s="60"/>
      <c r="BD604" s="60"/>
    </row>
    <row r="605" spans="1:56" ht="16.5">
      <c r="A605" s="95">
        <v>604</v>
      </c>
      <c r="B605" s="131">
        <v>0.65086669887865822</v>
      </c>
      <c r="C605" s="131">
        <v>0.25148108480527598</v>
      </c>
      <c r="D605" s="131">
        <v>0.91524884155095032</v>
      </c>
      <c r="E605" s="131">
        <v>7.5110532041353872E-2</v>
      </c>
      <c r="F605" s="131">
        <v>0.77916349438577792</v>
      </c>
      <c r="G605" s="131">
        <v>0.430444607462245</v>
      </c>
      <c r="H605" s="131">
        <v>0.97703325629085858</v>
      </c>
      <c r="I605" s="131">
        <v>0.94262463927032303</v>
      </c>
      <c r="J605" s="131">
        <v>0.46195474651635982</v>
      </c>
      <c r="K605" s="104">
        <v>0.89667290483615059</v>
      </c>
      <c r="L605" s="105"/>
      <c r="M605" s="106">
        <v>604</v>
      </c>
      <c r="N605" s="142">
        <v>0.3876614300961706</v>
      </c>
      <c r="O605" s="142">
        <v>-0.66983626994984646</v>
      </c>
      <c r="P605" s="142">
        <v>1.3738047152307855</v>
      </c>
      <c r="Q605" s="142">
        <v>-1.4387510700476887</v>
      </c>
      <c r="R605" s="142">
        <v>0.76937114828601549</v>
      </c>
      <c r="S605" s="142">
        <v>-0.17524234205774084</v>
      </c>
      <c r="T605" s="142">
        <v>1.9960039998809249</v>
      </c>
      <c r="U605" s="131">
        <v>1.5771947464187375</v>
      </c>
      <c r="V605" s="131">
        <v>-9.5510320663857839E-2</v>
      </c>
      <c r="W605" s="98">
        <v>1.2628191239222941</v>
      </c>
      <c r="X605" s="60"/>
      <c r="Y605" s="99">
        <v>604</v>
      </c>
      <c r="Z605" s="131">
        <f>(幕後結果!$AB$2+幕後結果!$AB$4*幕後結果_最佳化!$N1606)*12/3</f>
        <v>7.3437156244300042E-2</v>
      </c>
      <c r="AA605" s="131">
        <f>(幕後結果!$AC$2+幕後結果!$AC$4*幕後結果_最佳化!$O1606)*12/3</f>
        <v>-5.8423561235374614E-2</v>
      </c>
      <c r="AB605" s="131">
        <f>(幕後結果!$AD$2+幕後結果!$AD$4*幕後結果_最佳化!$P1606)*12/3</f>
        <v>0.18614718470698036</v>
      </c>
      <c r="AC605" s="131">
        <f>(幕後結果!$AE$2+幕後結果!$AE$4*幕後結果_最佳化!$Q1606)*12/3</f>
        <v>-2.5832063564674514E-2</v>
      </c>
      <c r="AD605" s="131">
        <f>(幕後結果!$AF$2+幕後結果!$AF$4*幕後結果_最佳化!$R1606)*12/3</f>
        <v>0.12827680132104283</v>
      </c>
      <c r="AE605" s="131">
        <f>(幕後結果!$AG$2+幕後結果!$AG$4*幕後結果_最佳化!$S1606)*12/3</f>
        <v>-3.6280111044320558E-2</v>
      </c>
      <c r="AF605" s="131">
        <f>(幕後結果!$AH$2+幕後結果!$AH$4*幕後結果_最佳化!$T1606)*12/3</f>
        <v>0.18957915771074962</v>
      </c>
      <c r="AG605" s="131">
        <f>(幕後結果!$AI$2+幕後結果!$AI$4*幕後結果_最佳化!$U1606)*12/3</f>
        <v>0.2566035697143364</v>
      </c>
      <c r="AH605" s="131">
        <f>(幕後結果!$AJ$2+幕後結果!$AJ$4*幕後結果_最佳化!$V1606)*12/3</f>
        <v>-1.7012429207633902E-2</v>
      </c>
      <c r="AI605" s="100">
        <f>(幕後結果!$AK$2+幕後結果!$AK$4*幕後結果_最佳化!$W1606)*12/3</f>
        <v>0.31501803420578584</v>
      </c>
      <c r="AJ605" s="60"/>
      <c r="AK605" s="60"/>
      <c r="AL605" s="60"/>
      <c r="AM605" s="108">
        <v>604</v>
      </c>
      <c r="AN605" s="131">
        <f t="shared" si="118"/>
        <v>0.14723082314547972</v>
      </c>
      <c r="AO605" s="131">
        <f t="shared" si="119"/>
        <v>0.11811628503123432</v>
      </c>
      <c r="AP605" s="131">
        <f t="shared" si="120"/>
        <v>0.14925493713544744</v>
      </c>
      <c r="AQ605" s="131">
        <f t="shared" si="121"/>
        <v>1.086788019848487E-3</v>
      </c>
      <c r="AR605" s="131">
        <f t="shared" si="122"/>
        <v>7.2505762643490804E-2</v>
      </c>
      <c r="AS605" s="131">
        <f t="shared" si="123"/>
        <v>8.9181229479426513E-2</v>
      </c>
      <c r="AT605" s="131">
        <f t="shared" si="124"/>
        <v>0.11186965886380811</v>
      </c>
      <c r="AU605" s="131">
        <f t="shared" si="125"/>
        <v>0.12753563344055671</v>
      </c>
      <c r="AV605" s="131">
        <f t="shared" si="126"/>
        <v>0.14134725515511454</v>
      </c>
      <c r="AW605" s="131">
        <f t="shared" si="127"/>
        <v>4.1871627085593423E-2</v>
      </c>
      <c r="AX605" s="131">
        <f t="shared" si="128"/>
        <v>1</v>
      </c>
      <c r="AY605" s="131">
        <f>SUMPRODUCT(AN605:AW605,幕後結果_最佳化!$Z$1005:$AI$1005)</f>
        <v>6.3784468880290083E-4</v>
      </c>
      <c r="AZ605" s="131">
        <f>(SUMPRODUCT(AN605:AW605,MMULT(AN605:AW605,幕後結果!$AB$9:$AK$18)))</f>
        <v>2.4495343193879789E-4</v>
      </c>
      <c r="BA605" s="131">
        <f t="shared" si="129"/>
        <v>1.5650988209656217E-2</v>
      </c>
      <c r="BB605" s="102">
        <f t="shared" si="130"/>
        <v>-2.7002867004348352</v>
      </c>
      <c r="BC605" s="60"/>
      <c r="BD605" s="60"/>
    </row>
    <row r="606" spans="1:56" ht="16.5">
      <c r="A606" s="95">
        <v>605</v>
      </c>
      <c r="B606" s="131">
        <v>0.76385998431289215</v>
      </c>
      <c r="C606" s="131">
        <v>0.7901073699988157</v>
      </c>
      <c r="D606" s="131">
        <v>0.63100075912146814</v>
      </c>
      <c r="E606" s="131">
        <v>9.6908688095816542E-2</v>
      </c>
      <c r="F606" s="131">
        <v>6.8263994024586383E-2</v>
      </c>
      <c r="G606" s="131">
        <v>0.86335442591194655</v>
      </c>
      <c r="H606" s="131">
        <v>0.23895934959387199</v>
      </c>
      <c r="I606" s="131">
        <v>0.69163239109381669</v>
      </c>
      <c r="J606" s="131">
        <v>0.35528952362672905</v>
      </c>
      <c r="K606" s="104">
        <v>0.2616712182076224</v>
      </c>
      <c r="L606" s="105"/>
      <c r="M606" s="106">
        <v>605</v>
      </c>
      <c r="N606" s="142">
        <v>0.71877424104824028</v>
      </c>
      <c r="O606" s="142">
        <v>0.80679385512245094</v>
      </c>
      <c r="P606" s="142">
        <v>0.33450504874974801</v>
      </c>
      <c r="Q606" s="142">
        <v>-1.2993688508961314</v>
      </c>
      <c r="R606" s="142">
        <v>-1.4888457644918947</v>
      </c>
      <c r="S606" s="142">
        <v>1.0955148389101914</v>
      </c>
      <c r="T606" s="142">
        <v>-0.70965404040451707</v>
      </c>
      <c r="U606" s="131">
        <v>0.50048272386288428</v>
      </c>
      <c r="V606" s="131">
        <v>-0.37107852267546149</v>
      </c>
      <c r="W606" s="98">
        <v>-0.63820162980724737</v>
      </c>
      <c r="X606" s="60"/>
      <c r="Y606" s="99">
        <v>605</v>
      </c>
      <c r="Z606" s="131">
        <f>(幕後結果!$AB$2+幕後結果!$AB$4*幕後結果_最佳化!$N1607)*12/3</f>
        <v>0.1247257630915551</v>
      </c>
      <c r="AA606" s="131">
        <f>(幕後結果!$AC$2+幕後結果!$AC$4*幕後結果_最佳化!$O1607)*12/3</f>
        <v>8.4471696538589713E-2</v>
      </c>
      <c r="AB606" s="131">
        <f>(幕後結果!$AD$2+幕後結果!$AD$4*幕後結果_最佳化!$P1607)*12/3</f>
        <v>6.7701283377879867E-2</v>
      </c>
      <c r="AC606" s="131">
        <f>(幕後結果!$AE$2+幕後結果!$AE$4*幕後結果_最佳化!$Q1607)*12/3</f>
        <v>-4.8001356082003253E-2</v>
      </c>
      <c r="AD606" s="131">
        <f>(幕後結果!$AF$2+幕後結果!$AF$4*幕後結果_最佳化!$R1607)*12/3</f>
        <v>-9.3306552861804684E-2</v>
      </c>
      <c r="AE606" s="131">
        <f>(幕後結果!$AG$2+幕後結果!$AG$4*幕後結果_最佳化!$S1607)*12/3</f>
        <v>4.4503469352513307E-2</v>
      </c>
      <c r="AF606" s="131">
        <f>(幕後結果!$AH$2+幕後結果!$AH$4*幕後結果_最佳化!$T1607)*12/3</f>
        <v>7.1489218420718202E-3</v>
      </c>
      <c r="AG606" s="131">
        <f>(幕後結果!$AI$2+幕後結果!$AI$4*幕後結果_最佳化!$U1607)*12/3</f>
        <v>2.4947055848296915E-2</v>
      </c>
      <c r="AH606" s="131">
        <f>(幕後結果!$AJ$2+幕後結果!$AJ$4*幕後結果_最佳化!$V1607)*12/3</f>
        <v>1.3888449768765E-3</v>
      </c>
      <c r="AI606" s="100">
        <f>(幕後結果!$AK$2+幕後結果!$AK$4*幕後結果_最佳化!$W1607)*12/3</f>
        <v>-0.10312992464006908</v>
      </c>
      <c r="AJ606" s="60"/>
      <c r="AK606" s="60"/>
      <c r="AL606" s="60"/>
      <c r="AM606" s="108">
        <v>605</v>
      </c>
      <c r="AN606" s="131">
        <f t="shared" si="118"/>
        <v>5.6437434027695167E-2</v>
      </c>
      <c r="AO606" s="131">
        <f t="shared" si="119"/>
        <v>8.8993352620925323E-2</v>
      </c>
      <c r="AP606" s="131">
        <f t="shared" si="120"/>
        <v>3.2194051801385709E-2</v>
      </c>
      <c r="AQ606" s="131">
        <f t="shared" si="121"/>
        <v>0.19222248220118648</v>
      </c>
      <c r="AR606" s="131">
        <f t="shared" si="122"/>
        <v>0.2007976600033208</v>
      </c>
      <c r="AS606" s="131">
        <f t="shared" si="123"/>
        <v>0.16039278988273556</v>
      </c>
      <c r="AT606" s="131">
        <f t="shared" si="124"/>
        <v>1.1778455436913862E-3</v>
      </c>
      <c r="AU606" s="131">
        <f t="shared" si="125"/>
        <v>5.7213127518761252E-2</v>
      </c>
      <c r="AV606" s="131">
        <f t="shared" si="126"/>
        <v>0.17377310854523789</v>
      </c>
      <c r="AW606" s="131">
        <f t="shared" si="127"/>
        <v>3.6798147855060484E-2</v>
      </c>
      <c r="AX606" s="131">
        <f t="shared" si="128"/>
        <v>1</v>
      </c>
      <c r="AY606" s="131">
        <f>SUMPRODUCT(AN606:AW606,幕後結果_最佳化!$Z$1005:$AI$1005)</f>
        <v>2.9320273441817415E-3</v>
      </c>
      <c r="AZ606" s="131">
        <f>(SUMPRODUCT(AN606:AW606,MMULT(AN606:AW606,幕後結果!$AB$9:$AK$18)))</f>
        <v>2.4880654612882317E-4</v>
      </c>
      <c r="BA606" s="131">
        <f t="shared" si="129"/>
        <v>1.5773602826520742E-2</v>
      </c>
      <c r="BB606" s="102">
        <f t="shared" si="130"/>
        <v>-2.5338518469996356</v>
      </c>
      <c r="BC606" s="60"/>
      <c r="BD606" s="60"/>
    </row>
    <row r="607" spans="1:56" ht="16.5">
      <c r="A607" s="95">
        <v>606</v>
      </c>
      <c r="B607" s="131">
        <v>0.42465926270261045</v>
      </c>
      <c r="C607" s="131">
        <v>0.40039559375932043</v>
      </c>
      <c r="D607" s="131">
        <v>3.5083660096351998E-2</v>
      </c>
      <c r="E607" s="131">
        <v>0.96274845577863211</v>
      </c>
      <c r="F607" s="131">
        <v>0.96774879291821492</v>
      </c>
      <c r="G607" s="131">
        <v>0.79110559671902259</v>
      </c>
      <c r="H607" s="131">
        <v>0.14801379561466876</v>
      </c>
      <c r="I607" s="131">
        <v>0.3945724153700112</v>
      </c>
      <c r="J607" s="131">
        <v>0.94900628833831258</v>
      </c>
      <c r="K607" s="104">
        <v>0.49716470585487871</v>
      </c>
      <c r="L607" s="105"/>
      <c r="M607" s="106">
        <v>606</v>
      </c>
      <c r="N607" s="142">
        <v>-0.18998801082065803</v>
      </c>
      <c r="O607" s="142">
        <v>-0.25232329008965365</v>
      </c>
      <c r="P607" s="142">
        <v>-1.8108290359512378</v>
      </c>
      <c r="Q607" s="142">
        <v>1.7835114337283078</v>
      </c>
      <c r="R607" s="142">
        <v>1.8486912065387484</v>
      </c>
      <c r="S607" s="142">
        <v>0.8102633989494038</v>
      </c>
      <c r="T607" s="142">
        <v>-1.0449900002243269</v>
      </c>
      <c r="U607" s="131">
        <v>-0.2674212618939959</v>
      </c>
      <c r="V607" s="131">
        <v>1.6352940354946428</v>
      </c>
      <c r="W607" s="98">
        <v>-7.1070883012758447E-3</v>
      </c>
      <c r="X607" s="60"/>
      <c r="Y607" s="99">
        <v>606</v>
      </c>
      <c r="Z607" s="131">
        <f>(幕後結果!$AB$2+幕後結果!$AB$4*幕後結果_最佳化!$N1608)*12/3</f>
        <v>-1.6039403075564389E-2</v>
      </c>
      <c r="AA607" s="131">
        <f>(幕後結果!$AC$2+幕後結果!$AC$4*幕後結果_最佳化!$O1608)*12/3</f>
        <v>-1.6697061320833151E-2</v>
      </c>
      <c r="AB607" s="131">
        <f>(幕後結果!$AD$2+幕後結果!$AD$4*幕後結果_最佳化!$P1608)*12/3</f>
        <v>-0.31339969713923982</v>
      </c>
      <c r="AC607" s="131">
        <f>(幕後結果!$AE$2+幕後結果!$AE$4*幕後結果_最佳化!$Q1608)*12/3</f>
        <v>5.8083696215135296E-2</v>
      </c>
      <c r="AD607" s="131">
        <f>(幕後結果!$AF$2+幕後結果!$AF$4*幕後結果_最佳化!$R1608)*12/3</f>
        <v>3.3601838480544918E-2</v>
      </c>
      <c r="AE607" s="131">
        <f>(幕後結果!$AG$2+幕後結果!$AG$4*幕後結果_最佳化!$S1608)*12/3</f>
        <v>2.6798873992113181E-2</v>
      </c>
      <c r="AF607" s="131">
        <f>(幕後結果!$AH$2+幕後結果!$AH$4*幕後結果_最佳化!$T1608)*12/3</f>
        <v>-0.12493623889376776</v>
      </c>
      <c r="AG607" s="131">
        <f>(幕後結果!$AI$2+幕後結果!$AI$4*幕後結果_最佳化!$U1608)*12/3</f>
        <v>-8.7378228721306114E-2</v>
      </c>
      <c r="AH607" s="131">
        <f>(幕後結果!$AJ$2+幕後結果!$AJ$4*幕後結果_最佳化!$V1608)*12/3</f>
        <v>9.4534278500465127E-2</v>
      </c>
      <c r="AI607" s="100">
        <f>(幕後結果!$AK$2+幕後結果!$AK$4*幕後結果_最佳化!$W1608)*12/3</f>
        <v>-9.5962655452238477E-2</v>
      </c>
      <c r="AJ607" s="60"/>
      <c r="AK607" s="60"/>
      <c r="AL607" s="60"/>
      <c r="AM607" s="108">
        <v>606</v>
      </c>
      <c r="AN607" s="131">
        <f t="shared" si="118"/>
        <v>5.9903608862900526E-2</v>
      </c>
      <c r="AO607" s="131">
        <f t="shared" si="119"/>
        <v>5.7782988254617591E-2</v>
      </c>
      <c r="AP607" s="131">
        <f t="shared" si="120"/>
        <v>2.3579329924575156E-4</v>
      </c>
      <c r="AQ607" s="131">
        <f t="shared" si="121"/>
        <v>0.15920813688758043</v>
      </c>
      <c r="AR607" s="131">
        <f t="shared" si="122"/>
        <v>0.16170194687319672</v>
      </c>
      <c r="AS607" s="131">
        <f t="shared" si="123"/>
        <v>0.16777896704208681</v>
      </c>
      <c r="AT607" s="131">
        <f t="shared" si="124"/>
        <v>0.16285090335719216</v>
      </c>
      <c r="AU607" s="131">
        <f t="shared" si="125"/>
        <v>1.9246429998832446E-2</v>
      </c>
      <c r="AV607" s="131">
        <f t="shared" si="126"/>
        <v>6.3271779547435042E-2</v>
      </c>
      <c r="AW607" s="131">
        <f t="shared" si="127"/>
        <v>0.14801944587691246</v>
      </c>
      <c r="AX607" s="131">
        <f t="shared" si="128"/>
        <v>1</v>
      </c>
      <c r="AY607" s="131">
        <f>SUMPRODUCT(AN607:AW607,幕後結果_最佳化!$Z$1005:$AI$1005)</f>
        <v>3.2540197576066501E-3</v>
      </c>
      <c r="AZ607" s="131">
        <f>(SUMPRODUCT(AN607:AW607,MMULT(AN607:AW607,幕後結果!$AB$9:$AK$18)))</f>
        <v>2.4639093962135357E-4</v>
      </c>
      <c r="BA607" s="131">
        <f t="shared" si="129"/>
        <v>1.5696844893842633E-2</v>
      </c>
      <c r="BB607" s="102">
        <f t="shared" si="130"/>
        <v>-2.5257292475346556</v>
      </c>
      <c r="BC607" s="60"/>
      <c r="BD607" s="60"/>
    </row>
    <row r="608" spans="1:56" ht="16.5">
      <c r="A608" s="95">
        <v>607</v>
      </c>
      <c r="B608" s="131">
        <v>0.37604594263638513</v>
      </c>
      <c r="C608" s="131">
        <v>0.62441720754159435</v>
      </c>
      <c r="D608" s="131">
        <v>0.79868683897192594</v>
      </c>
      <c r="E608" s="131">
        <v>0.83475557645011844</v>
      </c>
      <c r="F608" s="131">
        <v>0.22924581487496276</v>
      </c>
      <c r="G608" s="131">
        <v>0.5476458713445318</v>
      </c>
      <c r="H608" s="131">
        <v>0.14038897468931633</v>
      </c>
      <c r="I608" s="131">
        <v>0.38317477266248323</v>
      </c>
      <c r="J608" s="131">
        <v>0.44345744858055758</v>
      </c>
      <c r="K608" s="104">
        <v>0.1417053604010805</v>
      </c>
      <c r="L608" s="105"/>
      <c r="M608" s="106">
        <v>607</v>
      </c>
      <c r="N608" s="142">
        <v>-0.31588224976979268</v>
      </c>
      <c r="O608" s="142">
        <v>0.31710282034307391</v>
      </c>
      <c r="P608" s="142">
        <v>0.83693995164413926</v>
      </c>
      <c r="Q608" s="142">
        <v>0.97312969509103264</v>
      </c>
      <c r="R608" s="142">
        <v>-0.74133288086588112</v>
      </c>
      <c r="S608" s="142">
        <v>0.11971583342169147</v>
      </c>
      <c r="T608" s="142">
        <v>-1.0785733892155513</v>
      </c>
      <c r="U608" s="131">
        <v>-0.29715320596435713</v>
      </c>
      <c r="V608" s="131">
        <v>-0.14220903280221991</v>
      </c>
      <c r="W608" s="98">
        <v>-1.0726889033570908</v>
      </c>
      <c r="X608" s="60"/>
      <c r="Y608" s="99">
        <v>607</v>
      </c>
      <c r="Z608" s="131">
        <f>(幕後結果!$AB$2+幕後結果!$AB$4*幕後結果_最佳化!$N1609)*12/3</f>
        <v>-3.5540128847033343E-2</v>
      </c>
      <c r="AA608" s="131">
        <f>(幕後結果!$AC$2+幕後結果!$AC$4*幕後結果_最佳化!$O1609)*12/3</f>
        <v>3.8906862275042836E-2</v>
      </c>
      <c r="AB608" s="131">
        <f>(幕後結果!$AD$2+幕後結果!$AD$4*幕後結果_最佳化!$P1609)*12/3</f>
        <v>0.13275603782743237</v>
      </c>
      <c r="AC608" s="131">
        <f>(幕後結果!$AE$2+幕後結果!$AE$4*幕後結果_最佳化!$Q1609)*12/3</f>
        <v>0.18246335201154582</v>
      </c>
      <c r="AD608" s="131">
        <f>(幕後結果!$AF$2+幕後結果!$AF$4*幕後結果_最佳化!$R1609)*12/3</f>
        <v>3.4587290124733133E-2</v>
      </c>
      <c r="AE608" s="131">
        <f>(幕後結果!$AG$2+幕後結果!$AG$4*幕後結果_最佳化!$S1609)*12/3</f>
        <v>1.6031929196534893E-2</v>
      </c>
      <c r="AF608" s="131">
        <f>(幕後結果!$AH$2+幕後結果!$AH$4*幕後結果_最佳化!$T1609)*12/3</f>
        <v>-5.5226227071573618E-2</v>
      </c>
      <c r="AG608" s="131">
        <f>(幕後結果!$AI$2+幕後結果!$AI$4*幕後結果_最佳化!$U1609)*12/3</f>
        <v>-3.4463932469992242E-2</v>
      </c>
      <c r="AH608" s="131">
        <f>(幕後結果!$AJ$2+幕後結果!$AJ$4*幕後結果_最佳化!$V1609)*12/3</f>
        <v>1.3389846429836278E-3</v>
      </c>
      <c r="AI608" s="100">
        <f>(幕後結果!$AK$2+幕後結果!$AK$4*幕後結果_最佳化!$W1609)*12/3</f>
        <v>-0.18902088923738747</v>
      </c>
      <c r="AJ608" s="60"/>
      <c r="AK608" s="60"/>
      <c r="AL608" s="60"/>
      <c r="AM608" s="108">
        <v>607</v>
      </c>
      <c r="AN608" s="131">
        <f t="shared" si="118"/>
        <v>8.9886370792212442E-2</v>
      </c>
      <c r="AO608" s="131">
        <f t="shared" si="119"/>
        <v>1.9685063717610203E-2</v>
      </c>
      <c r="AP608" s="131">
        <f t="shared" si="120"/>
        <v>0.1205006420381349</v>
      </c>
      <c r="AQ608" s="131">
        <f t="shared" si="121"/>
        <v>0.1128089419333651</v>
      </c>
      <c r="AR608" s="131">
        <f t="shared" si="122"/>
        <v>0.12627002208573107</v>
      </c>
      <c r="AS608" s="131">
        <f t="shared" si="123"/>
        <v>0.10348894103550602</v>
      </c>
      <c r="AT608" s="131">
        <f t="shared" si="124"/>
        <v>0.13284811521139933</v>
      </c>
      <c r="AU608" s="131">
        <f t="shared" si="125"/>
        <v>0.13259507544208088</v>
      </c>
      <c r="AV608" s="131">
        <f t="shared" si="126"/>
        <v>6.3261370895002833E-2</v>
      </c>
      <c r="AW608" s="131">
        <f t="shared" si="127"/>
        <v>9.8655456848957088E-2</v>
      </c>
      <c r="AX608" s="131">
        <f t="shared" si="128"/>
        <v>0.99999999999999989</v>
      </c>
      <c r="AY608" s="131">
        <f>SUMPRODUCT(AN608:AW608,幕後結果_最佳化!$Z$1005:$AI$1005)</f>
        <v>1.7794885557945383E-3</v>
      </c>
      <c r="AZ608" s="131">
        <f>(SUMPRODUCT(AN608:AW608,MMULT(AN608:AW608,幕後結果!$AB$9:$AK$18)))</f>
        <v>3.0890072105234774E-4</v>
      </c>
      <c r="BA608" s="131">
        <f t="shared" si="129"/>
        <v>1.7575571713385252E-2</v>
      </c>
      <c r="BB608" s="102">
        <f t="shared" si="130"/>
        <v>-2.3396400478334818</v>
      </c>
      <c r="BC608" s="60"/>
      <c r="BD608" s="60"/>
    </row>
    <row r="609" spans="1:56" ht="16.5">
      <c r="A609" s="95">
        <v>608</v>
      </c>
      <c r="B609" s="131">
        <v>0.36220556466359688</v>
      </c>
      <c r="C609" s="131">
        <v>0.36884860717313073</v>
      </c>
      <c r="D609" s="131">
        <v>0.5326633660991329</v>
      </c>
      <c r="E609" s="131">
        <v>7.99516051839404E-2</v>
      </c>
      <c r="F609" s="131">
        <v>0.14925644857653597</v>
      </c>
      <c r="G609" s="131">
        <v>0.57804274670081113</v>
      </c>
      <c r="H609" s="131">
        <v>0.81324230924960372</v>
      </c>
      <c r="I609" s="131">
        <v>0.6518226083817098</v>
      </c>
      <c r="J609" s="131">
        <v>0.32633840860979935</v>
      </c>
      <c r="K609" s="104">
        <v>0.96329888839269717</v>
      </c>
      <c r="L609" s="105"/>
      <c r="M609" s="106">
        <v>608</v>
      </c>
      <c r="N609" s="142">
        <v>-0.35256960289446326</v>
      </c>
      <c r="O609" s="142">
        <v>-0.33490438478680878</v>
      </c>
      <c r="P609" s="142">
        <v>8.1966607031468408E-2</v>
      </c>
      <c r="Q609" s="142">
        <v>-1.4053971614170087</v>
      </c>
      <c r="R609" s="142">
        <v>-1.0396277115000607</v>
      </c>
      <c r="S609" s="142">
        <v>0.19688886623940913</v>
      </c>
      <c r="T609" s="142">
        <v>0.88990782576851191</v>
      </c>
      <c r="U609" s="131">
        <v>0.39024581930706831</v>
      </c>
      <c r="V609" s="131">
        <v>-0.45004663133764422</v>
      </c>
      <c r="W609" s="98">
        <v>1.7903216160317987</v>
      </c>
      <c r="X609" s="60"/>
      <c r="Y609" s="99">
        <v>608</v>
      </c>
      <c r="Z609" s="131">
        <f>(幕後結果!$AB$2+幕後結果!$AB$4*幕後結果_最佳化!$N1610)*12/3</f>
        <v>-4.1222914799250762E-2</v>
      </c>
      <c r="AA609" s="131">
        <f>(幕後結果!$AC$2+幕後結果!$AC$4*幕後結果_最佳化!$O1610)*12/3</f>
        <v>-2.4404540008685582E-2</v>
      </c>
      <c r="AB609" s="131">
        <f>(幕後結果!$AD$2+幕後結果!$AD$4*幕後結果_最佳化!$P1610)*12/3</f>
        <v>-1.0785442097491669E-2</v>
      </c>
      <c r="AC609" s="131">
        <f>(幕後結果!$AE$2+幕後結果!$AE$4*幕後結果_最佳化!$Q1610)*12/3</f>
        <v>-0.12825307833794983</v>
      </c>
      <c r="AD609" s="131">
        <f>(幕後結果!$AF$2+幕後結果!$AF$4*幕後結果_最佳化!$R1610)*12/3</f>
        <v>-0.12747766161075971</v>
      </c>
      <c r="AE609" s="131">
        <f>(幕後結果!$AG$2+幕後結果!$AG$4*幕後結果_最佳化!$S1610)*12/3</f>
        <v>2.2855068917893365E-3</v>
      </c>
      <c r="AF609" s="131">
        <f>(幕後結果!$AH$2+幕後結果!$AH$4*幕後結果_最佳化!$T1610)*12/3</f>
        <v>5.1530311943866973E-2</v>
      </c>
      <c r="AG609" s="131">
        <f>(幕後結果!$AI$2+幕後結果!$AI$4*幕後結果_最佳化!$U1610)*12/3</f>
        <v>2.8671830043482383E-2</v>
      </c>
      <c r="AH609" s="131">
        <f>(幕後結果!$AJ$2+幕後結果!$AJ$4*幕後結果_最佳化!$V1610)*12/3</f>
        <v>-4.2425088306430291E-2</v>
      </c>
      <c r="AI609" s="100">
        <f>(幕後結果!$AK$2+幕後結果!$AK$4*幕後結果_最佳化!$W1610)*12/3</f>
        <v>0.27005950933750833</v>
      </c>
      <c r="AJ609" s="60"/>
      <c r="AK609" s="60"/>
      <c r="AL609" s="60"/>
      <c r="AM609" s="108">
        <v>608</v>
      </c>
      <c r="AN609" s="131">
        <f t="shared" si="118"/>
        <v>8.454851702800148E-2</v>
      </c>
      <c r="AO609" s="131">
        <f t="shared" si="119"/>
        <v>6.2644113733940743E-2</v>
      </c>
      <c r="AP609" s="131">
        <f t="shared" si="120"/>
        <v>0.12925912532306816</v>
      </c>
      <c r="AQ609" s="131">
        <f t="shared" si="121"/>
        <v>0.11533115240105279</v>
      </c>
      <c r="AR609" s="131">
        <f t="shared" si="122"/>
        <v>3.8647147305706571E-2</v>
      </c>
      <c r="AS609" s="131">
        <f t="shared" si="123"/>
        <v>0.12390891451291228</v>
      </c>
      <c r="AT609" s="131">
        <f t="shared" si="124"/>
        <v>1.3804347350800012E-2</v>
      </c>
      <c r="AU609" s="131">
        <f t="shared" si="125"/>
        <v>0.13598366215595042</v>
      </c>
      <c r="AV609" s="131">
        <f t="shared" si="126"/>
        <v>0.15149005585289282</v>
      </c>
      <c r="AW609" s="131">
        <f t="shared" si="127"/>
        <v>0.14438296433567491</v>
      </c>
      <c r="AX609" s="131">
        <f t="shared" si="128"/>
        <v>1.0000000000000002</v>
      </c>
      <c r="AY609" s="131">
        <f>SUMPRODUCT(AN609:AW609,幕後結果_最佳化!$Z$1005:$AI$1005)</f>
        <v>-8.9286350070218071E-4</v>
      </c>
      <c r="AZ609" s="131">
        <f>(SUMPRODUCT(AN609:AW609,MMULT(AN609:AW609,幕後結果!$AB$9:$AK$18)))</f>
        <v>2.6009209326191004E-4</v>
      </c>
      <c r="BA609" s="131">
        <f t="shared" si="129"/>
        <v>1.6127370934591604E-2</v>
      </c>
      <c r="BB609" s="102">
        <f t="shared" si="130"/>
        <v>-2.715437232659593</v>
      </c>
      <c r="BC609" s="60"/>
      <c r="BD609" s="60"/>
    </row>
    <row r="610" spans="1:56" ht="16.5">
      <c r="A610" s="95">
        <v>609</v>
      </c>
      <c r="B610" s="131">
        <v>0.47325106392488947</v>
      </c>
      <c r="C610" s="131">
        <v>0.84866300450527232</v>
      </c>
      <c r="D610" s="131">
        <v>1.2936101913296305E-2</v>
      </c>
      <c r="E610" s="131">
        <v>0.8034869708828003</v>
      </c>
      <c r="F610" s="131">
        <v>0.64322642447490264</v>
      </c>
      <c r="G610" s="131">
        <v>0.22848392025697151</v>
      </c>
      <c r="H610" s="131">
        <v>0.19296398013534777</v>
      </c>
      <c r="I610" s="131">
        <v>0.14197961995881303</v>
      </c>
      <c r="J610" s="131">
        <v>0.87797304805311893</v>
      </c>
      <c r="K610" s="104">
        <v>0.39790799913206754</v>
      </c>
      <c r="L610" s="105"/>
      <c r="M610" s="106">
        <v>609</v>
      </c>
      <c r="N610" s="142">
        <v>-6.7099957350547412E-2</v>
      </c>
      <c r="O610" s="142">
        <v>1.0307160605711922</v>
      </c>
      <c r="P610" s="142">
        <v>-2.2281246516670392</v>
      </c>
      <c r="Q610" s="142">
        <v>0.85414246354582513</v>
      </c>
      <c r="R610" s="142">
        <v>0.36709634833214089</v>
      </c>
      <c r="S610" s="142">
        <v>-0.74384898636541674</v>
      </c>
      <c r="T610" s="142">
        <v>-0.86702564191699083</v>
      </c>
      <c r="U610" s="131">
        <v>-1.0714675811201038</v>
      </c>
      <c r="V610" s="131">
        <v>1.1649137580108646</v>
      </c>
      <c r="W610" s="98">
        <v>-0.25876573349441551</v>
      </c>
      <c r="X610" s="60"/>
      <c r="Y610" s="99">
        <v>609</v>
      </c>
      <c r="Z610" s="131">
        <f>(幕後結果!$AB$2+幕後結果!$AB$4*幕後結果_最佳化!$N1611)*12/3</f>
        <v>2.9956715339931363E-3</v>
      </c>
      <c r="AA610" s="131">
        <f>(幕後結果!$AC$2+幕後結果!$AC$4*幕後結果_最佳化!$O1611)*12/3</f>
        <v>0.10778908472767197</v>
      </c>
      <c r="AB610" s="131">
        <f>(幕後結果!$AD$2+幕後結果!$AD$4*幕後結果_最佳化!$P1611)*12/3</f>
        <v>-0.33790596065577033</v>
      </c>
      <c r="AC610" s="131">
        <f>(幕後結果!$AE$2+幕後結果!$AE$4*幕後結果_最佳化!$Q1611)*12/3</f>
        <v>-3.4797727307083276E-2</v>
      </c>
      <c r="AD610" s="131">
        <f>(幕後結果!$AF$2+幕後結果!$AF$4*幕後結果_最佳化!$R1611)*12/3</f>
        <v>-9.5293449772634195E-2</v>
      </c>
      <c r="AE610" s="131">
        <f>(幕後結果!$AG$2+幕後結果!$AG$4*幕後結果_最佳化!$S1611)*12/3</f>
        <v>-2.1947509684853882E-2</v>
      </c>
      <c r="AF610" s="131">
        <f>(幕後結果!$AH$2+幕後結果!$AH$4*幕後結果_最佳化!$T1611)*12/3</f>
        <v>-8.5151832996181384E-2</v>
      </c>
      <c r="AG610" s="131">
        <f>(幕後結果!$AI$2+幕後結果!$AI$4*幕後結果_最佳化!$U1611)*12/3</f>
        <v>-0.24419554805881438</v>
      </c>
      <c r="AH610" s="131">
        <f>(幕後結果!$AJ$2+幕後結果!$AJ$4*幕後結果_最佳化!$V1611)*12/3</f>
        <v>5.3639910251560778E-2</v>
      </c>
      <c r="AI610" s="100">
        <f>(幕後結果!$AK$2+幕後結果!$AK$4*幕後結果_最佳化!$W1611)*12/3</f>
        <v>-0.1923217909387103</v>
      </c>
      <c r="AJ610" s="60"/>
      <c r="AK610" s="60"/>
      <c r="AL610" s="60"/>
      <c r="AM610" s="108">
        <v>609</v>
      </c>
      <c r="AN610" s="131">
        <f t="shared" si="118"/>
        <v>3.2869592786507869E-2</v>
      </c>
      <c r="AO610" s="131">
        <f t="shared" si="119"/>
        <v>1.3955762944517171E-2</v>
      </c>
      <c r="AP610" s="131">
        <f t="shared" si="120"/>
        <v>3.5089260146929244E-2</v>
      </c>
      <c r="AQ610" s="131">
        <f t="shared" si="121"/>
        <v>0.10191146023279593</v>
      </c>
      <c r="AR610" s="131">
        <f t="shared" si="122"/>
        <v>8.3146970578944823E-2</v>
      </c>
      <c r="AS610" s="131">
        <f t="shared" si="123"/>
        <v>0.187623114454884</v>
      </c>
      <c r="AT610" s="131">
        <f t="shared" si="124"/>
        <v>0.18955158632985009</v>
      </c>
      <c r="AU610" s="131">
        <f t="shared" si="125"/>
        <v>0.20537360783646308</v>
      </c>
      <c r="AV610" s="131">
        <f t="shared" si="126"/>
        <v>9.1174824677132837E-2</v>
      </c>
      <c r="AW610" s="131">
        <f t="shared" si="127"/>
        <v>5.9303820011974963E-2</v>
      </c>
      <c r="AX610" s="131">
        <f t="shared" si="128"/>
        <v>0.99999999999999989</v>
      </c>
      <c r="AY610" s="131">
        <f>SUMPRODUCT(AN610:AW610,幕後結果_最佳化!$Z$1005:$AI$1005)</f>
        <v>1.7336761562456991E-3</v>
      </c>
      <c r="AZ610" s="131">
        <f>(SUMPRODUCT(AN610:AW610,MMULT(AN610:AW610,幕後結果!$AB$9:$AK$18)))</f>
        <v>2.4017877369456956E-4</v>
      </c>
      <c r="BA610" s="131">
        <f t="shared" si="129"/>
        <v>1.5497702206926341E-2</v>
      </c>
      <c r="BB610" s="102">
        <f t="shared" si="130"/>
        <v>-2.6562856411936964</v>
      </c>
      <c r="BC610" s="60"/>
      <c r="BD610" s="60"/>
    </row>
    <row r="611" spans="1:56" ht="16.5">
      <c r="A611" s="95">
        <v>610</v>
      </c>
      <c r="B611" s="131">
        <v>0.69465547099008895</v>
      </c>
      <c r="C611" s="131">
        <v>0.37753593681001818</v>
      </c>
      <c r="D611" s="131">
        <v>0.97530233561930046</v>
      </c>
      <c r="E611" s="131">
        <v>0.82597124395964139</v>
      </c>
      <c r="F611" s="131">
        <v>0.46962252230920898</v>
      </c>
      <c r="G611" s="131">
        <v>0.44262395901740348</v>
      </c>
      <c r="H611" s="131">
        <v>6.4007016142672013E-2</v>
      </c>
      <c r="I611" s="131">
        <v>0.38841589080925187</v>
      </c>
      <c r="J611" s="131">
        <v>0.26749479235329021</v>
      </c>
      <c r="K611" s="104">
        <v>0.23051256841147771</v>
      </c>
      <c r="L611" s="105"/>
      <c r="M611" s="106">
        <v>610</v>
      </c>
      <c r="N611" s="142">
        <v>0.50909011822972416</v>
      </c>
      <c r="O611" s="142">
        <v>-0.31195874879522384</v>
      </c>
      <c r="P611" s="142">
        <v>1.9651633983275343</v>
      </c>
      <c r="Q611" s="142">
        <v>0.93836374283398416</v>
      </c>
      <c r="R611" s="142">
        <v>-7.6218776544269423E-2</v>
      </c>
      <c r="S611" s="142">
        <v>-0.14431983268138468</v>
      </c>
      <c r="T611" s="142">
        <v>-1.5219802386572265</v>
      </c>
      <c r="U611" s="131">
        <v>-0.28345016065150608</v>
      </c>
      <c r="V611" s="131">
        <v>-0.62040742585709019</v>
      </c>
      <c r="W611" s="98">
        <v>-0.73715986576768178</v>
      </c>
      <c r="X611" s="60"/>
      <c r="Y611" s="99">
        <v>610</v>
      </c>
      <c r="Z611" s="131">
        <f>(幕後結果!$AB$2+幕後結果!$AB$4*幕後結果_最佳化!$N1612)*12/3</f>
        <v>9.2246178546252888E-2</v>
      </c>
      <c r="AA611" s="131">
        <f>(幕後結果!$AC$2+幕後結果!$AC$4*幕後結果_最佳化!$O1612)*12/3</f>
        <v>-2.3872504391614747E-2</v>
      </c>
      <c r="AB611" s="131">
        <f>(幕後結果!$AD$2+幕後結果!$AD$4*幕後結果_最佳化!$P1612)*12/3</f>
        <v>0.29344448348509306</v>
      </c>
      <c r="AC611" s="131">
        <f>(幕後結果!$AE$2+幕後結果!$AE$4*幕後結果_最佳化!$Q1612)*12/3</f>
        <v>0.26805835407815648</v>
      </c>
      <c r="AD611" s="131">
        <f>(幕後結果!$AF$2+幕後結果!$AF$4*幕後結果_最佳化!$R1612)*12/3</f>
        <v>0.16246881922493522</v>
      </c>
      <c r="AE611" s="131">
        <f>(幕後結果!$AG$2+幕後結果!$AG$4*幕後結果_最佳化!$S1612)*12/3</f>
        <v>-1.3905054365661751E-2</v>
      </c>
      <c r="AF611" s="131">
        <f>(幕後結果!$AH$2+幕後結果!$AH$4*幕後結果_最佳化!$T1612)*12/3</f>
        <v>-6.3945588015002872E-2</v>
      </c>
      <c r="AG611" s="131">
        <f>(幕後結果!$AI$2+幕後結果!$AI$4*幕後結果_最佳化!$U1612)*12/3</f>
        <v>1.9571803785968216E-3</v>
      </c>
      <c r="AH611" s="131">
        <f>(幕後結果!$AJ$2+幕後結果!$AJ$4*幕後結果_最佳化!$V1612)*12/3</f>
        <v>-4.4305361167967877E-2</v>
      </c>
      <c r="AI611" s="100">
        <f>(幕後結果!$AK$2+幕後結果!$AK$4*幕後結果_最佳化!$W1612)*12/3</f>
        <v>-0.15148344866381525</v>
      </c>
      <c r="AJ611" s="60"/>
      <c r="AK611" s="60"/>
      <c r="AL611" s="60"/>
      <c r="AM611" s="108">
        <v>610</v>
      </c>
      <c r="AN611" s="131">
        <f t="shared" si="118"/>
        <v>0.14655229963630101</v>
      </c>
      <c r="AO611" s="131">
        <f t="shared" si="119"/>
        <v>2.9341873401097909E-2</v>
      </c>
      <c r="AP611" s="131">
        <f t="shared" si="120"/>
        <v>0.14204060411812672</v>
      </c>
      <c r="AQ611" s="131">
        <f t="shared" si="121"/>
        <v>0.18296732069179786</v>
      </c>
      <c r="AR611" s="131">
        <f t="shared" si="122"/>
        <v>5.0865174970663368E-2</v>
      </c>
      <c r="AS611" s="131">
        <f t="shared" si="123"/>
        <v>0.15374833987531156</v>
      </c>
      <c r="AT611" s="131">
        <f t="shared" si="124"/>
        <v>9.8878882800031445E-2</v>
      </c>
      <c r="AU611" s="131">
        <f t="shared" si="125"/>
        <v>4.0328835566562339E-2</v>
      </c>
      <c r="AV611" s="131">
        <f t="shared" si="126"/>
        <v>5.795795499388795E-2</v>
      </c>
      <c r="AW611" s="131">
        <f t="shared" si="127"/>
        <v>9.7318713946219701E-2</v>
      </c>
      <c r="AX611" s="131">
        <f t="shared" si="128"/>
        <v>0.99999999999999978</v>
      </c>
      <c r="AY611" s="131">
        <f>SUMPRODUCT(AN611:AW611,幕後結果_最佳化!$Z$1005:$AI$1005)</f>
        <v>3.9905951160252966E-3</v>
      </c>
      <c r="AZ611" s="131">
        <f>(SUMPRODUCT(AN611:AW611,MMULT(AN611:AW611,幕後結果!$AB$9:$AK$18)))</f>
        <v>2.837851182409305E-4</v>
      </c>
      <c r="BA611" s="131">
        <f t="shared" si="129"/>
        <v>1.6845922896681277E-2</v>
      </c>
      <c r="BB611" s="102">
        <f t="shared" si="130"/>
        <v>-2.3097223656199946</v>
      </c>
      <c r="BC611" s="60"/>
      <c r="BD611" s="60"/>
    </row>
    <row r="612" spans="1:56" ht="16.5">
      <c r="A612" s="95">
        <v>611</v>
      </c>
      <c r="B612" s="131">
        <v>0.58486123309607829</v>
      </c>
      <c r="C612" s="131">
        <v>8.6391912333819931E-2</v>
      </c>
      <c r="D612" s="131">
        <v>0.70986440216106717</v>
      </c>
      <c r="E612" s="131">
        <v>0.84213442043187081</v>
      </c>
      <c r="F612" s="131">
        <v>0.57570067438098937</v>
      </c>
      <c r="G612" s="131">
        <v>0.84885767957238301</v>
      </c>
      <c r="H612" s="131">
        <v>8.4966398856769487E-2</v>
      </c>
      <c r="I612" s="131">
        <v>0.91974147451785448</v>
      </c>
      <c r="J612" s="131">
        <v>0.46603758835110187</v>
      </c>
      <c r="K612" s="104">
        <v>0.51427077293306778</v>
      </c>
      <c r="L612" s="105"/>
      <c r="M612" s="106">
        <v>611</v>
      </c>
      <c r="N612" s="142">
        <v>0.21434563436449849</v>
      </c>
      <c r="O612" s="142">
        <v>-1.3633131968267178</v>
      </c>
      <c r="P612" s="142">
        <v>0.55298863024228218</v>
      </c>
      <c r="Q612" s="142">
        <v>1.0032688546968747</v>
      </c>
      <c r="R612" s="142">
        <v>0.19090675059261974</v>
      </c>
      <c r="S612" s="142">
        <v>1.0315464428791363</v>
      </c>
      <c r="T612" s="142">
        <v>-1.3724197744505116</v>
      </c>
      <c r="U612" s="131">
        <v>1.4033347146586184</v>
      </c>
      <c r="V612" s="131">
        <v>-8.5234231610066741E-2</v>
      </c>
      <c r="W612" s="98">
        <v>3.5779155237939189E-2</v>
      </c>
      <c r="X612" s="60"/>
      <c r="Y612" s="99">
        <v>611</v>
      </c>
      <c r="Z612" s="131">
        <f>(幕後結果!$AB$2+幕後結果!$AB$4*幕後結果_最佳化!$N1613)*12/3</f>
        <v>4.6590941257506159E-2</v>
      </c>
      <c r="AA612" s="131">
        <f>(幕後結果!$AC$2+幕後結果!$AC$4*幕後結果_最佳化!$O1613)*12/3</f>
        <v>-0.12549703427515049</v>
      </c>
      <c r="AB612" s="131">
        <f>(幕後結果!$AD$2+幕後結果!$AD$4*幕後結果_最佳化!$P1613)*12/3</f>
        <v>3.0648150717576608E-2</v>
      </c>
      <c r="AC612" s="131">
        <f>(幕後結果!$AE$2+幕後結果!$AE$4*幕後結果_最佳化!$Q1613)*12/3</f>
        <v>0.13949310877000998</v>
      </c>
      <c r="AD612" s="131">
        <f>(幕後結果!$AF$2+幕後結果!$AF$4*幕後結果_最佳化!$R1613)*12/3</f>
        <v>2.3355199511301567E-2</v>
      </c>
      <c r="AE612" s="131">
        <f>(幕後結果!$AG$2+幕後結果!$AG$4*幕後結果_最佳化!$S1613)*12/3</f>
        <v>2.7069818023519335E-2</v>
      </c>
      <c r="AF612" s="131">
        <f>(幕後結果!$AH$2+幕後結果!$AH$4*幕後結果_最佳化!$T1613)*12/3</f>
        <v>-0.12802980228710914</v>
      </c>
      <c r="AG612" s="131">
        <f>(幕後結果!$AI$2+幕後結果!$AI$4*幕後結果_最佳化!$U1613)*12/3</f>
        <v>0.14548009623224728</v>
      </c>
      <c r="AH612" s="131">
        <f>(幕後結果!$AJ$2+幕後結果!$AJ$4*幕後結果_最佳化!$V1613)*12/3</f>
        <v>-8.5924773064439599E-3</v>
      </c>
      <c r="AI612" s="100">
        <f>(幕後結果!$AK$2+幕後結果!$AK$4*幕後結果_最佳化!$W1613)*12/3</f>
        <v>-3.3114364518783856E-2</v>
      </c>
      <c r="AJ612" s="60"/>
      <c r="AK612" s="60"/>
      <c r="AL612" s="60"/>
      <c r="AM612" s="108">
        <v>611</v>
      </c>
      <c r="AN612" s="131">
        <f t="shared" si="118"/>
        <v>0.17480897692830896</v>
      </c>
      <c r="AO612" s="131">
        <f t="shared" si="119"/>
        <v>2.870671678448453E-2</v>
      </c>
      <c r="AP612" s="131">
        <f t="shared" si="120"/>
        <v>0.17325181969323342</v>
      </c>
      <c r="AQ612" s="131">
        <f t="shared" si="121"/>
        <v>9.9993156017145299E-2</v>
      </c>
      <c r="AR612" s="131">
        <f t="shared" si="122"/>
        <v>0.11342454284571862</v>
      </c>
      <c r="AS612" s="131">
        <f t="shared" si="123"/>
        <v>8.3638022185456601E-2</v>
      </c>
      <c r="AT612" s="131">
        <f t="shared" si="124"/>
        <v>0.12476903002857297</v>
      </c>
      <c r="AU612" s="131">
        <f t="shared" si="125"/>
        <v>0.12196558609733647</v>
      </c>
      <c r="AV612" s="131">
        <f t="shared" si="126"/>
        <v>1.7949583783100919E-2</v>
      </c>
      <c r="AW612" s="131">
        <f t="shared" si="127"/>
        <v>6.1492565636641995E-2</v>
      </c>
      <c r="AX612" s="131">
        <f t="shared" si="128"/>
        <v>0.99999999999999978</v>
      </c>
      <c r="AY612" s="131">
        <f>SUMPRODUCT(AN612:AW612,幕後結果_最佳化!$Z$1005:$AI$1005)</f>
        <v>3.2006591629867845E-3</v>
      </c>
      <c r="AZ612" s="131">
        <f>(SUMPRODUCT(AN612:AW612,MMULT(AN612:AW612,幕後結果!$AB$9:$AK$18)))</f>
        <v>3.4664927120456334E-4</v>
      </c>
      <c r="BA612" s="131">
        <f t="shared" si="129"/>
        <v>1.8618519576071652E-2</v>
      </c>
      <c r="BB612" s="102">
        <f t="shared" si="130"/>
        <v>-2.1322501327137973</v>
      </c>
      <c r="BC612" s="60"/>
      <c r="BD612" s="60"/>
    </row>
    <row r="613" spans="1:56" ht="16.5">
      <c r="A613" s="95">
        <v>612</v>
      </c>
      <c r="B613" s="131">
        <v>0.35241664922456462</v>
      </c>
      <c r="C613" s="131">
        <v>0.25634745931290293</v>
      </c>
      <c r="D613" s="131">
        <v>0.84044828740050348</v>
      </c>
      <c r="E613" s="131">
        <v>0.94004143400965323</v>
      </c>
      <c r="F613" s="131">
        <v>0.30503450301769686</v>
      </c>
      <c r="G613" s="131">
        <v>0.56863223612319369</v>
      </c>
      <c r="H613" s="131">
        <v>0.44909204762230925</v>
      </c>
      <c r="I613" s="131">
        <v>0.53150045702705451</v>
      </c>
      <c r="J613" s="131">
        <v>0.86253532057869609</v>
      </c>
      <c r="K613" s="104">
        <v>7.7436288474708626E-2</v>
      </c>
      <c r="L613" s="105"/>
      <c r="M613" s="106">
        <v>612</v>
      </c>
      <c r="N613" s="142">
        <v>-0.37880415935549266</v>
      </c>
      <c r="O613" s="142">
        <v>-0.65464721350238897</v>
      </c>
      <c r="P613" s="142">
        <v>0.99630201468701041</v>
      </c>
      <c r="Q613" s="142">
        <v>1.5551215142277286</v>
      </c>
      <c r="R613" s="142">
        <v>-0.50997495784316438</v>
      </c>
      <c r="S613" s="142">
        <v>0.17289300792944731</v>
      </c>
      <c r="T613" s="142">
        <v>-0.12795561888620102</v>
      </c>
      <c r="U613" s="131">
        <v>7.9042163982842389E-2</v>
      </c>
      <c r="V613" s="131">
        <v>1.0917810305140978</v>
      </c>
      <c r="W613" s="98">
        <v>-1.4225295583310851</v>
      </c>
      <c r="X613" s="60"/>
      <c r="Y613" s="99">
        <v>612</v>
      </c>
      <c r="Z613" s="131">
        <f>(幕後結果!$AB$2+幕後結果!$AB$4*幕後結果_最佳化!$N1614)*12/3</f>
        <v>-4.5286586779422579E-2</v>
      </c>
      <c r="AA613" s="131">
        <f>(幕後結果!$AC$2+幕後結果!$AC$4*幕後結果_最佳化!$O1614)*12/3</f>
        <v>-5.5436055891810963E-2</v>
      </c>
      <c r="AB613" s="131">
        <f>(幕後結果!$AD$2+幕後結果!$AD$4*幕後結果_最佳化!$P1614)*12/3</f>
        <v>0.12603136936510814</v>
      </c>
      <c r="AC613" s="131">
        <f>(幕後結果!$AE$2+幕後結果!$AE$4*幕後結果_最佳化!$Q1614)*12/3</f>
        <v>0.2296477480468487</v>
      </c>
      <c r="AD613" s="131">
        <f>(幕後結果!$AF$2+幕後結果!$AF$4*幕後結果_最佳化!$R1614)*12/3</f>
        <v>3.7657060625566181E-2</v>
      </c>
      <c r="AE613" s="131">
        <f>(幕後結果!$AG$2+幕後結果!$AG$4*幕後結果_最佳化!$S1614)*12/3</f>
        <v>1.1074259947101893E-2</v>
      </c>
      <c r="AF613" s="131">
        <f>(幕後結果!$AH$2+幕後結果!$AH$4*幕後結果_最佳化!$T1614)*12/3</f>
        <v>-3.0290156009453091E-3</v>
      </c>
      <c r="AG613" s="131">
        <f>(幕後結果!$AI$2+幕後結果!$AI$4*幕後結果_最佳化!$U1614)*12/3</f>
        <v>4.5314465843720821E-2</v>
      </c>
      <c r="AH613" s="131">
        <f>(幕後結果!$AJ$2+幕後結果!$AJ$4*幕後結果_最佳化!$V1614)*12/3</f>
        <v>7.009575667311628E-2</v>
      </c>
      <c r="AI613" s="100">
        <f>(幕後結果!$AK$2+幕後結果!$AK$4*幕後結果_最佳化!$W1614)*12/3</f>
        <v>-0.1874025367943282</v>
      </c>
      <c r="AJ613" s="60"/>
      <c r="AK613" s="60"/>
      <c r="AL613" s="60"/>
      <c r="AM613" s="108">
        <v>612</v>
      </c>
      <c r="AN613" s="131">
        <f t="shared" si="118"/>
        <v>7.4856399188381287E-2</v>
      </c>
      <c r="AO613" s="131">
        <f t="shared" si="119"/>
        <v>0.19799378336019963</v>
      </c>
      <c r="AP613" s="131">
        <f t="shared" si="120"/>
        <v>5.3409133078787877E-2</v>
      </c>
      <c r="AQ613" s="131">
        <f t="shared" si="121"/>
        <v>0.1740368129346789</v>
      </c>
      <c r="AR613" s="131">
        <f t="shared" si="122"/>
        <v>0.11321224388095547</v>
      </c>
      <c r="AS613" s="131">
        <f t="shared" si="123"/>
        <v>4.7963905978130718E-3</v>
      </c>
      <c r="AT613" s="131">
        <f t="shared" si="124"/>
        <v>0.14356943515802542</v>
      </c>
      <c r="AU613" s="131">
        <f t="shared" si="125"/>
        <v>8.3060557484889344E-2</v>
      </c>
      <c r="AV613" s="131">
        <f t="shared" si="126"/>
        <v>9.2377814129109307E-4</v>
      </c>
      <c r="AW613" s="131">
        <f t="shared" si="127"/>
        <v>0.15414146617497787</v>
      </c>
      <c r="AX613" s="131">
        <f t="shared" si="128"/>
        <v>1</v>
      </c>
      <c r="AY613" s="131">
        <f>SUMPRODUCT(AN613:AW613,幕後結果_最佳化!$Z$1005:$AI$1005)</f>
        <v>4.0579678511927578E-3</v>
      </c>
      <c r="AZ613" s="131">
        <f>(SUMPRODUCT(AN613:AW613,MMULT(AN613:AW613,幕後結果!$AB$9:$AK$18)))</f>
        <v>3.2872085578888112E-4</v>
      </c>
      <c r="BA613" s="131">
        <f t="shared" si="129"/>
        <v>1.8130660655058358E-2</v>
      </c>
      <c r="BB613" s="102">
        <f t="shared" si="130"/>
        <v>-2.1423395919094941</v>
      </c>
      <c r="BC613" s="60"/>
      <c r="BD613" s="60"/>
    </row>
    <row r="614" spans="1:56" ht="16.5">
      <c r="A614" s="95">
        <v>613</v>
      </c>
      <c r="B614" s="131">
        <v>0.69469532253129707</v>
      </c>
      <c r="C614" s="131">
        <v>0.70963317220214805</v>
      </c>
      <c r="D614" s="131">
        <v>0.65798443121417094</v>
      </c>
      <c r="E614" s="131">
        <v>0.83016603184453319</v>
      </c>
      <c r="F614" s="131">
        <v>0.43023151368899537</v>
      </c>
      <c r="G614" s="131">
        <v>0.66885069607655812</v>
      </c>
      <c r="H614" s="131">
        <v>0.95388318302108965</v>
      </c>
      <c r="I614" s="131">
        <v>0.41897689894614776</v>
      </c>
      <c r="J614" s="131">
        <v>0.72860921942649459</v>
      </c>
      <c r="K614" s="104">
        <v>0.53039952404016888</v>
      </c>
      <c r="L614" s="105"/>
      <c r="M614" s="106">
        <v>613</v>
      </c>
      <c r="N614" s="142">
        <v>0.50920383546051196</v>
      </c>
      <c r="O614" s="142">
        <v>0.55231339386005263</v>
      </c>
      <c r="P614" s="142">
        <v>0.4069684814169508</v>
      </c>
      <c r="Q614" s="142">
        <v>0.95482157216290697</v>
      </c>
      <c r="R614" s="142">
        <v>-0.1757847798276285</v>
      </c>
      <c r="S614" s="142">
        <v>0.43674180465502366</v>
      </c>
      <c r="T614" s="142">
        <v>1.6837311731049427</v>
      </c>
      <c r="U614" s="131">
        <v>-0.20451151063772324</v>
      </c>
      <c r="V614" s="131">
        <v>0.60861213186698104</v>
      </c>
      <c r="W614" s="98">
        <v>7.6274199414238117E-2</v>
      </c>
      <c r="X614" s="60"/>
      <c r="Y614" s="99">
        <v>613</v>
      </c>
      <c r="Z614" s="131">
        <f>(幕後結果!$AB$2+幕後結果!$AB$4*幕後結果_最佳化!$N1615)*12/3</f>
        <v>9.2263793081688306E-2</v>
      </c>
      <c r="AA614" s="131">
        <f>(幕後結果!$AC$2+幕後結果!$AC$4*幕後結果_最佳化!$O1615)*12/3</f>
        <v>6.0145954589255229E-2</v>
      </c>
      <c r="AB614" s="131">
        <f>(幕後結果!$AD$2+幕後結果!$AD$4*幕後結果_最佳化!$P1615)*12/3</f>
        <v>7.0964987541664803E-2</v>
      </c>
      <c r="AC614" s="131">
        <f>(幕後結果!$AE$2+幕後結果!$AE$4*幕後結果_最佳化!$Q1615)*12/3</f>
        <v>0.17355666845194609</v>
      </c>
      <c r="AD614" s="131">
        <f>(幕後結果!$AF$2+幕後結果!$AF$4*幕後結果_最佳化!$R1615)*12/3</f>
        <v>6.0125760991143341E-2</v>
      </c>
      <c r="AE614" s="131">
        <f>(幕後結果!$AG$2+幕後結果!$AG$4*幕後結果_最佳化!$S1615)*12/3</f>
        <v>2.0298055398155716E-2</v>
      </c>
      <c r="AF614" s="131">
        <f>(幕後結果!$AH$2+幕後結果!$AH$4*幕後結果_最佳化!$T1615)*12/3</f>
        <v>0.21423552646041863</v>
      </c>
      <c r="AG614" s="131">
        <f>(幕後結果!$AI$2+幕後結果!$AI$4*幕後結果_最佳化!$U1615)*12/3</f>
        <v>5.4305760057876871E-2</v>
      </c>
      <c r="AH614" s="131">
        <f>(幕後結果!$AJ$2+幕後結果!$AJ$4*幕後結果_最佳化!$V1615)*12/3</f>
        <v>7.2176150827968563E-2</v>
      </c>
      <c r="AI614" s="100">
        <f>(幕後結果!$AK$2+幕後結果!$AK$4*幕後結果_最佳化!$W1615)*12/3</f>
        <v>3.7207865379507349E-2</v>
      </c>
      <c r="AJ614" s="60"/>
      <c r="AK614" s="60"/>
      <c r="AL614" s="60"/>
      <c r="AM614" s="108">
        <v>613</v>
      </c>
      <c r="AN614" s="131">
        <f t="shared" si="118"/>
        <v>0.13132798445444197</v>
      </c>
      <c r="AO614" s="131">
        <f t="shared" si="119"/>
        <v>9.1272866296952443E-2</v>
      </c>
      <c r="AP614" s="131">
        <f t="shared" si="120"/>
        <v>0.26958021450811714</v>
      </c>
      <c r="AQ614" s="131">
        <f t="shared" si="121"/>
        <v>3.1511822584310558E-3</v>
      </c>
      <c r="AR614" s="131">
        <f t="shared" si="122"/>
        <v>0.10816431848521624</v>
      </c>
      <c r="AS614" s="131">
        <f t="shared" si="123"/>
        <v>0.18975216997876093</v>
      </c>
      <c r="AT614" s="131">
        <f t="shared" si="124"/>
        <v>7.9885819842813607E-2</v>
      </c>
      <c r="AU614" s="131">
        <f t="shared" si="125"/>
        <v>6.8124952975571945E-2</v>
      </c>
      <c r="AV614" s="131">
        <f t="shared" si="126"/>
        <v>4.2423721865792359E-2</v>
      </c>
      <c r="AW614" s="131">
        <f t="shared" si="127"/>
        <v>1.6316769333902428E-2</v>
      </c>
      <c r="AX614" s="131">
        <f t="shared" si="128"/>
        <v>1.0000000000000002</v>
      </c>
      <c r="AY614" s="131">
        <f>SUMPRODUCT(AN614:AW614,幕後結果_最佳化!$Z$1005:$AI$1005)</f>
        <v>-2.0003409280766271E-4</v>
      </c>
      <c r="AZ614" s="131">
        <f>(SUMPRODUCT(AN614:AW614,MMULT(AN614:AW614,幕後結果!$AB$9:$AK$18)))</f>
        <v>3.1580813019335414E-4</v>
      </c>
      <c r="BA614" s="131">
        <f t="shared" si="129"/>
        <v>1.7770991255226989E-2</v>
      </c>
      <c r="BB614" s="102">
        <f t="shared" si="130"/>
        <v>-2.4253027573873029</v>
      </c>
      <c r="BC614" s="60"/>
      <c r="BD614" s="60"/>
    </row>
    <row r="615" spans="1:56" ht="16.5">
      <c r="A615" s="95">
        <v>614</v>
      </c>
      <c r="B615" s="131">
        <v>0.68125888776415477</v>
      </c>
      <c r="C615" s="131">
        <v>0.10484578864409189</v>
      </c>
      <c r="D615" s="131">
        <v>0.42183761714471979</v>
      </c>
      <c r="E615" s="131">
        <v>0.84646122617115638</v>
      </c>
      <c r="F615" s="131">
        <v>0.66336917894283598</v>
      </c>
      <c r="G615" s="131">
        <v>0.7104244864441176</v>
      </c>
      <c r="H615" s="131">
        <v>0.89643775267968606</v>
      </c>
      <c r="I615" s="131">
        <v>0.39535759149638161</v>
      </c>
      <c r="J615" s="131">
        <v>0.28161721801143291</v>
      </c>
      <c r="K615" s="104">
        <v>0.97250870776292375</v>
      </c>
      <c r="L615" s="105"/>
      <c r="M615" s="106">
        <v>614</v>
      </c>
      <c r="N615" s="142">
        <v>0.47122197939055882</v>
      </c>
      <c r="O615" s="142">
        <v>-1.2544139703943411</v>
      </c>
      <c r="P615" s="142">
        <v>-0.19719462803491078</v>
      </c>
      <c r="Q615" s="142">
        <v>1.0213734322299342</v>
      </c>
      <c r="R615" s="142">
        <v>0.42167583904508887</v>
      </c>
      <c r="S615" s="142">
        <v>0.55462523146755327</v>
      </c>
      <c r="T615" s="142">
        <v>1.2615118462700947</v>
      </c>
      <c r="U615" s="131">
        <v>-0.26538202352373208</v>
      </c>
      <c r="V615" s="131">
        <v>-0.57804396648388168</v>
      </c>
      <c r="W615" s="98">
        <v>1.9190138231243721</v>
      </c>
      <c r="X615" s="60"/>
      <c r="Y615" s="99">
        <v>614</v>
      </c>
      <c r="Z615" s="131">
        <f>(幕後結果!$AB$2+幕後結果!$AB$4*幕後結果_最佳化!$N1616)*12/3</f>
        <v>8.6380491624098832E-2</v>
      </c>
      <c r="AA615" s="131">
        <f>(幕後結果!$AC$2+幕後結果!$AC$4*幕後結果_最佳化!$O1616)*12/3</f>
        <v>-0.11541696767432359</v>
      </c>
      <c r="AB615" s="131">
        <f>(幕後結果!$AD$2+幕後結果!$AD$4*幕後結果_最佳化!$P1616)*12/3</f>
        <v>-8.6812728462955735E-2</v>
      </c>
      <c r="AC615" s="131">
        <f>(幕後結果!$AE$2+幕後結果!$AE$4*幕後結果_最佳化!$Q1616)*12/3</f>
        <v>9.4244119916754965E-2</v>
      </c>
      <c r="AD615" s="131">
        <f>(幕後結果!$AF$2+幕後結果!$AF$4*幕後結果_最佳化!$R1616)*12/3</f>
        <v>-1.3586374163295688E-2</v>
      </c>
      <c r="AE615" s="131">
        <f>(幕後結果!$AG$2+幕後結果!$AG$4*幕後結果_最佳化!$S1616)*12/3</f>
        <v>4.7766372363435066E-3</v>
      </c>
      <c r="AF615" s="131">
        <f>(幕後結果!$AH$2+幕後結果!$AH$4*幕後結果_最佳化!$T1616)*12/3</f>
        <v>9.2221501718093471E-2</v>
      </c>
      <c r="AG615" s="131">
        <f>(幕後結果!$AI$2+幕後結果!$AI$4*幕後結果_最佳化!$U1616)*12/3</f>
        <v>1.0041683210273482E-2</v>
      </c>
      <c r="AH615" s="131">
        <f>(幕後結果!$AJ$2+幕後結果!$AJ$4*幕後結果_最佳化!$V1616)*12/3</f>
        <v>-4.6356403981740069E-2</v>
      </c>
      <c r="AI615" s="100">
        <f>(幕後結果!$AK$2+幕後結果!$AK$4*幕後結果_最佳化!$W1616)*12/3</f>
        <v>0.19901614653241775</v>
      </c>
      <c r="AJ615" s="60"/>
      <c r="AK615" s="60"/>
      <c r="AL615" s="60"/>
      <c r="AM615" s="108">
        <v>614</v>
      </c>
      <c r="AN615" s="131">
        <f t="shared" si="118"/>
        <v>6.430366958529217E-2</v>
      </c>
      <c r="AO615" s="131">
        <f t="shared" si="119"/>
        <v>0.12670976158462052</v>
      </c>
      <c r="AP615" s="131">
        <f t="shared" si="120"/>
        <v>1.8395819401560484E-3</v>
      </c>
      <c r="AQ615" s="131">
        <f t="shared" si="121"/>
        <v>0.14854402911055908</v>
      </c>
      <c r="AR615" s="131">
        <f t="shared" si="122"/>
        <v>0.12330946066775783</v>
      </c>
      <c r="AS615" s="131">
        <f t="shared" si="123"/>
        <v>0.17194410303554089</v>
      </c>
      <c r="AT615" s="131">
        <f t="shared" si="124"/>
        <v>4.9628225843346377E-2</v>
      </c>
      <c r="AU615" s="131">
        <f t="shared" si="125"/>
        <v>0.12850784041064514</v>
      </c>
      <c r="AV615" s="131">
        <f t="shared" si="126"/>
        <v>5.926448871893078E-2</v>
      </c>
      <c r="AW615" s="131">
        <f t="shared" si="127"/>
        <v>0.12594883910315127</v>
      </c>
      <c r="AX615" s="131">
        <f t="shared" si="128"/>
        <v>1</v>
      </c>
      <c r="AY615" s="131">
        <f>SUMPRODUCT(AN615:AW615,幕後結果_最佳化!$Z$1005:$AI$1005)</f>
        <v>1.4659295391874108E-3</v>
      </c>
      <c r="AZ615" s="131">
        <f>(SUMPRODUCT(AN615:AW615,MMULT(AN615:AW615,幕後結果!$AB$9:$AK$18)))</f>
        <v>2.2195239205902054E-4</v>
      </c>
      <c r="BA615" s="131">
        <f t="shared" si="129"/>
        <v>1.4898066722196559E-2</v>
      </c>
      <c r="BB615" s="102">
        <f t="shared" si="130"/>
        <v>-2.7811709554958677</v>
      </c>
      <c r="BC615" s="60"/>
      <c r="BD615" s="60"/>
    </row>
    <row r="616" spans="1:56" ht="16.5">
      <c r="A616" s="95">
        <v>615</v>
      </c>
      <c r="B616" s="131">
        <v>0.7129876702016642</v>
      </c>
      <c r="C616" s="131">
        <v>0.8076406438732513</v>
      </c>
      <c r="D616" s="131">
        <v>0.56363463313101958</v>
      </c>
      <c r="E616" s="131">
        <v>0.78499361991274341</v>
      </c>
      <c r="F616" s="131">
        <v>0.89951643482425614</v>
      </c>
      <c r="G616" s="131">
        <v>0.52357687391236252</v>
      </c>
      <c r="H616" s="131">
        <v>0.84256463860198783</v>
      </c>
      <c r="I616" s="131">
        <v>0.14742841418873898</v>
      </c>
      <c r="J616" s="131">
        <v>0.35879346017887581</v>
      </c>
      <c r="K616" s="104">
        <v>0.38319551482711023</v>
      </c>
      <c r="L616" s="105"/>
      <c r="M616" s="106">
        <v>615</v>
      </c>
      <c r="N616" s="142">
        <v>0.56213409566344519</v>
      </c>
      <c r="O616" s="142">
        <v>0.86923480807339881</v>
      </c>
      <c r="P616" s="142">
        <v>0.1601908540901163</v>
      </c>
      <c r="Q616" s="142">
        <v>0.78916981745654446</v>
      </c>
      <c r="R616" s="142">
        <v>1.2788010321992729</v>
      </c>
      <c r="S616" s="142">
        <v>5.9132902379716169E-2</v>
      </c>
      <c r="T616" s="142">
        <v>1.0050542608436399</v>
      </c>
      <c r="U616" s="131">
        <v>-1.0475264744671464</v>
      </c>
      <c r="V616" s="131">
        <v>-0.3616856919854351</v>
      </c>
      <c r="W616" s="98">
        <v>-0.29709886659268353</v>
      </c>
      <c r="X616" s="60"/>
      <c r="Y616" s="99">
        <v>615</v>
      </c>
      <c r="Z616" s="131">
        <f>(幕後結果!$AB$2+幕後結果!$AB$4*幕後結果_最佳化!$N1617)*12/3</f>
        <v>0.10046256768683075</v>
      </c>
      <c r="AA616" s="131">
        <f>(幕後結果!$AC$2+幕後結果!$AC$4*幕後結果_最佳化!$O1617)*12/3</f>
        <v>9.085056661571618E-2</v>
      </c>
      <c r="AB616" s="131">
        <f>(幕後結果!$AD$2+幕後結果!$AD$4*幕後結果_最佳化!$P1617)*12/3</f>
        <v>4.1724110843921115E-2</v>
      </c>
      <c r="AC616" s="131">
        <f>(幕後結果!$AE$2+幕後結果!$AE$4*幕後結果_最佳化!$Q1617)*12/3</f>
        <v>0.14693206366484005</v>
      </c>
      <c r="AD616" s="131">
        <f>(幕後結果!$AF$2+幕後結果!$AF$4*幕後結果_最佳化!$R1617)*12/3</f>
        <v>0.17931996882489121</v>
      </c>
      <c r="AE616" s="131">
        <f>(幕後結果!$AG$2+幕後結果!$AG$4*幕後結果_最佳化!$S1617)*12/3</f>
        <v>-3.4469675546937042E-3</v>
      </c>
      <c r="AF616" s="131">
        <f>(幕後結果!$AH$2+幕後結果!$AH$4*幕後結果_最佳化!$T1617)*12/3</f>
        <v>0.15870864007744717</v>
      </c>
      <c r="AG616" s="131">
        <f>(幕後結果!$AI$2+幕後結果!$AI$4*幕後結果_最佳化!$U1617)*12/3</f>
        <v>-5.1941229047307101E-2</v>
      </c>
      <c r="AH616" s="131">
        <f>(幕後結果!$AJ$2+幕後結果!$AJ$4*幕後結果_最佳化!$V1617)*12/3</f>
        <v>-4.8811996186144888E-3</v>
      </c>
      <c r="AI616" s="100">
        <f>(幕後結果!$AK$2+幕後結果!$AK$4*幕後結果_最佳化!$W1617)*12/3</f>
        <v>-6.5009954022595337E-2</v>
      </c>
      <c r="AJ616" s="60"/>
      <c r="AK616" s="60"/>
      <c r="AL616" s="60"/>
      <c r="AM616" s="108">
        <v>615</v>
      </c>
      <c r="AN616" s="131">
        <f t="shared" si="118"/>
        <v>0.13440330738346318</v>
      </c>
      <c r="AO616" s="131">
        <f t="shared" si="119"/>
        <v>0.16058745752870418</v>
      </c>
      <c r="AP616" s="131">
        <f t="shared" si="120"/>
        <v>0.10826355006512565</v>
      </c>
      <c r="AQ616" s="131">
        <f t="shared" si="121"/>
        <v>4.6312870762593009E-2</v>
      </c>
      <c r="AR616" s="131">
        <f t="shared" si="122"/>
        <v>1.4523315341878564E-2</v>
      </c>
      <c r="AS616" s="131">
        <f t="shared" si="123"/>
        <v>3.3271624551582543E-2</v>
      </c>
      <c r="AT616" s="131">
        <f t="shared" si="124"/>
        <v>0.12019319209332588</v>
      </c>
      <c r="AU616" s="131">
        <f t="shared" si="125"/>
        <v>0.13618928258676871</v>
      </c>
      <c r="AV616" s="131">
        <f t="shared" si="126"/>
        <v>0.10144740643482786</v>
      </c>
      <c r="AW616" s="131">
        <f t="shared" si="127"/>
        <v>0.14480799325173044</v>
      </c>
      <c r="AX616" s="131">
        <f t="shared" si="128"/>
        <v>1</v>
      </c>
      <c r="AY616" s="131">
        <f>SUMPRODUCT(AN616:AW616,幕後結果_最佳化!$Z$1005:$AI$1005)</f>
        <v>6.4402440085241158E-4</v>
      </c>
      <c r="AZ616" s="131">
        <f>(SUMPRODUCT(AN616:AW616,MMULT(AN616:AW616,幕後結果!$AB$9:$AK$18)))</f>
        <v>2.6096422978935338E-4</v>
      </c>
      <c r="BA616" s="131">
        <f t="shared" si="129"/>
        <v>1.6154387323242977E-2</v>
      </c>
      <c r="BB616" s="102">
        <f t="shared" si="130"/>
        <v>-2.6157584780915566</v>
      </c>
      <c r="BC616" s="60"/>
      <c r="BD616" s="60"/>
    </row>
    <row r="617" spans="1:56" ht="16.5">
      <c r="A617" s="95">
        <v>616</v>
      </c>
      <c r="B617" s="131">
        <v>0.56438529161940942</v>
      </c>
      <c r="C617" s="131">
        <v>5.6592253194058806E-2</v>
      </c>
      <c r="D617" s="131">
        <v>0.21532422138784879</v>
      </c>
      <c r="E617" s="131">
        <v>0.9651653426386364</v>
      </c>
      <c r="F617" s="131">
        <v>0.71211662459401626</v>
      </c>
      <c r="G617" s="131">
        <v>0.80824379484138875</v>
      </c>
      <c r="H617" s="131">
        <v>0.55821655813339288</v>
      </c>
      <c r="I617" s="131">
        <v>0.30692169824270765</v>
      </c>
      <c r="J617" s="131">
        <v>8.3319686329435871E-2</v>
      </c>
      <c r="K617" s="104">
        <v>0.35987457923394173</v>
      </c>
      <c r="L617" s="105"/>
      <c r="M617" s="106">
        <v>616</v>
      </c>
      <c r="N617" s="142">
        <v>0.16209706583984582</v>
      </c>
      <c r="O617" s="142">
        <v>-1.5840404851565302</v>
      </c>
      <c r="P617" s="142">
        <v>-0.78808251361643544</v>
      </c>
      <c r="Q617" s="142">
        <v>1.8140546355269427</v>
      </c>
      <c r="R617" s="142">
        <v>0.55957882599514774</v>
      </c>
      <c r="S617" s="142">
        <v>0.87144282690955721</v>
      </c>
      <c r="T617" s="142">
        <v>0.14644908121723857</v>
      </c>
      <c r="U617" s="131">
        <v>-0.50459489451057171</v>
      </c>
      <c r="V617" s="131">
        <v>-1.3830831466918365</v>
      </c>
      <c r="W617" s="98">
        <v>-0.3587940575615326</v>
      </c>
      <c r="X617" s="60"/>
      <c r="Y617" s="99">
        <v>616</v>
      </c>
      <c r="Z617" s="131">
        <f>(幕後結果!$AB$2+幕後結果!$AB$4*幕後結果_最佳化!$N1618)*12/3</f>
        <v>3.8497759113065716E-2</v>
      </c>
      <c r="AA617" s="131">
        <f>(幕後結果!$AC$2+幕後結果!$AC$4*幕後結果_最佳化!$O1618)*12/3</f>
        <v>-0.14685164881380044</v>
      </c>
      <c r="AB617" s="131">
        <f>(幕後結果!$AD$2+幕後結果!$AD$4*幕後結果_最佳化!$P1618)*12/3</f>
        <v>-0.19302461655541783</v>
      </c>
      <c r="AC617" s="131">
        <f>(幕後結果!$AE$2+幕後結果!$AE$4*幕後結果_最佳化!$Q1618)*12/3</f>
        <v>0.1155441916276924</v>
      </c>
      <c r="AD617" s="131">
        <f>(幕後結果!$AF$2+幕後結果!$AF$4*幕後結果_最佳化!$R1618)*12/3</f>
        <v>-5.0886503243564259E-2</v>
      </c>
      <c r="AE617" s="131">
        <f>(幕後結果!$AG$2+幕後結果!$AG$4*幕後結果_最佳化!$S1618)*12/3</f>
        <v>2.1510345169360557E-2</v>
      </c>
      <c r="AF617" s="131">
        <f>(幕後結果!$AH$2+幕後結果!$AH$4*幕後結果_最佳化!$T1618)*12/3</f>
        <v>-3.4224788936054809E-2</v>
      </c>
      <c r="AG617" s="131">
        <f>(幕後結果!$AI$2+幕後結果!$AI$4*幕後結果_最佳化!$U1618)*12/3</f>
        <v>-5.7326245912588718E-2</v>
      </c>
      <c r="AH617" s="131">
        <f>(幕後結果!$AJ$2+幕後結果!$AJ$4*幕後結果_最佳化!$V1618)*12/3</f>
        <v>-0.10111785049902013</v>
      </c>
      <c r="AI617" s="100">
        <f>(幕後結果!$AK$2+幕後結果!$AK$4*幕後結果_最佳化!$W1618)*12/3</f>
        <v>-0.2001080909906682</v>
      </c>
      <c r="AJ617" s="60"/>
      <c r="AK617" s="60"/>
      <c r="AL617" s="60"/>
      <c r="AM617" s="108">
        <v>616</v>
      </c>
      <c r="AN617" s="131">
        <f t="shared" si="118"/>
        <v>9.5653959651540457E-2</v>
      </c>
      <c r="AO617" s="131">
        <f t="shared" si="119"/>
        <v>0.15404700572147853</v>
      </c>
      <c r="AP617" s="131">
        <f t="shared" si="120"/>
        <v>0.1171461174843812</v>
      </c>
      <c r="AQ617" s="131">
        <f t="shared" si="121"/>
        <v>0.12586847199667611</v>
      </c>
      <c r="AR617" s="131">
        <f t="shared" si="122"/>
        <v>9.6172361520647343E-2</v>
      </c>
      <c r="AS617" s="131">
        <f t="shared" si="123"/>
        <v>0.15524368225390495</v>
      </c>
      <c r="AT617" s="131">
        <f t="shared" si="124"/>
        <v>9.4901830890495517E-2</v>
      </c>
      <c r="AU617" s="131">
        <f t="shared" si="125"/>
        <v>0.13552373319057118</v>
      </c>
      <c r="AV617" s="131">
        <f t="shared" si="126"/>
        <v>2.2055237333914755E-2</v>
      </c>
      <c r="AW617" s="131">
        <f t="shared" si="127"/>
        <v>3.3875999563900438E-3</v>
      </c>
      <c r="AX617" s="131">
        <f t="shared" si="128"/>
        <v>1.0000000000000002</v>
      </c>
      <c r="AY617" s="131">
        <f>SUMPRODUCT(AN617:AW617,幕後結果_最佳化!$Z$1005:$AI$1005)</f>
        <v>3.4674107663752534E-3</v>
      </c>
      <c r="AZ617" s="131">
        <f>(SUMPRODUCT(AN617:AW617,MMULT(AN617:AW617,幕後結果!$AB$9:$AK$18)))</f>
        <v>2.6558873464777483E-4</v>
      </c>
      <c r="BA617" s="131">
        <f t="shared" si="129"/>
        <v>1.629689340481108E-2</v>
      </c>
      <c r="BB617" s="102">
        <f t="shared" si="130"/>
        <v>-2.4196384092433023</v>
      </c>
      <c r="BC617" s="60"/>
      <c r="BD617" s="60"/>
    </row>
    <row r="618" spans="1:56" ht="16.5">
      <c r="A618" s="95">
        <v>617</v>
      </c>
      <c r="B618" s="131">
        <v>0.27298322369769634</v>
      </c>
      <c r="C618" s="131">
        <v>0.21200732744086936</v>
      </c>
      <c r="D618" s="131">
        <v>0.96442765395890606</v>
      </c>
      <c r="E618" s="131">
        <v>0.68197985398297289</v>
      </c>
      <c r="F618" s="131">
        <v>0.45702723202671791</v>
      </c>
      <c r="G618" s="131">
        <v>0.94698230698964547</v>
      </c>
      <c r="H618" s="131">
        <v>0.56591070931751841</v>
      </c>
      <c r="I618" s="131">
        <v>0.77465137019209029</v>
      </c>
      <c r="J618" s="131">
        <v>0.6876402680306879</v>
      </c>
      <c r="K618" s="104">
        <v>0.81105501106749966</v>
      </c>
      <c r="L618" s="105"/>
      <c r="M618" s="106">
        <v>617</v>
      </c>
      <c r="N618" s="142">
        <v>-0.60381529810777801</v>
      </c>
      <c r="O618" s="142">
        <v>-0.79947565954120947</v>
      </c>
      <c r="P618" s="142">
        <v>1.8045527851902894</v>
      </c>
      <c r="Q618" s="142">
        <v>0.47324234254817465</v>
      </c>
      <c r="R618" s="142">
        <v>-0.10792590987703241</v>
      </c>
      <c r="S618" s="142">
        <v>1.6162726099398854</v>
      </c>
      <c r="T618" s="142">
        <v>0.16597251326698645</v>
      </c>
      <c r="U618" s="131">
        <v>0.75425309783572292</v>
      </c>
      <c r="V618" s="131">
        <v>0.48917265967165513</v>
      </c>
      <c r="W618" s="98">
        <v>0.88179074419512937</v>
      </c>
      <c r="X618" s="60"/>
      <c r="Y618" s="99">
        <v>617</v>
      </c>
      <c r="Z618" s="131">
        <f>(幕後結果!$AB$2+幕後結果!$AB$4*幕後結果_最佳化!$N1619)*12/3</f>
        <v>-8.0140290562540989E-2</v>
      </c>
      <c r="AA618" s="131">
        <f>(幕後結果!$AC$2+幕後結果!$AC$4*幕後結果_最佳化!$O1619)*12/3</f>
        <v>-6.9071733493661025E-2</v>
      </c>
      <c r="AB618" s="131">
        <f>(幕後結果!$AD$2+幕後結果!$AD$4*幕後結果_最佳化!$P1619)*12/3</f>
        <v>0.25164765930247907</v>
      </c>
      <c r="AC618" s="131">
        <f>(幕後結果!$AE$2+幕後結果!$AE$4*幕後結果_最佳化!$Q1619)*12/3</f>
        <v>0.17210626800877782</v>
      </c>
      <c r="AD618" s="131">
        <f>(幕後結果!$AF$2+幕後結果!$AF$4*幕後結果_最佳化!$R1619)*12/3</f>
        <v>0.11448243526097468</v>
      </c>
      <c r="AE618" s="131">
        <f>(幕後結果!$AG$2+幕後結果!$AG$4*幕後結果_最佳化!$S1619)*12/3</f>
        <v>6.2854354977274304E-2</v>
      </c>
      <c r="AF618" s="131">
        <f>(幕後結果!$AH$2+幕後結果!$AH$4*幕後結果_最佳化!$T1619)*12/3</f>
        <v>3.1303161856727123E-2</v>
      </c>
      <c r="AG618" s="131">
        <f>(幕後結果!$AI$2+幕後結果!$AI$4*幕後結果_最佳化!$U1619)*12/3</f>
        <v>0.18564417490682661</v>
      </c>
      <c r="AH618" s="131">
        <f>(幕後結果!$AJ$2+幕後結果!$AJ$4*幕後結果_最佳化!$V1619)*12/3</f>
        <v>5.5582811027449441E-2</v>
      </c>
      <c r="AI618" s="100">
        <f>(幕後結果!$AK$2+幕後結果!$AK$4*幕後結果_最佳化!$W1619)*12/3</f>
        <v>0.24054486007205711</v>
      </c>
      <c r="AJ618" s="60"/>
      <c r="AK618" s="60"/>
      <c r="AL618" s="60"/>
      <c r="AM618" s="108">
        <v>617</v>
      </c>
      <c r="AN618" s="131">
        <f t="shared" si="118"/>
        <v>0.10402301782742207</v>
      </c>
      <c r="AO618" s="131">
        <f t="shared" si="119"/>
        <v>7.338411647975801E-2</v>
      </c>
      <c r="AP618" s="131">
        <f t="shared" si="120"/>
        <v>0.12824378131155936</v>
      </c>
      <c r="AQ618" s="131">
        <f t="shared" si="121"/>
        <v>0.1606743904813506</v>
      </c>
      <c r="AR618" s="131">
        <f t="shared" si="122"/>
        <v>7.3773457711108797E-2</v>
      </c>
      <c r="AS618" s="131">
        <f t="shared" si="123"/>
        <v>9.0526496100214612E-2</v>
      </c>
      <c r="AT618" s="131">
        <f t="shared" si="124"/>
        <v>3.182150700349682E-2</v>
      </c>
      <c r="AU618" s="131">
        <f t="shared" si="125"/>
        <v>0.16969047080829364</v>
      </c>
      <c r="AV618" s="131">
        <f t="shared" si="126"/>
        <v>8.0538308539365843E-3</v>
      </c>
      <c r="AW618" s="131">
        <f t="shared" si="127"/>
        <v>0.15980893142285951</v>
      </c>
      <c r="AX618" s="131">
        <f t="shared" si="128"/>
        <v>1</v>
      </c>
      <c r="AY618" s="131">
        <f>SUMPRODUCT(AN618:AW618,幕後結果_最佳化!$Z$1005:$AI$1005)</f>
        <v>8.6691829719798275E-4</v>
      </c>
      <c r="AZ618" s="131">
        <f>(SUMPRODUCT(AN618:AW618,MMULT(AN618:AW618,幕後結果!$AB$9:$AK$18)))</f>
        <v>3.3316963071768909E-4</v>
      </c>
      <c r="BA618" s="131">
        <f t="shared" si="129"/>
        <v>1.8252934852173473E-2</v>
      </c>
      <c r="BB618" s="102">
        <f t="shared" si="130"/>
        <v>-2.3028122350306268</v>
      </c>
      <c r="BC618" s="60"/>
      <c r="BD618" s="60"/>
    </row>
    <row r="619" spans="1:56" ht="16.5">
      <c r="A619" s="95">
        <v>618</v>
      </c>
      <c r="B619" s="131">
        <v>0.37572942485182859</v>
      </c>
      <c r="C619" s="131">
        <v>0.88366984232209567</v>
      </c>
      <c r="D619" s="131">
        <v>0.83155719489723801</v>
      </c>
      <c r="E619" s="131">
        <v>3.872425022094883E-2</v>
      </c>
      <c r="F619" s="131">
        <v>0.94266535157528364</v>
      </c>
      <c r="G619" s="131">
        <v>0.11611661350830649</v>
      </c>
      <c r="H619" s="131">
        <v>0.11404458205103696</v>
      </c>
      <c r="I619" s="131">
        <v>0.94457458735403477</v>
      </c>
      <c r="J619" s="131">
        <v>0.47718304971896996</v>
      </c>
      <c r="K619" s="104">
        <v>0.9973001859459758</v>
      </c>
      <c r="L619" s="105"/>
      <c r="M619" s="106">
        <v>618</v>
      </c>
      <c r="N619" s="142">
        <v>-0.31671633918782172</v>
      </c>
      <c r="O619" s="142">
        <v>1.1935339726692489</v>
      </c>
      <c r="P619" s="142">
        <v>0.96033704745997273</v>
      </c>
      <c r="Q619" s="142">
        <v>-1.7656862525207613</v>
      </c>
      <c r="R619" s="142">
        <v>1.5775488253226837</v>
      </c>
      <c r="S619" s="142">
        <v>-1.1946258956804794</v>
      </c>
      <c r="T619" s="142">
        <v>-1.2052957127276134</v>
      </c>
      <c r="U619" s="131">
        <v>1.5943805535582425</v>
      </c>
      <c r="V619" s="131">
        <v>-5.722482955808348E-2</v>
      </c>
      <c r="W619" s="98">
        <v>2.7821728043383795</v>
      </c>
      <c r="X619" s="60"/>
      <c r="Y619" s="99">
        <v>618</v>
      </c>
      <c r="Z619" s="131">
        <f>(幕後結果!$AB$2+幕後結果!$AB$4*幕後結果_最佳化!$N1620)*12/3</f>
        <v>-3.5669327364341509E-2</v>
      </c>
      <c r="AA619" s="131">
        <f>(幕後結果!$AC$2+幕後結果!$AC$4*幕後結果_最佳化!$O1620)*12/3</f>
        <v>0.12410920621579376</v>
      </c>
      <c r="AB619" s="131">
        <f>(幕後結果!$AD$2+幕後結果!$AD$4*幕後結果_最佳化!$P1620)*12/3</f>
        <v>0.1819299645461584</v>
      </c>
      <c r="AC619" s="131">
        <f>(幕後結果!$AE$2+幕後結果!$AE$4*幕後結果_最佳化!$Q1620)*12/3</f>
        <v>-6.4444950676945417E-2</v>
      </c>
      <c r="AD619" s="131">
        <f>(幕後結果!$AF$2+幕後結果!$AF$4*幕後結果_最佳化!$R1620)*12/3</f>
        <v>0.23768091210343134</v>
      </c>
      <c r="AE619" s="131">
        <f>(幕後結果!$AG$2+幕後結果!$AG$4*幕後結果_最佳化!$S1620)*12/3</f>
        <v>-6.1407004776454201E-2</v>
      </c>
      <c r="AF619" s="131">
        <f>(幕後結果!$AH$2+幕後結果!$AH$4*幕後結果_最佳化!$T1620)*12/3</f>
        <v>-6.1968094892923244E-2</v>
      </c>
      <c r="AG619" s="131">
        <f>(幕後結果!$AI$2+幕後結果!$AI$4*幕後結果_最佳化!$U1620)*12/3</f>
        <v>0.14195885440186534</v>
      </c>
      <c r="AH619" s="131">
        <f>(幕後結果!$AJ$2+幕後結果!$AJ$4*幕後結果_最佳化!$V1620)*12/3</f>
        <v>-1.9985854051972105E-2</v>
      </c>
      <c r="AI619" s="100">
        <f>(幕後結果!$AK$2+幕後結果!$AK$4*幕後結果_最佳化!$W1620)*12/3</f>
        <v>0.47694848002591633</v>
      </c>
      <c r="AJ619" s="60"/>
      <c r="AK619" s="60"/>
      <c r="AL619" s="60"/>
      <c r="AM619" s="108">
        <v>618</v>
      </c>
      <c r="AN619" s="131">
        <f t="shared" si="118"/>
        <v>5.7860750818361263E-2</v>
      </c>
      <c r="AO619" s="131">
        <f t="shared" si="119"/>
        <v>0.12619742557793243</v>
      </c>
      <c r="AP619" s="131">
        <f t="shared" si="120"/>
        <v>6.0844952723500816E-2</v>
      </c>
      <c r="AQ619" s="131">
        <f t="shared" si="121"/>
        <v>5.0079742116436753E-2</v>
      </c>
      <c r="AR619" s="131">
        <f t="shared" si="122"/>
        <v>0.15208960055444734</v>
      </c>
      <c r="AS619" s="131">
        <f t="shared" si="123"/>
        <v>0.20224001646814393</v>
      </c>
      <c r="AT619" s="131">
        <f t="shared" si="124"/>
        <v>9.3643620138126465E-2</v>
      </c>
      <c r="AU619" s="131">
        <f t="shared" si="125"/>
        <v>8.2421767487069725E-2</v>
      </c>
      <c r="AV619" s="131">
        <f t="shared" si="126"/>
        <v>0.17402043083480345</v>
      </c>
      <c r="AW619" s="131">
        <f t="shared" si="127"/>
        <v>6.0169328117777392E-4</v>
      </c>
      <c r="AX619" s="131">
        <f t="shared" si="128"/>
        <v>0.99999999999999989</v>
      </c>
      <c r="AY619" s="131">
        <f>SUMPRODUCT(AN619:AW619,幕後結果_最佳化!$Z$1005:$AI$1005)</f>
        <v>1.112915986815226E-3</v>
      </c>
      <c r="AZ619" s="131">
        <f>(SUMPRODUCT(AN619:AW619,MMULT(AN619:AW619,幕後結果!$AB$9:$AK$18)))</f>
        <v>1.9276305779914116E-4</v>
      </c>
      <c r="BA619" s="131">
        <f t="shared" si="129"/>
        <v>1.3883913634099758E-2</v>
      </c>
      <c r="BB619" s="102">
        <f t="shared" si="130"/>
        <v>-3.0097481959663801</v>
      </c>
      <c r="BC619" s="60"/>
      <c r="BD619" s="60"/>
    </row>
    <row r="620" spans="1:56" ht="16.5">
      <c r="A620" s="95">
        <v>619</v>
      </c>
      <c r="B620" s="131">
        <v>0.65790909705052214</v>
      </c>
      <c r="C620" s="131">
        <v>0.68842349011120452</v>
      </c>
      <c r="D620" s="131">
        <v>0.80709509952426406</v>
      </c>
      <c r="E620" s="131">
        <v>0.85551658684641008</v>
      </c>
      <c r="F620" s="131">
        <v>0.13777817895159794</v>
      </c>
      <c r="G620" s="131">
        <v>0.69705893991039747</v>
      </c>
      <c r="H620" s="131">
        <v>0.36808777107338986</v>
      </c>
      <c r="I620" s="131">
        <v>0.37037419218591983</v>
      </c>
      <c r="J620" s="131">
        <v>0.18181861543201294</v>
      </c>
      <c r="K620" s="104">
        <v>3.4178924177477255E-2</v>
      </c>
      <c r="L620" s="105"/>
      <c r="M620" s="106">
        <v>619</v>
      </c>
      <c r="N620" s="142">
        <v>0.40676335176984652</v>
      </c>
      <c r="O620" s="142">
        <v>0.49138662850604742</v>
      </c>
      <c r="P620" s="142">
        <v>0.86724131968231888</v>
      </c>
      <c r="Q620" s="142">
        <v>1.0603908430565077</v>
      </c>
      <c r="R620" s="142">
        <v>-1.0903559955494975</v>
      </c>
      <c r="S620" s="142">
        <v>0.51596032437066375</v>
      </c>
      <c r="T620" s="142">
        <v>-0.33692220986259974</v>
      </c>
      <c r="U620" s="131">
        <v>-0.33086245286881028</v>
      </c>
      <c r="V620" s="131">
        <v>-0.90845622642294288</v>
      </c>
      <c r="W620" s="98">
        <v>-1.8226405596904052</v>
      </c>
      <c r="X620" s="60"/>
      <c r="Y620" s="99">
        <v>619</v>
      </c>
      <c r="Z620" s="131">
        <f>(幕後結果!$AB$2+幕後結果!$AB$4*幕後結果_最佳化!$N1621)*12/3</f>
        <v>7.6395999630429368E-2</v>
      </c>
      <c r="AA620" s="131">
        <f>(幕後結果!$AC$2+幕後結果!$AC$4*幕後結果_最佳化!$O1621)*12/3</f>
        <v>5.442500737496947E-2</v>
      </c>
      <c r="AB620" s="131">
        <f>(幕後結果!$AD$2+幕後結果!$AD$4*幕後結果_最佳化!$P1621)*12/3</f>
        <v>0.14321001986582774</v>
      </c>
      <c r="AC620" s="131">
        <f>(幕後結果!$AE$2+幕後結果!$AE$4*幕後結果_最佳化!$Q1621)*12/3</f>
        <v>0.21449823512581365</v>
      </c>
      <c r="AD620" s="131">
        <f>(幕後結果!$AF$2+幕後結果!$AF$4*幕後結果_最佳化!$R1621)*12/3</f>
        <v>1.6596887035652794E-2</v>
      </c>
      <c r="AE620" s="131">
        <f>(幕後結果!$AG$2+幕後結果!$AG$4*幕後結果_最佳化!$S1621)*12/3</f>
        <v>3.044253303337148E-2</v>
      </c>
      <c r="AF620" s="131">
        <f>(幕後結果!$AH$2+幕後結果!$AH$4*幕後結果_最佳化!$T1621)*12/3</f>
        <v>4.5397111805442349E-2</v>
      </c>
      <c r="AG620" s="131">
        <f>(幕後結果!$AI$2+幕後結果!$AI$4*幕後結果_最佳化!$U1621)*12/3</f>
        <v>-9.2490335339447706E-3</v>
      </c>
      <c r="AH620" s="131">
        <f>(幕後結果!$AJ$2+幕後結果!$AJ$4*幕後結果_最佳化!$V1621)*12/3</f>
        <v>-2.6353518622219418E-2</v>
      </c>
      <c r="AI620" s="100">
        <f>(幕後結果!$AK$2+幕後結果!$AK$4*幕後結果_最佳化!$W1621)*12/3</f>
        <v>-0.31205374113843004</v>
      </c>
      <c r="AJ620" s="60"/>
      <c r="AK620" s="60"/>
      <c r="AL620" s="60"/>
      <c r="AM620" s="108">
        <v>619</v>
      </c>
      <c r="AN620" s="131">
        <f t="shared" si="118"/>
        <v>2.7060271033489642E-2</v>
      </c>
      <c r="AO620" s="131">
        <f t="shared" si="119"/>
        <v>0.12562381623209962</v>
      </c>
      <c r="AP620" s="131">
        <f t="shared" si="120"/>
        <v>8.499937107665799E-2</v>
      </c>
      <c r="AQ620" s="131">
        <f t="shared" si="121"/>
        <v>4.6726342140100893E-2</v>
      </c>
      <c r="AR620" s="131">
        <f t="shared" si="122"/>
        <v>0.16791609880185041</v>
      </c>
      <c r="AS620" s="131">
        <f t="shared" si="123"/>
        <v>3.331137923209572E-2</v>
      </c>
      <c r="AT620" s="131">
        <f t="shared" si="124"/>
        <v>0.16115458954515177</v>
      </c>
      <c r="AU620" s="131">
        <f t="shared" si="125"/>
        <v>8.894639710115386E-2</v>
      </c>
      <c r="AV620" s="131">
        <f t="shared" si="126"/>
        <v>0.14159648654237392</v>
      </c>
      <c r="AW620" s="131">
        <f t="shared" si="127"/>
        <v>0.12266524829502613</v>
      </c>
      <c r="AX620" s="131">
        <f t="shared" si="128"/>
        <v>0.99999999999999978</v>
      </c>
      <c r="AY620" s="131">
        <f>SUMPRODUCT(AN620:AW620,幕後結果_最佳化!$Z$1005:$AI$1005)</f>
        <v>1.8256573890510462E-4</v>
      </c>
      <c r="AZ620" s="131">
        <f>(SUMPRODUCT(AN620:AW620,MMULT(AN620:AW620,幕後結果!$AB$9:$AK$18)))</f>
        <v>3.0393367623416967E-4</v>
      </c>
      <c r="BA620" s="131">
        <f t="shared" si="129"/>
        <v>1.743369370598697E-2</v>
      </c>
      <c r="BB620" s="102">
        <f t="shared" si="130"/>
        <v>-2.450280186259389</v>
      </c>
      <c r="BC620" s="60"/>
      <c r="BD620" s="60"/>
    </row>
    <row r="621" spans="1:56" ht="16.5">
      <c r="A621" s="95">
        <v>620</v>
      </c>
      <c r="B621" s="131">
        <v>0.12102602712660193</v>
      </c>
      <c r="C621" s="131">
        <v>0.80049984054656376</v>
      </c>
      <c r="D621" s="131">
        <v>0.71177568664053825</v>
      </c>
      <c r="E621" s="131">
        <v>0.71333323477819888</v>
      </c>
      <c r="F621" s="131">
        <v>0.91591886011761248</v>
      </c>
      <c r="G621" s="131">
        <v>0.97350329161992755</v>
      </c>
      <c r="H621" s="131">
        <v>0.91562344535742191</v>
      </c>
      <c r="I621" s="131">
        <v>0.118853777854798</v>
      </c>
      <c r="J621" s="131">
        <v>0.67410466721331797</v>
      </c>
      <c r="K621" s="104">
        <v>0.84592169597003886</v>
      </c>
      <c r="L621" s="105"/>
      <c r="M621" s="106">
        <v>620</v>
      </c>
      <c r="N621" s="142">
        <v>-1.1698730661532755</v>
      </c>
      <c r="O621" s="142">
        <v>0.84340796486813341</v>
      </c>
      <c r="P621" s="142">
        <v>0.55857965706153101</v>
      </c>
      <c r="Q621" s="142">
        <v>0.56314884896465145</v>
      </c>
      <c r="R621" s="142">
        <v>1.3781328341370058</v>
      </c>
      <c r="S621" s="142">
        <v>1.9349745667480238</v>
      </c>
      <c r="T621" s="142">
        <v>1.3762213655591626</v>
      </c>
      <c r="U621" s="131">
        <v>-1.1807361504658604</v>
      </c>
      <c r="V621" s="131">
        <v>0.45127596467566722</v>
      </c>
      <c r="W621" s="98">
        <v>1.0190976535065517</v>
      </c>
      <c r="X621" s="60"/>
      <c r="Y621" s="99">
        <v>620</v>
      </c>
      <c r="Z621" s="131">
        <f>(幕後結果!$AB$2+幕後結果!$AB$4*幕後結果_最佳化!$N1622)*12/3</f>
        <v>-0.16782132662587471</v>
      </c>
      <c r="AA621" s="131">
        <f>(幕後結果!$AC$2+幕後結果!$AC$4*幕後結果_最佳化!$O1622)*12/3</f>
        <v>9.1754149271223773E-2</v>
      </c>
      <c r="AB621" s="131">
        <f>(幕後結果!$AD$2+幕後結果!$AD$4*幕後結果_最佳化!$P1622)*12/3</f>
        <v>0.10573222911615025</v>
      </c>
      <c r="AC621" s="131">
        <f>(幕後結果!$AE$2+幕後結果!$AE$4*幕後結果_最佳化!$Q1622)*12/3</f>
        <v>0.1121055566166857</v>
      </c>
      <c r="AD621" s="131">
        <f>(幕後結果!$AF$2+幕後結果!$AF$4*幕後結果_最佳化!$R1622)*12/3</f>
        <v>0.212877085642317</v>
      </c>
      <c r="AE621" s="131">
        <f>(幕後結果!$AG$2+幕後結果!$AG$4*幕後結果_最佳化!$S1622)*12/3</f>
        <v>8.846830721511012E-2</v>
      </c>
      <c r="AF621" s="131">
        <f>(幕後結果!$AH$2+幕後結果!$AH$4*幕後結果_最佳化!$T1622)*12/3</f>
        <v>0.15282082539481798</v>
      </c>
      <c r="AG621" s="131">
        <f>(幕後結果!$AI$2+幕後結果!$AI$4*幕後結果_最佳化!$U1622)*12/3</f>
        <v>5.8880399924655311E-3</v>
      </c>
      <c r="AH621" s="131">
        <f>(幕後結果!$AJ$2+幕後結果!$AJ$4*幕後結果_最佳化!$V1622)*12/3</f>
        <v>7.7050408651095512E-2</v>
      </c>
      <c r="AI621" s="100">
        <f>(幕後結果!$AK$2+幕後結果!$AK$4*幕後結果_最佳化!$W1622)*12/3</f>
        <v>0.26880802982122243</v>
      </c>
      <c r="AJ621" s="60"/>
      <c r="AK621" s="60"/>
      <c r="AL621" s="60"/>
      <c r="AM621" s="108">
        <v>620</v>
      </c>
      <c r="AN621" s="131">
        <f t="shared" si="118"/>
        <v>0.1678407755937297</v>
      </c>
      <c r="AO621" s="131">
        <f t="shared" si="119"/>
        <v>1.8274363120760935E-3</v>
      </c>
      <c r="AP621" s="131">
        <f t="shared" si="120"/>
        <v>6.7036572501108421E-2</v>
      </c>
      <c r="AQ621" s="131">
        <f t="shared" si="121"/>
        <v>0.12516132658940443</v>
      </c>
      <c r="AR621" s="131">
        <f t="shared" si="122"/>
        <v>0.1518851481306209</v>
      </c>
      <c r="AS621" s="131">
        <f t="shared" si="123"/>
        <v>0.14208659783202865</v>
      </c>
      <c r="AT621" s="131">
        <f t="shared" si="124"/>
        <v>3.2559629583184091E-2</v>
      </c>
      <c r="AU621" s="131">
        <f t="shared" si="125"/>
        <v>6.9259075180341783E-3</v>
      </c>
      <c r="AV621" s="131">
        <f t="shared" si="126"/>
        <v>0.12267266780009432</v>
      </c>
      <c r="AW621" s="131">
        <f t="shared" si="127"/>
        <v>0.18200393813971941</v>
      </c>
      <c r="AX621" s="131">
        <f t="shared" si="128"/>
        <v>1.0000000000000002</v>
      </c>
      <c r="AY621" s="131">
        <f>SUMPRODUCT(AN621:AW621,幕後結果_最佳化!$Z$1005:$AI$1005)</f>
        <v>1.1863753265494649E-3</v>
      </c>
      <c r="AZ621" s="131">
        <f>(SUMPRODUCT(AN621:AW621,MMULT(AN621:AW621,幕後結果!$AB$9:$AK$18)))</f>
        <v>2.603772233856328E-4</v>
      </c>
      <c r="BA621" s="131">
        <f t="shared" si="129"/>
        <v>1.6136208457553862E-2</v>
      </c>
      <c r="BB621" s="102">
        <f t="shared" si="130"/>
        <v>-2.5850945581905327</v>
      </c>
      <c r="BC621" s="60"/>
      <c r="BD621" s="60"/>
    </row>
    <row r="622" spans="1:56" ht="16.5">
      <c r="A622" s="95">
        <v>621</v>
      </c>
      <c r="B622" s="131">
        <v>0.42236652326246626</v>
      </c>
      <c r="C622" s="131">
        <v>0.55132598837866209</v>
      </c>
      <c r="D622" s="131">
        <v>0.45349174641476608</v>
      </c>
      <c r="E622" s="131">
        <v>0.48513197663880958</v>
      </c>
      <c r="F622" s="131">
        <v>0.5905517689965929</v>
      </c>
      <c r="G622" s="131">
        <v>0.85354719339233176</v>
      </c>
      <c r="H622" s="131">
        <v>0.74070366308845736</v>
      </c>
      <c r="I622" s="131">
        <v>0.58946774231990218</v>
      </c>
      <c r="J622" s="131">
        <v>0.54068477576468799</v>
      </c>
      <c r="K622" s="104">
        <v>0.82979166184669428</v>
      </c>
      <c r="L622" s="105"/>
      <c r="M622" s="106">
        <v>621</v>
      </c>
      <c r="N622" s="142">
        <v>-0.19584300773458341</v>
      </c>
      <c r="O622" s="142">
        <v>0.12901216468927812</v>
      </c>
      <c r="P622" s="142">
        <v>-0.11684423060639081</v>
      </c>
      <c r="Q622" s="142">
        <v>-3.7277239308268269E-2</v>
      </c>
      <c r="R622" s="142">
        <v>0.22896455930202053</v>
      </c>
      <c r="S622" s="142">
        <v>1.0517688514574455</v>
      </c>
      <c r="T622" s="142">
        <v>0.64551627667087741</v>
      </c>
      <c r="U622" s="131">
        <v>0.22617602680208063</v>
      </c>
      <c r="V622" s="131">
        <v>0.10215902799953344</v>
      </c>
      <c r="W622" s="98">
        <v>0.95334227951869055</v>
      </c>
      <c r="X622" s="60"/>
      <c r="Y622" s="99">
        <v>621</v>
      </c>
      <c r="Z622" s="131">
        <f>(幕後結果!$AB$2+幕後結果!$AB$4*幕後結果_最佳化!$N1623)*12/3</f>
        <v>-1.6946328524769311E-2</v>
      </c>
      <c r="AA622" s="131">
        <f>(幕後結果!$AC$2+幕後結果!$AC$4*幕後結果_最佳化!$O1623)*12/3</f>
        <v>2.0385330349620874E-2</v>
      </c>
      <c r="AB622" s="131">
        <f>(幕後結果!$AD$2+幕後結果!$AD$4*幕後結果_最佳化!$P1623)*12/3</f>
        <v>-2.741655866591992E-2</v>
      </c>
      <c r="AC622" s="131">
        <f>(幕後結果!$AE$2+幕後結果!$AE$4*幕後結果_最佳化!$Q1623)*12/3</f>
        <v>8.758015833094511E-3</v>
      </c>
      <c r="AD622" s="131">
        <f>(幕後結果!$AF$2+幕後結果!$AF$4*幕後結果_最佳化!$R1623)*12/3</f>
        <v>1.421299728772253E-2</v>
      </c>
      <c r="AE622" s="131">
        <f>(幕後結果!$AG$2+幕後結果!$AG$4*幕後結果_最佳化!$S1623)*12/3</f>
        <v>4.0359982929602953E-2</v>
      </c>
      <c r="AF622" s="131">
        <f>(幕後結果!$AH$2+幕後結果!$AH$4*幕後結果_最佳化!$T1623)*12/3</f>
        <v>6.6304347937941557E-2</v>
      </c>
      <c r="AG622" s="131">
        <f>(幕後結果!$AI$2+幕後結果!$AI$4*幕後結果_最佳化!$U1623)*12/3</f>
        <v>5.1999149856907699E-2</v>
      </c>
      <c r="AH622" s="131">
        <f>(幕後結果!$AJ$2+幕後結果!$AJ$4*幕後結果_最佳化!$V1623)*12/3</f>
        <v>2.4383511188249718E-2</v>
      </c>
      <c r="AI622" s="100">
        <f>(幕後結果!$AK$2+幕後結果!$AK$4*幕後結果_最佳化!$W1623)*12/3</f>
        <v>0.16073961890719005</v>
      </c>
      <c r="AJ622" s="60"/>
      <c r="AK622" s="60"/>
      <c r="AL622" s="60"/>
      <c r="AM622" s="108">
        <v>621</v>
      </c>
      <c r="AN622" s="131">
        <f t="shared" si="118"/>
        <v>9.1956330880260728E-2</v>
      </c>
      <c r="AO622" s="131">
        <f t="shared" si="119"/>
        <v>5.143842466053062E-2</v>
      </c>
      <c r="AP622" s="131">
        <f t="shared" si="120"/>
        <v>0.1378694944553468</v>
      </c>
      <c r="AQ622" s="131">
        <f t="shared" si="121"/>
        <v>0.11993959299773922</v>
      </c>
      <c r="AR622" s="131">
        <f t="shared" si="122"/>
        <v>7.4591396687914105E-2</v>
      </c>
      <c r="AS622" s="131">
        <f t="shared" si="123"/>
        <v>5.3884818570737396E-2</v>
      </c>
      <c r="AT622" s="131">
        <f t="shared" si="124"/>
        <v>0.14852334195136721</v>
      </c>
      <c r="AU622" s="131">
        <f t="shared" si="125"/>
        <v>8.6495201065872745E-2</v>
      </c>
      <c r="AV622" s="131">
        <f t="shared" si="126"/>
        <v>0.13598492028445583</v>
      </c>
      <c r="AW622" s="131">
        <f t="shared" si="127"/>
        <v>9.9316478445775222E-2</v>
      </c>
      <c r="AX622" s="131">
        <f t="shared" si="128"/>
        <v>0.99999999999999978</v>
      </c>
      <c r="AY622" s="131">
        <f>SUMPRODUCT(AN622:AW622,幕後結果_最佳化!$Z$1005:$AI$1005)</f>
        <v>2.4005547175624175E-3</v>
      </c>
      <c r="AZ622" s="131">
        <f>(SUMPRODUCT(AN622:AW622,MMULT(AN622:AW622,幕後結果!$AB$9:$AK$18)))</f>
        <v>2.9675842103410211E-4</v>
      </c>
      <c r="BA622" s="131">
        <f t="shared" si="129"/>
        <v>1.7226677597090571E-2</v>
      </c>
      <c r="BB622" s="102">
        <f t="shared" si="130"/>
        <v>-2.350972499147344</v>
      </c>
      <c r="BC622" s="60"/>
      <c r="BD622" s="60"/>
    </row>
    <row r="623" spans="1:56" ht="16.5">
      <c r="A623" s="95">
        <v>622</v>
      </c>
      <c r="B623" s="131">
        <v>6.2981225028819754E-2</v>
      </c>
      <c r="C623" s="131">
        <v>0.18225402276435587</v>
      </c>
      <c r="D623" s="131">
        <v>0.45565104191386263</v>
      </c>
      <c r="E623" s="131">
        <v>0.27704916906457933</v>
      </c>
      <c r="F623" s="131">
        <v>0.11379394702889489</v>
      </c>
      <c r="G623" s="131">
        <v>0.30268280626282618</v>
      </c>
      <c r="H623" s="131">
        <v>0.7952796346847042</v>
      </c>
      <c r="I623" s="131">
        <v>0.54947905613971848</v>
      </c>
      <c r="J623" s="131">
        <v>2.7476872442743661E-2</v>
      </c>
      <c r="K623" s="104">
        <v>0.43952126613340692</v>
      </c>
      <c r="L623" s="105"/>
      <c r="M623" s="106">
        <v>622</v>
      </c>
      <c r="N623" s="142">
        <v>-1.5302193226998271</v>
      </c>
      <c r="O623" s="142">
        <v>-0.90680855416147432</v>
      </c>
      <c r="P623" s="142">
        <v>-0.11139631279546511</v>
      </c>
      <c r="Q623" s="142">
        <v>-0.59163006290575704</v>
      </c>
      <c r="R623" s="142">
        <v>-1.2065956727539355</v>
      </c>
      <c r="S623" s="142">
        <v>-0.51669997643184096</v>
      </c>
      <c r="T623" s="142">
        <v>0.82487822365409313</v>
      </c>
      <c r="U623" s="131">
        <v>0.1243452919905997</v>
      </c>
      <c r="V623" s="131">
        <v>-1.9192417594089075</v>
      </c>
      <c r="W623" s="98">
        <v>-0.15218308818809032</v>
      </c>
      <c r="X623" s="60"/>
      <c r="Y623" s="99">
        <v>622</v>
      </c>
      <c r="Z623" s="131">
        <f>(幕後結果!$AB$2+幕後結果!$AB$4*幕後結果_最佳化!$N1624)*12/3</f>
        <v>-0.223638126428198</v>
      </c>
      <c r="AA623" s="131">
        <f>(幕後結果!$AC$2+幕後結果!$AC$4*幕後結果_最佳化!$O1624)*12/3</f>
        <v>-7.7679696772390602E-2</v>
      </c>
      <c r="AB623" s="131">
        <f>(幕後結果!$AD$2+幕後結果!$AD$4*幕後結果_最佳化!$P1624)*12/3</f>
        <v>-6.0660758411749512E-2</v>
      </c>
      <c r="AC623" s="131">
        <f>(幕後結果!$AE$2+幕後結果!$AE$4*幕後結果_最佳化!$Q1624)*12/3</f>
        <v>-0.10135773972680932</v>
      </c>
      <c r="AD623" s="131">
        <f>(幕後結果!$AF$2+幕後結果!$AF$4*幕後結果_最佳化!$R1624)*12/3</f>
        <v>-0.17019924758635885</v>
      </c>
      <c r="AE623" s="131">
        <f>(幕後結果!$AG$2+幕後結果!$AG$4*幕後結果_最佳化!$S1624)*12/3</f>
        <v>-1.6437259047918804E-2</v>
      </c>
      <c r="AF623" s="131">
        <f>(幕後結果!$AH$2+幕後結果!$AH$4*幕後結果_最佳化!$T1624)*12/3</f>
        <v>-2.0085539711525519E-2</v>
      </c>
      <c r="AG623" s="131">
        <f>(幕後結果!$AI$2+幕後結果!$AI$4*幕後結果_最佳化!$U1624)*12/3</f>
        <v>-2.1280348942070194E-2</v>
      </c>
      <c r="AH623" s="131">
        <f>(幕後結果!$AJ$2+幕後結果!$AJ$4*幕後結果_最佳化!$V1624)*12/3</f>
        <v>-0.15331943602687992</v>
      </c>
      <c r="AI623" s="100">
        <f>(幕後結果!$AK$2+幕後結果!$AK$4*幕後結果_最佳化!$W1624)*12/3</f>
        <v>-4.923357268867868E-2</v>
      </c>
      <c r="AJ623" s="60"/>
      <c r="AK623" s="60"/>
      <c r="AL623" s="60"/>
      <c r="AM623" s="108">
        <v>622</v>
      </c>
      <c r="AN623" s="131">
        <f t="shared" si="118"/>
        <v>1.1564951904955604E-2</v>
      </c>
      <c r="AO623" s="131">
        <f t="shared" si="119"/>
        <v>0.1469061753810928</v>
      </c>
      <c r="AP623" s="131">
        <f t="shared" si="120"/>
        <v>0.16909651337193113</v>
      </c>
      <c r="AQ623" s="131">
        <f t="shared" si="121"/>
        <v>8.9766794110422404E-2</v>
      </c>
      <c r="AR623" s="131">
        <f t="shared" si="122"/>
        <v>5.4871767127725644E-2</v>
      </c>
      <c r="AS623" s="131">
        <f t="shared" si="123"/>
        <v>6.3760230141231389E-2</v>
      </c>
      <c r="AT623" s="131">
        <f t="shared" si="124"/>
        <v>0.18365602132181022</v>
      </c>
      <c r="AU623" s="131">
        <f t="shared" si="125"/>
        <v>6.9537975824200238E-2</v>
      </c>
      <c r="AV623" s="131">
        <f t="shared" si="126"/>
        <v>0.16251314596250316</v>
      </c>
      <c r="AW623" s="131">
        <f t="shared" si="127"/>
        <v>4.8326424854127185E-2</v>
      </c>
      <c r="AX623" s="131">
        <f t="shared" si="128"/>
        <v>0.99999999999999967</v>
      </c>
      <c r="AY623" s="131">
        <f>SUMPRODUCT(AN623:AW623,幕後結果_最佳化!$Z$1005:$AI$1005)</f>
        <v>1.8568488178600259E-3</v>
      </c>
      <c r="AZ623" s="131">
        <f>(SUMPRODUCT(AN623:AW623,MMULT(AN623:AW623,幕後結果!$AB$9:$AK$18)))</f>
        <v>2.9828929921344236E-4</v>
      </c>
      <c r="BA623" s="131">
        <f t="shared" si="129"/>
        <v>1.7271053795684915E-2</v>
      </c>
      <c r="BB623" s="102">
        <f t="shared" si="130"/>
        <v>-2.3764126768219782</v>
      </c>
      <c r="BC623" s="60"/>
      <c r="BD623" s="60"/>
    </row>
    <row r="624" spans="1:56" ht="16.5">
      <c r="A624" s="95">
        <v>623</v>
      </c>
      <c r="B624" s="131">
        <v>0.2434828207101345</v>
      </c>
      <c r="C624" s="131">
        <v>0.61801629735229158</v>
      </c>
      <c r="D624" s="131">
        <v>0.70352548564847051</v>
      </c>
      <c r="E624" s="131">
        <v>0.28429432227832829</v>
      </c>
      <c r="F624" s="131">
        <v>0.55936800062763559</v>
      </c>
      <c r="G624" s="131">
        <v>0.48504866074892883</v>
      </c>
      <c r="H624" s="131">
        <v>0.64790790149107624</v>
      </c>
      <c r="I624" s="131">
        <v>0.78448195846270896</v>
      </c>
      <c r="J624" s="131">
        <v>0.847222321460398</v>
      </c>
      <c r="K624" s="104">
        <v>0.62259819657021542</v>
      </c>
      <c r="L624" s="105"/>
      <c r="M624" s="106">
        <v>623</v>
      </c>
      <c r="N624" s="142">
        <v>-0.69514307655953822</v>
      </c>
      <c r="O624" s="142">
        <v>0.30027499434035426</v>
      </c>
      <c r="P624" s="142">
        <v>0.53456740373622691</v>
      </c>
      <c r="Q624" s="142">
        <v>-0.57013130416392344</v>
      </c>
      <c r="R624" s="142">
        <v>0.14936706466727578</v>
      </c>
      <c r="S624" s="142">
        <v>-3.7486227242189869E-2</v>
      </c>
      <c r="T624" s="142">
        <v>0.37967834462897093</v>
      </c>
      <c r="U624" s="131">
        <v>0.78741993103678176</v>
      </c>
      <c r="V624" s="131">
        <v>1.024592813003026</v>
      </c>
      <c r="W624" s="98">
        <v>0.31231175563239411</v>
      </c>
      <c r="X624" s="60"/>
      <c r="Y624" s="99">
        <v>623</v>
      </c>
      <c r="Z624" s="131">
        <f>(幕後結果!$AB$2+幕後結果!$AB$4*幕後結果_最佳化!$N1625)*12/3</f>
        <v>-9.4286751733213062E-2</v>
      </c>
      <c r="AA624" s="131">
        <f>(幕後結果!$AC$2+幕後結果!$AC$4*幕後結果_最佳化!$O1625)*12/3</f>
        <v>3.8018609193205391E-2</v>
      </c>
      <c r="AB624" s="131">
        <f>(幕後結果!$AD$2+幕後結果!$AD$4*幕後結果_最佳化!$P1625)*12/3</f>
        <v>8.3553605930060837E-2</v>
      </c>
      <c r="AC624" s="131">
        <f>(幕後結果!$AE$2+幕後結果!$AE$4*幕後結果_最佳化!$Q1625)*12/3</f>
        <v>-4.5964869726446041E-3</v>
      </c>
      <c r="AD624" s="131">
        <f>(幕後結果!$AF$2+幕後結果!$AF$4*幕後結果_最佳化!$R1625)*12/3</f>
        <v>5.8244490332675675E-2</v>
      </c>
      <c r="AE624" s="131">
        <f>(幕後結果!$AG$2+幕後結果!$AG$4*幕後結果_最佳化!$S1625)*12/3</f>
        <v>-1.7067687577668415E-3</v>
      </c>
      <c r="AF624" s="131">
        <f>(幕後結果!$AH$2+幕後結果!$AH$4*幕後結果_最佳化!$T1625)*12/3</f>
        <v>3.6492592361465417E-2</v>
      </c>
      <c r="AG624" s="131">
        <f>(幕後結果!$AI$2+幕後結果!$AI$4*幕後結果_最佳化!$U1625)*12/3</f>
        <v>0.1005042268371104</v>
      </c>
      <c r="AH624" s="131">
        <f>(幕後結果!$AJ$2+幕後結果!$AJ$4*幕後結果_最佳化!$V1625)*12/3</f>
        <v>6.4417123302015641E-2</v>
      </c>
      <c r="AI624" s="100">
        <f>(幕後結果!$AK$2+幕後結果!$AK$4*幕後結果_最佳化!$W1625)*12/3</f>
        <v>0.14071221051623653</v>
      </c>
      <c r="AJ624" s="60"/>
      <c r="AK624" s="60"/>
      <c r="AL624" s="60"/>
      <c r="AM624" s="108">
        <v>623</v>
      </c>
      <c r="AN624" s="131">
        <f t="shared" si="118"/>
        <v>0.14850770707560315</v>
      </c>
      <c r="AO624" s="131">
        <f t="shared" si="119"/>
        <v>0.16759131495848636</v>
      </c>
      <c r="AP624" s="131">
        <f t="shared" si="120"/>
        <v>4.2279577757950847E-2</v>
      </c>
      <c r="AQ624" s="131">
        <f t="shared" si="121"/>
        <v>8.3084928022208446E-2</v>
      </c>
      <c r="AR624" s="131">
        <f t="shared" si="122"/>
        <v>0.16091335611456531</v>
      </c>
      <c r="AS624" s="131">
        <f t="shared" si="123"/>
        <v>3.5119135204895E-2</v>
      </c>
      <c r="AT624" s="131">
        <f t="shared" si="124"/>
        <v>0.12319426835871221</v>
      </c>
      <c r="AU624" s="131">
        <f t="shared" si="125"/>
        <v>0.13070232474234311</v>
      </c>
      <c r="AV624" s="131">
        <f t="shared" si="126"/>
        <v>3.6688609285136578E-2</v>
      </c>
      <c r="AW624" s="131">
        <f t="shared" si="127"/>
        <v>7.1918778480099088E-2</v>
      </c>
      <c r="AX624" s="131">
        <f t="shared" si="128"/>
        <v>1</v>
      </c>
      <c r="AY624" s="131">
        <f>SUMPRODUCT(AN624:AW624,幕後結果_最佳化!$Z$1005:$AI$1005)</f>
        <v>3.5778520896404672E-3</v>
      </c>
      <c r="AZ624" s="131">
        <f>(SUMPRODUCT(AN624:AW624,MMULT(AN624:AW624,幕後結果!$AB$9:$AK$18)))</f>
        <v>2.7917411145279847E-4</v>
      </c>
      <c r="BA624" s="131">
        <f t="shared" si="129"/>
        <v>1.6708504165627708E-2</v>
      </c>
      <c r="BB624" s="102">
        <f t="shared" si="130"/>
        <v>-2.353421199202979</v>
      </c>
      <c r="BC624" s="60"/>
      <c r="BD624" s="60"/>
    </row>
    <row r="625" spans="1:56" ht="16.5">
      <c r="A625" s="95">
        <v>624</v>
      </c>
      <c r="B625" s="131">
        <v>0.97670082581434592</v>
      </c>
      <c r="C625" s="131">
        <v>9.7564377007779646E-2</v>
      </c>
      <c r="D625" s="131">
        <v>0.64619297194476055</v>
      </c>
      <c r="E625" s="131">
        <v>0.23534307173453506</v>
      </c>
      <c r="F625" s="131">
        <v>0.54682752207819063</v>
      </c>
      <c r="G625" s="131">
        <v>0.93403808459628879</v>
      </c>
      <c r="H625" s="131">
        <v>3.6045343188325418E-2</v>
      </c>
      <c r="I625" s="131">
        <v>0.49684437658342073</v>
      </c>
      <c r="J625" s="131">
        <v>0.82279326256851681</v>
      </c>
      <c r="K625" s="104">
        <v>0.33200010829963422</v>
      </c>
      <c r="L625" s="105"/>
      <c r="M625" s="106">
        <v>624</v>
      </c>
      <c r="N625" s="142">
        <v>1.9899327113080181</v>
      </c>
      <c r="O625" s="142">
        <v>-1.2955552525743914</v>
      </c>
      <c r="P625" s="142">
        <v>0.37506240480218783</v>
      </c>
      <c r="Q625" s="142">
        <v>-0.72136309991622993</v>
      </c>
      <c r="R625" s="142">
        <v>0.1176500377392479</v>
      </c>
      <c r="S625" s="142">
        <v>1.5065586199686765</v>
      </c>
      <c r="T625" s="142">
        <v>-1.7985449863718841</v>
      </c>
      <c r="U625" s="131">
        <v>-7.9100573667176162E-3</v>
      </c>
      <c r="V625" s="131">
        <v>0.92606254986871583</v>
      </c>
      <c r="W625" s="98">
        <v>-0.43439694393262418</v>
      </c>
      <c r="X625" s="60"/>
      <c r="Y625" s="99">
        <v>624</v>
      </c>
      <c r="Z625" s="131">
        <f>(幕後結果!$AB$2+幕後結果!$AB$4*幕後結果_最佳化!$N1626)*12/3</f>
        <v>0.3216252633985649</v>
      </c>
      <c r="AA625" s="131">
        <f>(幕後結果!$AC$2+幕後結果!$AC$4*幕後結果_最佳化!$O1626)*12/3</f>
        <v>-0.12241026810388984</v>
      </c>
      <c r="AB625" s="131">
        <f>(幕後結果!$AD$2+幕後結果!$AD$4*幕後結果_最佳化!$P1626)*12/3</f>
        <v>3.5864671764338635E-3</v>
      </c>
      <c r="AC625" s="131">
        <f>(幕後結果!$AE$2+幕後結果!$AE$4*幕後結果_最佳化!$Q1626)*12/3</f>
        <v>-3.6666043103246344E-3</v>
      </c>
      <c r="AD625" s="131">
        <f>(幕後結果!$AF$2+幕後結果!$AF$4*幕後結果_最佳化!$R1626)*12/3</f>
        <v>-2.3767542691264808E-2</v>
      </c>
      <c r="AE625" s="131">
        <f>(幕後結果!$AG$2+幕後結果!$AG$4*幕後結果_最佳化!$S1626)*12/3</f>
        <v>2.2121082973701873E-2</v>
      </c>
      <c r="AF625" s="131">
        <f>(幕後結果!$AH$2+幕後結果!$AH$4*幕後結果_最佳化!$T1626)*12/3</f>
        <v>-0.1169766100867435</v>
      </c>
      <c r="AG625" s="131">
        <f>(幕後結果!$AI$2+幕後結果!$AI$4*幕後結果_最佳化!$U1626)*12/3</f>
        <v>-3.3192758343070651E-2</v>
      </c>
      <c r="AH625" s="131">
        <f>(幕後結果!$AJ$2+幕後結果!$AJ$4*幕後結果_最佳化!$V1626)*12/3</f>
        <v>3.2001393535258375E-2</v>
      </c>
      <c r="AI625" s="100">
        <f>(幕後結果!$AK$2+幕後結果!$AK$4*幕後結果_最佳化!$W1626)*12/3</f>
        <v>-0.1514959444651757</v>
      </c>
      <c r="AJ625" s="60"/>
      <c r="AK625" s="60"/>
      <c r="AL625" s="60"/>
      <c r="AM625" s="108">
        <v>624</v>
      </c>
      <c r="AN625" s="131">
        <f t="shared" si="118"/>
        <v>0.10287369636779128</v>
      </c>
      <c r="AO625" s="131">
        <f t="shared" si="119"/>
        <v>3.3579769473391897E-2</v>
      </c>
      <c r="AP625" s="131">
        <f t="shared" si="120"/>
        <v>0.15273950082470203</v>
      </c>
      <c r="AQ625" s="131">
        <f t="shared" si="121"/>
        <v>0.16106573793651985</v>
      </c>
      <c r="AR625" s="131">
        <f t="shared" si="122"/>
        <v>8.7825300753617178E-2</v>
      </c>
      <c r="AS625" s="131">
        <f t="shared" si="123"/>
        <v>0.13692178500974631</v>
      </c>
      <c r="AT625" s="131">
        <f t="shared" si="124"/>
        <v>3.9793132044719993E-2</v>
      </c>
      <c r="AU625" s="131">
        <f t="shared" si="125"/>
        <v>0.12408522786876405</v>
      </c>
      <c r="AV625" s="131">
        <f t="shared" si="126"/>
        <v>2.1482457145751809E-4</v>
      </c>
      <c r="AW625" s="131">
        <f t="shared" si="127"/>
        <v>0.16090102514928975</v>
      </c>
      <c r="AX625" s="131">
        <f t="shared" si="128"/>
        <v>0.99999999999999989</v>
      </c>
      <c r="AY625" s="131">
        <f>SUMPRODUCT(AN625:AW625,幕後結果_最佳化!$Z$1005:$AI$1005)</f>
        <v>7.6156046686869528E-4</v>
      </c>
      <c r="AZ625" s="131">
        <f>(SUMPRODUCT(AN625:AW625,MMULT(AN625:AW625,幕後結果!$AB$9:$AK$18)))</f>
        <v>3.3906061032788488E-4</v>
      </c>
      <c r="BA625" s="131">
        <f t="shared" si="129"/>
        <v>1.8413598516528074E-2</v>
      </c>
      <c r="BB625" s="102">
        <f t="shared" si="130"/>
        <v>-2.2884413112031186</v>
      </c>
      <c r="BC625" s="60"/>
      <c r="BD625" s="60"/>
    </row>
    <row r="626" spans="1:56" ht="16.5">
      <c r="A626" s="95">
        <v>625</v>
      </c>
      <c r="B626" s="131">
        <v>3.8851126846543238E-2</v>
      </c>
      <c r="C626" s="131">
        <v>1.3470109261542351E-2</v>
      </c>
      <c r="D626" s="131">
        <v>0.47562117371687052</v>
      </c>
      <c r="E626" s="131">
        <v>0.36958510877905848</v>
      </c>
      <c r="F626" s="131">
        <v>0.6149173488979931</v>
      </c>
      <c r="G626" s="131">
        <v>0.77575660150114389</v>
      </c>
      <c r="H626" s="131">
        <v>0.62684530021539198</v>
      </c>
      <c r="I626" s="131">
        <v>0.73067924493523617</v>
      </c>
      <c r="J626" s="131">
        <v>0.26079696038981215</v>
      </c>
      <c r="K626" s="104">
        <v>0.47933653131813414</v>
      </c>
      <c r="L626" s="105"/>
      <c r="M626" s="106">
        <v>625</v>
      </c>
      <c r="N626" s="142">
        <v>-1.7641765846525341</v>
      </c>
      <c r="O626" s="142">
        <v>-2.212382912808188</v>
      </c>
      <c r="P626" s="142">
        <v>-6.1146737732492032E-2</v>
      </c>
      <c r="Q626" s="142">
        <v>-0.33295239570122837</v>
      </c>
      <c r="R626" s="142">
        <v>0.29215868050305144</v>
      </c>
      <c r="S626" s="142">
        <v>0.75794017659640445</v>
      </c>
      <c r="T626" s="142">
        <v>0.3235095191427359</v>
      </c>
      <c r="U626" s="131">
        <v>0.61486858615831974</v>
      </c>
      <c r="V626" s="131">
        <v>-0.64089035799620653</v>
      </c>
      <c r="W626" s="98">
        <v>-5.1818816070765973E-2</v>
      </c>
      <c r="X626" s="60"/>
      <c r="Y626" s="99">
        <v>625</v>
      </c>
      <c r="Z626" s="131">
        <f>(幕後結果!$AB$2+幕後結果!$AB$4*幕後結果_最佳化!$N1627)*12/3</f>
        <v>-0.25987756395660466</v>
      </c>
      <c r="AA626" s="131">
        <f>(幕後結果!$AC$2+幕後結果!$AC$4*幕後結果_最佳化!$O1627)*12/3</f>
        <v>-0.20413759370484338</v>
      </c>
      <c r="AB626" s="131">
        <f>(幕後結果!$AD$2+幕後結果!$AD$4*幕後結果_最佳化!$P1627)*12/3</f>
        <v>-9.6073903747622993E-2</v>
      </c>
      <c r="AC626" s="131">
        <f>(幕後結果!$AE$2+幕後結果!$AE$4*幕後結果_最佳化!$Q1627)*12/3</f>
        <v>-0.1062981216036033</v>
      </c>
      <c r="AD626" s="131">
        <f>(幕後結果!$AF$2+幕後結果!$AF$4*幕後結果_最佳化!$R1627)*12/3</f>
        <v>-8.4233484798196312E-2</v>
      </c>
      <c r="AE626" s="131">
        <f>(幕後結果!$AG$2+幕後結果!$AG$4*幕後結果_最佳化!$S1627)*12/3</f>
        <v>1.7734476263003177E-2</v>
      </c>
      <c r="AF626" s="131">
        <f>(幕後結果!$AH$2+幕後結果!$AH$4*幕後結果_最佳化!$T1627)*12/3</f>
        <v>-0.10963512378444747</v>
      </c>
      <c r="AG626" s="131">
        <f>(幕後結果!$AI$2+幕後結果!$AI$4*幕後結果_最佳化!$U1627)*12/3</f>
        <v>6.3302447753640162E-2</v>
      </c>
      <c r="AH626" s="131">
        <f>(幕後結果!$AJ$2+幕後結果!$AJ$4*幕後結果_最佳化!$V1627)*12/3</f>
        <v>-8.3218138651066642E-2</v>
      </c>
      <c r="AI626" s="100">
        <f>(幕後結果!$AK$2+幕後結果!$AK$4*幕後結果_最佳化!$W1627)*12/3</f>
        <v>2.3730003489535089E-2</v>
      </c>
      <c r="AJ626" s="60"/>
      <c r="AK626" s="60"/>
      <c r="AL626" s="60"/>
      <c r="AM626" s="108">
        <v>625</v>
      </c>
      <c r="AN626" s="131">
        <f t="shared" si="118"/>
        <v>0.16754339110255051</v>
      </c>
      <c r="AO626" s="131">
        <f t="shared" si="119"/>
        <v>4.0051509956303313E-2</v>
      </c>
      <c r="AP626" s="131">
        <f t="shared" si="120"/>
        <v>3.0330235087081117E-2</v>
      </c>
      <c r="AQ626" s="131">
        <f t="shared" si="121"/>
        <v>7.7058840577794815E-2</v>
      </c>
      <c r="AR626" s="131">
        <f t="shared" si="122"/>
        <v>0.1516267902217063</v>
      </c>
      <c r="AS626" s="131">
        <f t="shared" si="123"/>
        <v>8.0879103831594551E-2</v>
      </c>
      <c r="AT626" s="131">
        <f t="shared" si="124"/>
        <v>6.6680077591720024E-2</v>
      </c>
      <c r="AU626" s="131">
        <f t="shared" si="125"/>
        <v>0.14806007093599211</v>
      </c>
      <c r="AV626" s="131">
        <f t="shared" si="126"/>
        <v>0.11871880752107193</v>
      </c>
      <c r="AW626" s="131">
        <f t="shared" si="127"/>
        <v>0.1190511731741852</v>
      </c>
      <c r="AX626" s="131">
        <f t="shared" si="128"/>
        <v>0.99999999999999978</v>
      </c>
      <c r="AY626" s="131">
        <f>SUMPRODUCT(AN626:AW626,幕後結果_最佳化!$Z$1005:$AI$1005)</f>
        <v>1.3645943999624113E-3</v>
      </c>
      <c r="AZ626" s="131">
        <f>(SUMPRODUCT(AN626:AW626,MMULT(AN626:AW626,幕後結果!$AB$9:$AK$18)))</f>
        <v>2.4927538236890035E-4</v>
      </c>
      <c r="BA626" s="131">
        <f t="shared" si="129"/>
        <v>1.5788457251071124E-2</v>
      </c>
      <c r="BB626" s="102">
        <f t="shared" si="130"/>
        <v>-2.6307450398435686</v>
      </c>
      <c r="BC626" s="60"/>
      <c r="BD626" s="60"/>
    </row>
    <row r="627" spans="1:56" ht="16.5">
      <c r="A627" s="95">
        <v>626</v>
      </c>
      <c r="B627" s="131">
        <v>0.5799419334136402</v>
      </c>
      <c r="C627" s="131">
        <v>0.48696067183685998</v>
      </c>
      <c r="D627" s="131">
        <v>0.88054557327730199</v>
      </c>
      <c r="E627" s="131">
        <v>0.40260489855347847</v>
      </c>
      <c r="F627" s="131">
        <v>0.99769188076926962</v>
      </c>
      <c r="G627" s="131">
        <v>0.71020896103854958</v>
      </c>
      <c r="H627" s="131">
        <v>0.36471696985391411</v>
      </c>
      <c r="I627" s="131">
        <v>0.43542532760955277</v>
      </c>
      <c r="J627" s="131">
        <v>0.45695660605419586</v>
      </c>
      <c r="K627" s="104">
        <v>0.43124320069973754</v>
      </c>
      <c r="L627" s="105"/>
      <c r="M627" s="106">
        <v>626</v>
      </c>
      <c r="N627" s="142">
        <v>0.2017449331792508</v>
      </c>
      <c r="O627" s="142">
        <v>-3.2690570313089425E-2</v>
      </c>
      <c r="P627" s="142">
        <v>1.1777184890697883</v>
      </c>
      <c r="Q627" s="142">
        <v>-0.2466103456848095</v>
      </c>
      <c r="R627" s="142">
        <v>2.832660504039159</v>
      </c>
      <c r="S627" s="142">
        <v>0.55399527717355557</v>
      </c>
      <c r="T627" s="142">
        <v>-0.34587861625022659</v>
      </c>
      <c r="U627" s="131">
        <v>-0.16257806952689427</v>
      </c>
      <c r="V627" s="131">
        <v>-0.10810397869764087</v>
      </c>
      <c r="W627" s="98">
        <v>-0.17320995189015484</v>
      </c>
      <c r="X627" s="60"/>
      <c r="Y627" s="99">
        <v>626</v>
      </c>
      <c r="Z627" s="131">
        <f>(幕後結果!$AB$2+幕後結果!$AB$4*幕後結果_最佳化!$N1628)*12/3</f>
        <v>4.4639121854228948E-2</v>
      </c>
      <c r="AA627" s="131">
        <f>(幕後結果!$AC$2+幕後結果!$AC$4*幕後結果_最佳化!$O1628)*12/3</f>
        <v>3.8819235424002248E-3</v>
      </c>
      <c r="AB627" s="131">
        <f>(幕後結果!$AD$2+幕後結果!$AD$4*幕後結果_最佳化!$P1628)*12/3</f>
        <v>0.17586119087036609</v>
      </c>
      <c r="AC627" s="131">
        <f>(幕後結果!$AE$2+幕後結果!$AE$4*幕後結果_最佳化!$Q1628)*12/3</f>
        <v>8.9424436056101106E-2</v>
      </c>
      <c r="AD627" s="131">
        <f>(幕後結果!$AF$2+幕後結果!$AF$4*幕後結果_最佳化!$R1628)*12/3</f>
        <v>0.34431620263986629</v>
      </c>
      <c r="AE627" s="131">
        <f>(幕後結果!$AG$2+幕後結果!$AG$4*幕後結果_最佳化!$S1628)*12/3</f>
        <v>-4.9425001830745805E-3</v>
      </c>
      <c r="AF627" s="131">
        <f>(幕後結果!$AH$2+幕後結果!$AH$4*幕後結果_最佳化!$T1628)*12/3</f>
        <v>1.4178027367015102E-2</v>
      </c>
      <c r="AG627" s="131">
        <f>(幕後結果!$AI$2+幕後結果!$AI$4*幕後結果_最佳化!$U1628)*12/3</f>
        <v>6.1687985112459931E-2</v>
      </c>
      <c r="AH627" s="131">
        <f>(幕後結果!$AJ$2+幕後結果!$AJ$4*幕後結果_最佳化!$V1628)*12/3</f>
        <v>-1.2844670538161589E-2</v>
      </c>
      <c r="AI627" s="100">
        <f>(幕後結果!$AK$2+幕後結果!$AK$4*幕後結果_最佳化!$W1628)*12/3</f>
        <v>4.1288649888082007E-2</v>
      </c>
      <c r="AJ627" s="60"/>
      <c r="AK627" s="60"/>
      <c r="AL627" s="60"/>
      <c r="AM627" s="108">
        <v>626</v>
      </c>
      <c r="AN627" s="131">
        <f t="shared" si="118"/>
        <v>8.1880907579197276E-2</v>
      </c>
      <c r="AO627" s="131">
        <f t="shared" si="119"/>
        <v>2.6523129298056915E-2</v>
      </c>
      <c r="AP627" s="131">
        <f t="shared" si="120"/>
        <v>0.12087156228991444</v>
      </c>
      <c r="AQ627" s="131">
        <f t="shared" si="121"/>
        <v>0.17939859856338336</v>
      </c>
      <c r="AR627" s="131">
        <f t="shared" si="122"/>
        <v>5.9222306440817864E-2</v>
      </c>
      <c r="AS627" s="131">
        <f t="shared" si="123"/>
        <v>0.10959674714002829</v>
      </c>
      <c r="AT627" s="131">
        <f t="shared" si="124"/>
        <v>7.3862442699271127E-2</v>
      </c>
      <c r="AU627" s="131">
        <f t="shared" si="125"/>
        <v>8.7508082746402538E-2</v>
      </c>
      <c r="AV627" s="131">
        <f t="shared" si="126"/>
        <v>8.0285787963368313E-2</v>
      </c>
      <c r="AW627" s="131">
        <f t="shared" si="127"/>
        <v>0.18085043527955988</v>
      </c>
      <c r="AX627" s="131">
        <f t="shared" si="128"/>
        <v>1</v>
      </c>
      <c r="AY627" s="131">
        <f>SUMPRODUCT(AN627:AW627,幕後結果_最佳化!$Z$1005:$AI$1005)</f>
        <v>1.266997028506345E-3</v>
      </c>
      <c r="AZ627" s="131">
        <f>(SUMPRODUCT(AN627:AW627,MMULT(AN627:AW627,幕後結果!$AB$9:$AK$18)))</f>
        <v>3.115706156588749E-4</v>
      </c>
      <c r="BA627" s="131">
        <f t="shared" si="129"/>
        <v>1.7651362997198685E-2</v>
      </c>
      <c r="BB627" s="102">
        <f t="shared" si="130"/>
        <v>-2.3586282248062611</v>
      </c>
      <c r="BC627" s="60"/>
      <c r="BD627" s="60"/>
    </row>
    <row r="628" spans="1:56" ht="16.5">
      <c r="A628" s="95">
        <v>627</v>
      </c>
      <c r="B628" s="131">
        <v>0.82701276921497047</v>
      </c>
      <c r="C628" s="131">
        <v>0.91936276625316071</v>
      </c>
      <c r="D628" s="131">
        <v>0.19459243487404398</v>
      </c>
      <c r="E628" s="131">
        <v>0.98094937890990774</v>
      </c>
      <c r="F628" s="131">
        <v>0.75722535100670196</v>
      </c>
      <c r="G628" s="131">
        <v>0.75677340619922751</v>
      </c>
      <c r="H628" s="131">
        <v>0.4459266958998962</v>
      </c>
      <c r="I628" s="131">
        <v>0.58297870533944973</v>
      </c>
      <c r="J628" s="131">
        <v>8.1557027447738628E-2</v>
      </c>
      <c r="K628" s="104">
        <v>0.87782884580009068</v>
      </c>
      <c r="L628" s="105"/>
      <c r="M628" s="106">
        <v>627</v>
      </c>
      <c r="N628" s="142">
        <v>0.94242623333713194</v>
      </c>
      <c r="O628" s="142">
        <v>1.4007980648575584</v>
      </c>
      <c r="P628" s="142">
        <v>-0.86109654894914056</v>
      </c>
      <c r="Q628" s="142">
        <v>2.0737639130206262</v>
      </c>
      <c r="R628" s="142">
        <v>0.69740512043978331</v>
      </c>
      <c r="S628" s="142">
        <v>0.69596110599450611</v>
      </c>
      <c r="T628" s="142">
        <v>-0.13595938123684773</v>
      </c>
      <c r="U628" s="131">
        <v>0.20951966022470761</v>
      </c>
      <c r="V628" s="131">
        <v>-1.3946743773878609</v>
      </c>
      <c r="W628" s="98">
        <v>1.1642016335589573</v>
      </c>
      <c r="X628" s="60"/>
      <c r="Y628" s="99">
        <v>627</v>
      </c>
      <c r="Z628" s="131">
        <f>(幕後結果!$AB$2+幕後結果!$AB$4*幕後結果_最佳化!$N1629)*12/3</f>
        <v>0.15936893823819945</v>
      </c>
      <c r="AA628" s="131">
        <f>(幕後結果!$AC$2+幕後結果!$AC$4*幕後結果_最佳化!$O1629)*12/3</f>
        <v>0.14177587845724271</v>
      </c>
      <c r="AB628" s="131">
        <f>(幕後結果!$AD$2+幕後結果!$AD$4*幕後結果_最佳化!$P1629)*12/3</f>
        <v>-0.10539501594733425</v>
      </c>
      <c r="AC628" s="131">
        <f>(幕後結果!$AE$2+幕後結果!$AE$4*幕後結果_最佳化!$Q1629)*12/3</f>
        <v>0.22140035305711378</v>
      </c>
      <c r="AD628" s="131">
        <f>(幕後結果!$AF$2+幕後結果!$AF$4*幕後結果_最佳化!$R1629)*12/3</f>
        <v>8.9288309747242181E-2</v>
      </c>
      <c r="AE628" s="131">
        <f>(幕後結果!$AG$2+幕後結果!$AG$4*幕後結果_最佳化!$S1629)*12/3</f>
        <v>3.6458450168495075E-2</v>
      </c>
      <c r="AF628" s="131">
        <f>(幕後結果!$AH$2+幕後結果!$AH$4*幕後結果_最佳化!$T1629)*12/3</f>
        <v>8.2766693136969147E-2</v>
      </c>
      <c r="AG628" s="131">
        <f>(幕後結果!$AI$2+幕後結果!$AI$4*幕後結果_最佳化!$U1629)*12/3</f>
        <v>2.399714016649708E-2</v>
      </c>
      <c r="AH628" s="131">
        <f>(幕後結果!$AJ$2+幕後結果!$AJ$4*幕後結果_最佳化!$V1629)*12/3</f>
        <v>-3.0359668781132637E-2</v>
      </c>
      <c r="AI628" s="100">
        <f>(幕後結果!$AK$2+幕後結果!$AK$4*幕後結果_最佳化!$W1629)*12/3</f>
        <v>3.6557519053228987E-2</v>
      </c>
      <c r="AJ628" s="60"/>
      <c r="AK628" s="60"/>
      <c r="AL628" s="60"/>
      <c r="AM628" s="108">
        <v>627</v>
      </c>
      <c r="AN628" s="131">
        <f t="shared" si="118"/>
        <v>0.14289889233086406</v>
      </c>
      <c r="AO628" s="131">
        <f t="shared" si="119"/>
        <v>0.12587656362764846</v>
      </c>
      <c r="AP628" s="131">
        <f t="shared" si="120"/>
        <v>5.8505892326531965E-2</v>
      </c>
      <c r="AQ628" s="131">
        <f t="shared" si="121"/>
        <v>0.11342662555140794</v>
      </c>
      <c r="AR628" s="131">
        <f t="shared" si="122"/>
        <v>0.17992766150152084</v>
      </c>
      <c r="AS628" s="131">
        <f t="shared" si="123"/>
        <v>9.2245214896503516E-2</v>
      </c>
      <c r="AT628" s="131">
        <f t="shared" si="124"/>
        <v>0.1351131242342562</v>
      </c>
      <c r="AU628" s="131">
        <f t="shared" si="125"/>
        <v>5.1460268969702669E-3</v>
      </c>
      <c r="AV628" s="131">
        <f t="shared" si="126"/>
        <v>5.0956668196882035E-2</v>
      </c>
      <c r="AW628" s="131">
        <f t="shared" si="127"/>
        <v>9.5903330437414669E-2</v>
      </c>
      <c r="AX628" s="131">
        <f t="shared" si="128"/>
        <v>0.99999999999999978</v>
      </c>
      <c r="AY628" s="131">
        <f>SUMPRODUCT(AN628:AW628,幕後結果_最佳化!$Z$1005:$AI$1005)</f>
        <v>4.1658289412605798E-3</v>
      </c>
      <c r="AZ628" s="131">
        <f>(SUMPRODUCT(AN628:AW628,MMULT(AN628:AW628,幕後結果!$AB$9:$AK$18)))</f>
        <v>2.746671115467583E-4</v>
      </c>
      <c r="BA628" s="131">
        <f t="shared" si="129"/>
        <v>1.6573083947978972E-2</v>
      </c>
      <c r="BB628" s="102">
        <f t="shared" si="130"/>
        <v>-2.3371734060070888</v>
      </c>
      <c r="BC628" s="60"/>
      <c r="BD628" s="60"/>
    </row>
    <row r="629" spans="1:56" ht="16.5">
      <c r="A629" s="95">
        <v>628</v>
      </c>
      <c r="B629" s="131">
        <v>0.14474368647330316</v>
      </c>
      <c r="C629" s="131">
        <v>0.8243624554484561</v>
      </c>
      <c r="D629" s="131">
        <v>0.28835008837693765</v>
      </c>
      <c r="E629" s="131">
        <v>0.88510534003053332</v>
      </c>
      <c r="F629" s="131">
        <v>0.6390108360975435</v>
      </c>
      <c r="G629" s="131">
        <v>0.17026836093824782</v>
      </c>
      <c r="H629" s="131">
        <v>0.6468431099514842</v>
      </c>
      <c r="I629" s="131">
        <v>0.12389368547258561</v>
      </c>
      <c r="J629" s="131">
        <v>0.42580617800599385</v>
      </c>
      <c r="K629" s="104">
        <v>1.8047475954343639E-2</v>
      </c>
      <c r="L629" s="105"/>
      <c r="M629" s="106">
        <v>628</v>
      </c>
      <c r="N629" s="142">
        <v>-1.0592468514562134</v>
      </c>
      <c r="O629" s="142">
        <v>0.9321188854100223</v>
      </c>
      <c r="P629" s="142">
        <v>-0.55821119564629607</v>
      </c>
      <c r="Q629" s="142">
        <v>1.2009017381866802</v>
      </c>
      <c r="R629" s="142">
        <v>0.35581605097090119</v>
      </c>
      <c r="S629" s="142">
        <v>-0.95310529837665681</v>
      </c>
      <c r="T629" s="142">
        <v>0.37681138398974018</v>
      </c>
      <c r="U629" s="131">
        <v>-1.1557403681073279</v>
      </c>
      <c r="V629" s="131">
        <v>-0.18706157374026436</v>
      </c>
      <c r="W629" s="98">
        <v>-2.095856168937019</v>
      </c>
      <c r="X629" s="60"/>
      <c r="Y629" s="99">
        <v>628</v>
      </c>
      <c r="Z629" s="131">
        <f>(幕後結果!$AB$2+幕後結果!$AB$4*幕後結果_最佳化!$N1630)*12/3</f>
        <v>-0.1506855824174787</v>
      </c>
      <c r="AA629" s="131">
        <f>(幕後結果!$AC$2+幕後結果!$AC$4*幕後結果_最佳化!$O1630)*12/3</f>
        <v>0.10015994737037293</v>
      </c>
      <c r="AB629" s="131">
        <f>(幕後結果!$AD$2+幕後結果!$AD$4*幕後結果_最佳化!$P1630)*12/3</f>
        <v>-7.1486594721935012E-2</v>
      </c>
      <c r="AC629" s="131">
        <f>(幕後結果!$AE$2+幕後結果!$AE$4*幕後結果_最佳化!$Q1630)*12/3</f>
        <v>9.8130809408754363E-2</v>
      </c>
      <c r="AD629" s="131">
        <f>(幕後結果!$AF$2+幕後結果!$AF$4*幕後結果_最佳化!$R1630)*12/3</f>
        <v>4.412946832210532E-2</v>
      </c>
      <c r="AE629" s="131">
        <f>(幕後結果!$AG$2+幕後結果!$AG$4*幕後結果_最佳化!$S1630)*12/3</f>
        <v>-2.1355060189927135E-2</v>
      </c>
      <c r="AF629" s="131">
        <f>(幕後結果!$AH$2+幕後結果!$AH$4*幕後結果_最佳化!$T1630)*12/3</f>
        <v>2.8720671419157354E-2</v>
      </c>
      <c r="AG629" s="131">
        <f>(幕後結果!$AI$2+幕後結果!$AI$4*幕後結果_最佳化!$U1630)*12/3</f>
        <v>-0.14339309123860472</v>
      </c>
      <c r="AH629" s="131">
        <f>(幕後結果!$AJ$2+幕後結果!$AJ$4*幕後結果_最佳化!$V1630)*12/3</f>
        <v>-1.5117451746979307E-2</v>
      </c>
      <c r="AI629" s="100">
        <f>(幕後結果!$AK$2+幕後結果!$AK$4*幕後結果_最佳化!$W1630)*12/3</f>
        <v>-0.34311744000187661</v>
      </c>
      <c r="AJ629" s="60"/>
      <c r="AK629" s="60"/>
      <c r="AL629" s="60"/>
      <c r="AM629" s="108">
        <v>628</v>
      </c>
      <c r="AN629" s="131">
        <f t="shared" si="118"/>
        <v>5.0391197223968613E-2</v>
      </c>
      <c r="AO629" s="131">
        <f t="shared" si="119"/>
        <v>0.12855737758373542</v>
      </c>
      <c r="AP629" s="131">
        <f t="shared" si="120"/>
        <v>4.9091588216198714E-3</v>
      </c>
      <c r="AQ629" s="131">
        <f t="shared" si="121"/>
        <v>0.16108476569774177</v>
      </c>
      <c r="AR629" s="131">
        <f t="shared" si="122"/>
        <v>7.9762571516252753E-2</v>
      </c>
      <c r="AS629" s="131">
        <f t="shared" si="123"/>
        <v>6.8536776134411559E-2</v>
      </c>
      <c r="AT629" s="131">
        <f t="shared" si="124"/>
        <v>0.14262332039336348</v>
      </c>
      <c r="AU629" s="131">
        <f t="shared" si="125"/>
        <v>0.16292736054845267</v>
      </c>
      <c r="AV629" s="131">
        <f t="shared" si="126"/>
        <v>0.12259011629742873</v>
      </c>
      <c r="AW629" s="131">
        <f t="shared" si="127"/>
        <v>7.8617355783025047E-2</v>
      </c>
      <c r="AX629" s="131">
        <f t="shared" si="128"/>
        <v>1</v>
      </c>
      <c r="AY629" s="131">
        <f>SUMPRODUCT(AN629:AW629,幕後結果_最佳化!$Z$1005:$AI$1005)</f>
        <v>3.5908069301669836E-3</v>
      </c>
      <c r="AZ629" s="131">
        <f>(SUMPRODUCT(AN629:AW629,MMULT(AN629:AW629,幕後結果!$AB$9:$AK$18)))</f>
        <v>2.4565557419687191E-4</v>
      </c>
      <c r="BA629" s="131">
        <f t="shared" si="129"/>
        <v>1.5673403401841986E-2</v>
      </c>
      <c r="BB629" s="102">
        <f t="shared" si="130"/>
        <v>-2.5080189708645722</v>
      </c>
      <c r="BC629" s="60"/>
      <c r="BD629" s="60"/>
    </row>
    <row r="630" spans="1:56" ht="16.5">
      <c r="A630" s="95">
        <v>629</v>
      </c>
      <c r="B630" s="131">
        <v>0.39436909739487347</v>
      </c>
      <c r="C630" s="131">
        <v>0.70065178855381594</v>
      </c>
      <c r="D630" s="131">
        <v>0.57836822042397396</v>
      </c>
      <c r="E630" s="131">
        <v>0.69934515314367918</v>
      </c>
      <c r="F630" s="131">
        <v>0.76622385539210747</v>
      </c>
      <c r="G630" s="131">
        <v>0.40991640266815188</v>
      </c>
      <c r="H630" s="131">
        <v>0.67134171660084951</v>
      </c>
      <c r="I630" s="131">
        <v>0.77728325658488862</v>
      </c>
      <c r="J630" s="131">
        <v>0.80318191113870041</v>
      </c>
      <c r="K630" s="104">
        <v>0.42280789216126591</v>
      </c>
      <c r="L630" s="105"/>
      <c r="M630" s="106">
        <v>629</v>
      </c>
      <c r="N630" s="142">
        <v>-0.26794949485923125</v>
      </c>
      <c r="O630" s="142">
        <v>0.52627604727265753</v>
      </c>
      <c r="P630" s="142">
        <v>0.19772074348177873</v>
      </c>
      <c r="Q630" s="142">
        <v>0.52251803362774418</v>
      </c>
      <c r="R630" s="142">
        <v>0.72646739393286752</v>
      </c>
      <c r="S630" s="142">
        <v>-0.22776002500898132</v>
      </c>
      <c r="T630" s="142">
        <v>0.44362107401328316</v>
      </c>
      <c r="U630" s="131">
        <v>0.76305015185131486</v>
      </c>
      <c r="V630" s="131">
        <v>0.85304170378803135</v>
      </c>
      <c r="W630" s="98">
        <v>-0.19471536281459978</v>
      </c>
      <c r="X630" s="60"/>
      <c r="Y630" s="99">
        <v>629</v>
      </c>
      <c r="Z630" s="131">
        <f>(幕後結果!$AB$2+幕後結果!$AB$4*幕後結果_最佳化!$N1631)*12/3</f>
        <v>-2.8115456226711539E-2</v>
      </c>
      <c r="AA630" s="131">
        <f>(幕後結果!$AC$2+幕後結果!$AC$4*幕後結果_最佳化!$O1631)*12/3</f>
        <v>5.9146776963975627E-2</v>
      </c>
      <c r="AB630" s="131">
        <f>(幕後結果!$AD$2+幕後結果!$AD$4*幕後結果_最佳化!$P1631)*12/3</f>
        <v>3.6616286234034429E-2</v>
      </c>
      <c r="AC630" s="131">
        <f>(幕後結果!$AE$2+幕後結果!$AE$4*幕後結果_最佳化!$Q1631)*12/3</f>
        <v>9.5560370502962885E-2</v>
      </c>
      <c r="AD630" s="131">
        <f>(幕後結果!$AF$2+幕後結果!$AF$4*幕後結果_最佳化!$R1631)*12/3</f>
        <v>0.11210421735374944</v>
      </c>
      <c r="AE630" s="131">
        <f>(幕後結果!$AG$2+幕後結果!$AG$4*幕後結果_最佳化!$S1631)*12/3</f>
        <v>-8.9405810964943676E-3</v>
      </c>
      <c r="AF630" s="131">
        <f>(幕後結果!$AH$2+幕後結果!$AH$4*幕後結果_最佳化!$T1631)*12/3</f>
        <v>6.4649743009143654E-2</v>
      </c>
      <c r="AG630" s="131">
        <f>(幕後結果!$AI$2+幕後結果!$AI$4*幕後結果_最佳化!$U1631)*12/3</f>
        <v>0.10264510098433315</v>
      </c>
      <c r="AH630" s="131">
        <f>(幕後結果!$AJ$2+幕後結果!$AJ$4*幕後結果_最佳化!$V1631)*12/3</f>
        <v>6.4411488471334488E-2</v>
      </c>
      <c r="AI630" s="100">
        <f>(幕後結果!$AK$2+幕後結果!$AK$4*幕後結果_最佳化!$W1631)*12/3</f>
        <v>2.434471264430435E-2</v>
      </c>
      <c r="AJ630" s="60"/>
      <c r="AK630" s="60"/>
      <c r="AL630" s="60"/>
      <c r="AM630" s="108">
        <v>629</v>
      </c>
      <c r="AN630" s="131">
        <f t="shared" si="118"/>
        <v>3.7567948494121157E-2</v>
      </c>
      <c r="AO630" s="131">
        <f t="shared" si="119"/>
        <v>4.4469588893201788E-2</v>
      </c>
      <c r="AP630" s="131">
        <f t="shared" si="120"/>
        <v>2.8579397501071208E-2</v>
      </c>
      <c r="AQ630" s="131">
        <f t="shared" si="121"/>
        <v>1.2291634189725185E-3</v>
      </c>
      <c r="AR630" s="131">
        <f t="shared" si="122"/>
        <v>0.18185616260402637</v>
      </c>
      <c r="AS630" s="131">
        <f t="shared" si="123"/>
        <v>0.12943917110986156</v>
      </c>
      <c r="AT630" s="131">
        <f t="shared" si="124"/>
        <v>0.25009001190240432</v>
      </c>
      <c r="AU630" s="131">
        <f t="shared" si="125"/>
        <v>5.0515917125108764E-2</v>
      </c>
      <c r="AV630" s="131">
        <f t="shared" si="126"/>
        <v>0.17392860811848662</v>
      </c>
      <c r="AW630" s="131">
        <f t="shared" si="127"/>
        <v>0.10232403083274567</v>
      </c>
      <c r="AX630" s="131">
        <f t="shared" si="128"/>
        <v>1</v>
      </c>
      <c r="AY630" s="131">
        <f>SUMPRODUCT(AN630:AW630,幕後結果_最佳化!$Z$1005:$AI$1005)</f>
        <v>6.4030730288885756E-4</v>
      </c>
      <c r="AZ630" s="131">
        <f>(SUMPRODUCT(AN630:AW630,MMULT(AN630:AW630,幕後結果!$AB$9:$AK$18)))</f>
        <v>2.3943917476237816E-4</v>
      </c>
      <c r="BA630" s="131">
        <f t="shared" si="129"/>
        <v>1.5473822241527081E-2</v>
      </c>
      <c r="BB630" s="102">
        <f t="shared" si="130"/>
        <v>-2.7310442137365936</v>
      </c>
      <c r="BC630" s="60"/>
      <c r="BD630" s="60"/>
    </row>
    <row r="631" spans="1:56" ht="16.5">
      <c r="A631" s="95">
        <v>630</v>
      </c>
      <c r="B631" s="131">
        <v>0.11532417951722684</v>
      </c>
      <c r="C631" s="131">
        <v>0.82263303355775408</v>
      </c>
      <c r="D631" s="131">
        <v>0.93429575453550107</v>
      </c>
      <c r="E631" s="131">
        <v>0.77020623671905319</v>
      </c>
      <c r="F631" s="131">
        <v>0.44379913283085592</v>
      </c>
      <c r="G631" s="131">
        <v>0.39266114948825637</v>
      </c>
      <c r="H631" s="131">
        <v>0.55747823175594102</v>
      </c>
      <c r="I631" s="131">
        <v>0.6417428457011185</v>
      </c>
      <c r="J631" s="131">
        <v>0.24250570960401396</v>
      </c>
      <c r="K631" s="104">
        <v>0.35402315959008157</v>
      </c>
      <c r="L631" s="105"/>
      <c r="M631" s="106">
        <v>630</v>
      </c>
      <c r="N631" s="142">
        <v>-1.1986903826087589</v>
      </c>
      <c r="O631" s="142">
        <v>0.92544605305271999</v>
      </c>
      <c r="P631" s="142">
        <v>1.5085708391975456</v>
      </c>
      <c r="Q631" s="142">
        <v>0.73952621622284254</v>
      </c>
      <c r="R631" s="142">
        <v>-0.14134390615145803</v>
      </c>
      <c r="S631" s="142">
        <v>-0.27238982048097748</v>
      </c>
      <c r="T631" s="142">
        <v>0.14457867335758057</v>
      </c>
      <c r="U631" s="131">
        <v>0.36312125359369418</v>
      </c>
      <c r="V631" s="131">
        <v>-0.69826510248035534</v>
      </c>
      <c r="W631" s="98">
        <v>-0.37448122935679312</v>
      </c>
      <c r="X631" s="60"/>
      <c r="Y631" s="99">
        <v>630</v>
      </c>
      <c r="Z631" s="131">
        <f>(幕後結果!$AB$2+幕後結果!$AB$4*幕後結果_最佳化!$N1632)*12/3</f>
        <v>-0.1722850621419619</v>
      </c>
      <c r="AA631" s="131">
        <f>(幕後結果!$AC$2+幕後結果!$AC$4*幕後結果_最佳化!$O1632)*12/3</f>
        <v>9.9786143851554418E-2</v>
      </c>
      <c r="AB631" s="131">
        <f>(幕後結果!$AD$2+幕後結果!$AD$4*幕後結果_最佳化!$P1632)*12/3</f>
        <v>0.2617192005983332</v>
      </c>
      <c r="AC631" s="131">
        <f>(幕後結果!$AE$2+幕後結果!$AE$4*幕後結果_最佳化!$Q1632)*12/3</f>
        <v>0.20139567620886242</v>
      </c>
      <c r="AD631" s="131">
        <f>(幕後結果!$AF$2+幕後結果!$AF$4*幕後結果_最佳化!$R1632)*12/3</f>
        <v>0.16424374757909638</v>
      </c>
      <c r="AE631" s="131">
        <f>(幕後結果!$AG$2+幕後結果!$AG$4*幕後結果_最佳化!$S1632)*12/3</f>
        <v>7.9732442446568998E-3</v>
      </c>
      <c r="AF631" s="131">
        <f>(幕後結果!$AH$2+幕後結果!$AH$4*幕後結果_最佳化!$T1632)*12/3</f>
        <v>5.668532828658826E-2</v>
      </c>
      <c r="AG631" s="131">
        <f>(幕後結果!$AI$2+幕後結果!$AI$4*幕後結果_最佳化!$U1632)*12/3</f>
        <v>0.10176985876495089</v>
      </c>
      <c r="AH631" s="131">
        <f>(幕後結果!$AJ$2+幕後結果!$AJ$4*幕後結果_最佳化!$V1632)*12/3</f>
        <v>-1.4672007537507407E-2</v>
      </c>
      <c r="AI631" s="100">
        <f>(幕後結果!$AK$2+幕後結果!$AK$4*幕後結果_最佳化!$W1632)*12/3</f>
        <v>2.7491297602826214E-2</v>
      </c>
      <c r="AJ631" s="60"/>
      <c r="AK631" s="60"/>
      <c r="AL631" s="60"/>
      <c r="AM631" s="108">
        <v>630</v>
      </c>
      <c r="AN631" s="131">
        <f t="shared" si="118"/>
        <v>0.24305859373409247</v>
      </c>
      <c r="AO631" s="131">
        <f t="shared" si="119"/>
        <v>2.4648500954379583E-2</v>
      </c>
      <c r="AP631" s="131">
        <f t="shared" si="120"/>
        <v>0.15123185216413193</v>
      </c>
      <c r="AQ631" s="131">
        <f t="shared" si="121"/>
        <v>8.408172019317646E-2</v>
      </c>
      <c r="AR631" s="131">
        <f t="shared" si="122"/>
        <v>6.2403729467858826E-2</v>
      </c>
      <c r="AS631" s="131">
        <f t="shared" si="123"/>
        <v>9.5048591129812676E-2</v>
      </c>
      <c r="AT631" s="131">
        <f t="shared" si="124"/>
        <v>2.9183271343694431E-2</v>
      </c>
      <c r="AU631" s="131">
        <f t="shared" si="125"/>
        <v>2.6885241458381743E-2</v>
      </c>
      <c r="AV631" s="131">
        <f t="shared" si="126"/>
        <v>0.22223938748726166</v>
      </c>
      <c r="AW631" s="131">
        <f t="shared" si="127"/>
        <v>6.1219112067210285E-2</v>
      </c>
      <c r="AX631" s="131">
        <f t="shared" si="128"/>
        <v>1</v>
      </c>
      <c r="AY631" s="131">
        <f>SUMPRODUCT(AN631:AW631,幕後結果_最佳化!$Z$1005:$AI$1005)</f>
        <v>2.5439252914514834E-3</v>
      </c>
      <c r="AZ631" s="131">
        <f>(SUMPRODUCT(AN631:AW631,MMULT(AN631:AW631,幕後結果!$AB$9:$AK$18)))</f>
        <v>2.605071602344179E-4</v>
      </c>
      <c r="BA631" s="131">
        <f t="shared" si="129"/>
        <v>1.6140234206306236E-2</v>
      </c>
      <c r="BB631" s="102">
        <f t="shared" si="130"/>
        <v>-2.5003400937503608</v>
      </c>
      <c r="BC631" s="60"/>
      <c r="BD631" s="60"/>
    </row>
    <row r="632" spans="1:56" ht="16.5">
      <c r="A632" s="95">
        <v>631</v>
      </c>
      <c r="B632" s="131">
        <v>0.9246357103244589</v>
      </c>
      <c r="C632" s="131">
        <v>0.82224721091420405</v>
      </c>
      <c r="D632" s="131">
        <v>0.13377733431704142</v>
      </c>
      <c r="E632" s="131">
        <v>0.41095293009068135</v>
      </c>
      <c r="F632" s="131">
        <v>6.4357181649666195E-2</v>
      </c>
      <c r="G632" s="131">
        <v>0.84476275665700462</v>
      </c>
      <c r="H632" s="131">
        <v>0.92305746367037123</v>
      </c>
      <c r="I632" s="131">
        <v>0.55767900637933754</v>
      </c>
      <c r="J632" s="131">
        <v>0.89743144532948205</v>
      </c>
      <c r="K632" s="104">
        <v>0.71845108749879683</v>
      </c>
      <c r="L632" s="105"/>
      <c r="M632" s="106">
        <v>631</v>
      </c>
      <c r="N632" s="142">
        <v>1.4369627458637753</v>
      </c>
      <c r="O632" s="142">
        <v>0.92396300377479279</v>
      </c>
      <c r="P632" s="142">
        <v>-1.1087114782834748</v>
      </c>
      <c r="Q632" s="142">
        <v>-0.22509437066093779</v>
      </c>
      <c r="R632" s="142">
        <v>-1.5191912494154445</v>
      </c>
      <c r="S632" s="142">
        <v>1.0142269187317519</v>
      </c>
      <c r="T632" s="142">
        <v>1.4259420414810131</v>
      </c>
      <c r="U632" s="131">
        <v>0.14508724690408117</v>
      </c>
      <c r="V632" s="131">
        <v>1.267050846964157</v>
      </c>
      <c r="W632" s="98">
        <v>0.57824632781757812</v>
      </c>
      <c r="X632" s="60"/>
      <c r="Y632" s="99">
        <v>631</v>
      </c>
      <c r="Z632" s="131">
        <f>(幕後結果!$AB$2+幕後結果!$AB$4*幕後結果_最佳化!$N1633)*12/3</f>
        <v>0.23597149761867364</v>
      </c>
      <c r="AA632" s="131">
        <f>(幕後結果!$AC$2+幕後結果!$AC$4*幕後結果_最佳化!$O1633)*12/3</f>
        <v>9.444632757726007E-2</v>
      </c>
      <c r="AB632" s="131">
        <f>(幕後結果!$AD$2+幕後結果!$AD$4*幕後結果_最佳化!$P1633)*12/3</f>
        <v>-0.16143446509586487</v>
      </c>
      <c r="AC632" s="131">
        <f>(幕後結果!$AE$2+幕後結果!$AE$4*幕後結果_最佳化!$Q1633)*12/3</f>
        <v>-2.7210612769550311E-2</v>
      </c>
      <c r="AD632" s="131">
        <f>(幕後結果!$AF$2+幕後結果!$AF$4*幕後結果_最佳化!$R1633)*12/3</f>
        <v>-0.19072963117511402</v>
      </c>
      <c r="AE632" s="131">
        <f>(幕後結果!$AG$2+幕後結果!$AG$4*幕後結果_最佳化!$S1633)*12/3</f>
        <v>4.2629592321217456E-2</v>
      </c>
      <c r="AF632" s="131">
        <f>(幕後結果!$AH$2+幕後結果!$AH$4*幕後結果_最佳化!$T1633)*12/3</f>
        <v>0.19445249514694063</v>
      </c>
      <c r="AG632" s="131">
        <f>(幕後結果!$AI$2+幕後結果!$AI$4*幕後結果_最佳化!$U1633)*12/3</f>
        <v>-1.9396263556518169E-3</v>
      </c>
      <c r="AH632" s="131">
        <f>(幕後結果!$AJ$2+幕後結果!$AJ$4*幕後結果_最佳化!$V1633)*12/3</f>
        <v>0.11619661226999511</v>
      </c>
      <c r="AI632" s="100">
        <f>(幕後結果!$AK$2+幕後結果!$AK$4*幕後結果_最佳化!$W1633)*12/3</f>
        <v>3.9627524830544839E-2</v>
      </c>
      <c r="AJ632" s="60"/>
      <c r="AK632" s="60"/>
      <c r="AL632" s="60"/>
      <c r="AM632" s="108">
        <v>631</v>
      </c>
      <c r="AN632" s="131">
        <f t="shared" si="118"/>
        <v>0.11736935598254011</v>
      </c>
      <c r="AO632" s="131">
        <f t="shared" si="119"/>
        <v>4.5923291596979762E-2</v>
      </c>
      <c r="AP632" s="131">
        <f t="shared" si="120"/>
        <v>5.3042691755697487E-2</v>
      </c>
      <c r="AQ632" s="131">
        <f t="shared" si="121"/>
        <v>0.16119026892431393</v>
      </c>
      <c r="AR632" s="131">
        <f t="shared" si="122"/>
        <v>1.5142880709042688E-2</v>
      </c>
      <c r="AS632" s="131">
        <f t="shared" si="123"/>
        <v>0.10285189739629924</v>
      </c>
      <c r="AT632" s="131">
        <f t="shared" si="124"/>
        <v>7.9851282451852829E-2</v>
      </c>
      <c r="AU632" s="131">
        <f t="shared" si="125"/>
        <v>0.14437984184017619</v>
      </c>
      <c r="AV632" s="131">
        <f t="shared" si="126"/>
        <v>0.1421488778267653</v>
      </c>
      <c r="AW632" s="131">
        <f t="shared" si="127"/>
        <v>0.13809961151633257</v>
      </c>
      <c r="AX632" s="131">
        <f t="shared" si="128"/>
        <v>1.0000000000000002</v>
      </c>
      <c r="AY632" s="131">
        <f>SUMPRODUCT(AN632:AW632,幕後結果_最佳化!$Z$1005:$AI$1005)</f>
        <v>2.1326171278547345E-3</v>
      </c>
      <c r="AZ632" s="131">
        <f>(SUMPRODUCT(AN632:AW632,MMULT(AN632:AW632,幕後結果!$AB$9:$AK$18)))</f>
        <v>2.37406777441801E-4</v>
      </c>
      <c r="BA632" s="131">
        <f t="shared" si="129"/>
        <v>1.540801017139465E-2</v>
      </c>
      <c r="BB632" s="102">
        <f t="shared" si="130"/>
        <v>-2.6458564356240442</v>
      </c>
      <c r="BC632" s="60"/>
      <c r="BD632" s="60"/>
    </row>
    <row r="633" spans="1:56" ht="16.5">
      <c r="A633" s="95">
        <v>632</v>
      </c>
      <c r="B633" s="131">
        <v>0.37375784684198776</v>
      </c>
      <c r="C633" s="131">
        <v>0.61709684914063012</v>
      </c>
      <c r="D633" s="131">
        <v>0.71126170989712123</v>
      </c>
      <c r="E633" s="131">
        <v>0.21984545672026079</v>
      </c>
      <c r="F633" s="131">
        <v>0.41267072454604703</v>
      </c>
      <c r="G633" s="131">
        <v>0.46778445998684592</v>
      </c>
      <c r="H633" s="131">
        <v>0.44775152508507565</v>
      </c>
      <c r="I633" s="131">
        <v>8.2524906861637604E-2</v>
      </c>
      <c r="J633" s="131">
        <v>0.78783229794091225</v>
      </c>
      <c r="K633" s="104">
        <v>0.68123312671657255</v>
      </c>
      <c r="L633" s="105"/>
      <c r="M633" s="106">
        <v>632</v>
      </c>
      <c r="N633" s="142">
        <v>-0.32191684207530474</v>
      </c>
      <c r="O633" s="142">
        <v>0.29786486935609147</v>
      </c>
      <c r="P633" s="142">
        <v>0.55707442535923424</v>
      </c>
      <c r="Q633" s="142">
        <v>-0.77271526007920333</v>
      </c>
      <c r="R633" s="142">
        <v>-0.22068020053088883</v>
      </c>
      <c r="S633" s="142">
        <v>-8.0840348025974992E-2</v>
      </c>
      <c r="T633" s="142">
        <v>-0.13134417207524829</v>
      </c>
      <c r="U633" s="131">
        <v>-1.3882865251892638</v>
      </c>
      <c r="V633" s="131">
        <v>0.79892240923717484</v>
      </c>
      <c r="W633" s="98">
        <v>0.47114982485270385</v>
      </c>
      <c r="X633" s="60"/>
      <c r="Y633" s="99">
        <v>632</v>
      </c>
      <c r="Z633" s="131">
        <f>(幕後結果!$AB$2+幕後結果!$AB$4*幕後結果_最佳化!$N1634)*12/3</f>
        <v>-3.6474873206065954E-2</v>
      </c>
      <c r="AA633" s="131">
        <f>(幕後結果!$AC$2+幕後結果!$AC$4*幕後結果_最佳化!$O1634)*12/3</f>
        <v>3.7048574946391306E-2</v>
      </c>
      <c r="AB633" s="131">
        <f>(幕後結果!$AD$2+幕後結果!$AD$4*幕後結果_最佳化!$P1634)*12/3</f>
        <v>8.6972343441434521E-2</v>
      </c>
      <c r="AC633" s="131">
        <f>(幕後結果!$AE$2+幕後結果!$AE$4*幕後結果_最佳化!$Q1634)*12/3</f>
        <v>-1.4527733835621259E-2</v>
      </c>
      <c r="AD633" s="131">
        <f>(幕後結果!$AF$2+幕後結果!$AF$4*幕後結果_最佳化!$R1634)*12/3</f>
        <v>2.4097141816965092E-2</v>
      </c>
      <c r="AE633" s="131">
        <f>(幕後結果!$AG$2+幕後結果!$AG$4*幕後結果_最佳化!$S1634)*12/3</f>
        <v>-5.6472934299083913E-3</v>
      </c>
      <c r="AF633" s="131">
        <f>(幕後結果!$AH$2+幕後結果!$AH$4*幕後結果_最佳化!$T1634)*12/3</f>
        <v>3.2409999616059421E-3</v>
      </c>
      <c r="AG633" s="131">
        <f>(幕後結果!$AI$2+幕後結果!$AI$4*幕後結果_最佳化!$U1634)*12/3</f>
        <v>-0.14939256758212205</v>
      </c>
      <c r="AH633" s="131">
        <f>(幕後結果!$AJ$2+幕後結果!$AJ$4*幕後結果_最佳化!$V1634)*12/3</f>
        <v>2.9219015126998021E-2</v>
      </c>
      <c r="AI633" s="100">
        <f>(幕後結果!$AK$2+幕後結果!$AK$4*幕後結果_最佳化!$W1634)*12/3</f>
        <v>7.2208619900718959E-2</v>
      </c>
      <c r="AJ633" s="60"/>
      <c r="AK633" s="60"/>
      <c r="AL633" s="60"/>
      <c r="AM633" s="108">
        <v>632</v>
      </c>
      <c r="AN633" s="131">
        <f t="shared" si="118"/>
        <v>0.24275041704904801</v>
      </c>
      <c r="AO633" s="131">
        <f t="shared" si="119"/>
        <v>2.3158562251354122E-2</v>
      </c>
      <c r="AP633" s="131">
        <f t="shared" si="120"/>
        <v>0.23297741782572348</v>
      </c>
      <c r="AQ633" s="131">
        <f t="shared" si="121"/>
        <v>3.1610435170253352E-2</v>
      </c>
      <c r="AR633" s="131">
        <f t="shared" si="122"/>
        <v>1.9220265456102583E-2</v>
      </c>
      <c r="AS633" s="131">
        <f t="shared" si="123"/>
        <v>0.14216811316621167</v>
      </c>
      <c r="AT633" s="131">
        <f t="shared" si="124"/>
        <v>8.7053514560381171E-2</v>
      </c>
      <c r="AU633" s="131">
        <f t="shared" si="125"/>
        <v>7.3409764010505349E-2</v>
      </c>
      <c r="AV633" s="131">
        <f t="shared" si="126"/>
        <v>4.6254238063244087E-2</v>
      </c>
      <c r="AW633" s="131">
        <f t="shared" si="127"/>
        <v>0.10139727244717624</v>
      </c>
      <c r="AX633" s="131">
        <f t="shared" si="128"/>
        <v>1</v>
      </c>
      <c r="AY633" s="131">
        <f>SUMPRODUCT(AN633:AW633,幕後結果_最佳化!$Z$1005:$AI$1005)</f>
        <v>1.0214604351529706E-3</v>
      </c>
      <c r="AZ633" s="131">
        <f>(SUMPRODUCT(AN633:AW633,MMULT(AN633:AW633,幕後結果!$AB$9:$AK$18)))</f>
        <v>3.0928072494318767E-4</v>
      </c>
      <c r="BA633" s="131">
        <f t="shared" si="129"/>
        <v>1.7586378960524753E-2</v>
      </c>
      <c r="BB633" s="102">
        <f t="shared" si="130"/>
        <v>-2.3813054215907465</v>
      </c>
      <c r="BC633" s="60"/>
      <c r="BD633" s="60"/>
    </row>
    <row r="634" spans="1:56" ht="16.5">
      <c r="A634" s="95">
        <v>633</v>
      </c>
      <c r="B634" s="131">
        <v>0.38739823191164025</v>
      </c>
      <c r="C634" s="131">
        <v>0.58198972073317856</v>
      </c>
      <c r="D634" s="131">
        <v>0.19253234071229941</v>
      </c>
      <c r="E634" s="131">
        <v>0.36094300159105264</v>
      </c>
      <c r="F634" s="131">
        <v>0.49361415526782237</v>
      </c>
      <c r="G634" s="131">
        <v>0.5010629150185324</v>
      </c>
      <c r="H634" s="131">
        <v>0.35480878180657616</v>
      </c>
      <c r="I634" s="131">
        <v>0.40825838993409347</v>
      </c>
      <c r="J634" s="131">
        <v>0.23208985734564647</v>
      </c>
      <c r="K634" s="104">
        <v>0.40307277436184608</v>
      </c>
      <c r="L634" s="105"/>
      <c r="M634" s="106">
        <v>633</v>
      </c>
      <c r="N634" s="142">
        <v>-0.28610661680021365</v>
      </c>
      <c r="O634" s="142">
        <v>0.20698629910120953</v>
      </c>
      <c r="P634" s="142">
        <v>-0.8686023267035835</v>
      </c>
      <c r="Q634" s="142">
        <v>-0.35593932708791448</v>
      </c>
      <c r="R634" s="142">
        <v>-1.6007622579625527E-2</v>
      </c>
      <c r="S634" s="142">
        <v>2.6643359911941015E-3</v>
      </c>
      <c r="T634" s="142">
        <v>-0.37236976281209638</v>
      </c>
      <c r="U634" s="131">
        <v>-0.23202733880372309</v>
      </c>
      <c r="V634" s="131">
        <v>-0.73198173731910776</v>
      </c>
      <c r="W634" s="98">
        <v>-0.24540152449017522</v>
      </c>
      <c r="X634" s="60"/>
      <c r="Y634" s="99">
        <v>633</v>
      </c>
      <c r="Z634" s="131">
        <f>(幕後結果!$AB$2+幕後結果!$AB$4*幕後結果_最佳化!$N1635)*12/3</f>
        <v>-3.0927952324434321E-2</v>
      </c>
      <c r="AA634" s="131">
        <f>(幕後結果!$AC$2+幕後結果!$AC$4*幕後結果_最佳化!$O1635)*12/3</f>
        <v>2.8143383512964856E-2</v>
      </c>
      <c r="AB634" s="131">
        <f>(幕後結果!$AD$2+幕後結果!$AD$4*幕後結果_最佳化!$P1635)*12/3</f>
        <v>-0.14604216961001912</v>
      </c>
      <c r="AC634" s="131">
        <f>(幕後結果!$AE$2+幕後結果!$AE$4*幕後結果_最佳化!$Q1635)*12/3</f>
        <v>-7.9408995857123854E-2</v>
      </c>
      <c r="AD634" s="131">
        <f>(幕後結果!$AF$2+幕後結果!$AF$4*幕後結果_最佳化!$R1635)*12/3</f>
        <v>-7.3423162534599268E-2</v>
      </c>
      <c r="AE634" s="131">
        <f>(幕後結果!$AG$2+幕後結果!$AG$4*幕後結果_最佳化!$S1635)*12/3</f>
        <v>-1.6568382542569242E-3</v>
      </c>
      <c r="AF634" s="131">
        <f>(幕後結果!$AH$2+幕後結果!$AH$4*幕後結果_最佳化!$T1635)*12/3</f>
        <v>-5.1826635587212518E-2</v>
      </c>
      <c r="AG634" s="131">
        <f>(幕後結果!$AI$2+幕後結果!$AI$4*幕後結果_最佳化!$U1635)*12/3</f>
        <v>-8.960580396840763E-2</v>
      </c>
      <c r="AH634" s="131">
        <f>(幕後結果!$AJ$2+幕後結果!$AJ$4*幕後結果_最佳化!$V1635)*12/3</f>
        <v>-6.0716206164259316E-2</v>
      </c>
      <c r="AI634" s="100">
        <f>(幕後結果!$AK$2+幕後結果!$AK$4*幕後結果_最佳化!$W1635)*12/3</f>
        <v>-0.11209782265707043</v>
      </c>
      <c r="AJ634" s="60"/>
      <c r="AK634" s="60"/>
      <c r="AL634" s="60"/>
      <c r="AM634" s="108">
        <v>633</v>
      </c>
      <c r="AN634" s="131">
        <f t="shared" si="118"/>
        <v>5.6186899825991753E-3</v>
      </c>
      <c r="AO634" s="131">
        <f t="shared" si="119"/>
        <v>8.8428207572759362E-2</v>
      </c>
      <c r="AP634" s="131">
        <f t="shared" si="120"/>
        <v>0.1241265557181313</v>
      </c>
      <c r="AQ634" s="131">
        <f t="shared" si="121"/>
        <v>0.12234522057711192</v>
      </c>
      <c r="AR634" s="131">
        <f t="shared" si="122"/>
        <v>2.2724737050219809E-2</v>
      </c>
      <c r="AS634" s="131">
        <f t="shared" si="123"/>
        <v>7.0658922001007152E-2</v>
      </c>
      <c r="AT634" s="131">
        <f t="shared" si="124"/>
        <v>7.1705211259827706E-2</v>
      </c>
      <c r="AU634" s="131">
        <f t="shared" si="125"/>
        <v>0.1494360601421641</v>
      </c>
      <c r="AV634" s="131">
        <f t="shared" si="126"/>
        <v>0.33201949045379958</v>
      </c>
      <c r="AW634" s="131">
        <f t="shared" si="127"/>
        <v>1.2936905242380014E-2</v>
      </c>
      <c r="AX634" s="131">
        <f t="shared" si="128"/>
        <v>1.0000000000000002</v>
      </c>
      <c r="AY634" s="131">
        <f>SUMPRODUCT(AN634:AW634,幕後結果_最佳化!$Z$1005:$AI$1005)</f>
        <v>6.8202911169666072E-4</v>
      </c>
      <c r="AZ634" s="131">
        <f>(SUMPRODUCT(AN634:AW634,MMULT(AN634:AW634,幕後結果!$AB$9:$AK$18)))</f>
        <v>2.501193955026064E-4</v>
      </c>
      <c r="BA634" s="131">
        <f t="shared" si="129"/>
        <v>1.5815163467463953E-2</v>
      </c>
      <c r="BB634" s="102">
        <f t="shared" si="130"/>
        <v>-2.6694615566356346</v>
      </c>
      <c r="BC634" s="60"/>
      <c r="BD634" s="60"/>
    </row>
    <row r="635" spans="1:56" ht="16.5">
      <c r="A635" s="95">
        <v>634</v>
      </c>
      <c r="B635" s="131">
        <v>0.8569138827873477</v>
      </c>
      <c r="C635" s="131">
        <v>0.64825964172823936</v>
      </c>
      <c r="D635" s="131">
        <v>0.60029680807478125</v>
      </c>
      <c r="E635" s="131">
        <v>0.93971496751241501</v>
      </c>
      <c r="F635" s="131">
        <v>0.47245509627332649</v>
      </c>
      <c r="G635" s="131">
        <v>0.27334567297559986</v>
      </c>
      <c r="H635" s="131">
        <v>0.77237900680136806</v>
      </c>
      <c r="I635" s="131">
        <v>0.49984727809571461</v>
      </c>
      <c r="J635" s="131">
        <v>0.45589033500710063</v>
      </c>
      <c r="K635" s="104">
        <v>0.80058779168462113</v>
      </c>
      <c r="L635" s="105"/>
      <c r="M635" s="106">
        <v>634</v>
      </c>
      <c r="N635" s="142">
        <v>1.0665563184938129</v>
      </c>
      <c r="O635" s="142">
        <v>0.3806260933079828</v>
      </c>
      <c r="P635" s="142">
        <v>0.25411542908104079</v>
      </c>
      <c r="Q635" s="142">
        <v>1.5523852735873986</v>
      </c>
      <c r="R635" s="142">
        <v>-6.9099784522049346E-2</v>
      </c>
      <c r="S635" s="142">
        <v>-0.60272545319937165</v>
      </c>
      <c r="T635" s="142">
        <v>0.74670444440086114</v>
      </c>
      <c r="U635" s="131">
        <v>-3.8281705278748665E-4</v>
      </c>
      <c r="V635" s="131">
        <v>-0.11079278102700788</v>
      </c>
      <c r="W635" s="98">
        <v>0.84372263382399959</v>
      </c>
      <c r="X635" s="60"/>
      <c r="Y635" s="99">
        <v>634</v>
      </c>
      <c r="Z635" s="131">
        <f>(幕後結果!$AB$2+幕後結果!$AB$4*幕後結果_最佳化!$N1636)*12/3</f>
        <v>0.17859640067679075</v>
      </c>
      <c r="AA635" s="131">
        <f>(幕後結果!$AC$2+幕後結果!$AC$4*幕後結果_最佳化!$O1636)*12/3</f>
        <v>4.2356973248722E-2</v>
      </c>
      <c r="AB635" s="131">
        <f>(幕後結果!$AD$2+幕後結果!$AD$4*幕後結果_最佳化!$P1636)*12/3</f>
        <v>4.0379582215793512E-2</v>
      </c>
      <c r="AC635" s="131">
        <f>(幕後結果!$AE$2+幕後結果!$AE$4*幕後結果_最佳化!$Q1636)*12/3</f>
        <v>0.23173051091763533</v>
      </c>
      <c r="AD635" s="131">
        <f>(幕後結果!$AF$2+幕後結果!$AF$4*幕後結果_最佳化!$R1636)*12/3</f>
        <v>6.1642370131117924E-2</v>
      </c>
      <c r="AE635" s="131">
        <f>(幕後結果!$AG$2+幕後結果!$AG$4*幕後結果_最佳化!$S1636)*12/3</f>
        <v>-2.7194243114232301E-2</v>
      </c>
      <c r="AF635" s="131">
        <f>(幕後結果!$AH$2+幕後結果!$AH$4*幕後結果_最佳化!$T1636)*12/3</f>
        <v>0.13839393565800173</v>
      </c>
      <c r="AG635" s="131">
        <f>(幕後結果!$AI$2+幕後結果!$AI$4*幕後結果_最佳化!$U1636)*12/3</f>
        <v>2.4098281244292072E-2</v>
      </c>
      <c r="AH635" s="131">
        <f>(幕後結果!$AJ$2+幕後結果!$AJ$4*幕後結果_最佳化!$V1636)*12/3</f>
        <v>7.3025550119827599E-3</v>
      </c>
      <c r="AI635" s="100">
        <f>(幕後結果!$AK$2+幕後結果!$AK$4*幕後結果_最佳化!$W1636)*12/3</f>
        <v>4.1781427939416499E-2</v>
      </c>
      <c r="AJ635" s="60"/>
      <c r="AK635" s="60"/>
      <c r="AL635" s="60"/>
      <c r="AM635" s="108">
        <v>634</v>
      </c>
      <c r="AN635" s="131">
        <f t="shared" si="118"/>
        <v>0.124069971338185</v>
      </c>
      <c r="AO635" s="131">
        <f t="shared" si="119"/>
        <v>0.1013447168862244</v>
      </c>
      <c r="AP635" s="131">
        <f t="shared" si="120"/>
        <v>2.2083943829817237E-2</v>
      </c>
      <c r="AQ635" s="131">
        <f t="shared" si="121"/>
        <v>0.1307229850015254</v>
      </c>
      <c r="AR635" s="131">
        <f t="shared" si="122"/>
        <v>9.6134859057080108E-2</v>
      </c>
      <c r="AS635" s="131">
        <f t="shared" si="123"/>
        <v>7.6679717994859897E-2</v>
      </c>
      <c r="AT635" s="131">
        <f t="shared" si="124"/>
        <v>9.6977248608329944E-2</v>
      </c>
      <c r="AU635" s="131">
        <f t="shared" si="125"/>
        <v>9.8212869997085797E-2</v>
      </c>
      <c r="AV635" s="131">
        <f t="shared" si="126"/>
        <v>0.14368587473732874</v>
      </c>
      <c r="AW635" s="131">
        <f t="shared" si="127"/>
        <v>0.11008781254956367</v>
      </c>
      <c r="AX635" s="131">
        <f t="shared" si="128"/>
        <v>1</v>
      </c>
      <c r="AY635" s="131">
        <f>SUMPRODUCT(AN635:AW635,幕後結果_最佳化!$Z$1005:$AI$1005)</f>
        <v>2.9481475739616307E-3</v>
      </c>
      <c r="AZ635" s="131">
        <f>(SUMPRODUCT(AN635:AW635,MMULT(AN635:AW635,幕後結果!$AB$9:$AK$18)))</f>
        <v>2.2632509714286744E-4</v>
      </c>
      <c r="BA635" s="131">
        <f t="shared" si="129"/>
        <v>1.5044105062876536E-2</v>
      </c>
      <c r="BB635" s="102">
        <f t="shared" si="130"/>
        <v>-2.6556483259762147</v>
      </c>
      <c r="BC635" s="60"/>
      <c r="BD635" s="60"/>
    </row>
    <row r="636" spans="1:56" ht="16.5">
      <c r="A636" s="95">
        <v>635</v>
      </c>
      <c r="B636" s="131">
        <v>0.267975478082908</v>
      </c>
      <c r="C636" s="131">
        <v>0.13022973515127934</v>
      </c>
      <c r="D636" s="131">
        <v>0.95647893079630864</v>
      </c>
      <c r="E636" s="131">
        <v>0.69717885921634659</v>
      </c>
      <c r="F636" s="131">
        <v>0.47908549995402949</v>
      </c>
      <c r="G636" s="131">
        <v>0.38382872246047683</v>
      </c>
      <c r="H636" s="131">
        <v>0.95233008187529733</v>
      </c>
      <c r="I636" s="131">
        <v>0.98223126244684322</v>
      </c>
      <c r="J636" s="131">
        <v>0.39159857176025104</v>
      </c>
      <c r="K636" s="104">
        <v>0.598747907698435</v>
      </c>
      <c r="L636" s="105"/>
      <c r="M636" s="106">
        <v>635</v>
      </c>
      <c r="N636" s="142">
        <v>-0.6189474833290578</v>
      </c>
      <c r="O636" s="142">
        <v>-1.1253058059111134</v>
      </c>
      <c r="P636" s="142">
        <v>1.7112111646227528</v>
      </c>
      <c r="Q636" s="142">
        <v>0.51630374421732594</v>
      </c>
      <c r="R636" s="142">
        <v>-5.244891409894438E-2</v>
      </c>
      <c r="S636" s="142">
        <v>-0.2954404395382485</v>
      </c>
      <c r="T636" s="142">
        <v>1.6678785616604868</v>
      </c>
      <c r="U636" s="131">
        <v>2.1021804109075322</v>
      </c>
      <c r="V636" s="131">
        <v>-0.27515501856355817</v>
      </c>
      <c r="W636" s="98">
        <v>0.25010754073779823</v>
      </c>
      <c r="X636" s="60"/>
      <c r="Y636" s="99">
        <v>635</v>
      </c>
      <c r="Z636" s="131">
        <f>(幕後結果!$AB$2+幕後結果!$AB$4*幕後結果_最佳化!$N1637)*12/3</f>
        <v>-8.2484230974639416E-2</v>
      </c>
      <c r="AA636" s="131">
        <f>(幕後結果!$AC$2+幕後結果!$AC$4*幕後結果_最佳化!$O1637)*12/3</f>
        <v>-0.10071690318927488</v>
      </c>
      <c r="AB636" s="131">
        <f>(幕後結果!$AD$2+幕後結果!$AD$4*幕後結果_最佳化!$P1637)*12/3</f>
        <v>0.2257152334262571</v>
      </c>
      <c r="AC636" s="131">
        <f>(幕後結果!$AE$2+幕後結果!$AE$4*幕後結果_最佳化!$Q1637)*12/3</f>
        <v>0.16188910241664661</v>
      </c>
      <c r="AD636" s="131">
        <f>(幕後結果!$AF$2+幕後結果!$AF$4*幕後結果_最佳化!$R1637)*12/3</f>
        <v>9.8413376099722075E-2</v>
      </c>
      <c r="AE636" s="131">
        <f>(幕後結果!$AG$2+幕後結果!$AG$4*幕後結果_最佳化!$S1637)*12/3</f>
        <v>-2.0119479764601714E-2</v>
      </c>
      <c r="AF636" s="131">
        <f>(幕後結果!$AH$2+幕後結果!$AH$4*幕後結果_最佳化!$T1637)*12/3</f>
        <v>0.13274804088396069</v>
      </c>
      <c r="AG636" s="131">
        <f>(幕後結果!$AI$2+幕後結果!$AI$4*幕後結果_最佳化!$U1637)*12/3</f>
        <v>0.32217627640889918</v>
      </c>
      <c r="AH636" s="131">
        <f>(幕後結果!$AJ$2+幕後結果!$AJ$4*幕後結果_最佳化!$V1637)*12/3</f>
        <v>-1.391195868749723E-2</v>
      </c>
      <c r="AI636" s="100">
        <f>(幕後結果!$AK$2+幕後結果!$AK$4*幕後結果_最佳化!$W1637)*12/3</f>
        <v>0.16421040660241593</v>
      </c>
      <c r="AJ636" s="60"/>
      <c r="AK636" s="60"/>
      <c r="AL636" s="60"/>
      <c r="AM636" s="108">
        <v>635</v>
      </c>
      <c r="AN636" s="131">
        <f t="shared" si="118"/>
        <v>6.3238926493659045E-2</v>
      </c>
      <c r="AO636" s="131">
        <f t="shared" si="119"/>
        <v>0.19591672254738363</v>
      </c>
      <c r="AP636" s="131">
        <f t="shared" si="120"/>
        <v>0.25708414570912036</v>
      </c>
      <c r="AQ636" s="131">
        <f t="shared" si="121"/>
        <v>1.0716664111306482E-2</v>
      </c>
      <c r="AR636" s="131">
        <f t="shared" si="122"/>
        <v>1.5043989074080175E-2</v>
      </c>
      <c r="AS636" s="131">
        <f t="shared" si="123"/>
        <v>0.18870720041168551</v>
      </c>
      <c r="AT636" s="131">
        <f t="shared" si="124"/>
        <v>3.101563491484724E-2</v>
      </c>
      <c r="AU636" s="131">
        <f t="shared" si="125"/>
        <v>2.7089481360890507E-3</v>
      </c>
      <c r="AV636" s="131">
        <f t="shared" si="126"/>
        <v>0.17306393327065303</v>
      </c>
      <c r="AW636" s="131">
        <f t="shared" si="127"/>
        <v>6.2503835331175678E-2</v>
      </c>
      <c r="AX636" s="131">
        <f t="shared" si="128"/>
        <v>1.0000000000000002</v>
      </c>
      <c r="AY636" s="131">
        <f>SUMPRODUCT(AN636:AW636,幕後結果_最佳化!$Z$1005:$AI$1005)</f>
        <v>-2.0832090965298522E-3</v>
      </c>
      <c r="AZ636" s="131">
        <f>(SUMPRODUCT(AN636:AW636,MMULT(AN636:AW636,幕後結果!$AB$9:$AK$18)))</f>
        <v>2.5481692325542257E-4</v>
      </c>
      <c r="BA636" s="131">
        <f t="shared" si="129"/>
        <v>1.5962986038189176E-2</v>
      </c>
      <c r="BB636" s="102">
        <f t="shared" si="130"/>
        <v>-2.8179695821893169</v>
      </c>
      <c r="BC636" s="60"/>
      <c r="BD636" s="60"/>
    </row>
    <row r="637" spans="1:56" ht="16.5">
      <c r="A637" s="95">
        <v>636</v>
      </c>
      <c r="B637" s="131">
        <v>0.99609112142131817</v>
      </c>
      <c r="C637" s="131">
        <v>0.46692627261717345</v>
      </c>
      <c r="D637" s="131">
        <v>0.11507784099385288</v>
      </c>
      <c r="E637" s="131">
        <v>0.75780476768117766</v>
      </c>
      <c r="F637" s="131">
        <v>0.83676367183367839</v>
      </c>
      <c r="G637" s="131">
        <v>0.42891063367709537</v>
      </c>
      <c r="H637" s="131">
        <v>0.41672891277500379</v>
      </c>
      <c r="I637" s="131">
        <v>0.15622044500299404</v>
      </c>
      <c r="J637" s="131">
        <v>9.5933114012867637E-2</v>
      </c>
      <c r="K637" s="104">
        <v>0.99775876100252869</v>
      </c>
      <c r="L637" s="105"/>
      <c r="M637" s="106">
        <v>636</v>
      </c>
      <c r="N637" s="142">
        <v>2.6598408972637264</v>
      </c>
      <c r="O637" s="142">
        <v>-8.2998735294538023E-2</v>
      </c>
      <c r="P637" s="142">
        <v>-1.199957924033868</v>
      </c>
      <c r="Q637" s="142">
        <v>0.6992585520923148</v>
      </c>
      <c r="R637" s="142">
        <v>0.98124354286395599</v>
      </c>
      <c r="S637" s="142">
        <v>-0.17914828745164707</v>
      </c>
      <c r="T637" s="142">
        <v>-0.21026887607938252</v>
      </c>
      <c r="U637" s="131">
        <v>-1.0101135522999574</v>
      </c>
      <c r="V637" s="131">
        <v>-1.3050781796002162</v>
      </c>
      <c r="W637" s="98">
        <v>2.8420477318221868</v>
      </c>
      <c r="X637" s="60"/>
      <c r="Y637" s="99">
        <v>636</v>
      </c>
      <c r="Z637" s="131">
        <f>(幕後結果!$AB$2+幕後結果!$AB$4*幕後結果_最佳化!$N1638)*12/3</f>
        <v>0.42539248845532579</v>
      </c>
      <c r="AA637" s="131">
        <f>(幕後結果!$AC$2+幕後結果!$AC$4*幕後結果_最佳化!$O1638)*12/3</f>
        <v>-5.8543225649423164E-3</v>
      </c>
      <c r="AB637" s="131">
        <f>(幕後結果!$AD$2+幕後結果!$AD$4*幕後結果_最佳化!$P1638)*12/3</f>
        <v>-0.21021127777685936</v>
      </c>
      <c r="AC637" s="131">
        <f>(幕後結果!$AE$2+幕後結果!$AE$4*幕後結果_最佳化!$Q1638)*12/3</f>
        <v>6.5525482824775688E-2</v>
      </c>
      <c r="AD637" s="131">
        <f>(幕後結果!$AF$2+幕後結果!$AF$4*幕後結果_最佳化!$R1638)*12/3</f>
        <v>4.289892637509266E-4</v>
      </c>
      <c r="AE637" s="131">
        <f>(幕後結果!$AG$2+幕後結果!$AG$4*幕後結果_最佳化!$S1638)*12/3</f>
        <v>-3.9719179218045922E-2</v>
      </c>
      <c r="AF637" s="131">
        <f>(幕後結果!$AH$2+幕後結果!$AH$4*幕後結果_最佳化!$T1638)*12/3</f>
        <v>5.1031809617709256E-2</v>
      </c>
      <c r="AG637" s="131">
        <f>(幕後結果!$AI$2+幕後結果!$AI$4*幕後結果_最佳化!$U1638)*12/3</f>
        <v>-0.16243224782817095</v>
      </c>
      <c r="AH637" s="131">
        <f>(幕後結果!$AJ$2+幕後結果!$AJ$4*幕後結果_最佳化!$V1638)*12/3</f>
        <v>-0.10050624299260451</v>
      </c>
      <c r="AI637" s="100">
        <f>(幕後結果!$AK$2+幕後結果!$AK$4*幕後結果_最佳化!$W1638)*12/3</f>
        <v>0.14346346640640156</v>
      </c>
      <c r="AJ637" s="60"/>
      <c r="AK637" s="60"/>
      <c r="AL637" s="60"/>
      <c r="AM637" s="108">
        <v>636</v>
      </c>
      <c r="AN637" s="131">
        <f t="shared" si="118"/>
        <v>0.12545501441724544</v>
      </c>
      <c r="AO637" s="131">
        <f t="shared" si="119"/>
        <v>8.1159537053499237E-2</v>
      </c>
      <c r="AP637" s="131">
        <f t="shared" si="120"/>
        <v>9.7780354764953198E-2</v>
      </c>
      <c r="AQ637" s="131">
        <f t="shared" si="121"/>
        <v>3.937373128686663E-2</v>
      </c>
      <c r="AR637" s="131">
        <f t="shared" si="122"/>
        <v>7.9437976022206688E-2</v>
      </c>
      <c r="AS637" s="131">
        <f t="shared" si="123"/>
        <v>1.4822935676741308E-2</v>
      </c>
      <c r="AT637" s="131">
        <f t="shared" si="124"/>
        <v>0.10480661497506737</v>
      </c>
      <c r="AU637" s="131">
        <f t="shared" si="125"/>
        <v>0.17640134543068756</v>
      </c>
      <c r="AV637" s="131">
        <f t="shared" si="126"/>
        <v>0.11170281595180123</v>
      </c>
      <c r="AW637" s="131">
        <f t="shared" si="127"/>
        <v>0.16905967442093123</v>
      </c>
      <c r="AX637" s="131">
        <f t="shared" si="128"/>
        <v>0.99999999999999978</v>
      </c>
      <c r="AY637" s="131">
        <f>SUMPRODUCT(AN637:AW637,幕後結果_最佳化!$Z$1005:$AI$1005)</f>
        <v>-5.7552707002391781E-4</v>
      </c>
      <c r="AZ637" s="131">
        <f>(SUMPRODUCT(AN637:AW637,MMULT(AN637:AW637,幕後結果!$AB$9:$AK$18)))</f>
        <v>2.983383710696643E-4</v>
      </c>
      <c r="BA637" s="131">
        <f t="shared" si="129"/>
        <v>1.7272474376002538E-2</v>
      </c>
      <c r="BB637" s="102">
        <f t="shared" si="130"/>
        <v>-2.5170410517688486</v>
      </c>
      <c r="BC637" s="60"/>
      <c r="BD637" s="60"/>
    </row>
    <row r="638" spans="1:56" ht="16.5">
      <c r="A638" s="95">
        <v>637</v>
      </c>
      <c r="B638" s="131">
        <v>0.9000448037615485</v>
      </c>
      <c r="C638" s="131">
        <v>0.45629638131595862</v>
      </c>
      <c r="D638" s="131">
        <v>0.64618202320365525</v>
      </c>
      <c r="E638" s="131">
        <v>0.85611893056971944</v>
      </c>
      <c r="F638" s="131">
        <v>7.6158868192364171E-3</v>
      </c>
      <c r="G638" s="131">
        <v>0.54637628056242726</v>
      </c>
      <c r="H638" s="131">
        <v>0.15361451849932539</v>
      </c>
      <c r="I638" s="131">
        <v>0.69646255688621661</v>
      </c>
      <c r="J638" s="131">
        <v>0.86018098286206635</v>
      </c>
      <c r="K638" s="104">
        <v>0.59675274911353648</v>
      </c>
      <c r="L638" s="105"/>
      <c r="M638" s="106">
        <v>637</v>
      </c>
      <c r="N638" s="142">
        <v>1.2818069018343168</v>
      </c>
      <c r="O638" s="142">
        <v>-0.10976876575948441</v>
      </c>
      <c r="P638" s="142">
        <v>0.37503296070669162</v>
      </c>
      <c r="Q638" s="142">
        <v>1.0630436896377025</v>
      </c>
      <c r="R638" s="142">
        <v>-2.4268208882528826</v>
      </c>
      <c r="S638" s="142">
        <v>0.11651116386006817</v>
      </c>
      <c r="T638" s="142">
        <v>-1.0210536164477337</v>
      </c>
      <c r="U638" s="131">
        <v>0.514253330276781</v>
      </c>
      <c r="V638" s="131">
        <v>1.0811328240379925</v>
      </c>
      <c r="W638" s="98">
        <v>0.24495083238011517</v>
      </c>
      <c r="X638" s="60"/>
      <c r="Y638" s="99">
        <v>637</v>
      </c>
      <c r="Z638" s="131">
        <f>(幕後結果!$AB$2+幕後結果!$AB$4*幕後結果_最佳化!$N1639)*12/3</f>
        <v>0.21193821705305746</v>
      </c>
      <c r="AA638" s="131">
        <f>(幕後結果!$AC$2+幕後結果!$AC$4*幕後結果_最佳化!$O1639)*12/3</f>
        <v>-5.740214971436816E-3</v>
      </c>
      <c r="AB638" s="131">
        <f>(幕後結果!$AD$2+幕後結果!$AD$4*幕後結果_最佳化!$P1639)*12/3</f>
        <v>4.3431151157758287E-2</v>
      </c>
      <c r="AC638" s="131">
        <f>(幕後結果!$AE$2+幕後結果!$AE$4*幕後結果_最佳化!$Q1639)*12/3</f>
        <v>0.18559718907742137</v>
      </c>
      <c r="AD638" s="131">
        <f>(幕後結果!$AF$2+幕後結果!$AF$4*幕後結果_最佳化!$R1639)*12/3</f>
        <v>-0.16748110593331886</v>
      </c>
      <c r="AE638" s="131">
        <f>(幕後結果!$AG$2+幕後結果!$AG$4*幕後結果_最佳化!$S1639)*12/3</f>
        <v>9.10763704309938E-3</v>
      </c>
      <c r="AF638" s="131">
        <f>(幕後結果!$AH$2+幕後結果!$AH$4*幕後結果_最佳化!$T1639)*12/3</f>
        <v>-2.2803013751034079E-2</v>
      </c>
      <c r="AG638" s="131">
        <f>(幕後結果!$AI$2+幕後結果!$AI$4*幕後結果_最佳化!$U1639)*12/3</f>
        <v>3.7914527503612183E-3</v>
      </c>
      <c r="AH638" s="131">
        <f>(幕後結果!$AJ$2+幕後結果!$AJ$4*幕後結果_最佳化!$V1639)*12/3</f>
        <v>7.7973838769865994E-2</v>
      </c>
      <c r="AI638" s="100">
        <f>(幕後結果!$AK$2+幕後結果!$AK$4*幕後結果_最佳化!$W1639)*12/3</f>
        <v>-7.5919226410863863E-2</v>
      </c>
      <c r="AJ638" s="60"/>
      <c r="AK638" s="60"/>
      <c r="AL638" s="60"/>
      <c r="AM638" s="108">
        <v>637</v>
      </c>
      <c r="AN638" s="131">
        <f t="shared" si="118"/>
        <v>0.13556711779239694</v>
      </c>
      <c r="AO638" s="131">
        <f t="shared" si="119"/>
        <v>0.14760614492917404</v>
      </c>
      <c r="AP638" s="131">
        <f t="shared" si="120"/>
        <v>0.14921055189271604</v>
      </c>
      <c r="AQ638" s="131">
        <f t="shared" si="121"/>
        <v>3.767457109636338E-2</v>
      </c>
      <c r="AR638" s="131">
        <f t="shared" si="122"/>
        <v>0.14021802059358474</v>
      </c>
      <c r="AS638" s="131">
        <f t="shared" si="123"/>
        <v>5.2059343136989129E-2</v>
      </c>
      <c r="AT638" s="131">
        <f t="shared" si="124"/>
        <v>0.12338487437386171</v>
      </c>
      <c r="AU638" s="131">
        <f t="shared" si="125"/>
        <v>1.8964375955495598E-2</v>
      </c>
      <c r="AV638" s="131">
        <f t="shared" si="126"/>
        <v>5.3112676668969671E-3</v>
      </c>
      <c r="AW638" s="131">
        <f t="shared" si="127"/>
        <v>0.19000373256252143</v>
      </c>
      <c r="AX638" s="131">
        <f t="shared" si="128"/>
        <v>1</v>
      </c>
      <c r="AY638" s="131">
        <f>SUMPRODUCT(AN638:AW638,幕後結果_最佳化!$Z$1005:$AI$1005)</f>
        <v>3.8348482029074843E-4</v>
      </c>
      <c r="AZ638" s="131">
        <f>(SUMPRODUCT(AN638:AW638,MMULT(AN638:AW638,幕後結果!$AB$9:$AK$18)))</f>
        <v>3.4178937227817807E-4</v>
      </c>
      <c r="BA638" s="131">
        <f t="shared" si="129"/>
        <v>1.8487546410440141E-2</v>
      </c>
      <c r="BB638" s="102">
        <f t="shared" si="130"/>
        <v>-2.2997381175308185</v>
      </c>
      <c r="BC638" s="60"/>
      <c r="BD638" s="60"/>
    </row>
    <row r="639" spans="1:56" ht="16.5">
      <c r="A639" s="95">
        <v>638</v>
      </c>
      <c r="B639" s="131">
        <v>0.11255048128884293</v>
      </c>
      <c r="C639" s="131">
        <v>0.55701998033959055</v>
      </c>
      <c r="D639" s="131">
        <v>0.82179764024957702</v>
      </c>
      <c r="E639" s="131">
        <v>4.4245203812426137E-2</v>
      </c>
      <c r="F639" s="131">
        <v>0.71516952526020949</v>
      </c>
      <c r="G639" s="131">
        <v>0.20914673528739725</v>
      </c>
      <c r="H639" s="131">
        <v>0.88453467426099031</v>
      </c>
      <c r="I639" s="131">
        <v>0.43683901269395786</v>
      </c>
      <c r="J639" s="131">
        <v>0.34794994559448322</v>
      </c>
      <c r="K639" s="104">
        <v>0.28346142395797314</v>
      </c>
      <c r="L639" s="105"/>
      <c r="M639" s="106">
        <v>638</v>
      </c>
      <c r="N639" s="142">
        <v>-1.2130754829378576</v>
      </c>
      <c r="O639" s="142">
        <v>0.14341803629090086</v>
      </c>
      <c r="P639" s="142">
        <v>0.92223747533162348</v>
      </c>
      <c r="Q639" s="142">
        <v>-1.7034151333115342</v>
      </c>
      <c r="R639" s="142">
        <v>0.56855090644641637</v>
      </c>
      <c r="S639" s="142">
        <v>-0.80938544683881453</v>
      </c>
      <c r="T639" s="142">
        <v>1.1979649780398391</v>
      </c>
      <c r="U639" s="131">
        <v>-0.15898838433149623</v>
      </c>
      <c r="V639" s="131">
        <v>-0.39086112395394101</v>
      </c>
      <c r="W639" s="98">
        <v>-0.5725892384446607</v>
      </c>
      <c r="X639" s="60"/>
      <c r="Y639" s="99">
        <v>638</v>
      </c>
      <c r="Z639" s="131">
        <f>(幕後結果!$AB$2+幕後結果!$AB$4*幕後結果_最佳化!$N1640)*12/3</f>
        <v>-0.17451328083611647</v>
      </c>
      <c r="AA639" s="131">
        <f>(幕後結果!$AC$2+幕後結果!$AC$4*幕後結果_最佳化!$O1640)*12/3</f>
        <v>2.3791034746388457E-2</v>
      </c>
      <c r="AB639" s="131">
        <f>(幕後結果!$AD$2+幕後結果!$AD$4*幕後結果_最佳化!$P1640)*12/3</f>
        <v>0.14102996813039823</v>
      </c>
      <c r="AC639" s="131">
        <f>(幕後結果!$AE$2+幕後結果!$AE$4*幕後結果_最佳化!$Q1640)*12/3</f>
        <v>-0.10568178469689227</v>
      </c>
      <c r="AD639" s="131">
        <f>(幕後結果!$AF$2+幕後結果!$AF$4*幕後結果_最佳化!$R1640)*12/3</f>
        <v>9.925099695019024E-2</v>
      </c>
      <c r="AE639" s="131">
        <f>(幕後結果!$AG$2+幕後結果!$AG$4*幕後結果_最佳化!$S1640)*12/3</f>
        <v>-4.0100224731188926E-2</v>
      </c>
      <c r="AF639" s="131">
        <f>(幕後結果!$AH$2+幕後結果!$AH$4*幕後結果_最佳化!$T1640)*12/3</f>
        <v>7.8472318155180618E-2</v>
      </c>
      <c r="AG639" s="131">
        <f>(幕後結果!$AI$2+幕後結果!$AI$4*幕後結果_最佳化!$U1640)*12/3</f>
        <v>1.8231800401391475E-2</v>
      </c>
      <c r="AH639" s="131">
        <f>(幕後結果!$AJ$2+幕後結果!$AJ$4*幕後結果_最佳化!$V1640)*12/3</f>
        <v>-5.3513947626031545E-2</v>
      </c>
      <c r="AI639" s="100">
        <f>(幕後結果!$AK$2+幕後結果!$AK$4*幕後結果_最佳化!$W1640)*12/3</f>
        <v>3.4017963528704787E-2</v>
      </c>
      <c r="AJ639" s="60"/>
      <c r="AK639" s="60"/>
      <c r="AL639" s="60"/>
      <c r="AM639" s="108">
        <v>638</v>
      </c>
      <c r="AN639" s="131">
        <f t="shared" si="118"/>
        <v>9.8643420888527122E-2</v>
      </c>
      <c r="AO639" s="131">
        <f t="shared" si="119"/>
        <v>0.20845949259860325</v>
      </c>
      <c r="AP639" s="131">
        <f t="shared" si="120"/>
        <v>2.9498027171179796E-2</v>
      </c>
      <c r="AQ639" s="131">
        <f t="shared" si="121"/>
        <v>0.19520713010782217</v>
      </c>
      <c r="AR639" s="131">
        <f t="shared" si="122"/>
        <v>0.12018843715855661</v>
      </c>
      <c r="AS639" s="131">
        <f t="shared" si="123"/>
        <v>7.6491169422578942E-2</v>
      </c>
      <c r="AT639" s="131">
        <f t="shared" si="124"/>
        <v>0.16043358605892585</v>
      </c>
      <c r="AU639" s="131">
        <f t="shared" si="125"/>
        <v>9.5569428242532145E-2</v>
      </c>
      <c r="AV639" s="131">
        <f t="shared" si="126"/>
        <v>3.8157226912683088E-3</v>
      </c>
      <c r="AW639" s="131">
        <f t="shared" si="127"/>
        <v>1.1693585660005617E-2</v>
      </c>
      <c r="AX639" s="131">
        <f t="shared" si="128"/>
        <v>0.99999999999999989</v>
      </c>
      <c r="AY639" s="131">
        <f>SUMPRODUCT(AN639:AW639,幕後結果_最佳化!$Z$1005:$AI$1005)</f>
        <v>7.1864389537780425E-3</v>
      </c>
      <c r="AZ639" s="131">
        <f>(SUMPRODUCT(AN639:AW639,MMULT(AN639:AW639,幕後結果!$AB$9:$AK$18)))</f>
        <v>2.8934896113960083E-4</v>
      </c>
      <c r="BA639" s="131">
        <f t="shared" si="129"/>
        <v>1.7010260466541974E-2</v>
      </c>
      <c r="BB639" s="102">
        <f t="shared" si="130"/>
        <v>-2.0995305225612571</v>
      </c>
      <c r="BC639" s="60"/>
      <c r="BD639" s="60"/>
    </row>
    <row r="640" spans="1:56" ht="16.5">
      <c r="A640" s="95">
        <v>639</v>
      </c>
      <c r="B640" s="131">
        <v>0.18594154326465007</v>
      </c>
      <c r="C640" s="131">
        <v>0.72099930984710836</v>
      </c>
      <c r="D640" s="131">
        <v>0.99308809864962377</v>
      </c>
      <c r="E640" s="131">
        <v>0.46068297368755351</v>
      </c>
      <c r="F640" s="131">
        <v>0.13203524660518084</v>
      </c>
      <c r="G640" s="131">
        <v>0.51813433971911604</v>
      </c>
      <c r="H640" s="131">
        <v>0.26831329039247764</v>
      </c>
      <c r="I640" s="131">
        <v>0.67809924646886199</v>
      </c>
      <c r="J640" s="131">
        <v>0.47854310418842072</v>
      </c>
      <c r="K640" s="104">
        <v>0.98985529725721988</v>
      </c>
      <c r="L640" s="105"/>
      <c r="M640" s="106">
        <v>639</v>
      </c>
      <c r="N640" s="142">
        <v>-0.89295161100933707</v>
      </c>
      <c r="O640" s="142">
        <v>0.58581271190086259</v>
      </c>
      <c r="P640" s="142">
        <v>2.4618096097045039</v>
      </c>
      <c r="Q640" s="142">
        <v>-9.8713251129844498E-2</v>
      </c>
      <c r="R640" s="142">
        <v>-1.1168218763284754</v>
      </c>
      <c r="S640" s="142">
        <v>4.5471713957222229E-2</v>
      </c>
      <c r="T640" s="142">
        <v>-0.61792226604712386</v>
      </c>
      <c r="U640" s="131">
        <v>0.46239022614206216</v>
      </c>
      <c r="V640" s="131">
        <v>-5.3810419012159529E-2</v>
      </c>
      <c r="W640" s="98">
        <v>2.3209525392739558</v>
      </c>
      <c r="X640" s="60"/>
      <c r="Y640" s="99">
        <v>639</v>
      </c>
      <c r="Z640" s="131">
        <f>(幕後結果!$AB$2+幕後結果!$AB$4*幕後結果_最佳化!$N1641)*12/3</f>
        <v>-0.12492683516959824</v>
      </c>
      <c r="AA640" s="131">
        <f>(幕後結果!$AC$2+幕後結果!$AC$4*幕後結果_最佳化!$O1641)*12/3</f>
        <v>6.6166590426319741E-2</v>
      </c>
      <c r="AB640" s="131">
        <f>(幕後結果!$AD$2+幕後結果!$AD$4*幕後結果_最佳化!$P1641)*12/3</f>
        <v>0.40403027266210972</v>
      </c>
      <c r="AC640" s="131">
        <f>(幕後結果!$AE$2+幕後結果!$AE$4*幕後結果_最佳化!$Q1641)*12/3</f>
        <v>0.18733639415470504</v>
      </c>
      <c r="AD640" s="131">
        <f>(幕後結果!$AF$2+幕後結果!$AF$4*幕後結果_最佳化!$R1641)*12/3</f>
        <v>0.12800364203485479</v>
      </c>
      <c r="AE640" s="131">
        <f>(幕後結果!$AG$2+幕後結果!$AG$4*幕後結果_最佳化!$S1641)*12/3</f>
        <v>1.6480866736077713E-2</v>
      </c>
      <c r="AF640" s="131">
        <f>(幕後結果!$AH$2+幕後結果!$AH$4*幕後結果_最佳化!$T1641)*12/3</f>
        <v>6.9636841381306089E-3</v>
      </c>
      <c r="AG640" s="131">
        <f>(幕後結果!$AI$2+幕後結果!$AI$4*幕後結果_最佳化!$U1641)*12/3</f>
        <v>0.11239164301137113</v>
      </c>
      <c r="AH640" s="131">
        <f>(幕後結果!$AJ$2+幕後結果!$AJ$4*幕後結果_最佳化!$V1641)*12/3</f>
        <v>1.8549501448871429E-2</v>
      </c>
      <c r="AI640" s="100">
        <f>(幕後結果!$AK$2+幕後結果!$AK$4*幕後結果_最佳化!$W1641)*12/3</f>
        <v>0.42713673945177183</v>
      </c>
      <c r="AJ640" s="60"/>
      <c r="AK640" s="60"/>
      <c r="AL640" s="60"/>
      <c r="AM640" s="108">
        <v>639</v>
      </c>
      <c r="AN640" s="131">
        <f t="shared" si="118"/>
        <v>8.1799245153266226E-2</v>
      </c>
      <c r="AO640" s="131">
        <f t="shared" si="119"/>
        <v>9.7988430315979438E-2</v>
      </c>
      <c r="AP640" s="131">
        <f t="shared" si="120"/>
        <v>1.1524926513746135E-2</v>
      </c>
      <c r="AQ640" s="131">
        <f t="shared" si="121"/>
        <v>0.15803214678866392</v>
      </c>
      <c r="AR640" s="131">
        <f t="shared" si="122"/>
        <v>2.8089852274836964E-2</v>
      </c>
      <c r="AS640" s="131">
        <f t="shared" si="123"/>
        <v>0.10874584278856904</v>
      </c>
      <c r="AT640" s="131">
        <f t="shared" si="124"/>
        <v>0.12873954655773237</v>
      </c>
      <c r="AU640" s="131">
        <f t="shared" si="125"/>
        <v>0.11317146492210332</v>
      </c>
      <c r="AV640" s="131">
        <f t="shared" si="126"/>
        <v>0.14654644099762229</v>
      </c>
      <c r="AW640" s="131">
        <f t="shared" si="127"/>
        <v>0.12536210368748027</v>
      </c>
      <c r="AX640" s="131">
        <f t="shared" si="128"/>
        <v>0.99999999999999989</v>
      </c>
      <c r="AY640" s="131">
        <f>SUMPRODUCT(AN640:AW640,幕後結果_最佳化!$Z$1005:$AI$1005)</f>
        <v>2.9482969897914372E-3</v>
      </c>
      <c r="AZ640" s="131">
        <f>(SUMPRODUCT(AN640:AW640,MMULT(AN640:AW640,幕後結果!$AB$9:$AK$18)))</f>
        <v>2.1529603177541148E-4</v>
      </c>
      <c r="BA640" s="131">
        <f t="shared" si="129"/>
        <v>1.4672969425968675E-2</v>
      </c>
      <c r="BB640" s="102">
        <f t="shared" si="130"/>
        <v>-2.722809667925894</v>
      </c>
      <c r="BC640" s="60"/>
      <c r="BD640" s="60"/>
    </row>
    <row r="641" spans="1:56" ht="16.5">
      <c r="A641" s="95">
        <v>640</v>
      </c>
      <c r="B641" s="131">
        <v>0.22181966318204394</v>
      </c>
      <c r="C641" s="131">
        <v>0.51307295213196014</v>
      </c>
      <c r="D641" s="131">
        <v>0.31655488038984214</v>
      </c>
      <c r="E641" s="131">
        <v>0.39581602914423653</v>
      </c>
      <c r="F641" s="131">
        <v>0.16055789120133057</v>
      </c>
      <c r="G641" s="131">
        <v>0.3710345803059405</v>
      </c>
      <c r="H641" s="131">
        <v>0.53817203039021444</v>
      </c>
      <c r="I641" s="131">
        <v>0.47609654885294073</v>
      </c>
      <c r="J641" s="131">
        <v>0.75645705018214415</v>
      </c>
      <c r="K641" s="104">
        <v>0.64545695740850717</v>
      </c>
      <c r="L641" s="105"/>
      <c r="M641" s="106">
        <v>640</v>
      </c>
      <c r="N641" s="142">
        <v>-0.76606214419220597</v>
      </c>
      <c r="O641" s="142">
        <v>3.2774898267795768E-2</v>
      </c>
      <c r="P641" s="142">
        <v>-0.47735442630667047</v>
      </c>
      <c r="Q641" s="142">
        <v>-0.26419189218884637</v>
      </c>
      <c r="R641" s="142">
        <v>-0.99216758435260066</v>
      </c>
      <c r="S641" s="142">
        <v>-0.32911447907621966</v>
      </c>
      <c r="T641" s="142">
        <v>9.5829560866829117E-2</v>
      </c>
      <c r="U641" s="131">
        <v>-5.9952962549791752E-2</v>
      </c>
      <c r="V641" s="131">
        <v>0.69495117590120381</v>
      </c>
      <c r="W641" s="98">
        <v>0.37308378683642263</v>
      </c>
      <c r="X641" s="60"/>
      <c r="Y641" s="99">
        <v>640</v>
      </c>
      <c r="Z641" s="131">
        <f>(幕後結果!$AB$2+幕後結果!$AB$4*幕後結果_最佳化!$N1642)*12/3</f>
        <v>-0.10527195090846431</v>
      </c>
      <c r="AA641" s="131">
        <f>(幕後結果!$AC$2+幕後結果!$AC$4*幕後結果_最佳化!$O1642)*12/3</f>
        <v>1.2153864145770812E-2</v>
      </c>
      <c r="AB641" s="131">
        <f>(幕後結果!$AD$2+幕後結果!$AD$4*幕後結果_最佳化!$P1642)*12/3</f>
        <v>-8.8581612010952868E-2</v>
      </c>
      <c r="AC641" s="131">
        <f>(幕後結果!$AE$2+幕後結果!$AE$4*幕後結果_最佳化!$Q1642)*12/3</f>
        <v>-5.6444526469165063E-2</v>
      </c>
      <c r="AD641" s="131">
        <f>(幕後結果!$AF$2+幕後結果!$AF$4*幕後結果_最佳化!$R1642)*12/3</f>
        <v>-0.13406512225518738</v>
      </c>
      <c r="AE641" s="131">
        <f>(幕後結果!$AG$2+幕後結果!$AG$4*幕後結果_最佳化!$S1642)*12/3</f>
        <v>-5.9397884469844951E-3</v>
      </c>
      <c r="AF641" s="131">
        <f>(幕後結果!$AH$2+幕後結果!$AH$4*幕後結果_最佳化!$T1642)*12/3</f>
        <v>-2.6045331209245275E-2</v>
      </c>
      <c r="AG641" s="131">
        <f>(幕後結果!$AI$2+幕後結果!$AI$4*幕後結果_最佳化!$U1642)*12/3</f>
        <v>-6.1983787135574196E-2</v>
      </c>
      <c r="AH641" s="131">
        <f>(幕後結果!$AJ$2+幕後結果!$AJ$4*幕後結果_最佳化!$V1642)*12/3</f>
        <v>2.5531880388279433E-2</v>
      </c>
      <c r="AI641" s="100">
        <f>(幕後結果!$AK$2+幕後結果!$AK$4*幕後結果_最佳化!$W1642)*12/3</f>
        <v>3.2387605941361287E-2</v>
      </c>
      <c r="AJ641" s="60"/>
      <c r="AK641" s="60"/>
      <c r="AL641" s="60"/>
      <c r="AM641" s="108">
        <v>640</v>
      </c>
      <c r="AN641" s="131">
        <f t="shared" si="118"/>
        <v>9.0748273510042388E-2</v>
      </c>
      <c r="AO641" s="131">
        <f t="shared" si="119"/>
        <v>8.7258730095477813E-2</v>
      </c>
      <c r="AP641" s="131">
        <f t="shared" si="120"/>
        <v>5.09370317656323E-3</v>
      </c>
      <c r="AQ641" s="131">
        <f t="shared" si="121"/>
        <v>7.500448683825979E-2</v>
      </c>
      <c r="AR641" s="131">
        <f t="shared" si="122"/>
        <v>0.17837428373559108</v>
      </c>
      <c r="AS641" s="131">
        <f t="shared" si="123"/>
        <v>0.16628158882278321</v>
      </c>
      <c r="AT641" s="131">
        <f t="shared" si="124"/>
        <v>0.11205238827763511</v>
      </c>
      <c r="AU641" s="131">
        <f t="shared" si="125"/>
        <v>8.707468712011808E-2</v>
      </c>
      <c r="AV641" s="131">
        <f t="shared" si="126"/>
        <v>4.3929485872242338E-2</v>
      </c>
      <c r="AW641" s="131">
        <f t="shared" si="127"/>
        <v>0.15418237255128703</v>
      </c>
      <c r="AX641" s="131">
        <f t="shared" si="128"/>
        <v>1</v>
      </c>
      <c r="AY641" s="131">
        <f>SUMPRODUCT(AN641:AW641,幕後結果_最佳化!$Z$1005:$AI$1005)</f>
        <v>7.3874872099198964E-4</v>
      </c>
      <c r="AZ641" s="131">
        <f>(SUMPRODUCT(AN641:AW641,MMULT(AN641:AW641,幕後結果!$AB$9:$AK$18)))</f>
        <v>2.3390356207200438E-4</v>
      </c>
      <c r="BA641" s="131">
        <f t="shared" si="129"/>
        <v>1.529390604365034E-2</v>
      </c>
      <c r="BB641" s="102">
        <f t="shared" si="130"/>
        <v>-2.756735340120148</v>
      </c>
      <c r="BC641" s="60"/>
      <c r="BD641" s="60"/>
    </row>
    <row r="642" spans="1:56" ht="16.5">
      <c r="A642" s="95">
        <v>641</v>
      </c>
      <c r="B642" s="131">
        <v>0.43637577206899669</v>
      </c>
      <c r="C642" s="131">
        <v>8.7930302728958409E-2</v>
      </c>
      <c r="D642" s="131">
        <v>0.80067670012892989</v>
      </c>
      <c r="E642" s="131">
        <v>9.9999053940625027E-2</v>
      </c>
      <c r="F642" s="131">
        <v>0.37620586756744001</v>
      </c>
      <c r="G642" s="131">
        <v>0.48649336111383823</v>
      </c>
      <c r="H642" s="131">
        <v>0.78992267892641355</v>
      </c>
      <c r="I642" s="131">
        <v>5.3337429165188022E-2</v>
      </c>
      <c r="J642" s="131">
        <v>0.14423821662796588</v>
      </c>
      <c r="K642" s="104">
        <v>0.81382449487910402</v>
      </c>
      <c r="L642" s="105"/>
      <c r="M642" s="106">
        <v>641</v>
      </c>
      <c r="N642" s="142">
        <v>-0.16016443537526406</v>
      </c>
      <c r="O642" s="142">
        <v>-1.3536107186567188</v>
      </c>
      <c r="P642" s="142">
        <v>0.84404081273585618</v>
      </c>
      <c r="Q642" s="142">
        <v>-1.2815569562661668</v>
      </c>
      <c r="R642" s="142">
        <v>-0.31546089829793028</v>
      </c>
      <c r="S642" s="142">
        <v>-3.3862593380495951E-2</v>
      </c>
      <c r="T642" s="142">
        <v>0.80615298758915932</v>
      </c>
      <c r="U642" s="131">
        <v>-1.613320668988838</v>
      </c>
      <c r="V642" s="131">
        <v>-1.061469837866436</v>
      </c>
      <c r="W642" s="98">
        <v>0.89207821587542546</v>
      </c>
      <c r="X642" s="60"/>
      <c r="Y642" s="99">
        <v>641</v>
      </c>
      <c r="Z642" s="131">
        <f>(幕後結果!$AB$2+幕後結果!$AB$4*幕後結果_最佳化!$N1643)*12/3</f>
        <v>-1.1419800374599489E-2</v>
      </c>
      <c r="AA642" s="131">
        <f>(幕後結果!$AC$2+幕後結果!$AC$4*幕後結果_最佳化!$O1643)*12/3</f>
        <v>-0.12381555603452947</v>
      </c>
      <c r="AB642" s="131">
        <f>(幕後結果!$AD$2+幕後結果!$AD$4*幕後結果_最佳化!$P1643)*12/3</f>
        <v>7.8051661992241589E-2</v>
      </c>
      <c r="AC642" s="131">
        <f>(幕後結果!$AE$2+幕後結果!$AE$4*幕後結果_最佳化!$Q1643)*12/3</f>
        <v>-7.7512572431611165E-2</v>
      </c>
      <c r="AD642" s="131">
        <f>(幕後結果!$AF$2+幕後結果!$AF$4*幕後結果_最佳化!$R1643)*12/3</f>
        <v>-4.0036742994957207E-2</v>
      </c>
      <c r="AE642" s="131">
        <f>(幕後結果!$AG$2+幕後結果!$AG$4*幕後結果_最佳化!$S1643)*12/3</f>
        <v>-2.3527806537056811E-2</v>
      </c>
      <c r="AF642" s="131">
        <f>(幕後結果!$AH$2+幕後結果!$AH$4*幕後結果_最佳化!$T1643)*12/3</f>
        <v>2.9708226118613609E-2</v>
      </c>
      <c r="AG642" s="131">
        <f>(幕後結果!$AI$2+幕後結果!$AI$4*幕後結果_最佳化!$U1643)*12/3</f>
        <v>-0.14879591628316341</v>
      </c>
      <c r="AH642" s="131">
        <f>(幕後結果!$AJ$2+幕後結果!$AJ$4*幕後結果_最佳化!$V1643)*12/3</f>
        <v>-0.11945106868669397</v>
      </c>
      <c r="AI642" s="100">
        <f>(幕後結果!$AK$2+幕後結果!$AK$4*幕後結果_最佳化!$W1643)*12/3</f>
        <v>9.2423134619782243E-2</v>
      </c>
      <c r="AJ642" s="60"/>
      <c r="AK642" s="60"/>
      <c r="AL642" s="60"/>
      <c r="AM642" s="108">
        <v>641</v>
      </c>
      <c r="AN642" s="131">
        <f t="shared" si="118"/>
        <v>0.11672870554521793</v>
      </c>
      <c r="AO642" s="131">
        <f t="shared" si="119"/>
        <v>2.2664033580562435E-2</v>
      </c>
      <c r="AP642" s="131">
        <f t="shared" si="120"/>
        <v>0.16468831543207435</v>
      </c>
      <c r="AQ642" s="131">
        <f t="shared" si="121"/>
        <v>4.4736606932579602E-2</v>
      </c>
      <c r="AR642" s="131">
        <f t="shared" si="122"/>
        <v>7.001518226257164E-3</v>
      </c>
      <c r="AS642" s="131">
        <f t="shared" si="123"/>
        <v>0.14119871315617558</v>
      </c>
      <c r="AT642" s="131">
        <f t="shared" si="124"/>
        <v>0.11442989689440446</v>
      </c>
      <c r="AU642" s="131">
        <f t="shared" si="125"/>
        <v>0.18315282267760075</v>
      </c>
      <c r="AV642" s="131">
        <f t="shared" si="126"/>
        <v>0.13492464090717854</v>
      </c>
      <c r="AW642" s="131">
        <f t="shared" si="127"/>
        <v>7.0474746647949227E-2</v>
      </c>
      <c r="AX642" s="131">
        <f t="shared" si="128"/>
        <v>0.99999999999999978</v>
      </c>
      <c r="AY642" s="131">
        <f>SUMPRODUCT(AN642:AW642,幕後結果_最佳化!$Z$1005:$AI$1005)</f>
        <v>-1.3819441984039261E-4</v>
      </c>
      <c r="AZ642" s="131">
        <f>(SUMPRODUCT(AN642:AW642,MMULT(AN642:AW642,幕後結果!$AB$9:$AK$18)))</f>
        <v>2.5425280398901442E-4</v>
      </c>
      <c r="BA642" s="131">
        <f t="shared" si="129"/>
        <v>1.5945306644558906E-2</v>
      </c>
      <c r="BB642" s="102">
        <f t="shared" si="130"/>
        <v>-2.6991136250444279</v>
      </c>
      <c r="BC642" s="60"/>
      <c r="BD642" s="60"/>
    </row>
    <row r="643" spans="1:56" ht="16.5">
      <c r="A643" s="95">
        <v>642</v>
      </c>
      <c r="B643" s="131">
        <v>0.66707552101416012</v>
      </c>
      <c r="C643" s="131">
        <v>2.2500524916360565E-2</v>
      </c>
      <c r="D643" s="131">
        <v>0.52408947458690247</v>
      </c>
      <c r="E643" s="131">
        <v>0.1765554618657712</v>
      </c>
      <c r="F643" s="131">
        <v>0.95346925674430683</v>
      </c>
      <c r="G643" s="131">
        <v>0.72126478973294406</v>
      </c>
      <c r="H643" s="131">
        <v>0.81483420824683939</v>
      </c>
      <c r="I643" s="131">
        <v>0.2643943605883754</v>
      </c>
      <c r="J643" s="131">
        <v>0.9882319018842598</v>
      </c>
      <c r="K643" s="104">
        <v>0.76419316585646291</v>
      </c>
      <c r="L643" s="105"/>
      <c r="M643" s="106">
        <v>642</v>
      </c>
      <c r="N643" s="142">
        <v>0.43185203452848736</v>
      </c>
      <c r="O643" s="142">
        <v>-2.0046446485288629</v>
      </c>
      <c r="P643" s="142">
        <v>6.0420099485058977E-2</v>
      </c>
      <c r="Q643" s="142">
        <v>-0.92857202800282368</v>
      </c>
      <c r="R643" s="142">
        <v>1.6794648358434905</v>
      </c>
      <c r="S643" s="142">
        <v>0.58660292087169741</v>
      </c>
      <c r="T643" s="142">
        <v>0.89585242987091074</v>
      </c>
      <c r="U643" s="131">
        <v>-0.62985612474735686</v>
      </c>
      <c r="V643" s="131">
        <v>2.2646169438773507</v>
      </c>
      <c r="W643" s="98">
        <v>0.71985598868156908</v>
      </c>
      <c r="X643" s="60"/>
      <c r="Y643" s="99">
        <v>642</v>
      </c>
      <c r="Z643" s="131">
        <f>(幕後結果!$AB$2+幕後結果!$AB$4*幕後結果_最佳化!$N1644)*12/3</f>
        <v>8.0282178430408524E-2</v>
      </c>
      <c r="AA643" s="131">
        <f>(幕後結果!$AC$2+幕後結果!$AC$4*幕後結果_最佳化!$O1644)*12/3</f>
        <v>-0.18827170246617186</v>
      </c>
      <c r="AB643" s="131">
        <f>(幕後結果!$AD$2+幕後結果!$AD$4*幕後結果_最佳化!$P1644)*12/3</f>
        <v>-7.0299316930721292E-2</v>
      </c>
      <c r="AC643" s="131">
        <f>(幕後結果!$AE$2+幕後結果!$AE$4*幕後結果_最佳化!$Q1644)*12/3</f>
        <v>-0.10057111065011885</v>
      </c>
      <c r="AD643" s="131">
        <f>(幕後結果!$AF$2+幕後結果!$AF$4*幕後結果_最佳化!$R1644)*12/3</f>
        <v>5.1436525830895835E-2</v>
      </c>
      <c r="AE643" s="131">
        <f>(幕後結果!$AG$2+幕後結果!$AG$4*幕後結果_最佳化!$S1644)*12/3</f>
        <v>-2.0315017188285069E-2</v>
      </c>
      <c r="AF643" s="131">
        <f>(幕後結果!$AH$2+幕後結果!$AH$4*幕後結果_最佳化!$T1644)*12/3</f>
        <v>2.0273503718244885E-2</v>
      </c>
      <c r="AG643" s="131">
        <f>(幕後結果!$AI$2+幕後結果!$AI$4*幕後結果_最佳化!$U1644)*12/3</f>
        <v>-3.5315620991865276E-2</v>
      </c>
      <c r="AH643" s="131">
        <f>(幕後結果!$AJ$2+幕後結果!$AJ$4*幕後結果_最佳化!$V1644)*12/3</f>
        <v>8.0525015304818023E-2</v>
      </c>
      <c r="AI643" s="100">
        <f>(幕後結果!$AK$2+幕後結果!$AK$4*幕後結果_最佳化!$W1644)*12/3</f>
        <v>0.14191851727505866</v>
      </c>
      <c r="AJ643" s="60"/>
      <c r="AK643" s="60"/>
      <c r="AL643" s="60"/>
      <c r="AM643" s="108">
        <v>642</v>
      </c>
      <c r="AN643" s="131">
        <f t="shared" si="118"/>
        <v>0.1341460333931058</v>
      </c>
      <c r="AO643" s="131">
        <f t="shared" si="119"/>
        <v>0.12075805447064511</v>
      </c>
      <c r="AP643" s="131">
        <f t="shared" si="120"/>
        <v>0.19107785843329372</v>
      </c>
      <c r="AQ643" s="131">
        <f t="shared" si="121"/>
        <v>0.17464172970915301</v>
      </c>
      <c r="AR643" s="131">
        <f t="shared" si="122"/>
        <v>3.5771509256290315E-2</v>
      </c>
      <c r="AS643" s="131">
        <f t="shared" si="123"/>
        <v>4.3523524117789696E-2</v>
      </c>
      <c r="AT643" s="131">
        <f t="shared" si="124"/>
        <v>0.16226764393109996</v>
      </c>
      <c r="AU643" s="131">
        <f t="shared" si="125"/>
        <v>9.0229010051597214E-3</v>
      </c>
      <c r="AV643" s="131">
        <f t="shared" si="126"/>
        <v>0.12030577042961531</v>
      </c>
      <c r="AW643" s="131">
        <f t="shared" si="127"/>
        <v>8.4849752538475303E-3</v>
      </c>
      <c r="AX643" s="131">
        <f t="shared" si="128"/>
        <v>1.0000000000000002</v>
      </c>
      <c r="AY643" s="131">
        <f>SUMPRODUCT(AN643:AW643,幕後結果_最佳化!$Z$1005:$AI$1005)</f>
        <v>6.3017548039346677E-3</v>
      </c>
      <c r="AZ643" s="131">
        <f>(SUMPRODUCT(AN643:AW643,MMULT(AN643:AW643,幕後結果!$AB$9:$AK$18)))</f>
        <v>3.3827016489036113E-4</v>
      </c>
      <c r="BA643" s="131">
        <f t="shared" si="129"/>
        <v>1.8392122359596273E-2</v>
      </c>
      <c r="BB643" s="102">
        <f t="shared" si="130"/>
        <v>-1.9898870005597713</v>
      </c>
      <c r="BC643" s="60"/>
      <c r="BD643" s="60"/>
    </row>
    <row r="644" spans="1:56" ht="16.5">
      <c r="A644" s="95">
        <v>643</v>
      </c>
      <c r="B644" s="131">
        <v>0.54954424400054025</v>
      </c>
      <c r="C644" s="131">
        <v>0.85108711199347598</v>
      </c>
      <c r="D644" s="131">
        <v>0.22766084708534784</v>
      </c>
      <c r="E644" s="131">
        <v>0.16853616134602767</v>
      </c>
      <c r="F644" s="131">
        <v>0.72220993918895315</v>
      </c>
      <c r="G644" s="131">
        <v>0.6298849936113704</v>
      </c>
      <c r="H644" s="131">
        <v>0.28998020723393014</v>
      </c>
      <c r="I644" s="131">
        <v>0.60142732283103539</v>
      </c>
      <c r="J644" s="131">
        <v>0.49744114559987218</v>
      </c>
      <c r="K644" s="104">
        <v>0.43779298155953983</v>
      </c>
      <c r="L644" s="105"/>
      <c r="M644" s="106">
        <v>643</v>
      </c>
      <c r="N644" s="142">
        <v>0.12450996354644978</v>
      </c>
      <c r="O644" s="142">
        <v>1.0411072480861647</v>
      </c>
      <c r="P644" s="142">
        <v>-0.74657243238515836</v>
      </c>
      <c r="Q644" s="142">
        <v>-0.95996600861521064</v>
      </c>
      <c r="R644" s="142">
        <v>0.58941916755195478</v>
      </c>
      <c r="S644" s="142">
        <v>0.33154876484279344</v>
      </c>
      <c r="T644" s="142">
        <v>-0.55344254265729009</v>
      </c>
      <c r="U644" s="131">
        <v>0.25704329071015103</v>
      </c>
      <c r="V644" s="131">
        <v>-6.4141407706629246E-3</v>
      </c>
      <c r="W644" s="98">
        <v>-0.15656718879233997</v>
      </c>
      <c r="X644" s="60"/>
      <c r="Y644" s="99">
        <v>643</v>
      </c>
      <c r="Z644" s="131">
        <f>(幕後結果!$AB$2+幕後結果!$AB$4*幕後結果_最佳化!$N1645)*12/3</f>
        <v>3.267560410036642E-2</v>
      </c>
      <c r="AA644" s="131">
        <f>(幕後結果!$AC$2+幕後結果!$AC$4*幕後結果_最佳化!$O1645)*12/3</f>
        <v>0.1084215263137331</v>
      </c>
      <c r="AB644" s="131">
        <f>(幕後結果!$AD$2+幕後結果!$AD$4*幕後結果_最佳化!$P1645)*12/3</f>
        <v>-9.8646447047140984E-2</v>
      </c>
      <c r="AC644" s="131">
        <f>(幕後結果!$AE$2+幕後結果!$AE$4*幕後結果_最佳化!$Q1645)*12/3</f>
        <v>-0.10279757294217085</v>
      </c>
      <c r="AD644" s="131">
        <f>(幕後結果!$AF$2+幕後結果!$AF$4*幕後結果_最佳化!$R1645)*12/3</f>
        <v>1.5904218555014997E-2</v>
      </c>
      <c r="AE644" s="131">
        <f>(幕後結果!$AG$2+幕後結果!$AG$4*幕後結果_最佳化!$S1645)*12/3</f>
        <v>8.8628572105030959E-3</v>
      </c>
      <c r="AF644" s="131">
        <f>(幕後結果!$AH$2+幕後結果!$AH$4*幕後結果_最佳化!$T1645)*12/3</f>
        <v>-2.0710728660503618E-2</v>
      </c>
      <c r="AG644" s="131">
        <f>(幕後結果!$AI$2+幕後結果!$AI$4*幕後結果_最佳化!$U1645)*12/3</f>
        <v>-2.4532055826855369E-2</v>
      </c>
      <c r="AH644" s="131">
        <f>(幕後結果!$AJ$2+幕後結果!$AJ$4*幕後結果_最佳化!$V1645)*12/3</f>
        <v>3.7770752308939979E-3</v>
      </c>
      <c r="AI644" s="100">
        <f>(幕後結果!$AK$2+幕後結果!$AK$4*幕後結果_最佳化!$W1645)*12/3</f>
        <v>-4.0720207198968378E-2</v>
      </c>
      <c r="AJ644" s="60"/>
      <c r="AK644" s="60"/>
      <c r="AL644" s="60"/>
      <c r="AM644" s="108">
        <v>643</v>
      </c>
      <c r="AN644" s="131">
        <f t="shared" ref="AN644:AN707" si="131">B1645/SUM($B1645:$K1645)</f>
        <v>5.3314942174180077E-2</v>
      </c>
      <c r="AO644" s="131">
        <f t="shared" ref="AO644:AO707" si="132">C1645/SUM($B1645:$K1645)</f>
        <v>0.12232567507864134</v>
      </c>
      <c r="AP644" s="131">
        <f t="shared" ref="AP644:AP707" si="133">D1645/SUM($B1645:$K1645)</f>
        <v>6.394424810986496E-2</v>
      </c>
      <c r="AQ644" s="131">
        <f t="shared" ref="AQ644:AQ707" si="134">E1645/SUM($B1645:$K1645)</f>
        <v>0.14086763033071384</v>
      </c>
      <c r="AR644" s="131">
        <f t="shared" ref="AR644:AR707" si="135">F1645/SUM($B1645:$K1645)</f>
        <v>0.13337541513747425</v>
      </c>
      <c r="AS644" s="131">
        <f t="shared" ref="AS644:AS707" si="136">G1645/SUM($B1645:$K1645)</f>
        <v>4.9521499290507498E-3</v>
      </c>
      <c r="AT644" s="131">
        <f t="shared" ref="AT644:AT707" si="137">H1645/SUM($B1645:$K1645)</f>
        <v>0.13828974785963752</v>
      </c>
      <c r="AU644" s="131">
        <f t="shared" ref="AU644:AU707" si="138">I1645/SUM($B1645:$K1645)</f>
        <v>0.14284507582282716</v>
      </c>
      <c r="AV644" s="131">
        <f t="shared" ref="AV644:AV707" si="139">J1645/SUM($B1645:$K1645)</f>
        <v>9.7953764683869571E-2</v>
      </c>
      <c r="AW644" s="131">
        <f t="shared" ref="AW644:AW707" si="140">K1645/SUM($B1645:$K1645)</f>
        <v>0.10213135087374056</v>
      </c>
      <c r="AX644" s="131">
        <f t="shared" ref="AX644:AX707" si="141">SUM(AN644:AW644)</f>
        <v>1</v>
      </c>
      <c r="AY644" s="131">
        <f>SUMPRODUCT(AN644:AW644,幕後結果_最佳化!$Z$1005:$AI$1005)</f>
        <v>2.8180227551494593E-3</v>
      </c>
      <c r="AZ644" s="131">
        <f>(SUMPRODUCT(AN644:AW644,MMULT(AN644:AW644,幕後結果!$AB$9:$AK$18)))</f>
        <v>3.1375403195173446E-4</v>
      </c>
      <c r="BA644" s="131">
        <f t="shared" ref="BA644:BA707" si="142">AZ644^0.5</f>
        <v>1.7713103396969559E-2</v>
      </c>
      <c r="BB644" s="102">
        <f t="shared" ref="BB644:BB707" si="143">(AY644-$BC$2)/$BA644</f>
        <v>-2.2628432944002324</v>
      </c>
      <c r="BC644" s="60"/>
      <c r="BD644" s="60"/>
    </row>
    <row r="645" spans="1:56" ht="16.5">
      <c r="A645" s="95">
        <v>644</v>
      </c>
      <c r="B645" s="131">
        <v>0.64893866381081611</v>
      </c>
      <c r="C645" s="131">
        <v>0.7608117598388926</v>
      </c>
      <c r="D645" s="131">
        <v>3.428928246814289E-2</v>
      </c>
      <c r="E645" s="131">
        <v>0.16714147581176575</v>
      </c>
      <c r="F645" s="131">
        <v>0.77831236399949955</v>
      </c>
      <c r="G645" s="131">
        <v>0.69788524628310844</v>
      </c>
      <c r="H645" s="131">
        <v>0.94866272343654678</v>
      </c>
      <c r="I645" s="131">
        <v>0.40449086763385167</v>
      </c>
      <c r="J645" s="131">
        <v>7.216250146073766E-2</v>
      </c>
      <c r="K645" s="104">
        <v>0.18726917031808465</v>
      </c>
      <c r="L645" s="105"/>
      <c r="M645" s="106">
        <v>644</v>
      </c>
      <c r="N645" s="142">
        <v>0.38245665697323666</v>
      </c>
      <c r="O645" s="142">
        <v>0.7089162016927687</v>
      </c>
      <c r="P645" s="142">
        <v>-1.8211861509595728</v>
      </c>
      <c r="Q645" s="142">
        <v>-0.96552294004676664</v>
      </c>
      <c r="R645" s="142">
        <v>0.76650601875466173</v>
      </c>
      <c r="S645" s="142">
        <v>0.5183279037130929</v>
      </c>
      <c r="T645" s="142">
        <v>1.6320234174743433</v>
      </c>
      <c r="U645" s="131">
        <v>-0.24173986812486206</v>
      </c>
      <c r="V645" s="131">
        <v>-1.4598729201384291</v>
      </c>
      <c r="W645" s="98">
        <v>-0.88800448156486611</v>
      </c>
      <c r="X645" s="60"/>
      <c r="Y645" s="99">
        <v>644</v>
      </c>
      <c r="Z645" s="131">
        <f>(幕後結果!$AB$2+幕後結果!$AB$4*幕後結果_最佳化!$N1646)*12/3</f>
        <v>7.2630948953003288E-2</v>
      </c>
      <c r="AA645" s="131">
        <f>(幕後結果!$AC$2+幕後結果!$AC$4*幕後結果_最佳化!$O1646)*12/3</f>
        <v>7.5619674554840616E-2</v>
      </c>
      <c r="AB645" s="131">
        <f>(幕後結果!$AD$2+幕後結果!$AD$4*幕後結果_最佳化!$P1646)*12/3</f>
        <v>-0.28317015429736669</v>
      </c>
      <c r="AC645" s="131">
        <f>(幕後結果!$AE$2+幕後結果!$AE$4*幕後結果_最佳化!$Q1646)*12/3</f>
        <v>-0.18429099967377846</v>
      </c>
      <c r="AD645" s="131">
        <f>(幕後結果!$AF$2+幕後結果!$AF$4*幕後結果_最佳化!$R1646)*12/3</f>
        <v>-7.2344635508150096E-2</v>
      </c>
      <c r="AE645" s="131">
        <f>(幕後結果!$AG$2+幕後結果!$AG$4*幕後結果_最佳化!$S1646)*12/3</f>
        <v>1.0417784728439385E-2</v>
      </c>
      <c r="AF645" s="131">
        <f>(幕後結果!$AH$2+幕後結果!$AH$4*幕後結果_最佳化!$T1646)*12/3</f>
        <v>0.13998251500193351</v>
      </c>
      <c r="AG645" s="131">
        <f>(幕後結果!$AI$2+幕後結果!$AI$4*幕後結果_最佳化!$U1646)*12/3</f>
        <v>-5.4239648198198244E-2</v>
      </c>
      <c r="AH645" s="131">
        <f>(幕後結果!$AJ$2+幕後結果!$AJ$4*幕後結果_最佳化!$V1646)*12/3</f>
        <v>-8.5394087551543554E-2</v>
      </c>
      <c r="AI645" s="100">
        <f>(幕後結果!$AK$2+幕後結果!$AK$4*幕後結果_最佳化!$W1646)*12/3</f>
        <v>-0.18450190981333739</v>
      </c>
      <c r="AJ645" s="60"/>
      <c r="AK645" s="60"/>
      <c r="AL645" s="60"/>
      <c r="AM645" s="108">
        <v>644</v>
      </c>
      <c r="AN645" s="131">
        <f t="shared" si="131"/>
        <v>0.16238351976858073</v>
      </c>
      <c r="AO645" s="131">
        <f t="shared" si="132"/>
        <v>7.2226645035075226E-2</v>
      </c>
      <c r="AP645" s="131">
        <f t="shared" si="133"/>
        <v>6.0251011995823028E-2</v>
      </c>
      <c r="AQ645" s="131">
        <f t="shared" si="134"/>
        <v>6.0879758318041065E-2</v>
      </c>
      <c r="AR645" s="131">
        <f t="shared" si="135"/>
        <v>2.7427225004765028E-2</v>
      </c>
      <c r="AS645" s="131">
        <f t="shared" si="136"/>
        <v>0.11058548595703356</v>
      </c>
      <c r="AT645" s="131">
        <f t="shared" si="137"/>
        <v>0.16581576763465414</v>
      </c>
      <c r="AU645" s="131">
        <f t="shared" si="138"/>
        <v>0.14581795410200349</v>
      </c>
      <c r="AV645" s="131">
        <f t="shared" si="139"/>
        <v>0.15614349378851794</v>
      </c>
      <c r="AW645" s="131">
        <f t="shared" si="140"/>
        <v>3.8469138395505809E-2</v>
      </c>
      <c r="AX645" s="131">
        <f t="shared" si="141"/>
        <v>1</v>
      </c>
      <c r="AY645" s="131">
        <f>SUMPRODUCT(AN645:AW645,幕後結果_最佳化!$Z$1005:$AI$1005)</f>
        <v>3.1923104449358289E-3</v>
      </c>
      <c r="AZ645" s="131">
        <f>(SUMPRODUCT(AN645:AW645,MMULT(AN645:AW645,幕後結果!$AB$9:$AK$18)))</f>
        <v>2.1733460259184219E-4</v>
      </c>
      <c r="BA645" s="131">
        <f t="shared" si="142"/>
        <v>1.4742272639991508E-2</v>
      </c>
      <c r="BB645" s="102">
        <f t="shared" si="143"/>
        <v>-2.6934578219201244</v>
      </c>
      <c r="BC645" s="60"/>
      <c r="BD645" s="60"/>
    </row>
    <row r="646" spans="1:56" ht="16.5">
      <c r="A646" s="95">
        <v>645</v>
      </c>
      <c r="B646" s="131">
        <v>0.83296875394874759</v>
      </c>
      <c r="C646" s="131">
        <v>0.17961161548132809</v>
      </c>
      <c r="D646" s="131">
        <v>0.17897030418214088</v>
      </c>
      <c r="E646" s="131">
        <v>0.3146696693518336</v>
      </c>
      <c r="F646" s="131">
        <v>0.46998565268223413</v>
      </c>
      <c r="G646" s="131">
        <v>0.23229418990936157</v>
      </c>
      <c r="H646" s="131">
        <v>0.7712106591645298</v>
      </c>
      <c r="I646" s="131">
        <v>0.78596193372247725</v>
      </c>
      <c r="J646" s="131">
        <v>0.1535389306453474</v>
      </c>
      <c r="K646" s="104">
        <v>2.6843631768922904E-2</v>
      </c>
      <c r="L646" s="105"/>
      <c r="M646" s="106">
        <v>645</v>
      </c>
      <c r="N646" s="142">
        <v>0.96596340698686689</v>
      </c>
      <c r="O646" s="142">
        <v>-0.916846215795874</v>
      </c>
      <c r="P646" s="142">
        <v>-0.91929630810178098</v>
      </c>
      <c r="Q646" s="142">
        <v>-0.48265694501190554</v>
      </c>
      <c r="R646" s="142">
        <v>-7.530592756183703E-2</v>
      </c>
      <c r="S646" s="142">
        <v>-0.73131236453806781</v>
      </c>
      <c r="T646" s="142">
        <v>0.74283979085826646</v>
      </c>
      <c r="U646" s="131">
        <v>0.79248809176823221</v>
      </c>
      <c r="V646" s="131">
        <v>-1.021372769997638</v>
      </c>
      <c r="W646" s="98">
        <v>-1.9293513130825886</v>
      </c>
      <c r="X646" s="60"/>
      <c r="Y646" s="99">
        <v>645</v>
      </c>
      <c r="Z646" s="131">
        <f>(幕後結果!$AB$2+幕後結果!$AB$4*幕後結果_最佳化!$N1647)*12/3</f>
        <v>0.16301479187384019</v>
      </c>
      <c r="AA646" s="131">
        <f>(幕後結果!$AC$2+幕後結果!$AC$4*幕後結果_最佳化!$O1647)*12/3</f>
        <v>-8.3576197505917174E-2</v>
      </c>
      <c r="AB646" s="131">
        <f>(幕後結果!$AD$2+幕後結果!$AD$4*幕後結果_最佳化!$P1647)*12/3</f>
        <v>-0.19219099136745499</v>
      </c>
      <c r="AC646" s="131">
        <f>(幕後結果!$AE$2+幕後結果!$AE$4*幕後結果_最佳化!$Q1647)*12/3</f>
        <v>-9.1353489477449465E-2</v>
      </c>
      <c r="AD646" s="131">
        <f>(幕後結果!$AF$2+幕後結果!$AF$4*幕後結果_最佳化!$R1647)*12/3</f>
        <v>-0.13092266271619712</v>
      </c>
      <c r="AE646" s="131">
        <f>(幕後結果!$AG$2+幕後結果!$AG$4*幕後結果_最佳化!$S1647)*12/3</f>
        <v>-5.5003000245495037E-2</v>
      </c>
      <c r="AF646" s="131">
        <f>(幕後結果!$AH$2+幕後結果!$AH$4*幕後結果_最佳化!$T1647)*12/3</f>
        <v>3.6831746921222597E-2</v>
      </c>
      <c r="AG646" s="131">
        <f>(幕後結果!$AI$2+幕後結果!$AI$4*幕後結果_最佳化!$U1647)*12/3</f>
        <v>2.0871491428064243E-2</v>
      </c>
      <c r="AH646" s="131">
        <f>(幕後結果!$AJ$2+幕後結果!$AJ$4*幕後結果_最佳化!$V1647)*12/3</f>
        <v>-0.10239281016395683</v>
      </c>
      <c r="AI646" s="100">
        <f>(幕後結果!$AK$2+幕後結果!$AK$4*幕後結果_最佳化!$W1647)*12/3</f>
        <v>-0.37681742059331857</v>
      </c>
      <c r="AJ646" s="60"/>
      <c r="AK646" s="60"/>
      <c r="AL646" s="60"/>
      <c r="AM646" s="108">
        <v>645</v>
      </c>
      <c r="AN646" s="131">
        <f t="shared" si="131"/>
        <v>0.12125745982370507</v>
      </c>
      <c r="AO646" s="131">
        <f t="shared" si="132"/>
        <v>7.3504697262080712E-2</v>
      </c>
      <c r="AP646" s="131">
        <f t="shared" si="133"/>
        <v>0.12703118482591277</v>
      </c>
      <c r="AQ646" s="131">
        <f t="shared" si="134"/>
        <v>0.18598760800511444</v>
      </c>
      <c r="AR646" s="131">
        <f t="shared" si="135"/>
        <v>7.9903094965960861E-2</v>
      </c>
      <c r="AS646" s="131">
        <f t="shared" si="136"/>
        <v>0.15690626817755249</v>
      </c>
      <c r="AT646" s="131">
        <f t="shared" si="137"/>
        <v>0.12951805619063816</v>
      </c>
      <c r="AU646" s="131">
        <f t="shared" si="138"/>
        <v>6.0809239091005898E-2</v>
      </c>
      <c r="AV646" s="131">
        <f t="shared" si="139"/>
        <v>2.3992773934522267E-2</v>
      </c>
      <c r="AW646" s="131">
        <f t="shared" si="140"/>
        <v>4.1089617723507402E-2</v>
      </c>
      <c r="AX646" s="131">
        <f t="shared" si="141"/>
        <v>1</v>
      </c>
      <c r="AY646" s="131">
        <f>SUMPRODUCT(AN646:AW646,幕後結果_最佳化!$Z$1005:$AI$1005)</f>
        <v>5.1973762441617629E-3</v>
      </c>
      <c r="AZ646" s="131">
        <f>(SUMPRODUCT(AN646:AW646,MMULT(AN646:AW646,幕後結果!$AB$9:$AK$18)))</f>
        <v>2.8832770472918376E-4</v>
      </c>
      <c r="BA646" s="131">
        <f t="shared" si="142"/>
        <v>1.6980215096670116E-2</v>
      </c>
      <c r="BB646" s="102">
        <f t="shared" si="143"/>
        <v>-2.2203855216905857</v>
      </c>
      <c r="BC646" s="60"/>
      <c r="BD646" s="60"/>
    </row>
    <row r="647" spans="1:56" ht="16.5">
      <c r="A647" s="95">
        <v>646</v>
      </c>
      <c r="B647" s="131">
        <v>0.78039003821671837</v>
      </c>
      <c r="C647" s="131">
        <v>0.55393416223416891</v>
      </c>
      <c r="D647" s="131">
        <v>5.8261287142553853E-2</v>
      </c>
      <c r="E647" s="131">
        <v>0.71623183302999438</v>
      </c>
      <c r="F647" s="131">
        <v>0.18999356871381878</v>
      </c>
      <c r="G647" s="131">
        <v>0.81813475203452901</v>
      </c>
      <c r="H647" s="131">
        <v>5.4759646919180671E-2</v>
      </c>
      <c r="I647" s="131">
        <v>0.90915360703007941</v>
      </c>
      <c r="J647" s="131">
        <v>0.36840534868218056</v>
      </c>
      <c r="K647" s="104">
        <v>0.89035767615211614</v>
      </c>
      <c r="L647" s="105"/>
      <c r="M647" s="106">
        <v>646</v>
      </c>
      <c r="N647" s="142">
        <v>0.77351116519525398</v>
      </c>
      <c r="O647" s="142">
        <v>0.13560737421212554</v>
      </c>
      <c r="P647" s="142">
        <v>-1.5695382490998226</v>
      </c>
      <c r="Q647" s="142">
        <v>0.57168361924753031</v>
      </c>
      <c r="R647" s="142">
        <v>-0.87791999503670259</v>
      </c>
      <c r="S647" s="142">
        <v>0.90827964128544914</v>
      </c>
      <c r="T647" s="142">
        <v>-1.6003575173354456</v>
      </c>
      <c r="U647" s="131">
        <v>1.3355610571426577</v>
      </c>
      <c r="V647" s="131">
        <v>-0.33607979108877728</v>
      </c>
      <c r="W647" s="98">
        <v>1.2284325164546797</v>
      </c>
      <c r="X647" s="60"/>
      <c r="Y647" s="99">
        <v>646</v>
      </c>
      <c r="Z647" s="131">
        <f>(幕後結果!$AB$2+幕後結果!$AB$4*幕後結果_最佳化!$N1648)*12/3</f>
        <v>0.13320438575351726</v>
      </c>
      <c r="AA647" s="131">
        <f>(幕後結果!$AC$2+幕後結果!$AC$4*幕後結果_最佳化!$O1648)*12/3</f>
        <v>1.9115590955772258E-2</v>
      </c>
      <c r="AB647" s="131">
        <f>(幕後結果!$AD$2+幕後結果!$AD$4*幕後結果_最佳化!$P1648)*12/3</f>
        <v>-0.26186209921139797</v>
      </c>
      <c r="AC647" s="131">
        <f>(幕後結果!$AE$2+幕後結果!$AE$4*幕後結果_最佳化!$Q1648)*12/3</f>
        <v>-1.4496886184712404E-2</v>
      </c>
      <c r="AD647" s="131">
        <f>(幕後結果!$AF$2+幕後結果!$AF$4*幕後結果_最佳化!$R1648)*12/3</f>
        <v>-0.19260514505132584</v>
      </c>
      <c r="AE647" s="131">
        <f>(幕後結果!$AG$2+幕後結果!$AG$4*幕後結果_最佳化!$S1648)*12/3</f>
        <v>3.7103220286106187E-2</v>
      </c>
      <c r="AF647" s="131">
        <f>(幕後結果!$AH$2+幕後結果!$AH$4*幕後結果_最佳化!$T1648)*12/3</f>
        <v>-0.12836301239968534</v>
      </c>
      <c r="AG647" s="131">
        <f>(幕後結果!$AI$2+幕後結果!$AI$4*幕後結果_最佳化!$U1648)*12/3</f>
        <v>2.3805274545099387E-2</v>
      </c>
      <c r="AH647" s="131">
        <f>(幕後結果!$AJ$2+幕後結果!$AJ$4*幕後結果_最佳化!$V1648)*12/3</f>
        <v>-6.7982002117832514E-3</v>
      </c>
      <c r="AI647" s="100">
        <f>(幕後結果!$AK$2+幕後結果!$AK$4*幕後結果_最佳化!$W1648)*12/3</f>
        <v>1.5949542677791216E-2</v>
      </c>
      <c r="AJ647" s="60"/>
      <c r="AK647" s="60"/>
      <c r="AL647" s="60"/>
      <c r="AM647" s="108">
        <v>646</v>
      </c>
      <c r="AN647" s="131">
        <f t="shared" si="131"/>
        <v>0.13376057354088725</v>
      </c>
      <c r="AO647" s="131">
        <f t="shared" si="132"/>
        <v>0.14609305149456819</v>
      </c>
      <c r="AP647" s="131">
        <f t="shared" si="133"/>
        <v>0.15934262166319602</v>
      </c>
      <c r="AQ647" s="131">
        <f t="shared" si="134"/>
        <v>3.7077210342693026E-2</v>
      </c>
      <c r="AR647" s="131">
        <f t="shared" si="135"/>
        <v>5.4243645251560571E-2</v>
      </c>
      <c r="AS647" s="131">
        <f t="shared" si="136"/>
        <v>0.17832912423104502</v>
      </c>
      <c r="AT647" s="131">
        <f t="shared" si="137"/>
        <v>4.0441144791738631E-2</v>
      </c>
      <c r="AU647" s="131">
        <f t="shared" si="138"/>
        <v>4.6860717533229752E-3</v>
      </c>
      <c r="AV647" s="131">
        <f t="shared" si="139"/>
        <v>0.11080422239669102</v>
      </c>
      <c r="AW647" s="131">
        <f t="shared" si="140"/>
        <v>0.13522233453429705</v>
      </c>
      <c r="AX647" s="131">
        <f t="shared" si="141"/>
        <v>1</v>
      </c>
      <c r="AY647" s="131">
        <f>SUMPRODUCT(AN647:AW647,幕後結果_最佳化!$Z$1005:$AI$1005)</f>
        <v>-7.6791514980141767E-4</v>
      </c>
      <c r="AZ647" s="131">
        <f>(SUMPRODUCT(AN647:AW647,MMULT(AN647:AW647,幕後結果!$AB$9:$AK$18)))</f>
        <v>2.2443089654061493E-4</v>
      </c>
      <c r="BA647" s="131">
        <f t="shared" si="142"/>
        <v>1.498101787398356E-2</v>
      </c>
      <c r="BB647" s="102">
        <f t="shared" si="143"/>
        <v>-2.914883055151833</v>
      </c>
      <c r="BC647" s="60"/>
      <c r="BD647" s="60"/>
    </row>
    <row r="648" spans="1:56" ht="16.5">
      <c r="A648" s="95">
        <v>647</v>
      </c>
      <c r="B648" s="131">
        <v>0.49024933071397547</v>
      </c>
      <c r="C648" s="131">
        <v>0.15390561506172329</v>
      </c>
      <c r="D648" s="131">
        <v>0.49683263886253992</v>
      </c>
      <c r="E648" s="131">
        <v>0.43531356386168807</v>
      </c>
      <c r="F648" s="131">
        <v>0.29248881672368876</v>
      </c>
      <c r="G648" s="131">
        <v>0.21613703174898391</v>
      </c>
      <c r="H648" s="131">
        <v>0.66956798254105476</v>
      </c>
      <c r="I648" s="131">
        <v>0.84546730392763059</v>
      </c>
      <c r="J648" s="131">
        <v>0.5263387283597134</v>
      </c>
      <c r="K648" s="104">
        <v>0.42073726238928555</v>
      </c>
      <c r="L648" s="105"/>
      <c r="M648" s="106">
        <v>647</v>
      </c>
      <c r="N648" s="142">
        <v>-2.444373728451266E-2</v>
      </c>
      <c r="O648" s="142">
        <v>-1.019825493756563</v>
      </c>
      <c r="P648" s="142">
        <v>-7.939480393655645E-3</v>
      </c>
      <c r="Q648" s="142">
        <v>-0.16286195323813676</v>
      </c>
      <c r="R648" s="142">
        <v>-0.54612846636675916</v>
      </c>
      <c r="S648" s="142">
        <v>-0.78530619668354351</v>
      </c>
      <c r="T648" s="142">
        <v>0.43872054998235471</v>
      </c>
      <c r="U648" s="131">
        <v>1.0171850803741931</v>
      </c>
      <c r="V648" s="131">
        <v>6.6069437160578018E-2</v>
      </c>
      <c r="W648" s="98">
        <v>-0.20000774384486167</v>
      </c>
      <c r="X648" s="60"/>
      <c r="Y648" s="99">
        <v>647</v>
      </c>
      <c r="Z648" s="131">
        <f>(幕後結果!$AB$2+幕後結果!$AB$4*幕後結果_最佳化!$N1649)*12/3</f>
        <v>9.6030211386979262E-3</v>
      </c>
      <c r="AA648" s="131">
        <f>(幕後結果!$AC$2+幕後結果!$AC$4*幕後結果_最佳化!$O1649)*12/3</f>
        <v>-9.1634762769606207E-2</v>
      </c>
      <c r="AB648" s="131">
        <f>(幕後結果!$AD$2+幕後結果!$AD$4*幕後結果_最佳化!$P1649)*12/3</f>
        <v>-4.8276578905870095E-2</v>
      </c>
      <c r="AC648" s="131">
        <f>(幕後結果!$AE$2+幕後結果!$AE$4*幕後結果_最佳化!$Q1649)*12/3</f>
        <v>-1.7402401847632986E-2</v>
      </c>
      <c r="AD648" s="131">
        <f>(幕後結果!$AF$2+幕後結果!$AF$4*幕後結果_最佳化!$R1649)*12/3</f>
        <v>-9.6702605647528153E-2</v>
      </c>
      <c r="AE648" s="131">
        <f>(幕後結果!$AG$2+幕後結果!$AG$4*幕後結果_最佳化!$S1649)*12/3</f>
        <v>-4.4664572794729608E-2</v>
      </c>
      <c r="AF648" s="131">
        <f>(幕後結果!$AH$2+幕後結果!$AH$4*幕後結果_最佳化!$T1649)*12/3</f>
        <v>-2.3953811563477796E-3</v>
      </c>
      <c r="AG648" s="131">
        <f>(幕後結果!$AI$2+幕後結果!$AI$4*幕後結果_最佳化!$U1649)*12/3</f>
        <v>7.1105932711689065E-2</v>
      </c>
      <c r="AH648" s="131">
        <f>(幕後結果!$AJ$2+幕後結果!$AJ$4*幕後結果_最佳化!$V1649)*12/3</f>
        <v>-3.0999786518537922E-2</v>
      </c>
      <c r="AI648" s="100">
        <f>(幕後結果!$AK$2+幕後結果!$AK$4*幕後結果_最佳化!$W1649)*12/3</f>
        <v>-5.4774511167806787E-2</v>
      </c>
      <c r="AJ648" s="60"/>
      <c r="AK648" s="60"/>
      <c r="AL648" s="60"/>
      <c r="AM648" s="108">
        <v>647</v>
      </c>
      <c r="AN648" s="131">
        <f t="shared" si="131"/>
        <v>9.0384887687988441E-2</v>
      </c>
      <c r="AO648" s="131">
        <f t="shared" si="132"/>
        <v>0.14194377019645418</v>
      </c>
      <c r="AP648" s="131">
        <f t="shared" si="133"/>
        <v>3.5819016043115055E-2</v>
      </c>
      <c r="AQ648" s="131">
        <f t="shared" si="134"/>
        <v>7.6498186367121052E-2</v>
      </c>
      <c r="AR648" s="131">
        <f t="shared" si="135"/>
        <v>0.1554835096595768</v>
      </c>
      <c r="AS648" s="131">
        <f t="shared" si="136"/>
        <v>0.11003935272222803</v>
      </c>
      <c r="AT648" s="131">
        <f t="shared" si="137"/>
        <v>0.17859925817799771</v>
      </c>
      <c r="AU648" s="131">
        <f t="shared" si="138"/>
        <v>7.8457959790473764E-2</v>
      </c>
      <c r="AV648" s="131">
        <f t="shared" si="139"/>
        <v>1.384510120302177E-2</v>
      </c>
      <c r="AW648" s="131">
        <f t="shared" si="140"/>
        <v>0.11892895815202324</v>
      </c>
      <c r="AX648" s="131">
        <f t="shared" si="141"/>
        <v>1</v>
      </c>
      <c r="AY648" s="131">
        <f>SUMPRODUCT(AN648:AW648,幕後結果_最佳化!$Z$1005:$AI$1005)</f>
        <v>2.5706435050943397E-3</v>
      </c>
      <c r="AZ648" s="131">
        <f>(SUMPRODUCT(AN648:AW648,MMULT(AN648:AW648,幕後結果!$AB$9:$AK$18)))</f>
        <v>2.6124389500454756E-4</v>
      </c>
      <c r="BA648" s="131">
        <f t="shared" si="142"/>
        <v>1.6163041019701323E-2</v>
      </c>
      <c r="BB648" s="102">
        <f t="shared" si="143"/>
        <v>-2.4951589521889925</v>
      </c>
      <c r="BC648" s="60"/>
      <c r="BD648" s="60"/>
    </row>
    <row r="649" spans="1:56" ht="16.5">
      <c r="A649" s="95">
        <v>648</v>
      </c>
      <c r="B649" s="131">
        <v>0.96210287834732799</v>
      </c>
      <c r="C649" s="131">
        <v>8.5008580763390906E-2</v>
      </c>
      <c r="D649" s="131">
        <v>0.17011647553078846</v>
      </c>
      <c r="E649" s="131">
        <v>0.78778620956223477</v>
      </c>
      <c r="F649" s="131">
        <v>0.36074175656938046</v>
      </c>
      <c r="G649" s="131">
        <v>0.47586124418816866</v>
      </c>
      <c r="H649" s="131">
        <v>0.29750714629720876</v>
      </c>
      <c r="I649" s="131">
        <v>0.72444905959556616</v>
      </c>
      <c r="J649" s="131">
        <v>0.74351257000033044</v>
      </c>
      <c r="K649" s="104">
        <v>0.21803793140781114</v>
      </c>
      <c r="L649" s="105"/>
      <c r="M649" s="106">
        <v>648</v>
      </c>
      <c r="N649" s="142">
        <v>1.7756280514401257</v>
      </c>
      <c r="O649" s="142">
        <v>-1.3721486679055639</v>
      </c>
      <c r="P649" s="142">
        <v>-0.95370507398388527</v>
      </c>
      <c r="Q649" s="142">
        <v>0.79876346167023726</v>
      </c>
      <c r="R649" s="142">
        <v>-0.35647681368142142</v>
      </c>
      <c r="S649" s="142">
        <v>-6.0543855343846278E-2</v>
      </c>
      <c r="T649" s="142">
        <v>-0.53158379239745657</v>
      </c>
      <c r="U649" s="131">
        <v>0.59610979541963505</v>
      </c>
      <c r="V649" s="131">
        <v>0.65421257667537858</v>
      </c>
      <c r="W649" s="98">
        <v>-0.77883679001318395</v>
      </c>
      <c r="X649" s="60"/>
      <c r="Y649" s="99">
        <v>648</v>
      </c>
      <c r="Z649" s="131">
        <f>(幕後結果!$AB$2+幕後結果!$AB$4*幕後結果_最佳化!$N1650)*12/3</f>
        <v>0.28842996837541307</v>
      </c>
      <c r="AA649" s="131">
        <f>(幕後結果!$AC$2+幕後結果!$AC$4*幕後結果_最佳化!$O1650)*12/3</f>
        <v>-0.12943370384844133</v>
      </c>
      <c r="AB649" s="131">
        <f>(幕後結果!$AD$2+幕後結果!$AD$4*幕後結果_最佳化!$P1650)*12/3</f>
        <v>-0.21323120512614804</v>
      </c>
      <c r="AC649" s="131">
        <f>(幕後結果!$AE$2+幕後結果!$AE$4*幕後結果_最佳化!$Q1650)*12/3</f>
        <v>4.4055612330174299E-2</v>
      </c>
      <c r="AD649" s="131">
        <f>(幕後結果!$AF$2+幕後結果!$AF$4*幕後結果_最佳化!$R1650)*12/3</f>
        <v>-0.15287223731887706</v>
      </c>
      <c r="AE649" s="131">
        <f>(幕後結果!$AG$2+幕後結果!$AG$4*幕後結果_最佳化!$S1650)*12/3</f>
        <v>-2.971358496898539E-2</v>
      </c>
      <c r="AF649" s="131">
        <f>(幕後結果!$AH$2+幕後結果!$AH$4*幕後結果_最佳化!$T1650)*12/3</f>
        <v>-4.9303474437988382E-2</v>
      </c>
      <c r="AG649" s="131">
        <f>(幕後結果!$AI$2+幕後結果!$AI$4*幕後結果_最佳化!$U1650)*12/3</f>
        <v>-1.6563210957773945E-2</v>
      </c>
      <c r="AH649" s="131">
        <f>(幕後結果!$AJ$2+幕後結果!$AJ$4*幕後結果_最佳化!$V1650)*12/3</f>
        <v>7.2783519140201007E-3</v>
      </c>
      <c r="AI649" s="100">
        <f>(幕後結果!$AK$2+幕後結果!$AK$4*幕後結果_最佳化!$W1650)*12/3</f>
        <v>-0.27838660270356352</v>
      </c>
      <c r="AJ649" s="60"/>
      <c r="AK649" s="60"/>
      <c r="AL649" s="60"/>
      <c r="AM649" s="108">
        <v>648</v>
      </c>
      <c r="AN649" s="131">
        <f t="shared" si="131"/>
        <v>4.6107534193520747E-2</v>
      </c>
      <c r="AO649" s="131">
        <f t="shared" si="132"/>
        <v>0.11731592510309287</v>
      </c>
      <c r="AP649" s="131">
        <f t="shared" si="133"/>
        <v>1.165542301983279E-2</v>
      </c>
      <c r="AQ649" s="131">
        <f t="shared" si="134"/>
        <v>0.13724146964353345</v>
      </c>
      <c r="AR649" s="131">
        <f t="shared" si="135"/>
        <v>0.20242699703918965</v>
      </c>
      <c r="AS649" s="131">
        <f t="shared" si="136"/>
        <v>6.9187257001044597E-2</v>
      </c>
      <c r="AT649" s="131">
        <f t="shared" si="137"/>
        <v>0.17585626211177102</v>
      </c>
      <c r="AU649" s="131">
        <f t="shared" si="138"/>
        <v>2.9624926139293611E-3</v>
      </c>
      <c r="AV649" s="131">
        <f t="shared" si="139"/>
        <v>0.10439550811509453</v>
      </c>
      <c r="AW649" s="131">
        <f t="shared" si="140"/>
        <v>0.132851131158991</v>
      </c>
      <c r="AX649" s="131">
        <f t="shared" si="141"/>
        <v>1</v>
      </c>
      <c r="AY649" s="131">
        <f>SUMPRODUCT(AN649:AW649,幕後結果_最佳化!$Z$1005:$AI$1005)</f>
        <v>3.4623527608965898E-3</v>
      </c>
      <c r="AZ649" s="131">
        <f>(SUMPRODUCT(AN649:AW649,MMULT(AN649:AW649,幕後結果!$AB$9:$AK$18)))</f>
        <v>2.8558283051953161E-4</v>
      </c>
      <c r="BA649" s="131">
        <f t="shared" si="142"/>
        <v>1.6899196150099317E-2</v>
      </c>
      <c r="BB649" s="102">
        <f t="shared" si="143"/>
        <v>-2.3336995966445206</v>
      </c>
      <c r="BC649" s="60"/>
      <c r="BD649" s="60"/>
    </row>
    <row r="650" spans="1:56" ht="16.5">
      <c r="A650" s="95">
        <v>649</v>
      </c>
      <c r="B650" s="131">
        <v>0.29428445895645261</v>
      </c>
      <c r="C650" s="131">
        <v>0.66670732645993613</v>
      </c>
      <c r="D650" s="131">
        <v>0.5211082367580433</v>
      </c>
      <c r="E650" s="131">
        <v>0.24692778300890805</v>
      </c>
      <c r="F650" s="131">
        <v>0.25968808991251624</v>
      </c>
      <c r="G650" s="131">
        <v>0.30270947629128431</v>
      </c>
      <c r="H650" s="131">
        <v>0.12989320570124163</v>
      </c>
      <c r="I650" s="131">
        <v>0.78392798757551607</v>
      </c>
      <c r="J650" s="131">
        <v>0.91960325182614011</v>
      </c>
      <c r="K650" s="104">
        <v>0.58161003350535556</v>
      </c>
      <c r="L650" s="105"/>
      <c r="M650" s="106">
        <v>649</v>
      </c>
      <c r="N650" s="142">
        <v>-0.54091101554355459</v>
      </c>
      <c r="O650" s="142">
        <v>0.4308391276722473</v>
      </c>
      <c r="P650" s="142">
        <v>5.2935214651127022E-2</v>
      </c>
      <c r="Q650" s="142">
        <v>-0.68418941400476552</v>
      </c>
      <c r="R650" s="142">
        <v>-0.64430730463634378</v>
      </c>
      <c r="S650" s="142">
        <v>-0.51662357903407718</v>
      </c>
      <c r="T650" s="142">
        <v>-1.1268961025584403</v>
      </c>
      <c r="U650" s="131">
        <v>0.78552806035319955</v>
      </c>
      <c r="V650" s="131">
        <v>1.402407830591843</v>
      </c>
      <c r="W650" s="98">
        <v>0.20601405436253176</v>
      </c>
      <c r="X650" s="60"/>
      <c r="Y650" s="99">
        <v>649</v>
      </c>
      <c r="Z650" s="131">
        <f>(幕後結果!$AB$2+幕後結果!$AB$4*幕後結果_最佳化!$N1651)*12/3</f>
        <v>-7.0396563014916397E-2</v>
      </c>
      <c r="AA650" s="131">
        <f>(幕後結果!$AC$2+幕後結果!$AC$4*幕後結果_最佳化!$O1651)*12/3</f>
        <v>5.0407133232410202E-2</v>
      </c>
      <c r="AB650" s="131">
        <f>(幕後結果!$AD$2+幕後結果!$AD$4*幕後結果_最佳化!$P1651)*12/3</f>
        <v>1.0170623199146165E-2</v>
      </c>
      <c r="AC650" s="131">
        <f>(幕後結果!$AE$2+幕後結果!$AE$4*幕後結果_最佳化!$Q1651)*12/3</f>
        <v>-4.5193239173555368E-2</v>
      </c>
      <c r="AD650" s="131">
        <f>(幕後結果!$AF$2+幕後結果!$AF$4*幕後結果_最佳化!$R1651)*12/3</f>
        <v>-4.8971386051506839E-2</v>
      </c>
      <c r="AE650" s="131">
        <f>(幕後結果!$AG$2+幕後結果!$AG$4*幕後結果_最佳化!$S1651)*12/3</f>
        <v>-1.6960497501600863E-2</v>
      </c>
      <c r="AF650" s="131">
        <f>(幕後結果!$AH$2+幕後結果!$AH$4*幕後結果_最佳化!$T1651)*12/3</f>
        <v>-0.10101197818615963</v>
      </c>
      <c r="AG650" s="131">
        <f>(幕後結果!$AI$2+幕後結果!$AI$4*幕後結果_最佳化!$U1651)*12/3</f>
        <v>1.1251416744656609E-2</v>
      </c>
      <c r="AH650" s="131">
        <f>(幕後結果!$AJ$2+幕後結果!$AJ$4*幕後結果_最佳化!$V1651)*12/3</f>
        <v>7.0835972954537196E-2</v>
      </c>
      <c r="AI650" s="100">
        <f>(幕後結果!$AK$2+幕後結果!$AK$4*幕後結果_最佳化!$W1651)*12/3</f>
        <v>4.6581543001259468E-2</v>
      </c>
      <c r="AJ650" s="60"/>
      <c r="AK650" s="60"/>
      <c r="AL650" s="60"/>
      <c r="AM650" s="108">
        <v>649</v>
      </c>
      <c r="AN650" s="131">
        <f t="shared" si="131"/>
        <v>0.16030656479337199</v>
      </c>
      <c r="AO650" s="131">
        <f t="shared" si="132"/>
        <v>0.13699409615193336</v>
      </c>
      <c r="AP650" s="131">
        <f t="shared" si="133"/>
        <v>0.12796860278976341</v>
      </c>
      <c r="AQ650" s="131">
        <f t="shared" si="134"/>
        <v>0.11741726335346588</v>
      </c>
      <c r="AR650" s="131">
        <f t="shared" si="135"/>
        <v>1.2747954366174626E-2</v>
      </c>
      <c r="AS650" s="131">
        <f t="shared" si="136"/>
        <v>0.18516984521392993</v>
      </c>
      <c r="AT650" s="131">
        <f t="shared" si="137"/>
        <v>8.6020097349888233E-2</v>
      </c>
      <c r="AU650" s="131">
        <f t="shared" si="138"/>
        <v>3.585587283183652E-2</v>
      </c>
      <c r="AV650" s="131">
        <f t="shared" si="139"/>
        <v>2.4528787610944843E-2</v>
      </c>
      <c r="AW650" s="131">
        <f t="shared" si="140"/>
        <v>0.11299091553869128</v>
      </c>
      <c r="AX650" s="131">
        <f t="shared" si="141"/>
        <v>1.0000000000000002</v>
      </c>
      <c r="AY650" s="131">
        <f>SUMPRODUCT(AN650:AW650,幕後結果_最佳化!$Z$1005:$AI$1005)</f>
        <v>2.6575819396794805E-3</v>
      </c>
      <c r="AZ650" s="131">
        <f>(SUMPRODUCT(AN650:AW650,MMULT(AN650:AW650,幕後結果!$AB$9:$AK$18)))</f>
        <v>2.2830858248924321E-4</v>
      </c>
      <c r="BA650" s="131">
        <f t="shared" si="142"/>
        <v>1.5109883602769519E-2</v>
      </c>
      <c r="BB650" s="102">
        <f t="shared" si="143"/>
        <v>-2.6633175422307298</v>
      </c>
      <c r="BC650" s="60"/>
      <c r="BD650" s="60"/>
    </row>
    <row r="651" spans="1:56" ht="16.5">
      <c r="A651" s="95">
        <v>650</v>
      </c>
      <c r="B651" s="131">
        <v>0.89962566986539239</v>
      </c>
      <c r="C651" s="131">
        <v>5.3029527156080558E-2</v>
      </c>
      <c r="D651" s="131">
        <v>0.52093374491799538</v>
      </c>
      <c r="E651" s="131">
        <v>0.44819065049921858</v>
      </c>
      <c r="F651" s="131">
        <v>0.2058984887965587</v>
      </c>
      <c r="G651" s="131">
        <v>0.76892641006406204</v>
      </c>
      <c r="H651" s="131">
        <v>0.21589376758675161</v>
      </c>
      <c r="I651" s="131">
        <v>0.22626943162403346</v>
      </c>
      <c r="J651" s="131">
        <v>0.54854587881412731</v>
      </c>
      <c r="K651" s="104">
        <v>0.70637364114207224</v>
      </c>
      <c r="L651" s="105"/>
      <c r="M651" s="106">
        <v>650</v>
      </c>
      <c r="N651" s="142">
        <v>1.279421518329374</v>
      </c>
      <c r="O651" s="142">
        <v>-1.6161631008379174</v>
      </c>
      <c r="P651" s="142">
        <v>5.2497220297244483E-2</v>
      </c>
      <c r="Q651" s="142">
        <v>-0.13023399308982472</v>
      </c>
      <c r="R651" s="142">
        <v>-0.8207354430362036</v>
      </c>
      <c r="S651" s="142">
        <v>0.73531581313013117</v>
      </c>
      <c r="T651" s="142">
        <v>-0.78613647876043924</v>
      </c>
      <c r="U651" s="131">
        <v>-0.75118909316181748</v>
      </c>
      <c r="V651" s="131">
        <v>0.12198835295674411</v>
      </c>
      <c r="W651" s="98">
        <v>0.54282148676397324</v>
      </c>
      <c r="X651" s="60"/>
      <c r="Y651" s="99">
        <v>650</v>
      </c>
      <c r="Z651" s="131">
        <f>(幕後結果!$AB$2+幕後結果!$AB$4*幕後結果_最佳化!$N1652)*12/3</f>
        <v>0.21156872667781901</v>
      </c>
      <c r="AA651" s="131">
        <f>(幕後結果!$AC$2+幕後結果!$AC$4*幕後結果_最佳化!$O1652)*12/3</f>
        <v>-0.15217696566027208</v>
      </c>
      <c r="AB651" s="131">
        <f>(幕後結果!$AD$2+幕後結果!$AD$4*幕後結果_最佳化!$P1652)*12/3</f>
        <v>-5.8901645135309037E-2</v>
      </c>
      <c r="AC651" s="131">
        <f>(幕後結果!$AE$2+幕後結果!$AE$4*幕後結果_最佳化!$Q1652)*12/3</f>
        <v>7.9276668292633107E-3</v>
      </c>
      <c r="AD651" s="131">
        <f>(幕後結果!$AF$2+幕後結果!$AF$4*幕後結果_最佳化!$R1652)*12/3</f>
        <v>-0.13838828233482539</v>
      </c>
      <c r="AE651" s="131">
        <f>(幕後結果!$AG$2+幕後結果!$AG$4*幕後結果_最佳化!$S1652)*12/3</f>
        <v>3.1047809352705139E-3</v>
      </c>
      <c r="AF651" s="131">
        <f>(幕後結果!$AH$2+幕後結果!$AH$4*幕後結果_最佳化!$T1652)*12/3</f>
        <v>-7.4427971339535562E-2</v>
      </c>
      <c r="AG651" s="131">
        <f>(幕後結果!$AI$2+幕後結果!$AI$4*幕後結果_最佳化!$U1652)*12/3</f>
        <v>-0.1205508428428918</v>
      </c>
      <c r="AH651" s="131">
        <f>(幕後結果!$AJ$2+幕後結果!$AJ$4*幕後結果_最佳化!$V1652)*12/3</f>
        <v>-3.12821269360085E-2</v>
      </c>
      <c r="AI651" s="100">
        <f>(幕後結果!$AK$2+幕後結果!$AK$4*幕後結果_最佳化!$W1652)*12/3</f>
        <v>-6.3083972062034865E-2</v>
      </c>
      <c r="AJ651" s="60"/>
      <c r="AK651" s="60"/>
      <c r="AL651" s="60"/>
      <c r="AM651" s="108">
        <v>650</v>
      </c>
      <c r="AN651" s="131">
        <f t="shared" si="131"/>
        <v>3.1674453319756346E-3</v>
      </c>
      <c r="AO651" s="131">
        <f t="shared" si="132"/>
        <v>0.1077719890342777</v>
      </c>
      <c r="AP651" s="131">
        <f t="shared" si="133"/>
        <v>4.3863778721136788E-2</v>
      </c>
      <c r="AQ651" s="131">
        <f t="shared" si="134"/>
        <v>8.9410115300828374E-2</v>
      </c>
      <c r="AR651" s="131">
        <f t="shared" si="135"/>
        <v>1.8138556391561391E-2</v>
      </c>
      <c r="AS651" s="131">
        <f t="shared" si="136"/>
        <v>0.1400220023246059</v>
      </c>
      <c r="AT651" s="131">
        <f t="shared" si="137"/>
        <v>0.16603203213224801</v>
      </c>
      <c r="AU651" s="131">
        <f t="shared" si="138"/>
        <v>0.12144232602459952</v>
      </c>
      <c r="AV651" s="131">
        <f t="shared" si="139"/>
        <v>0.14294043542203502</v>
      </c>
      <c r="AW651" s="131">
        <f t="shared" si="140"/>
        <v>0.16721131931673144</v>
      </c>
      <c r="AX651" s="131">
        <f t="shared" si="141"/>
        <v>0.99999999999999978</v>
      </c>
      <c r="AY651" s="131">
        <f>SUMPRODUCT(AN651:AW651,幕後結果_最佳化!$Z$1005:$AI$1005)</f>
        <v>-2.9969295678096116E-4</v>
      </c>
      <c r="AZ651" s="131">
        <f>(SUMPRODUCT(AN651:AW651,MMULT(AN651:AW651,幕後結果!$AB$9:$AK$18)))</f>
        <v>2.4271690161591975E-4</v>
      </c>
      <c r="BA651" s="131">
        <f t="shared" si="142"/>
        <v>1.55793742369814E-2</v>
      </c>
      <c r="BB651" s="102">
        <f t="shared" si="143"/>
        <v>-2.7728772863184763</v>
      </c>
      <c r="BC651" s="60"/>
      <c r="BD651" s="60"/>
    </row>
    <row r="652" spans="1:56" ht="16.5">
      <c r="A652" s="95">
        <v>651</v>
      </c>
      <c r="B652" s="131">
        <v>0.55303264581006584</v>
      </c>
      <c r="C652" s="131">
        <v>0.66624693888773523</v>
      </c>
      <c r="D652" s="131">
        <v>0.54892124176608093</v>
      </c>
      <c r="E652" s="131">
        <v>0.39225527090246248</v>
      </c>
      <c r="F652" s="131">
        <v>0.18148958068773191</v>
      </c>
      <c r="G652" s="131">
        <v>0.40520248595882213</v>
      </c>
      <c r="H652" s="131">
        <v>0.78674255564928086</v>
      </c>
      <c r="I652" s="131">
        <v>0.83648756519229339</v>
      </c>
      <c r="J652" s="131">
        <v>0.86535459564350381</v>
      </c>
      <c r="K652" s="104">
        <v>0.70065843508713921</v>
      </c>
      <c r="L652" s="105"/>
      <c r="M652" s="106">
        <v>651</v>
      </c>
      <c r="N652" s="142">
        <v>0.13332708462688753</v>
      </c>
      <c r="O652" s="142">
        <v>0.42957321838603491</v>
      </c>
      <c r="P652" s="142">
        <v>0.12293633021463564</v>
      </c>
      <c r="Q652" s="142">
        <v>-0.27344581123484657</v>
      </c>
      <c r="R652" s="142">
        <v>-0.90970300051380026</v>
      </c>
      <c r="S652" s="142">
        <v>-0.23990362326285644</v>
      </c>
      <c r="T652" s="142">
        <v>0.7951695383087839</v>
      </c>
      <c r="U652" s="131">
        <v>0.98012408915927773</v>
      </c>
      <c r="V652" s="131">
        <v>1.1046972193208817</v>
      </c>
      <c r="W652" s="98">
        <v>0.52629518233202355</v>
      </c>
      <c r="X652" s="60"/>
      <c r="Y652" s="99">
        <v>651</v>
      </c>
      <c r="Z652" s="131">
        <f>(幕後結果!$AB$2+幕後結果!$AB$4*幕後結果_最佳化!$N1653)*12/3</f>
        <v>3.4041355716315447E-2</v>
      </c>
      <c r="AA652" s="131">
        <f>(幕後結果!$AC$2+幕後結果!$AC$4*幕後結果_最佳化!$O1653)*12/3</f>
        <v>4.8954949334585031E-2</v>
      </c>
      <c r="AB652" s="131">
        <f>(幕後結果!$AD$2+幕後結果!$AD$4*幕後結果_最佳化!$P1653)*12/3</f>
        <v>2.1182699384443709E-2</v>
      </c>
      <c r="AC652" s="131">
        <f>(幕後結果!$AE$2+幕後結果!$AE$4*幕後結果_最佳化!$Q1653)*12/3</f>
        <v>1.7268262749879446E-2</v>
      </c>
      <c r="AD652" s="131">
        <f>(幕後結果!$AF$2+幕後結果!$AF$4*幕後結果_最佳化!$R1653)*12/3</f>
        <v>-5.7785864074224313E-2</v>
      </c>
      <c r="AE652" s="131">
        <f>(幕後結果!$AG$2+幕後結果!$AG$4*幕後結果_最佳化!$S1653)*12/3</f>
        <v>-7.5574299542537525E-3</v>
      </c>
      <c r="AF652" s="131">
        <f>(幕後結果!$AH$2+幕後結果!$AH$4*幕後結果_最佳化!$T1653)*12/3</f>
        <v>9.6790640402757214E-2</v>
      </c>
      <c r="AG652" s="131">
        <f>(幕後結果!$AI$2+幕後結果!$AI$4*幕後結果_最佳化!$U1653)*12/3</f>
        <v>9.8210352619362007E-2</v>
      </c>
      <c r="AH652" s="131">
        <f>(幕後結果!$AJ$2+幕後結果!$AJ$4*幕後結果_最佳化!$V1653)*12/3</f>
        <v>7.7722875137608713E-2</v>
      </c>
      <c r="AI652" s="100">
        <f>(幕後結果!$AK$2+幕後結果!$AK$4*幕後結果_最佳化!$W1653)*12/3</f>
        <v>0.11366078033465025</v>
      </c>
      <c r="AJ652" s="60"/>
      <c r="AK652" s="60"/>
      <c r="AL652" s="60"/>
      <c r="AM652" s="108">
        <v>651</v>
      </c>
      <c r="AN652" s="131">
        <f t="shared" si="131"/>
        <v>1.3743001567952606E-2</v>
      </c>
      <c r="AO652" s="131">
        <f t="shared" si="132"/>
        <v>9.4391409191978359E-2</v>
      </c>
      <c r="AP652" s="131">
        <f t="shared" si="133"/>
        <v>0.11361337429278899</v>
      </c>
      <c r="AQ652" s="131">
        <f t="shared" si="134"/>
        <v>0.17898392469521543</v>
      </c>
      <c r="AR652" s="131">
        <f t="shared" si="135"/>
        <v>0.17528460745143903</v>
      </c>
      <c r="AS652" s="131">
        <f t="shared" si="136"/>
        <v>0.10995241417096857</v>
      </c>
      <c r="AT652" s="131">
        <f t="shared" si="137"/>
        <v>7.8188929161889284E-2</v>
      </c>
      <c r="AU652" s="131">
        <f t="shared" si="138"/>
        <v>0.10219658164200397</v>
      </c>
      <c r="AV652" s="131">
        <f t="shared" si="139"/>
        <v>2.5884290432986901E-2</v>
      </c>
      <c r="AW652" s="131">
        <f t="shared" si="140"/>
        <v>0.10776146739277677</v>
      </c>
      <c r="AX652" s="131">
        <f t="shared" si="141"/>
        <v>0.99999999999999989</v>
      </c>
      <c r="AY652" s="131">
        <f>SUMPRODUCT(AN652:AW652,幕後結果_最佳化!$Z$1005:$AI$1005)</f>
        <v>1.8173947335646224E-3</v>
      </c>
      <c r="AZ652" s="131">
        <f>(SUMPRODUCT(AN652:AW652,MMULT(AN652:AW652,幕後結果!$AB$9:$AK$18)))</f>
        <v>3.6039749706720558E-4</v>
      </c>
      <c r="BA652" s="131">
        <f t="shared" si="142"/>
        <v>1.8984138038562762E-2</v>
      </c>
      <c r="BB652" s="102">
        <f t="shared" si="143"/>
        <v>-2.1640490172892584</v>
      </c>
      <c r="BC652" s="60"/>
      <c r="BD652" s="60"/>
    </row>
    <row r="653" spans="1:56" ht="16.5">
      <c r="A653" s="95">
        <v>652</v>
      </c>
      <c r="B653" s="131">
        <v>0.52312136336054138</v>
      </c>
      <c r="C653" s="131">
        <v>0.24075899108704069</v>
      </c>
      <c r="D653" s="131">
        <v>0.15888814195622114</v>
      </c>
      <c r="E653" s="131">
        <v>0.5581335942496104</v>
      </c>
      <c r="F653" s="131">
        <v>0.14599180595225758</v>
      </c>
      <c r="G653" s="131">
        <v>0.91590791489736834</v>
      </c>
      <c r="H653" s="131">
        <v>0.17352681308651308</v>
      </c>
      <c r="I653" s="131">
        <v>0.97161262348430411</v>
      </c>
      <c r="J653" s="131">
        <v>0.8405018811762992</v>
      </c>
      <c r="K653" s="104">
        <v>0.65942642891484948</v>
      </c>
      <c r="L653" s="105"/>
      <c r="M653" s="106">
        <v>652</v>
      </c>
      <c r="N653" s="142">
        <v>5.7989147176170458E-2</v>
      </c>
      <c r="O653" s="142">
        <v>-0.70386318178394103</v>
      </c>
      <c r="P653" s="142">
        <v>-0.99903799908087065</v>
      </c>
      <c r="Q653" s="142">
        <v>0.14623888274432734</v>
      </c>
      <c r="R653" s="142">
        <v>-1.0537800880292223</v>
      </c>
      <c r="S653" s="142">
        <v>1.3780619237035905</v>
      </c>
      <c r="T653" s="142">
        <v>-0.94031964422558956</v>
      </c>
      <c r="U653" s="131">
        <v>1.9050409132395347</v>
      </c>
      <c r="V653" s="131">
        <v>0.99652271158769457</v>
      </c>
      <c r="W653" s="98">
        <v>0.41089825480901754</v>
      </c>
      <c r="X653" s="60"/>
      <c r="Y653" s="99">
        <v>652</v>
      </c>
      <c r="Z653" s="131">
        <f>(幕後結果!$AB$2+幕後結果!$AB$4*幕後結果_最佳化!$N1654)*12/3</f>
        <v>2.2371683849852234E-2</v>
      </c>
      <c r="AA653" s="131">
        <f>(幕後結果!$AC$2+幕後結果!$AC$4*幕後結果_最佳化!$O1654)*12/3</f>
        <v>-6.1081546479455358E-2</v>
      </c>
      <c r="AB653" s="131">
        <f>(幕後結果!$AD$2+幕後結果!$AD$4*幕後結果_最佳化!$P1654)*12/3</f>
        <v>-0.19762158011691852</v>
      </c>
      <c r="AC653" s="131">
        <f>(幕後結果!$AE$2+幕後結果!$AE$4*幕後結果_最佳化!$Q1654)*12/3</f>
        <v>-5.0728737349779084E-2</v>
      </c>
      <c r="AD653" s="131">
        <f>(幕後結果!$AF$2+幕後結果!$AF$4*幕後結果_最佳化!$R1654)*12/3</f>
        <v>-0.20558819564059075</v>
      </c>
      <c r="AE653" s="131">
        <f>(幕後結果!$AG$2+幕後結果!$AG$4*幕後結果_最佳化!$S1654)*12/3</f>
        <v>5.3679389645360155E-2</v>
      </c>
      <c r="AF653" s="131">
        <f>(幕後結果!$AH$2+幕後結果!$AH$4*幕後結果_最佳化!$T1654)*12/3</f>
        <v>-0.11363437153384588</v>
      </c>
      <c r="AG653" s="131">
        <f>(幕後結果!$AI$2+幕後結果!$AI$4*幕後結果_最佳化!$U1654)*12/3</f>
        <v>0.12659854937549481</v>
      </c>
      <c r="AH653" s="131">
        <f>(幕後結果!$AJ$2+幕後結果!$AJ$4*幕後結果_最佳化!$V1654)*12/3</f>
        <v>7.0360903208650447E-2</v>
      </c>
      <c r="AI653" s="100">
        <f>(幕後結果!$AK$2+幕後結果!$AK$4*幕後結果_最佳化!$W1654)*12/3</f>
        <v>2.0309594717640163E-2</v>
      </c>
      <c r="AJ653" s="60"/>
      <c r="AK653" s="60"/>
      <c r="AL653" s="60"/>
      <c r="AM653" s="108">
        <v>652</v>
      </c>
      <c r="AN653" s="131">
        <f t="shared" si="131"/>
        <v>0.1083675992153831</v>
      </c>
      <c r="AO653" s="131">
        <f t="shared" si="132"/>
        <v>8.1222927234787551E-2</v>
      </c>
      <c r="AP653" s="131">
        <f t="shared" si="133"/>
        <v>0.14804023881241177</v>
      </c>
      <c r="AQ653" s="131">
        <f t="shared" si="134"/>
        <v>0.17993375218918103</v>
      </c>
      <c r="AR653" s="131">
        <f t="shared" si="135"/>
        <v>0.13545974670083985</v>
      </c>
      <c r="AS653" s="131">
        <f t="shared" si="136"/>
        <v>1.408545335404853E-2</v>
      </c>
      <c r="AT653" s="131">
        <f t="shared" si="137"/>
        <v>8.7681604506407579E-3</v>
      </c>
      <c r="AU653" s="131">
        <f t="shared" si="138"/>
        <v>0.126194627283711</v>
      </c>
      <c r="AV653" s="131">
        <f t="shared" si="139"/>
        <v>0.16599022281253406</v>
      </c>
      <c r="AW653" s="131">
        <f t="shared" si="140"/>
        <v>3.1937271946462363E-2</v>
      </c>
      <c r="AX653" s="131">
        <f t="shared" si="141"/>
        <v>1</v>
      </c>
      <c r="AY653" s="131">
        <f>SUMPRODUCT(AN653:AW653,幕後結果_最佳化!$Z$1005:$AI$1005)</f>
        <v>3.0998116225325169E-3</v>
      </c>
      <c r="AZ653" s="131">
        <f>(SUMPRODUCT(AN653:AW653,MMULT(AN653:AW653,幕後結果!$AB$9:$AK$18)))</f>
        <v>3.4599108122009275E-4</v>
      </c>
      <c r="BA653" s="131">
        <f t="shared" si="142"/>
        <v>1.8600835497904193E-2</v>
      </c>
      <c r="BB653" s="102">
        <f t="shared" si="143"/>
        <v>-2.1396989604016379</v>
      </c>
      <c r="BC653" s="60"/>
      <c r="BD653" s="60"/>
    </row>
    <row r="654" spans="1:56" ht="16.5">
      <c r="A654" s="95">
        <v>653</v>
      </c>
      <c r="B654" s="131">
        <v>0.93192283403323817</v>
      </c>
      <c r="C654" s="131">
        <v>0.43249802021826023</v>
      </c>
      <c r="D654" s="131">
        <v>0.74039478482497545</v>
      </c>
      <c r="E654" s="131">
        <v>0.9146271044737857</v>
      </c>
      <c r="F654" s="131">
        <v>0.67957296213655916</v>
      </c>
      <c r="G654" s="131">
        <v>0.46284172281921943</v>
      </c>
      <c r="H654" s="131">
        <v>0.55249653253148145</v>
      </c>
      <c r="I654" s="131">
        <v>1.759347710094139E-2</v>
      </c>
      <c r="J654" s="131">
        <v>1.6418182427007766E-2</v>
      </c>
      <c r="K654" s="104">
        <v>0.13909322908858512</v>
      </c>
      <c r="L654" s="105"/>
      <c r="M654" s="106">
        <v>653</v>
      </c>
      <c r="N654" s="142">
        <v>1.4902659111772441</v>
      </c>
      <c r="O654" s="142">
        <v>-0.17001792415213324</v>
      </c>
      <c r="P654" s="142">
        <v>0.64456298220234198</v>
      </c>
      <c r="Q654" s="142">
        <v>1.3698113726456373</v>
      </c>
      <c r="R654" s="142">
        <v>0.46650499126333539</v>
      </c>
      <c r="S654" s="142">
        <v>-9.3277073148380227E-2</v>
      </c>
      <c r="T654" s="142">
        <v>0.13197137270796772</v>
      </c>
      <c r="U654" s="131">
        <v>-2.1062003336074016</v>
      </c>
      <c r="V654" s="131">
        <v>-2.1340783857622356</v>
      </c>
      <c r="W654" s="98">
        <v>-1.0844023140426922</v>
      </c>
      <c r="X654" s="60"/>
      <c r="Y654" s="99">
        <v>653</v>
      </c>
      <c r="Z654" s="131">
        <f>(幕後結果!$AB$2+幕後結果!$AB$4*幕後結果_最佳化!$N1655)*12/3</f>
        <v>0.24422803436098797</v>
      </c>
      <c r="AA654" s="131">
        <f>(幕後結果!$AC$2+幕後結果!$AC$4*幕後結果_最佳化!$O1655)*12/3</f>
        <v>-1.2008163786796514E-2</v>
      </c>
      <c r="AB654" s="131">
        <f>(幕後結果!$AD$2+幕後結果!$AD$4*幕後結果_最佳化!$P1655)*12/3</f>
        <v>8.4821965238853061E-2</v>
      </c>
      <c r="AC654" s="131">
        <f>(幕後結果!$AE$2+幕後結果!$AE$4*幕後結果_最佳化!$Q1655)*12/3</f>
        <v>0.24003064835360285</v>
      </c>
      <c r="AD654" s="131">
        <f>(幕後結果!$AF$2+幕後結果!$AF$4*幕後結果_最佳化!$R1655)*12/3</f>
        <v>0.11591122923750911</v>
      </c>
      <c r="AE654" s="131">
        <f>(幕後結果!$AG$2+幕後結果!$AG$4*幕後結果_最佳化!$S1655)*12/3</f>
        <v>-1.9947373059268178E-2</v>
      </c>
      <c r="AF654" s="131">
        <f>(幕後結果!$AH$2+幕後結果!$AH$4*幕後結果_最佳化!$T1655)*12/3</f>
        <v>9.0038134593059538E-2</v>
      </c>
      <c r="AG654" s="131">
        <f>(幕後結果!$AI$2+幕後結果!$AI$4*幕後結果_最佳化!$U1655)*12/3</f>
        <v>-0.18278570182210718</v>
      </c>
      <c r="AH654" s="131">
        <f>(幕後結果!$AJ$2+幕後結果!$AJ$4*幕後結果_最佳化!$V1655)*12/3</f>
        <v>-0.13948689444594151</v>
      </c>
      <c r="AI654" s="100">
        <f>(幕後結果!$AK$2+幕後結果!$AK$4*幕後結果_最佳化!$W1655)*12/3</f>
        <v>-0.32728566812554372</v>
      </c>
      <c r="AJ654" s="60"/>
      <c r="AK654" s="60"/>
      <c r="AL654" s="60"/>
      <c r="AM654" s="108">
        <v>653</v>
      </c>
      <c r="AN654" s="131">
        <f t="shared" si="131"/>
        <v>0.14227268553989517</v>
      </c>
      <c r="AO654" s="131">
        <f t="shared" si="132"/>
        <v>3.0220631957267778E-3</v>
      </c>
      <c r="AP654" s="131">
        <f t="shared" si="133"/>
        <v>0.17561456860938809</v>
      </c>
      <c r="AQ654" s="131">
        <f t="shared" si="134"/>
        <v>3.0864437181511752E-2</v>
      </c>
      <c r="AR654" s="131">
        <f t="shared" si="135"/>
        <v>0.13719273533579948</v>
      </c>
      <c r="AS654" s="131">
        <f t="shared" si="136"/>
        <v>4.7784558811031295E-2</v>
      </c>
      <c r="AT654" s="131">
        <f t="shared" si="137"/>
        <v>0.12156610219892242</v>
      </c>
      <c r="AU654" s="131">
        <f t="shared" si="138"/>
        <v>0.1103385257511202</v>
      </c>
      <c r="AV654" s="131">
        <f t="shared" si="139"/>
        <v>0.20195156728954641</v>
      </c>
      <c r="AW654" s="131">
        <f t="shared" si="140"/>
        <v>2.9392756087058394E-2</v>
      </c>
      <c r="AX654" s="131">
        <f t="shared" si="141"/>
        <v>1</v>
      </c>
      <c r="AY654" s="131">
        <f>SUMPRODUCT(AN654:AW654,幕後結果_最佳化!$Z$1005:$AI$1005)</f>
        <v>1.1742988512094504E-3</v>
      </c>
      <c r="AZ654" s="131">
        <f>(SUMPRODUCT(AN654:AW654,MMULT(AN654:AW654,幕後結果!$AB$9:$AK$18)))</f>
        <v>3.0626433799197804E-4</v>
      </c>
      <c r="BA654" s="131">
        <f t="shared" si="142"/>
        <v>1.7500409652118947E-2</v>
      </c>
      <c r="BB654" s="102">
        <f t="shared" si="143"/>
        <v>-2.3842699672883607</v>
      </c>
      <c r="BC654" s="60"/>
      <c r="BD654" s="60"/>
    </row>
    <row r="655" spans="1:56" ht="16.5">
      <c r="A655" s="95">
        <v>654</v>
      </c>
      <c r="B655" s="131">
        <v>0.7395914370424197</v>
      </c>
      <c r="C655" s="131">
        <v>5.012064117958448E-2</v>
      </c>
      <c r="D655" s="131">
        <v>0.14352133416251878</v>
      </c>
      <c r="E655" s="131">
        <v>6.8265631212570232E-2</v>
      </c>
      <c r="F655" s="131">
        <v>0.76524855383759349</v>
      </c>
      <c r="G655" s="131">
        <v>0.59492595787281655</v>
      </c>
      <c r="H655" s="131">
        <v>0.85798994452406729</v>
      </c>
      <c r="I655" s="131">
        <v>0.99614772526959539</v>
      </c>
      <c r="J655" s="131">
        <v>0.11483558543268346</v>
      </c>
      <c r="K655" s="104">
        <v>0.6209826150396045</v>
      </c>
      <c r="L655" s="105"/>
      <c r="M655" s="106">
        <v>654</v>
      </c>
      <c r="N655" s="142">
        <v>0.64208633815398675</v>
      </c>
      <c r="O655" s="142">
        <v>-1.6436850173806141</v>
      </c>
      <c r="P655" s="142">
        <v>-1.064631612693314</v>
      </c>
      <c r="Q655" s="142">
        <v>-1.4888333329087746</v>
      </c>
      <c r="R655" s="142">
        <v>0.72328811619722611</v>
      </c>
      <c r="S655" s="142">
        <v>0.24023499700716197</v>
      </c>
      <c r="T655" s="142">
        <v>1.0713321453347298</v>
      </c>
      <c r="U655" s="131">
        <v>2.6647503531194006</v>
      </c>
      <c r="V655" s="131">
        <v>-1.2012063395497834</v>
      </c>
      <c r="W655" s="98">
        <v>0.30806250683363023</v>
      </c>
      <c r="X655" s="60"/>
      <c r="Y655" s="99">
        <v>654</v>
      </c>
      <c r="Z655" s="131">
        <f>(幕後結果!$AB$2+幕後結果!$AB$4*幕後結果_最佳化!$N1656)*12/3</f>
        <v>0.11284698470731074</v>
      </c>
      <c r="AA655" s="131">
        <f>(幕後結果!$AC$2+幕後結果!$AC$4*幕後結果_最佳化!$O1656)*12/3</f>
        <v>-0.15359608564527771</v>
      </c>
      <c r="AB655" s="131">
        <f>(幕後結果!$AD$2+幕後結果!$AD$4*幕後結果_最佳化!$P1656)*12/3</f>
        <v>-0.23979367791178471</v>
      </c>
      <c r="AC655" s="131">
        <f>(幕後結果!$AE$2+幕後結果!$AE$4*幕後結果_最佳化!$Q1656)*12/3</f>
        <v>-0.22727344858604534</v>
      </c>
      <c r="AD655" s="131">
        <f>(幕後結果!$AF$2+幕後結果!$AF$4*幕後結果_最佳化!$R1656)*12/3</f>
        <v>-0.12255467257213158</v>
      </c>
      <c r="AE655" s="131">
        <f>(幕後結果!$AG$2+幕後結果!$AG$4*幕後結果_最佳化!$S1656)*12/3</f>
        <v>-2.9398210979151101E-2</v>
      </c>
      <c r="AF655" s="131">
        <f>(幕後結果!$AH$2+幕後結果!$AH$4*幕後結果_最佳化!$T1656)*12/3</f>
        <v>2.1303108420941994E-2</v>
      </c>
      <c r="AG655" s="131">
        <f>(幕後結果!$AI$2+幕後結果!$AI$4*幕後結果_最佳化!$U1656)*12/3</f>
        <v>0.23745262032919304</v>
      </c>
      <c r="AH655" s="131">
        <f>(幕後結果!$AJ$2+幕後結果!$AJ$4*幕後結果_最佳化!$V1656)*12/3</f>
        <v>-0.10973765627132835</v>
      </c>
      <c r="AI655" s="100">
        <f>(幕後結果!$AK$2+幕後結果!$AK$4*幕後結果_最佳化!$W1656)*12/3</f>
        <v>2.7493063509061555E-2</v>
      </c>
      <c r="AJ655" s="60"/>
      <c r="AK655" s="60"/>
      <c r="AL655" s="60"/>
      <c r="AM655" s="108">
        <v>654</v>
      </c>
      <c r="AN655" s="131">
        <f t="shared" si="131"/>
        <v>9.3717835128971208E-2</v>
      </c>
      <c r="AO655" s="131">
        <f t="shared" si="132"/>
        <v>9.6065750919072813E-3</v>
      </c>
      <c r="AP655" s="131">
        <f t="shared" si="133"/>
        <v>3.0869443202893927E-2</v>
      </c>
      <c r="AQ655" s="131">
        <f t="shared" si="134"/>
        <v>0.25869929892065952</v>
      </c>
      <c r="AR655" s="131">
        <f t="shared" si="135"/>
        <v>0.10471472710089232</v>
      </c>
      <c r="AS655" s="131">
        <f t="shared" si="136"/>
        <v>9.3107170406061066E-3</v>
      </c>
      <c r="AT655" s="131">
        <f t="shared" si="137"/>
        <v>4.9672527896298141E-2</v>
      </c>
      <c r="AU655" s="131">
        <f t="shared" si="138"/>
        <v>0.20566872396091446</v>
      </c>
      <c r="AV655" s="131">
        <f t="shared" si="139"/>
        <v>0.20425312338498039</v>
      </c>
      <c r="AW655" s="131">
        <f t="shared" si="140"/>
        <v>3.3487028271876586E-2</v>
      </c>
      <c r="AX655" s="131">
        <f t="shared" si="141"/>
        <v>0.99999999999999978</v>
      </c>
      <c r="AY655" s="131">
        <f>SUMPRODUCT(AN655:AW655,幕後結果_最佳化!$Z$1005:$AI$1005)</f>
        <v>5.1947343123512259E-3</v>
      </c>
      <c r="AZ655" s="131">
        <f>(SUMPRODUCT(AN655:AW655,MMULT(AN655:AW655,幕後結果!$AB$9:$AK$18)))</f>
        <v>3.201759062810712E-4</v>
      </c>
      <c r="BA655" s="131">
        <f t="shared" si="142"/>
        <v>1.7893459874520387E-2</v>
      </c>
      <c r="BB655" s="102">
        <f t="shared" si="143"/>
        <v>-2.107209335257719</v>
      </c>
      <c r="BC655" s="60"/>
      <c r="BD655" s="60"/>
    </row>
    <row r="656" spans="1:56" ht="16.5">
      <c r="A656" s="95">
        <v>655</v>
      </c>
      <c r="B656" s="131">
        <v>1.1486657601672556E-2</v>
      </c>
      <c r="C656" s="131">
        <v>0.34437181120721472</v>
      </c>
      <c r="D656" s="131">
        <v>0.89391669285231234</v>
      </c>
      <c r="E656" s="131">
        <v>8.8734378124556201E-2</v>
      </c>
      <c r="F656" s="131">
        <v>0.30779252515957345</v>
      </c>
      <c r="G656" s="131">
        <v>0.22289439621141072</v>
      </c>
      <c r="H656" s="131">
        <v>0.45624410854446729</v>
      </c>
      <c r="I656" s="131">
        <v>1.3890841054847725E-2</v>
      </c>
      <c r="J656" s="131">
        <v>0.46884267941204949</v>
      </c>
      <c r="K656" s="104">
        <v>0.39896611755595401</v>
      </c>
      <c r="L656" s="105"/>
      <c r="M656" s="106">
        <v>655</v>
      </c>
      <c r="N656" s="142">
        <v>-2.2738781261930257</v>
      </c>
      <c r="O656" s="142">
        <v>-0.40056064915515532</v>
      </c>
      <c r="P656" s="142">
        <v>1.247629925105739</v>
      </c>
      <c r="Q656" s="142">
        <v>-1.3485898076729306</v>
      </c>
      <c r="R656" s="142">
        <v>-0.50211724495467214</v>
      </c>
      <c r="S656" s="142">
        <v>-0.76245449475747729</v>
      </c>
      <c r="T656" s="142">
        <v>-0.10990058689581424</v>
      </c>
      <c r="U656" s="131">
        <v>-2.2003555048379697</v>
      </c>
      <c r="V656" s="131">
        <v>-7.8179386737829787E-2</v>
      </c>
      <c r="W656" s="98">
        <v>-0.25602409109930491</v>
      </c>
      <c r="X656" s="60"/>
      <c r="Y656" s="99">
        <v>655</v>
      </c>
      <c r="Z656" s="131">
        <f>(幕後結果!$AB$2+幕後結果!$AB$4*幕後結果_最佳化!$N1657)*12/3</f>
        <v>-0.3388291511765093</v>
      </c>
      <c r="AA656" s="131">
        <f>(幕後結果!$AC$2+幕後結果!$AC$4*幕後結果_最佳化!$O1657)*12/3</f>
        <v>-2.69997354474006E-2</v>
      </c>
      <c r="AB656" s="131">
        <f>(幕後結果!$AD$2+幕後結果!$AD$4*幕後結果_最佳化!$P1657)*12/3</f>
        <v>0.17572332625071288</v>
      </c>
      <c r="AC656" s="131">
        <f>(幕後結果!$AE$2+幕後結果!$AE$4*幕後結果_最佳化!$Q1657)*12/3</f>
        <v>-8.3138954953892882E-2</v>
      </c>
      <c r="AD656" s="131">
        <f>(幕後結果!$AF$2+幕後結果!$AF$4*幕後結果_最佳化!$R1657)*12/3</f>
        <v>1.2611761765215007E-2</v>
      </c>
      <c r="AE656" s="131">
        <f>(幕後結果!$AG$2+幕後結果!$AG$4*幕後結果_最佳化!$S1657)*12/3</f>
        <v>-2.4647873382277256E-2</v>
      </c>
      <c r="AF656" s="131">
        <f>(幕後結果!$AH$2+幕後結果!$AH$4*幕後結果_最佳化!$T1657)*12/3</f>
        <v>-8.1392255099913255E-2</v>
      </c>
      <c r="AG656" s="131">
        <f>(幕後結果!$AI$2+幕後結果!$AI$4*幕後結果_最佳化!$U1657)*12/3</f>
        <v>-0.23178674658629272</v>
      </c>
      <c r="AH656" s="131">
        <f>(幕後結果!$AJ$2+幕後結果!$AJ$4*幕後結果_最佳化!$V1657)*12/3</f>
        <v>-6.2380443435909178E-2</v>
      </c>
      <c r="AI656" s="100">
        <f>(幕後結果!$AK$2+幕後結果!$AK$4*幕後結果_最佳化!$W1657)*12/3</f>
        <v>1.7016702878950435E-2</v>
      </c>
      <c r="AJ656" s="60"/>
      <c r="AK656" s="60"/>
      <c r="AL656" s="60"/>
      <c r="AM656" s="108">
        <v>655</v>
      </c>
      <c r="AN656" s="131">
        <f t="shared" si="131"/>
        <v>0.15170246338132734</v>
      </c>
      <c r="AO656" s="131">
        <f t="shared" si="132"/>
        <v>0.12558301437759034</v>
      </c>
      <c r="AP656" s="131">
        <f t="shared" si="133"/>
        <v>7.9356889321332433E-2</v>
      </c>
      <c r="AQ656" s="131">
        <f t="shared" si="134"/>
        <v>2.8275829850468921E-3</v>
      </c>
      <c r="AR656" s="131">
        <f t="shared" si="135"/>
        <v>5.7957500323539711E-2</v>
      </c>
      <c r="AS656" s="131">
        <f t="shared" si="136"/>
        <v>0.11892123130115856</v>
      </c>
      <c r="AT656" s="131">
        <f t="shared" si="137"/>
        <v>8.6785267282830952E-2</v>
      </c>
      <c r="AU656" s="131">
        <f t="shared" si="138"/>
        <v>0.11450725560959329</v>
      </c>
      <c r="AV656" s="131">
        <f t="shared" si="139"/>
        <v>0.15929436045881687</v>
      </c>
      <c r="AW656" s="131">
        <f t="shared" si="140"/>
        <v>0.10306443495876354</v>
      </c>
      <c r="AX656" s="131">
        <f t="shared" si="141"/>
        <v>0.99999999999999978</v>
      </c>
      <c r="AY656" s="131">
        <f>SUMPRODUCT(AN656:AW656,幕後結果_最佳化!$Z$1005:$AI$1005)</f>
        <v>-2.1853041899451376E-4</v>
      </c>
      <c r="AZ656" s="131">
        <f>(SUMPRODUCT(AN656:AW656,MMULT(AN656:AW656,幕後結果!$AB$9:$AK$18)))</f>
        <v>2.001687156799976E-4</v>
      </c>
      <c r="BA656" s="131">
        <f t="shared" si="142"/>
        <v>1.4148099366345913E-2</v>
      </c>
      <c r="BB656" s="102">
        <f t="shared" si="143"/>
        <v>-3.047655328288164</v>
      </c>
      <c r="BC656" s="60"/>
      <c r="BD656" s="60"/>
    </row>
    <row r="657" spans="1:56" ht="16.5">
      <c r="A657" s="95">
        <v>656</v>
      </c>
      <c r="B657" s="131">
        <v>0.53546562998613445</v>
      </c>
      <c r="C657" s="131">
        <v>0.90834764515881172</v>
      </c>
      <c r="D657" s="131">
        <v>0.92671397934917255</v>
      </c>
      <c r="E657" s="131">
        <v>0.12006144017100451</v>
      </c>
      <c r="F657" s="131">
        <v>0.13652664228100009</v>
      </c>
      <c r="G657" s="131">
        <v>0.66800401947436239</v>
      </c>
      <c r="H657" s="131">
        <v>0.66037396086197386</v>
      </c>
      <c r="I657" s="131">
        <v>0.42100068395606427</v>
      </c>
      <c r="J657" s="131">
        <v>0.70651133607788297</v>
      </c>
      <c r="K657" s="104">
        <v>5.0298838423458392E-2</v>
      </c>
      <c r="L657" s="105"/>
      <c r="M657" s="106">
        <v>656</v>
      </c>
      <c r="N657" s="142">
        <v>8.9016571779139436E-2</v>
      </c>
      <c r="O657" s="142">
        <v>1.3306484585061902</v>
      </c>
      <c r="P657" s="142">
        <v>1.45174672778865</v>
      </c>
      <c r="Q657" s="142">
        <v>-1.1746797087843037</v>
      </c>
      <c r="R657" s="142">
        <v>-1.0960582482497814</v>
      </c>
      <c r="S657" s="142">
        <v>0.43440831451620882</v>
      </c>
      <c r="T657" s="142">
        <v>0.41348395126017007</v>
      </c>
      <c r="U657" s="131">
        <v>-0.19933414923615753</v>
      </c>
      <c r="V657" s="131">
        <v>0.5432214670768899</v>
      </c>
      <c r="W657" s="98">
        <v>-1.6419629777221318</v>
      </c>
      <c r="X657" s="60"/>
      <c r="Y657" s="99">
        <v>656</v>
      </c>
      <c r="Z657" s="131">
        <f>(幕後結果!$AB$2+幕後結果!$AB$4*幕後結果_最佳化!$N1658)*12/3</f>
        <v>2.7177759994622366E-2</v>
      </c>
      <c r="AA657" s="131">
        <f>(幕後結果!$AC$2+幕後結果!$AC$4*幕後結果_最佳化!$O1658)*12/3</f>
        <v>0.13663872931656545</v>
      </c>
      <c r="AB657" s="131">
        <f>(幕後結果!$AD$2+幕後結果!$AD$4*幕後結果_最佳化!$P1658)*12/3</f>
        <v>0.26563256201699675</v>
      </c>
      <c r="AC657" s="131">
        <f>(幕後結果!$AE$2+幕後結果!$AE$4*幕後結果_最佳化!$Q1658)*12/3</f>
        <v>4.4111476696491438E-2</v>
      </c>
      <c r="AD657" s="131">
        <f>(幕後結果!$AF$2+幕後結果!$AF$4*幕後結果_最佳化!$R1658)*12/3</f>
        <v>5.8869398176811645E-2</v>
      </c>
      <c r="AE657" s="131">
        <f>(幕後結果!$AG$2+幕後結果!$AG$4*幕後結果_最佳化!$S1658)*12/3</f>
        <v>2.5234778282131193E-2</v>
      </c>
      <c r="AF657" s="131">
        <f>(幕後結果!$AH$2+幕後結果!$AH$4*幕後結果_最佳化!$T1658)*12/3</f>
        <v>0.1279348549511172</v>
      </c>
      <c r="AG657" s="131">
        <f>(幕後結果!$AI$2+幕後結果!$AI$4*幕後結果_最佳化!$U1658)*12/3</f>
        <v>3.0273511305270367E-2</v>
      </c>
      <c r="AH657" s="131">
        <f>(幕後結果!$AJ$2+幕後結果!$AJ$4*幕後結果_最佳化!$V1658)*12/3</f>
        <v>6.358985837230538E-2</v>
      </c>
      <c r="AI657" s="100">
        <f>(幕後結果!$AK$2+幕後結果!$AK$4*幕後結果_最佳化!$W1658)*12/3</f>
        <v>-0.12961046612323296</v>
      </c>
      <c r="AJ657" s="60"/>
      <c r="AK657" s="60"/>
      <c r="AL657" s="60"/>
      <c r="AM657" s="108">
        <v>656</v>
      </c>
      <c r="AN657" s="131">
        <f t="shared" si="131"/>
        <v>0.15697936861544465</v>
      </c>
      <c r="AO657" s="131">
        <f t="shared" si="132"/>
        <v>0.10635152601321857</v>
      </c>
      <c r="AP657" s="131">
        <f t="shared" si="133"/>
        <v>0.1536759925247265</v>
      </c>
      <c r="AQ657" s="131">
        <f t="shared" si="134"/>
        <v>6.2511712593933746E-2</v>
      </c>
      <c r="AR657" s="131">
        <f t="shared" si="135"/>
        <v>0.13769054604491604</v>
      </c>
      <c r="AS657" s="131">
        <f t="shared" si="136"/>
        <v>9.1371479912029166E-3</v>
      </c>
      <c r="AT657" s="131">
        <f t="shared" si="137"/>
        <v>0.15721919458417744</v>
      </c>
      <c r="AU657" s="131">
        <f t="shared" si="138"/>
        <v>8.3256199286668137E-2</v>
      </c>
      <c r="AV657" s="131">
        <f t="shared" si="139"/>
        <v>4.7883258519973833E-2</v>
      </c>
      <c r="AW657" s="131">
        <f t="shared" si="140"/>
        <v>8.5295053825738307E-2</v>
      </c>
      <c r="AX657" s="131">
        <f t="shared" si="141"/>
        <v>1.0000000000000002</v>
      </c>
      <c r="AY657" s="131">
        <f>SUMPRODUCT(AN657:AW657,幕後結果_最佳化!$Z$1005:$AI$1005)</f>
        <v>2.9368311731762017E-3</v>
      </c>
      <c r="AZ657" s="131">
        <f>(SUMPRODUCT(AN657:AW657,MMULT(AN657:AW657,幕後結果!$AB$9:$AK$18)))</f>
        <v>3.4369253451623421E-4</v>
      </c>
      <c r="BA657" s="131">
        <f t="shared" si="142"/>
        <v>1.853894642411575E-2</v>
      </c>
      <c r="BB657" s="102">
        <f t="shared" si="143"/>
        <v>-2.1556332227617361</v>
      </c>
      <c r="BC657" s="60"/>
      <c r="BD657" s="60"/>
    </row>
    <row r="658" spans="1:56" ht="16.5">
      <c r="A658" s="95">
        <v>657</v>
      </c>
      <c r="B658" s="131">
        <v>0.11873155367492316</v>
      </c>
      <c r="C658" s="131">
        <v>0.79486536813467334</v>
      </c>
      <c r="D658" s="131">
        <v>0.38675760395685521</v>
      </c>
      <c r="E658" s="131">
        <v>0.55845541572636614</v>
      </c>
      <c r="F658" s="131">
        <v>0.23288230419585521</v>
      </c>
      <c r="G658" s="131">
        <v>0.21624380592992209</v>
      </c>
      <c r="H658" s="131">
        <v>0.73545342089372867</v>
      </c>
      <c r="I658" s="131">
        <v>0.33286948780993542</v>
      </c>
      <c r="J658" s="131">
        <v>0.78719015893428135</v>
      </c>
      <c r="K658" s="104">
        <v>0.55265776168536629</v>
      </c>
      <c r="L658" s="105"/>
      <c r="M658" s="106">
        <v>657</v>
      </c>
      <c r="N658" s="142">
        <v>-1.1813515229178861</v>
      </c>
      <c r="O658" s="142">
        <v>0.82341987648523018</v>
      </c>
      <c r="P658" s="142">
        <v>-0.28777992137044256</v>
      </c>
      <c r="Q658" s="142">
        <v>0.14705429037029816</v>
      </c>
      <c r="R658" s="142">
        <v>-0.72938758744781873</v>
      </c>
      <c r="S658" s="142">
        <v>-0.78494193789169819</v>
      </c>
      <c r="T658" s="142">
        <v>0.62939092422842768</v>
      </c>
      <c r="U658" s="131">
        <v>-0.43200335380744498</v>
      </c>
      <c r="V658" s="131">
        <v>0.79670964319503257</v>
      </c>
      <c r="W658" s="98">
        <v>0.13237905996475965</v>
      </c>
      <c r="X658" s="60"/>
      <c r="Y658" s="99">
        <v>657</v>
      </c>
      <c r="Z658" s="131">
        <f>(幕後結果!$AB$2+幕後結果!$AB$4*幕後結果_最佳化!$N1659)*12/3</f>
        <v>-0.16959931296992634</v>
      </c>
      <c r="AA658" s="131">
        <f>(幕後結果!$AC$2+幕後結果!$AC$4*幕後結果_最佳化!$O1659)*12/3</f>
        <v>8.9833670117649048E-2</v>
      </c>
      <c r="AB658" s="131">
        <f>(幕後結果!$AD$2+幕後結果!$AD$4*幕後結果_最佳化!$P1659)*12/3</f>
        <v>-3.1452194065988329E-2</v>
      </c>
      <c r="AC658" s="131">
        <f>(幕後結果!$AE$2+幕後結果!$AE$4*幕後結果_最佳化!$Q1659)*12/3</f>
        <v>6.803073768527991E-3</v>
      </c>
      <c r="AD658" s="131">
        <f>(幕後結果!$AF$2+幕後結果!$AF$4*幕後結果_最佳化!$R1659)*12/3</f>
        <v>-5.4139456713195054E-2</v>
      </c>
      <c r="AE658" s="131">
        <f>(幕後結果!$AG$2+幕後結果!$AG$4*幕後結果_最佳化!$S1659)*12/3</f>
        <v>-1.3060282874930697E-2</v>
      </c>
      <c r="AF658" s="131">
        <f>(幕後結果!$AH$2+幕後結果!$AH$4*幕後結果_最佳化!$T1659)*12/3</f>
        <v>4.1675346136631188E-2</v>
      </c>
      <c r="AG658" s="131">
        <f>(幕後結果!$AI$2+幕後結果!$AI$4*幕後結果_最佳化!$U1659)*12/3</f>
        <v>-7.3226311122938717E-2</v>
      </c>
      <c r="AH658" s="131">
        <f>(幕後結果!$AJ$2+幕後結果!$AJ$4*幕後結果_最佳化!$V1659)*12/3</f>
        <v>4.5776486017282451E-2</v>
      </c>
      <c r="AI658" s="100">
        <f>(幕後結果!$AK$2+幕後結果!$AK$4*幕後結果_最佳化!$W1659)*12/3</f>
        <v>3.3725515668579717E-2</v>
      </c>
      <c r="AJ658" s="60"/>
      <c r="AK658" s="60"/>
      <c r="AL658" s="60"/>
      <c r="AM658" s="108">
        <v>657</v>
      </c>
      <c r="AN658" s="131">
        <f t="shared" si="131"/>
        <v>3.9319065837430174E-2</v>
      </c>
      <c r="AO658" s="131">
        <f t="shared" si="132"/>
        <v>7.1787105731048878E-2</v>
      </c>
      <c r="AP658" s="131">
        <f t="shared" si="133"/>
        <v>0.11363943089291134</v>
      </c>
      <c r="AQ658" s="131">
        <f t="shared" si="134"/>
        <v>0.19613055467163587</v>
      </c>
      <c r="AR658" s="131">
        <f t="shared" si="135"/>
        <v>6.1100110088527441E-2</v>
      </c>
      <c r="AS658" s="131">
        <f t="shared" si="136"/>
        <v>6.4753935382568628E-2</v>
      </c>
      <c r="AT658" s="131">
        <f t="shared" si="137"/>
        <v>0.20539780121741211</v>
      </c>
      <c r="AU658" s="131">
        <f t="shared" si="138"/>
        <v>0.11515247342104327</v>
      </c>
      <c r="AV658" s="131">
        <f t="shared" si="139"/>
        <v>0.1160477480917453</v>
      </c>
      <c r="AW658" s="131">
        <f t="shared" si="140"/>
        <v>1.6671774665676903E-2</v>
      </c>
      <c r="AX658" s="131">
        <f t="shared" si="141"/>
        <v>1</v>
      </c>
      <c r="AY658" s="131">
        <f>SUMPRODUCT(AN658:AW658,幕後結果_最佳化!$Z$1005:$AI$1005)</f>
        <v>5.5145085964189867E-3</v>
      </c>
      <c r="AZ658" s="131">
        <f>(SUMPRODUCT(AN658:AW658,MMULT(AN658:AW658,幕後結果!$AB$9:$AK$18)))</f>
        <v>3.1639123989343033E-4</v>
      </c>
      <c r="BA658" s="131">
        <f t="shared" si="142"/>
        <v>1.7787389912334816E-2</v>
      </c>
      <c r="BB658" s="102">
        <f t="shared" si="143"/>
        <v>-2.1017974861874329</v>
      </c>
      <c r="BC658" s="60"/>
      <c r="BD658" s="60"/>
    </row>
    <row r="659" spans="1:56" ht="16.5">
      <c r="A659" s="95">
        <v>658</v>
      </c>
      <c r="B659" s="131">
        <v>0.93783410950323987</v>
      </c>
      <c r="C659" s="131">
        <v>0.79893924378923997</v>
      </c>
      <c r="D659" s="131">
        <v>0.54061824700733507</v>
      </c>
      <c r="E659" s="131">
        <v>0.49738539668359882</v>
      </c>
      <c r="F659" s="131">
        <v>0.49167049787762229</v>
      </c>
      <c r="G659" s="131">
        <v>8.4672656243240052E-2</v>
      </c>
      <c r="H659" s="131">
        <v>0.33553532882562775</v>
      </c>
      <c r="I659" s="131">
        <v>0.33341601053258763</v>
      </c>
      <c r="J659" s="131">
        <v>0.39199199240512739</v>
      </c>
      <c r="K659" s="104">
        <v>0.94326791959521472</v>
      </c>
      <c r="L659" s="105"/>
      <c r="M659" s="106">
        <v>658</v>
      </c>
      <c r="N659" s="142">
        <v>1.5368429167378252</v>
      </c>
      <c r="O659" s="142">
        <v>0.83783832257222135</v>
      </c>
      <c r="P659" s="142">
        <v>0.10199139408789903</v>
      </c>
      <c r="Q659" s="142">
        <v>-6.5538855181607189E-3</v>
      </c>
      <c r="R659" s="142">
        <v>-2.0880482730469611E-2</v>
      </c>
      <c r="S659" s="142">
        <v>-1.3743104854187431</v>
      </c>
      <c r="T659" s="142">
        <v>-0.42467905051289895</v>
      </c>
      <c r="U659" s="131">
        <v>-0.43049992525057296</v>
      </c>
      <c r="V659" s="131">
        <v>-0.27413095657284581</v>
      </c>
      <c r="W659" s="98">
        <v>1.5828127016713662</v>
      </c>
      <c r="X659" s="60"/>
      <c r="Y659" s="99">
        <v>658</v>
      </c>
      <c r="Z659" s="131">
        <f>(幕後結果!$AB$2+幕後結果!$AB$4*幕後結果_最佳化!$N1660)*12/3</f>
        <v>0.25144270454982842</v>
      </c>
      <c r="AA659" s="131">
        <f>(幕後結果!$AC$2+幕後結果!$AC$4*幕後結果_最佳化!$O1660)*12/3</f>
        <v>8.5876976406624214E-2</v>
      </c>
      <c r="AB659" s="131">
        <f>(幕後結果!$AD$2+幕後結果!$AD$4*幕後結果_最佳化!$P1660)*12/3</f>
        <v>3.0945063776512544E-2</v>
      </c>
      <c r="AC659" s="131">
        <f>(幕後結果!$AE$2+幕後結果!$AE$4*幕後結果_最佳化!$Q1660)*12/3</f>
        <v>8.4933976240193679E-2</v>
      </c>
      <c r="AD659" s="131">
        <f>(幕後結果!$AF$2+幕後結果!$AF$4*幕後結果_最佳化!$R1660)*12/3</f>
        <v>4.4662392015809814E-2</v>
      </c>
      <c r="AE659" s="131">
        <f>(幕後結果!$AG$2+幕後結果!$AG$4*幕後結果_最佳化!$S1660)*12/3</f>
        <v>-6.8353688708436222E-2</v>
      </c>
      <c r="AF659" s="131">
        <f>(幕後結果!$AH$2+幕後結果!$AH$4*幕後結果_最佳化!$T1660)*12/3</f>
        <v>4.7610430070745134E-2</v>
      </c>
      <c r="AG659" s="131">
        <f>(幕後結果!$AI$2+幕後結果!$AI$4*幕後結果_最佳化!$U1660)*12/3</f>
        <v>-9.4609285071362806E-2</v>
      </c>
      <c r="AH659" s="131">
        <f>(幕後結果!$AJ$2+幕後結果!$AJ$4*幕後結果_最佳化!$V1660)*12/3</f>
        <v>-3.4303810604315921E-2</v>
      </c>
      <c r="AI659" s="100">
        <f>(幕後結果!$AK$2+幕後結果!$AK$4*幕後結果_最佳化!$W1660)*12/3</f>
        <v>9.6774185996321774E-2</v>
      </c>
      <c r="AJ659" s="60"/>
      <c r="AK659" s="60"/>
      <c r="AL659" s="60"/>
      <c r="AM659" s="108">
        <v>658</v>
      </c>
      <c r="AN659" s="131">
        <f t="shared" si="131"/>
        <v>0.22747233250785434</v>
      </c>
      <c r="AO659" s="131">
        <f t="shared" si="132"/>
        <v>0.21143111757505662</v>
      </c>
      <c r="AP659" s="131">
        <f t="shared" si="133"/>
        <v>8.8889607070025176E-2</v>
      </c>
      <c r="AQ659" s="131">
        <f t="shared" si="134"/>
        <v>2.6517938915072214E-2</v>
      </c>
      <c r="AR659" s="131">
        <f t="shared" si="135"/>
        <v>6.3464937492477405E-2</v>
      </c>
      <c r="AS659" s="131">
        <f t="shared" si="136"/>
        <v>6.3468244463378787E-2</v>
      </c>
      <c r="AT659" s="131">
        <f t="shared" si="137"/>
        <v>6.3816142979800733E-2</v>
      </c>
      <c r="AU659" s="131">
        <f t="shared" si="138"/>
        <v>4.9554685021162309E-2</v>
      </c>
      <c r="AV659" s="131">
        <f t="shared" si="139"/>
        <v>0.14182298666376408</v>
      </c>
      <c r="AW659" s="131">
        <f t="shared" si="140"/>
        <v>6.3562007311408444E-2</v>
      </c>
      <c r="AX659" s="131">
        <f t="shared" si="141"/>
        <v>1.0000000000000002</v>
      </c>
      <c r="AY659" s="131">
        <f>SUMPRODUCT(AN659:AW659,幕後結果_最佳化!$Z$1005:$AI$1005)</f>
        <v>2.6154666628438331E-3</v>
      </c>
      <c r="AZ659" s="131">
        <f>(SUMPRODUCT(AN659:AW659,MMULT(AN659:AW659,幕後結果!$AB$9:$AK$18)))</f>
        <v>2.2995982434178866E-4</v>
      </c>
      <c r="BA659" s="131">
        <f t="shared" si="142"/>
        <v>1.5164426278029402E-2</v>
      </c>
      <c r="BB659" s="102">
        <f t="shared" si="143"/>
        <v>-2.6565154921502967</v>
      </c>
      <c r="BC659" s="60"/>
      <c r="BD659" s="60"/>
    </row>
    <row r="660" spans="1:56" ht="16.5">
      <c r="A660" s="95">
        <v>659</v>
      </c>
      <c r="B660" s="131">
        <v>0.68556363371524021</v>
      </c>
      <c r="C660" s="131">
        <v>0.47766330525819178</v>
      </c>
      <c r="D660" s="131">
        <v>0.89539894312716672</v>
      </c>
      <c r="E660" s="131">
        <v>4.9599743100312566E-3</v>
      </c>
      <c r="F660" s="131">
        <v>0.65479697570668161</v>
      </c>
      <c r="G660" s="131">
        <v>0.80438115936390497</v>
      </c>
      <c r="H660" s="131">
        <v>0.54653079166231811</v>
      </c>
      <c r="I660" s="131">
        <v>0.98766215679045244</v>
      </c>
      <c r="J660" s="131">
        <v>0.75840993148761671</v>
      </c>
      <c r="K660" s="104">
        <v>0.46073516067226006</v>
      </c>
      <c r="L660" s="105"/>
      <c r="M660" s="106">
        <v>659</v>
      </c>
      <c r="N660" s="142">
        <v>0.48331409637621214</v>
      </c>
      <c r="O660" s="142">
        <v>-5.6019076069809159E-2</v>
      </c>
      <c r="P660" s="142">
        <v>1.2557624384988149</v>
      </c>
      <c r="Q660" s="142">
        <v>-2.578607300161301</v>
      </c>
      <c r="R660" s="142">
        <v>0.39830408646020299</v>
      </c>
      <c r="S660" s="142">
        <v>0.85737498170186588</v>
      </c>
      <c r="T660" s="142">
        <v>0.1169011123442278</v>
      </c>
      <c r="U660" s="131">
        <v>2.2464423789696921</v>
      </c>
      <c r="V660" s="131">
        <v>0.70119691149781582</v>
      </c>
      <c r="W660" s="98">
        <v>-9.8581799712996007E-2</v>
      </c>
      <c r="X660" s="60"/>
      <c r="Y660" s="99">
        <v>659</v>
      </c>
      <c r="Z660" s="131">
        <f>(幕後結果!$AB$2+幕後結果!$AB$4*幕後結果_最佳化!$N1661)*12/3</f>
        <v>8.8253532513833444E-2</v>
      </c>
      <c r="AA660" s="131">
        <f>(幕後結果!$AC$2+幕後結果!$AC$4*幕後結果_最佳化!$O1661)*12/3</f>
        <v>1.0590289503230182E-3</v>
      </c>
      <c r="AB660" s="131">
        <f>(幕後結果!$AD$2+幕後結果!$AD$4*幕後結果_最佳化!$P1661)*12/3</f>
        <v>0.18757188227307442</v>
      </c>
      <c r="AC660" s="131">
        <f>(幕後結果!$AE$2+幕後結果!$AE$4*幕後結果_最佳化!$Q1661)*12/3</f>
        <v>-0.13330865867315736</v>
      </c>
      <c r="AD660" s="131">
        <f>(幕後結果!$AF$2+幕後結果!$AF$4*幕後結果_最佳化!$R1661)*12/3</f>
        <v>9.0634501669181342E-2</v>
      </c>
      <c r="AE660" s="131">
        <f>(幕後結果!$AG$2+幕後結果!$AG$4*幕後結果_最佳化!$S1661)*12/3</f>
        <v>8.0569742458288934E-3</v>
      </c>
      <c r="AF660" s="131">
        <f>(幕後結果!$AH$2+幕後結果!$AH$4*幕後結果_最佳化!$T1661)*12/3</f>
        <v>4.8211213159410155E-2</v>
      </c>
      <c r="AG660" s="131">
        <f>(幕後結果!$AI$2+幕後結果!$AI$4*幕後結果_最佳化!$U1661)*12/3</f>
        <v>0.27414254283878636</v>
      </c>
      <c r="AH660" s="131">
        <f>(幕後結果!$AJ$2+幕後結果!$AJ$4*幕後結果_最佳化!$V1661)*12/3</f>
        <v>4.6331493210373415E-2</v>
      </c>
      <c r="AI660" s="100">
        <f>(幕後結果!$AK$2+幕後結果!$AK$4*幕後結果_最佳化!$W1661)*12/3</f>
        <v>0.15063287533220099</v>
      </c>
      <c r="AJ660" s="60"/>
      <c r="AK660" s="60"/>
      <c r="AL660" s="60"/>
      <c r="AM660" s="108">
        <v>659</v>
      </c>
      <c r="AN660" s="131">
        <f t="shared" si="131"/>
        <v>0.16793125332910042</v>
      </c>
      <c r="AO660" s="131">
        <f t="shared" si="132"/>
        <v>3.3267901119387606E-2</v>
      </c>
      <c r="AP660" s="131">
        <f t="shared" si="133"/>
        <v>3.460289863837579E-2</v>
      </c>
      <c r="AQ660" s="131">
        <f t="shared" si="134"/>
        <v>0.10997031789492065</v>
      </c>
      <c r="AR660" s="131">
        <f t="shared" si="135"/>
        <v>0.11288732170862782</v>
      </c>
      <c r="AS660" s="131">
        <f t="shared" si="136"/>
        <v>0.10866174580762974</v>
      </c>
      <c r="AT660" s="131">
        <f t="shared" si="137"/>
        <v>4.8312538429210274E-2</v>
      </c>
      <c r="AU660" s="131">
        <f t="shared" si="138"/>
        <v>0.14640065142321471</v>
      </c>
      <c r="AV660" s="131">
        <f t="shared" si="139"/>
        <v>8.505774162001354E-3</v>
      </c>
      <c r="AW660" s="131">
        <f t="shared" si="140"/>
        <v>0.22945959748753159</v>
      </c>
      <c r="AX660" s="131">
        <f t="shared" si="141"/>
        <v>1</v>
      </c>
      <c r="AY660" s="131">
        <f>SUMPRODUCT(AN660:AW660,幕後結果_最佳化!$Z$1005:$AI$1005)</f>
        <v>2.919205052762195E-4</v>
      </c>
      <c r="AZ660" s="131">
        <f>(SUMPRODUCT(AN660:AW660,MMULT(AN660:AW660,幕後結果!$AB$9:$AK$18)))</f>
        <v>2.9315522788702394E-4</v>
      </c>
      <c r="BA660" s="131">
        <f t="shared" si="142"/>
        <v>1.7121776423228516E-2</v>
      </c>
      <c r="BB660" s="102">
        <f t="shared" si="143"/>
        <v>-2.4885314725240129</v>
      </c>
      <c r="BC660" s="60"/>
      <c r="BD660" s="60"/>
    </row>
    <row r="661" spans="1:56" ht="16.5">
      <c r="A661" s="95">
        <v>660</v>
      </c>
      <c r="B661" s="131">
        <v>0.43466983065486486</v>
      </c>
      <c r="C661" s="131">
        <v>0.84997382978215175</v>
      </c>
      <c r="D661" s="131">
        <v>0.7003609994756772</v>
      </c>
      <c r="E661" s="131">
        <v>0.50368422139407953</v>
      </c>
      <c r="F661" s="131">
        <v>0.28869043111165738</v>
      </c>
      <c r="G661" s="131">
        <v>0.36924227156218792</v>
      </c>
      <c r="H661" s="131">
        <v>0.61012090823889209</v>
      </c>
      <c r="I661" s="131">
        <v>8.8818624951111591E-2</v>
      </c>
      <c r="J661" s="131">
        <v>0.80028610760418384</v>
      </c>
      <c r="K661" s="104">
        <v>0.74665572843561057</v>
      </c>
      <c r="L661" s="105"/>
      <c r="M661" s="106">
        <v>660</v>
      </c>
      <c r="N661" s="142">
        <v>-0.16449731368855883</v>
      </c>
      <c r="O661" s="142">
        <v>1.0363211539762354</v>
      </c>
      <c r="P661" s="142">
        <v>0.52543906756451275</v>
      </c>
      <c r="Q661" s="142">
        <v>9.235104787364775E-3</v>
      </c>
      <c r="R661" s="142">
        <v>-0.55721453181378922</v>
      </c>
      <c r="S661" s="142">
        <v>-0.33386087700144496</v>
      </c>
      <c r="T661" s="142">
        <v>0.27963417666625179</v>
      </c>
      <c r="U661" s="131">
        <v>-1.3480657072587157</v>
      </c>
      <c r="V661" s="131">
        <v>0.84264362534782811</v>
      </c>
      <c r="W661" s="98">
        <v>0.66400276230387212</v>
      </c>
      <c r="X661" s="60"/>
      <c r="Y661" s="99">
        <v>660</v>
      </c>
      <c r="Z661" s="131">
        <f>(幕後結果!$AB$2+幕後結果!$AB$4*幕後結果_最佳化!$N1662)*12/3</f>
        <v>-1.2090953181066228E-2</v>
      </c>
      <c r="AA661" s="131">
        <f>(幕後結果!$AC$2+幕後結果!$AC$4*幕後結果_最佳化!$O1662)*12/3</f>
        <v>0.10852597265568814</v>
      </c>
      <c r="AB661" s="131">
        <f>(幕後結果!$AD$2+幕後結果!$AD$4*幕後結果_最佳化!$P1662)*12/3</f>
        <v>0.10647551500513401</v>
      </c>
      <c r="AC661" s="131">
        <f>(幕後結果!$AE$2+幕後結果!$AE$4*幕後結果_最佳化!$Q1662)*12/3</f>
        <v>8.2032205252584825E-2</v>
      </c>
      <c r="AD661" s="131">
        <f>(幕後結果!$AF$2+幕後結果!$AF$4*幕後結果_最佳化!$R1662)*12/3</f>
        <v>3.7958866660006939E-2</v>
      </c>
      <c r="AE661" s="131">
        <f>(幕後結果!$AG$2+幕後結果!$AG$4*幕後結果_最佳化!$S1662)*12/3</f>
        <v>-3.851118347480675E-3</v>
      </c>
      <c r="AF661" s="131">
        <f>(幕後結果!$AH$2+幕後結果!$AH$4*幕後結果_最佳化!$T1662)*12/3</f>
        <v>7.6962757766468881E-2</v>
      </c>
      <c r="AG661" s="131">
        <f>(幕後結果!$AI$2+幕後結果!$AI$4*幕後結果_最佳化!$U1662)*12/3</f>
        <v>-0.13173981398584395</v>
      </c>
      <c r="AH661" s="131">
        <f>(幕後結果!$AJ$2+幕後結果!$AJ$4*幕後結果_最佳化!$V1662)*12/3</f>
        <v>5.634147194039104E-2</v>
      </c>
      <c r="AI661" s="100">
        <f>(幕後結果!$AK$2+幕後結果!$AK$4*幕後結果_最佳化!$W1662)*12/3</f>
        <v>9.2608880956298933E-2</v>
      </c>
      <c r="AJ661" s="60"/>
      <c r="AK661" s="60"/>
      <c r="AL661" s="60"/>
      <c r="AM661" s="108">
        <v>660</v>
      </c>
      <c r="AN661" s="131">
        <f t="shared" si="131"/>
        <v>0.13684386639750928</v>
      </c>
      <c r="AO661" s="131">
        <f t="shared" si="132"/>
        <v>1.3237658887758635E-2</v>
      </c>
      <c r="AP661" s="131">
        <f t="shared" si="133"/>
        <v>0.19285802213190614</v>
      </c>
      <c r="AQ661" s="131">
        <f t="shared" si="134"/>
        <v>2.954213415876986E-2</v>
      </c>
      <c r="AR661" s="131">
        <f t="shared" si="135"/>
        <v>7.0621087119357249E-3</v>
      </c>
      <c r="AS661" s="131">
        <f t="shared" si="136"/>
        <v>0.15453585754815266</v>
      </c>
      <c r="AT661" s="131">
        <f t="shared" si="137"/>
        <v>0.11119921591183904</v>
      </c>
      <c r="AU661" s="131">
        <f t="shared" si="138"/>
        <v>0.21431364553841484</v>
      </c>
      <c r="AV661" s="131">
        <f t="shared" si="139"/>
        <v>9.4092624588199281E-2</v>
      </c>
      <c r="AW661" s="131">
        <f t="shared" si="140"/>
        <v>4.631486612551456E-2</v>
      </c>
      <c r="AX661" s="131">
        <f t="shared" si="141"/>
        <v>1</v>
      </c>
      <c r="AY661" s="131">
        <f>SUMPRODUCT(AN661:AW661,幕後結果_最佳化!$Z$1005:$AI$1005)</f>
        <v>-1.6097083103860422E-4</v>
      </c>
      <c r="AZ661" s="131">
        <f>(SUMPRODUCT(AN661:AW661,MMULT(AN661:AW661,幕後結果!$AB$9:$AK$18)))</f>
        <v>2.7714364911362774E-4</v>
      </c>
      <c r="BA661" s="131">
        <f t="shared" si="142"/>
        <v>1.6647631937114292E-2</v>
      </c>
      <c r="BB661" s="102">
        <f t="shared" si="143"/>
        <v>-2.5866123778865098</v>
      </c>
      <c r="BC661" s="60"/>
      <c r="BD661" s="60"/>
    </row>
    <row r="662" spans="1:56" ht="16.5">
      <c r="A662" s="95">
        <v>661</v>
      </c>
      <c r="B662" s="131">
        <v>0.63205575944301184</v>
      </c>
      <c r="C662" s="131">
        <v>0.35346044513355102</v>
      </c>
      <c r="D662" s="131">
        <v>0.86427937116884834</v>
      </c>
      <c r="E662" s="131">
        <v>0.48240854926005494</v>
      </c>
      <c r="F662" s="131">
        <v>0.27825001625447343</v>
      </c>
      <c r="G662" s="131">
        <v>0.60806251066088546</v>
      </c>
      <c r="H662" s="131">
        <v>1.0704059088302964E-2</v>
      </c>
      <c r="I662" s="131">
        <v>0.18018333820915222</v>
      </c>
      <c r="J662" s="131">
        <v>0.57809813280995748</v>
      </c>
      <c r="K662" s="104">
        <v>0.85430145953466652</v>
      </c>
      <c r="L662" s="105"/>
      <c r="M662" s="106">
        <v>661</v>
      </c>
      <c r="N662" s="142">
        <v>0.33730302294869519</v>
      </c>
      <c r="O662" s="142">
        <v>-0.37599462728319061</v>
      </c>
      <c r="P662" s="142">
        <v>1.0997495532524135</v>
      </c>
      <c r="Q662" s="142">
        <v>-4.4109527262874558E-2</v>
      </c>
      <c r="R662" s="142">
        <v>-0.58804806312930835</v>
      </c>
      <c r="S662" s="142">
        <v>0.27427280922067399</v>
      </c>
      <c r="T662" s="142">
        <v>-2.3007084141550331</v>
      </c>
      <c r="U662" s="131">
        <v>-0.9146666137245606</v>
      </c>
      <c r="V662" s="131">
        <v>0.19703041778197602</v>
      </c>
      <c r="W662" s="98">
        <v>1.0550617572217873</v>
      </c>
      <c r="X662" s="60"/>
      <c r="Y662" s="99">
        <v>661</v>
      </c>
      <c r="Z662" s="131">
        <f>(幕後結果!$AB$2+幕後結果!$AB$4*幕後結果_最佳化!$N1663)*12/3</f>
        <v>6.5636755715506423E-2</v>
      </c>
      <c r="AA662" s="131">
        <f>(幕後結果!$AC$2+幕後結果!$AC$4*幕後結果_最佳化!$O1663)*12/3</f>
        <v>-2.9758996041434893E-2</v>
      </c>
      <c r="AB662" s="131">
        <f>(幕後結果!$AD$2+幕後結果!$AD$4*幕後結果_最佳化!$P1663)*12/3</f>
        <v>0.15177189044611483</v>
      </c>
      <c r="AC662" s="131">
        <f>(幕後結果!$AE$2+幕後結果!$AE$4*幕後結果_最佳化!$Q1663)*12/3</f>
        <v>9.9569622571365438E-2</v>
      </c>
      <c r="AD662" s="131">
        <f>(幕後結果!$AF$2+幕後結果!$AF$4*幕後結果_最佳化!$R1663)*12/3</f>
        <v>2.2992472917893993E-2</v>
      </c>
      <c r="AE662" s="131">
        <f>(幕後結果!$AG$2+幕後結果!$AG$4*幕後結果_最佳化!$S1663)*12/3</f>
        <v>2.8899939455983904E-3</v>
      </c>
      <c r="AF662" s="131">
        <f>(幕後結果!$AH$2+幕後結果!$AH$4*幕後結果_最佳化!$T1663)*12/3</f>
        <v>-0.16695940734297535</v>
      </c>
      <c r="AG662" s="131">
        <f>(幕後結果!$AI$2+幕後結果!$AI$4*幕後結果_最佳化!$U1663)*12/3</f>
        <v>-0.13428782651322663</v>
      </c>
      <c r="AH662" s="131">
        <f>(幕後結果!$AJ$2+幕後結果!$AJ$4*幕後結果_最佳化!$V1663)*12/3</f>
        <v>-1.2512334015041142E-2</v>
      </c>
      <c r="AI662" s="100">
        <f>(幕後結果!$AK$2+幕後結果!$AK$4*幕後結果_最佳化!$W1663)*12/3</f>
        <v>6.1838825055283764E-2</v>
      </c>
      <c r="AJ662" s="60"/>
      <c r="AK662" s="60"/>
      <c r="AL662" s="60"/>
      <c r="AM662" s="108">
        <v>661</v>
      </c>
      <c r="AN662" s="131">
        <f t="shared" si="131"/>
        <v>0.12754832943410335</v>
      </c>
      <c r="AO662" s="131">
        <f t="shared" si="132"/>
        <v>0.10297484365755304</v>
      </c>
      <c r="AP662" s="131">
        <f t="shared" si="133"/>
        <v>0.13007966687705519</v>
      </c>
      <c r="AQ662" s="131">
        <f t="shared" si="134"/>
        <v>9.8859781239067773E-2</v>
      </c>
      <c r="AR662" s="131">
        <f t="shared" si="135"/>
        <v>4.1320533641458018E-2</v>
      </c>
      <c r="AS662" s="131">
        <f t="shared" si="136"/>
        <v>0.11356111608261556</v>
      </c>
      <c r="AT662" s="131">
        <f t="shared" si="137"/>
        <v>0.12752369788097212</v>
      </c>
      <c r="AU662" s="131">
        <f t="shared" si="138"/>
        <v>9.177885071370516E-2</v>
      </c>
      <c r="AV662" s="131">
        <f t="shared" si="139"/>
        <v>0.12621244383998967</v>
      </c>
      <c r="AW662" s="131">
        <f t="shared" si="140"/>
        <v>4.0140736633480271E-2</v>
      </c>
      <c r="AX662" s="131">
        <f t="shared" si="141"/>
        <v>1.0000000000000002</v>
      </c>
      <c r="AY662" s="131">
        <f>SUMPRODUCT(AN662:AW662,幕後結果_最佳化!$Z$1005:$AI$1005)</f>
        <v>3.041442442263077E-3</v>
      </c>
      <c r="AZ662" s="131">
        <f>(SUMPRODUCT(AN662:AW662,MMULT(AN662:AW662,幕後結果!$AB$9:$AK$18)))</f>
        <v>2.4166797041386351E-4</v>
      </c>
      <c r="BA662" s="131">
        <f t="shared" si="142"/>
        <v>1.5545673688002829E-2</v>
      </c>
      <c r="BB662" s="102">
        <f t="shared" si="143"/>
        <v>-2.563964634642836</v>
      </c>
      <c r="BC662" s="60"/>
      <c r="BD662" s="60"/>
    </row>
    <row r="663" spans="1:56" ht="16.5">
      <c r="A663" s="95">
        <v>662</v>
      </c>
      <c r="B663" s="131">
        <v>4.7330129871668181E-2</v>
      </c>
      <c r="C663" s="131">
        <v>0.58402632132685528</v>
      </c>
      <c r="D663" s="131">
        <v>0.16988661566057783</v>
      </c>
      <c r="E663" s="131">
        <v>0.42940629927179286</v>
      </c>
      <c r="F663" s="131">
        <v>0.33912194203821588</v>
      </c>
      <c r="G663" s="131">
        <v>0.36138750988286095</v>
      </c>
      <c r="H663" s="131">
        <v>0.14055264564379932</v>
      </c>
      <c r="I663" s="131">
        <v>0.9088424310428509</v>
      </c>
      <c r="J663" s="131">
        <v>0.78218316955469436</v>
      </c>
      <c r="K663" s="104">
        <v>0.61872385946835529</v>
      </c>
      <c r="L663" s="105"/>
      <c r="M663" s="106">
        <v>662</v>
      </c>
      <c r="N663" s="142">
        <v>-1.6713110257706201</v>
      </c>
      <c r="O663" s="142">
        <v>0.21220467798328493</v>
      </c>
      <c r="P663" s="142">
        <v>-0.95461341359600727</v>
      </c>
      <c r="Q663" s="142">
        <v>-0.17788588200150421</v>
      </c>
      <c r="R663" s="142">
        <v>-0.41486069566385853</v>
      </c>
      <c r="S663" s="142">
        <v>-0.35475249532469816</v>
      </c>
      <c r="T663" s="142">
        <v>-1.0778397178094026</v>
      </c>
      <c r="U663" s="131">
        <v>1.3336605234361374</v>
      </c>
      <c r="V663" s="131">
        <v>0.77958759339080108</v>
      </c>
      <c r="W663" s="98">
        <v>0.30213089556591649</v>
      </c>
      <c r="X663" s="60"/>
      <c r="Y663" s="99">
        <v>662</v>
      </c>
      <c r="Z663" s="131">
        <f>(幕後結果!$AB$2+幕後結果!$AB$4*幕後結果_最佳化!$N1664)*12/3</f>
        <v>-0.24549290416210776</v>
      </c>
      <c r="AA663" s="131">
        <f>(幕後結果!$AC$2+幕後結果!$AC$4*幕後結果_最佳化!$O1664)*12/3</f>
        <v>3.1381322559717949E-2</v>
      </c>
      <c r="AB663" s="131">
        <f>(幕後結果!$AD$2+幕後結果!$AD$4*幕後結果_最佳化!$P1664)*12/3</f>
        <v>-0.15925471502768754</v>
      </c>
      <c r="AC663" s="131">
        <f>(幕後結果!$AE$2+幕後結果!$AE$4*幕後結果_最佳化!$Q1664)*12/3</f>
        <v>-0.10055943186184814</v>
      </c>
      <c r="AD663" s="131">
        <f>(幕後結果!$AF$2+幕後結果!$AF$4*幕後結果_最佳化!$R1664)*12/3</f>
        <v>-0.11528940240327373</v>
      </c>
      <c r="AE663" s="131">
        <f>(幕後結果!$AG$2+幕後結果!$AG$4*幕後結果_最佳化!$S1664)*12/3</f>
        <v>-8.4900806695915529E-5</v>
      </c>
      <c r="AF663" s="131">
        <f>(幕後結果!$AH$2+幕後結果!$AH$4*幕後結果_最佳化!$T1664)*12/3</f>
        <v>-0.16388394364239317</v>
      </c>
      <c r="AG663" s="131">
        <f>(幕後結果!$AI$2+幕後結果!$AI$4*幕後結果_最佳化!$U1664)*12/3</f>
        <v>3.8136621694924711E-2</v>
      </c>
      <c r="AH663" s="131">
        <f>(幕後結果!$AJ$2+幕後結果!$AJ$4*幕後結果_最佳化!$V1664)*12/3</f>
        <v>3.3260720484972903E-2</v>
      </c>
      <c r="AI663" s="100">
        <f>(幕後結果!$AK$2+幕後結果!$AK$4*幕後結果_最佳化!$W1664)*12/3</f>
        <v>4.9096856919802846E-2</v>
      </c>
      <c r="AJ663" s="60"/>
      <c r="AK663" s="60"/>
      <c r="AL663" s="60"/>
      <c r="AM663" s="108">
        <v>662</v>
      </c>
      <c r="AN663" s="131">
        <f t="shared" si="131"/>
        <v>7.3363591401466421E-2</v>
      </c>
      <c r="AO663" s="131">
        <f t="shared" si="132"/>
        <v>0.2291490355987067</v>
      </c>
      <c r="AP663" s="131">
        <f t="shared" si="133"/>
        <v>8.4593829375102028E-2</v>
      </c>
      <c r="AQ663" s="131">
        <f t="shared" si="134"/>
        <v>9.4084793882942927E-2</v>
      </c>
      <c r="AR663" s="131">
        <f t="shared" si="135"/>
        <v>1.7333618878580748E-2</v>
      </c>
      <c r="AS663" s="131">
        <f t="shared" si="136"/>
        <v>6.9468690294865717E-3</v>
      </c>
      <c r="AT663" s="131">
        <f t="shared" si="137"/>
        <v>0.12247353631296828</v>
      </c>
      <c r="AU663" s="131">
        <f t="shared" si="138"/>
        <v>3.4715056024481848E-2</v>
      </c>
      <c r="AV663" s="131">
        <f t="shared" si="139"/>
        <v>0.19264324756827539</v>
      </c>
      <c r="AW663" s="131">
        <f t="shared" si="140"/>
        <v>0.14469642192798915</v>
      </c>
      <c r="AX663" s="131">
        <f t="shared" si="141"/>
        <v>1.0000000000000002</v>
      </c>
      <c r="AY663" s="131">
        <f>SUMPRODUCT(AN663:AW663,幕後結果_最佳化!$Z$1005:$AI$1005)</f>
        <v>1.6260456117624679E-3</v>
      </c>
      <c r="AZ663" s="131">
        <f>(SUMPRODUCT(AN663:AW663,MMULT(AN663:AW663,幕後結果!$AB$9:$AK$18)))</f>
        <v>2.5336711999633725E-4</v>
      </c>
      <c r="BA663" s="131">
        <f t="shared" si="142"/>
        <v>1.5917509855386841E-2</v>
      </c>
      <c r="BB663" s="102">
        <f t="shared" si="143"/>
        <v>-2.5929906601734887</v>
      </c>
      <c r="BC663" s="60"/>
      <c r="BD663" s="60"/>
    </row>
    <row r="664" spans="1:56" ht="16.5">
      <c r="A664" s="95">
        <v>663</v>
      </c>
      <c r="B664" s="131">
        <v>0.63762901320150278</v>
      </c>
      <c r="C664" s="131">
        <v>5.7710722499531242E-2</v>
      </c>
      <c r="D664" s="131">
        <v>0.18486186963820717</v>
      </c>
      <c r="E664" s="131">
        <v>3.625942106624902E-2</v>
      </c>
      <c r="F664" s="131">
        <v>0.3511782602606992</v>
      </c>
      <c r="G664" s="131">
        <v>3.7298747074425709E-3</v>
      </c>
      <c r="H664" s="131">
        <v>0.27031737395715671</v>
      </c>
      <c r="I664" s="131">
        <v>0.8493587641107756</v>
      </c>
      <c r="J664" s="131">
        <v>0.83874575807714735</v>
      </c>
      <c r="K664" s="104">
        <v>0.82305520249797604</v>
      </c>
      <c r="L664" s="105"/>
      <c r="M664" s="106">
        <v>663</v>
      </c>
      <c r="N664" s="142">
        <v>0.35212839594032719</v>
      </c>
      <c r="O664" s="142">
        <v>-1.574285566836201</v>
      </c>
      <c r="P664" s="142">
        <v>-0.89699096295048475</v>
      </c>
      <c r="Q664" s="142">
        <v>-1.7958470714447954</v>
      </c>
      <c r="R664" s="142">
        <v>-0.38214135224452833</v>
      </c>
      <c r="S664" s="142">
        <v>-2.6755915593023825</v>
      </c>
      <c r="T664" s="142">
        <v>-0.61185341140306282</v>
      </c>
      <c r="U664" s="131">
        <v>1.0336870869668602</v>
      </c>
      <c r="V664" s="131">
        <v>0.98931615205437728</v>
      </c>
      <c r="W664" s="98">
        <v>0.92707114814703673</v>
      </c>
      <c r="X664" s="60"/>
      <c r="Y664" s="99">
        <v>663</v>
      </c>
      <c r="Z664" s="131">
        <f>(幕後結果!$AB$2+幕後結果!$AB$4*幕後結果_最佳化!$N1665)*12/3</f>
        <v>6.7933171624469227E-2</v>
      </c>
      <c r="AA664" s="131">
        <f>(幕後結果!$AC$2+幕後結果!$AC$4*幕後結果_最佳化!$O1665)*12/3</f>
        <v>-0.14627794914395914</v>
      </c>
      <c r="AB664" s="131">
        <f>(幕後結果!$AD$2+幕後結果!$AD$4*幕後結果_最佳化!$P1665)*12/3</f>
        <v>-0.2103330009418857</v>
      </c>
      <c r="AC664" s="131">
        <f>(幕後結果!$AE$2+幕後結果!$AE$4*幕後結果_最佳化!$Q1665)*12/3</f>
        <v>-0.25106436646428931</v>
      </c>
      <c r="AD664" s="131">
        <f>(幕後結果!$AF$2+幕後結果!$AF$4*幕後結果_最佳化!$R1665)*12/3</f>
        <v>-0.21007456184968595</v>
      </c>
      <c r="AE664" s="131">
        <f>(幕後結果!$AG$2+幕後結果!$AG$4*幕後結果_最佳化!$S1665)*12/3</f>
        <v>-0.14230686785751592</v>
      </c>
      <c r="AF664" s="131">
        <f>(幕後結果!$AH$2+幕後結果!$AH$4*幕後結果_最佳化!$T1665)*12/3</f>
        <v>-0.15263271240247353</v>
      </c>
      <c r="AG664" s="131">
        <f>(幕後結果!$AI$2+幕後結果!$AI$4*幕後結果_最佳化!$U1665)*12/3</f>
        <v>-6.068401426550657E-2</v>
      </c>
      <c r="AH664" s="131">
        <f>(幕後結果!$AJ$2+幕後結果!$AJ$4*幕後結果_最佳化!$V1665)*12/3</f>
        <v>-5.1839606328669609E-2</v>
      </c>
      <c r="AI664" s="100">
        <f>(幕後結果!$AK$2+幕後結果!$AK$4*幕後結果_最佳化!$W1665)*12/3</f>
        <v>2.5488881853964623E-2</v>
      </c>
      <c r="AJ664" s="60"/>
      <c r="AK664" s="60"/>
      <c r="AL664" s="60"/>
      <c r="AM664" s="108">
        <v>663</v>
      </c>
      <c r="AN664" s="131">
        <f t="shared" si="131"/>
        <v>0.11705621855890816</v>
      </c>
      <c r="AO664" s="131">
        <f t="shared" si="132"/>
        <v>0.14382975720710442</v>
      </c>
      <c r="AP664" s="131">
        <f t="shared" si="133"/>
        <v>3.2241398726075475E-2</v>
      </c>
      <c r="AQ664" s="131">
        <f t="shared" si="134"/>
        <v>9.3725861962736856E-2</v>
      </c>
      <c r="AR664" s="131">
        <f t="shared" si="135"/>
        <v>9.0953187521519527E-2</v>
      </c>
      <c r="AS664" s="131">
        <f t="shared" si="136"/>
        <v>0.13682172995373396</v>
      </c>
      <c r="AT664" s="131">
        <f t="shared" si="137"/>
        <v>0.13308635539987634</v>
      </c>
      <c r="AU664" s="131">
        <f t="shared" si="138"/>
        <v>0.10194076947986738</v>
      </c>
      <c r="AV664" s="131">
        <f t="shared" si="139"/>
        <v>5.5707166673899924E-2</v>
      </c>
      <c r="AW664" s="131">
        <f t="shared" si="140"/>
        <v>9.4637554516277922E-2</v>
      </c>
      <c r="AX664" s="131">
        <f t="shared" si="141"/>
        <v>1</v>
      </c>
      <c r="AY664" s="131">
        <f>SUMPRODUCT(AN664:AW664,幕後結果_最佳化!$Z$1005:$AI$1005)</f>
        <v>2.7767086709718229E-3</v>
      </c>
      <c r="AZ664" s="131">
        <f>(SUMPRODUCT(AN664:AW664,MMULT(AN664:AW664,幕後結果!$AB$9:$AK$18)))</f>
        <v>2.158484520984999E-4</v>
      </c>
      <c r="BA664" s="131">
        <f t="shared" si="142"/>
        <v>1.4691781787737657E-2</v>
      </c>
      <c r="BB664" s="102">
        <f t="shared" si="143"/>
        <v>-2.731002400438364</v>
      </c>
      <c r="BC664" s="60"/>
      <c r="BD664" s="60"/>
    </row>
    <row r="665" spans="1:56" ht="16.5">
      <c r="A665" s="95">
        <v>664</v>
      </c>
      <c r="B665" s="131">
        <v>0.47051217680232682</v>
      </c>
      <c r="C665" s="131">
        <v>0.72795145052195975</v>
      </c>
      <c r="D665" s="131">
        <v>0.42119439534290493</v>
      </c>
      <c r="E665" s="131">
        <v>0.44584132674370047</v>
      </c>
      <c r="F665" s="131">
        <v>6.7584790155629015E-2</v>
      </c>
      <c r="G665" s="131">
        <v>6.5231885237647669E-2</v>
      </c>
      <c r="H665" s="131">
        <v>0.62638195600666013</v>
      </c>
      <c r="I665" s="131">
        <v>0.68955124322895411</v>
      </c>
      <c r="J665" s="131">
        <v>0.30020922620170687</v>
      </c>
      <c r="K665" s="104">
        <v>0.85635757930535772</v>
      </c>
      <c r="L665" s="105"/>
      <c r="M665" s="106">
        <v>664</v>
      </c>
      <c r="N665" s="142">
        <v>-7.3982445291238777E-2</v>
      </c>
      <c r="O665" s="142">
        <v>0.60662907719830139</v>
      </c>
      <c r="P665" s="142">
        <v>-0.19883886806857343</v>
      </c>
      <c r="Q665" s="142">
        <v>-0.13617536010422512</v>
      </c>
      <c r="R665" s="142">
        <v>-1.4940231052372663</v>
      </c>
      <c r="S665" s="142">
        <v>-1.5122755809176796</v>
      </c>
      <c r="T665" s="142">
        <v>0.32228593424551077</v>
      </c>
      <c r="U665" s="131">
        <v>0.49457873831256938</v>
      </c>
      <c r="V665" s="131">
        <v>-0.5237988513529177</v>
      </c>
      <c r="W665" s="98">
        <v>1.0640968198005827</v>
      </c>
      <c r="X665" s="60"/>
      <c r="Y665" s="99">
        <v>664</v>
      </c>
      <c r="Z665" s="131">
        <f>(幕後結果!$AB$2+幕後結果!$AB$4*幕後結果_最佳化!$N1666)*12/3</f>
        <v>1.9295901066206655E-3</v>
      </c>
      <c r="AA665" s="131">
        <f>(幕後結果!$AC$2+幕後結果!$AC$4*幕後結果_最佳化!$O1666)*12/3</f>
        <v>6.6575788358425758E-2</v>
      </c>
      <c r="AB665" s="131">
        <f>(幕後結果!$AD$2+幕後結果!$AD$4*幕後結果_最佳化!$P1666)*12/3</f>
        <v>-2.4734992503518499E-2</v>
      </c>
      <c r="AC665" s="131">
        <f>(幕後結果!$AE$2+幕後結果!$AE$4*幕後結果_最佳化!$Q1666)*12/3</f>
        <v>6.2816992031644731E-3</v>
      </c>
      <c r="AD665" s="131">
        <f>(幕後結果!$AF$2+幕後結果!$AF$4*幕後結果_最佳化!$R1666)*12/3</f>
        <v>-0.12702151621111027</v>
      </c>
      <c r="AE665" s="131">
        <f>(幕後結果!$AG$2+幕後結果!$AG$4*幕後結果_最佳化!$S1666)*12/3</f>
        <v>-5.2251220194502422E-2</v>
      </c>
      <c r="AF665" s="131">
        <f>(幕後結果!$AH$2+幕後結果!$AH$4*幕後結果_最佳化!$T1666)*12/3</f>
        <v>3.8951014115720002E-2</v>
      </c>
      <c r="AG665" s="131">
        <f>(幕後結果!$AI$2+幕後結果!$AI$4*幕後結果_最佳化!$U1666)*12/3</f>
        <v>-1.5293862022115324E-2</v>
      </c>
      <c r="AH665" s="131">
        <f>(幕後結果!$AJ$2+幕後結果!$AJ$4*幕後結果_最佳化!$V1666)*12/3</f>
        <v>-4.5863365069585542E-2</v>
      </c>
      <c r="AI665" s="100">
        <f>(幕後結果!$AK$2+幕後結果!$AK$4*幕後結果_最佳化!$W1666)*12/3</f>
        <v>8.2168070280385613E-2</v>
      </c>
      <c r="AJ665" s="60"/>
      <c r="AK665" s="60"/>
      <c r="AL665" s="60"/>
      <c r="AM665" s="108">
        <v>664</v>
      </c>
      <c r="AN665" s="131">
        <f t="shared" si="131"/>
        <v>4.0347473170555793E-2</v>
      </c>
      <c r="AO665" s="131">
        <f t="shared" si="132"/>
        <v>7.0808385442766131E-2</v>
      </c>
      <c r="AP665" s="131">
        <f t="shared" si="133"/>
        <v>0.20059800338223838</v>
      </c>
      <c r="AQ665" s="131">
        <f t="shared" si="134"/>
        <v>0.11258521251736996</v>
      </c>
      <c r="AR665" s="131">
        <f t="shared" si="135"/>
        <v>0.22980672867323199</v>
      </c>
      <c r="AS665" s="131">
        <f t="shared" si="136"/>
        <v>6.0192882527385853E-2</v>
      </c>
      <c r="AT665" s="131">
        <f t="shared" si="137"/>
        <v>0.10357281312661541</v>
      </c>
      <c r="AU665" s="131">
        <f t="shared" si="138"/>
        <v>1.2666158230775517E-2</v>
      </c>
      <c r="AV665" s="131">
        <f t="shared" si="139"/>
        <v>2.1983736482824645E-2</v>
      </c>
      <c r="AW665" s="131">
        <f t="shared" si="140"/>
        <v>0.14743860644623638</v>
      </c>
      <c r="AX665" s="131">
        <f t="shared" si="141"/>
        <v>1</v>
      </c>
      <c r="AY665" s="131">
        <f>SUMPRODUCT(AN665:AW665,幕後結果_最佳化!$Z$1005:$AI$1005)</f>
        <v>5.2020335236710718E-4</v>
      </c>
      <c r="AZ665" s="131">
        <f>(SUMPRODUCT(AN665:AW665,MMULT(AN665:AW665,幕後結果!$AB$9:$AK$18)))</f>
        <v>4.6118097639043844E-4</v>
      </c>
      <c r="BA665" s="131">
        <f t="shared" si="142"/>
        <v>2.1475124595457844E-2</v>
      </c>
      <c r="BB665" s="102">
        <f t="shared" si="143"/>
        <v>-1.9734365898206034</v>
      </c>
      <c r="BC665" s="60"/>
      <c r="BD665" s="60"/>
    </row>
    <row r="666" spans="1:56" ht="16.5">
      <c r="A666" s="95">
        <v>665</v>
      </c>
      <c r="B666" s="131">
        <v>0.45724792088791721</v>
      </c>
      <c r="C666" s="131">
        <v>0.81552161678961976</v>
      </c>
      <c r="D666" s="131">
        <v>0.65876638694370682</v>
      </c>
      <c r="E666" s="131">
        <v>0.95945494445433699</v>
      </c>
      <c r="F666" s="131">
        <v>0.25788498345814803</v>
      </c>
      <c r="G666" s="131">
        <v>0.71522631424251526</v>
      </c>
      <c r="H666" s="131">
        <v>0.87835253017337389</v>
      </c>
      <c r="I666" s="131">
        <v>0.60350411672704718</v>
      </c>
      <c r="J666" s="131">
        <v>0.83437052656382638</v>
      </c>
      <c r="K666" s="104">
        <v>0.81302037189637466</v>
      </c>
      <c r="L666" s="105"/>
      <c r="M666" s="106">
        <v>665</v>
      </c>
      <c r="N666" s="142">
        <v>-0.10736951046552425</v>
      </c>
      <c r="O666" s="142">
        <v>0.89842921598009751</v>
      </c>
      <c r="P666" s="142">
        <v>0.40909870564516143</v>
      </c>
      <c r="Q666" s="142">
        <v>1.7443957184050607</v>
      </c>
      <c r="R666" s="142">
        <v>-0.64987964563925338</v>
      </c>
      <c r="S666" s="142">
        <v>0.56871823403590238</v>
      </c>
      <c r="T666" s="142">
        <v>1.1667906108291022</v>
      </c>
      <c r="U666" s="131">
        <v>0.26242763869760988</v>
      </c>
      <c r="V666" s="131">
        <v>0.97158118426627749</v>
      </c>
      <c r="W666" s="98">
        <v>0.88908154544852436</v>
      </c>
      <c r="X666" s="60"/>
      <c r="Y666" s="99">
        <v>665</v>
      </c>
      <c r="Z666" s="131">
        <f>(幕後結果!$AB$2+幕後結果!$AB$4*幕後結果_最佳化!$N1667)*12/3</f>
        <v>-3.2419888926451881E-3</v>
      </c>
      <c r="AA666" s="131">
        <f>(幕後結果!$AC$2+幕後結果!$AC$4*幕後結果_最佳化!$O1667)*12/3</f>
        <v>9.5008436888030234E-2</v>
      </c>
      <c r="AB666" s="131">
        <f>(幕後結果!$AD$2+幕後結果!$AD$4*幕後結果_最佳化!$P1667)*12/3</f>
        <v>8.3084266841326221E-2</v>
      </c>
      <c r="AC666" s="131">
        <f>(幕後結果!$AE$2+幕後結果!$AE$4*幕後結果_最佳化!$Q1667)*12/3</f>
        <v>0.24629178036925983</v>
      </c>
      <c r="AD666" s="131">
        <f>(幕後結果!$AF$2+幕後結果!$AF$4*幕後結果_最佳化!$R1667)*12/3</f>
        <v>4.6428903873438426E-2</v>
      </c>
      <c r="AE666" s="131">
        <f>(幕後結果!$AG$2+幕後結果!$AG$4*幕後結果_最佳化!$S1667)*12/3</f>
        <v>4.2449211195959242E-2</v>
      </c>
      <c r="AF666" s="131">
        <f>(幕後結果!$AH$2+幕後結果!$AH$4*幕後結果_最佳化!$T1667)*12/3</f>
        <v>0.16914632096741875</v>
      </c>
      <c r="AG666" s="131">
        <f>(幕後結果!$AI$2+幕後結果!$AI$4*幕後結果_最佳化!$U1667)*12/3</f>
        <v>9.5534060772592452E-2</v>
      </c>
      <c r="AH666" s="131">
        <f>(幕後結果!$AJ$2+幕後結果!$AJ$4*幕後結果_最佳化!$V1667)*12/3</f>
        <v>0.11424955410563213</v>
      </c>
      <c r="AI666" s="100">
        <f>(幕後結果!$AK$2+幕後結果!$AK$4*幕後結果_最佳化!$W1667)*12/3</f>
        <v>0.16313574078451351</v>
      </c>
      <c r="AJ666" s="60"/>
      <c r="AK666" s="60"/>
      <c r="AL666" s="60"/>
      <c r="AM666" s="108">
        <v>665</v>
      </c>
      <c r="AN666" s="131">
        <f t="shared" si="131"/>
        <v>5.0358376432867898E-2</v>
      </c>
      <c r="AO666" s="131">
        <f t="shared" si="132"/>
        <v>4.3808502233456482E-2</v>
      </c>
      <c r="AP666" s="131">
        <f t="shared" si="133"/>
        <v>0.26444736132430724</v>
      </c>
      <c r="AQ666" s="131">
        <f t="shared" si="134"/>
        <v>0.10891997417744537</v>
      </c>
      <c r="AR666" s="131">
        <f t="shared" si="135"/>
        <v>0.22865002008792173</v>
      </c>
      <c r="AS666" s="131">
        <f t="shared" si="136"/>
        <v>0.101890786185559</v>
      </c>
      <c r="AT666" s="131">
        <f t="shared" si="137"/>
        <v>4.237643255129437E-2</v>
      </c>
      <c r="AU666" s="131">
        <f t="shared" si="138"/>
        <v>6.2327587232627206E-2</v>
      </c>
      <c r="AV666" s="131">
        <f t="shared" si="139"/>
        <v>7.2166133726684928E-2</v>
      </c>
      <c r="AW666" s="131">
        <f t="shared" si="140"/>
        <v>2.5054826047836015E-2</v>
      </c>
      <c r="AX666" s="131">
        <f t="shared" si="141"/>
        <v>1.0000000000000002</v>
      </c>
      <c r="AY666" s="131">
        <f>SUMPRODUCT(AN666:AW666,幕後結果_最佳化!$Z$1005:$AI$1005)</f>
        <v>6.1646570748824406E-4</v>
      </c>
      <c r="AZ666" s="131">
        <f>(SUMPRODUCT(AN666:AW666,MMULT(AN666:AW666,幕後結果!$AB$9:$AK$18)))</f>
        <v>4.6831925372582049E-4</v>
      </c>
      <c r="BA666" s="131">
        <f t="shared" si="142"/>
        <v>2.1640685149177243E-2</v>
      </c>
      <c r="BB666" s="102">
        <f t="shared" si="143"/>
        <v>-1.953890738719025</v>
      </c>
      <c r="BC666" s="60"/>
      <c r="BD666" s="60"/>
    </row>
    <row r="667" spans="1:56" ht="16.5">
      <c r="A667" s="95">
        <v>666</v>
      </c>
      <c r="B667" s="131">
        <v>0.24093483768892865</v>
      </c>
      <c r="C667" s="131">
        <v>0.21616218521625519</v>
      </c>
      <c r="D667" s="131">
        <v>0.72027934927496351</v>
      </c>
      <c r="E667" s="131">
        <v>0.89980625401957504</v>
      </c>
      <c r="F667" s="131">
        <v>0.78925310010409389</v>
      </c>
      <c r="G667" s="131">
        <v>0.67606018291273773</v>
      </c>
      <c r="H667" s="131">
        <v>0.57643450857248846</v>
      </c>
      <c r="I667" s="131">
        <v>0.97360008125859854</v>
      </c>
      <c r="J667" s="131">
        <v>0.72796841922135558</v>
      </c>
      <c r="K667" s="104">
        <v>0.42971187480203588</v>
      </c>
      <c r="L667" s="105"/>
      <c r="M667" s="106">
        <v>666</v>
      </c>
      <c r="N667" s="142">
        <v>-0.70329861221606993</v>
      </c>
      <c r="O667" s="142">
        <v>-0.7852203765617537</v>
      </c>
      <c r="P667" s="142">
        <v>0.58367156522828489</v>
      </c>
      <c r="Q667" s="142">
        <v>1.2804483693458408</v>
      </c>
      <c r="R667" s="142">
        <v>0.80383235729832725</v>
      </c>
      <c r="S667" s="142">
        <v>0.45670981640970587</v>
      </c>
      <c r="T667" s="142">
        <v>0.19278036326263659</v>
      </c>
      <c r="U667" s="131">
        <v>1.936554393166841</v>
      </c>
      <c r="V667" s="131">
        <v>0.60668020476895967</v>
      </c>
      <c r="W667" s="98">
        <v>-0.17710775628463271</v>
      </c>
      <c r="X667" s="60"/>
      <c r="Y667" s="99">
        <v>666</v>
      </c>
      <c r="Z667" s="131">
        <f>(幕後結果!$AB$2+幕後結果!$AB$4*幕後結果_最佳化!$N1668)*12/3</f>
        <v>-9.5550025300653429E-2</v>
      </c>
      <c r="AA667" s="131">
        <f>(幕後結果!$AC$2+幕後結果!$AC$4*幕後結果_最佳化!$O1668)*12/3</f>
        <v>-6.7489820697671565E-2</v>
      </c>
      <c r="AB667" s="131">
        <f>(幕後結果!$AD$2+幕後結果!$AD$4*幕後結果_最佳化!$P1668)*12/3</f>
        <v>5.5226041027029597E-2</v>
      </c>
      <c r="AC667" s="131">
        <f>(幕後結果!$AE$2+幕後結果!$AE$4*幕後結果_最佳化!$Q1668)*12/3</f>
        <v>0.16083106980579079</v>
      </c>
      <c r="AD667" s="131">
        <f>(幕後結果!$AF$2+幕後結果!$AF$4*幕後結果_最佳化!$R1668)*12/3</f>
        <v>0.10850467779848021</v>
      </c>
      <c r="AE667" s="131">
        <f>(幕後結果!$AG$2+幕後結果!$AG$4*幕後結果_最佳化!$S1668)*12/3</f>
        <v>1.4522066492823399E-2</v>
      </c>
      <c r="AF667" s="131">
        <f>(幕後結果!$AH$2+幕後結果!$AH$4*幕後結果_最佳化!$T1668)*12/3</f>
        <v>-1.9063858117016547E-3</v>
      </c>
      <c r="AG667" s="131">
        <f>(幕後結果!$AI$2+幕後結果!$AI$4*幕後結果_最佳化!$U1668)*12/3</f>
        <v>0.25221302537767482</v>
      </c>
      <c r="AH667" s="131">
        <f>(幕後結果!$AJ$2+幕後結果!$AJ$4*幕後結果_最佳化!$V1668)*12/3</f>
        <v>4.9675285131134256E-2</v>
      </c>
      <c r="AI667" s="100">
        <f>(幕後結果!$AK$2+幕後結果!$AK$4*幕後結果_最佳化!$W1668)*12/3</f>
        <v>5.1718725540107459E-2</v>
      </c>
      <c r="AJ667" s="60"/>
      <c r="AK667" s="60"/>
      <c r="AL667" s="60"/>
      <c r="AM667" s="108">
        <v>666</v>
      </c>
      <c r="AN667" s="131">
        <f t="shared" si="131"/>
        <v>0.22180525455795705</v>
      </c>
      <c r="AO667" s="131">
        <f t="shared" si="132"/>
        <v>0.17137000134693953</v>
      </c>
      <c r="AP667" s="131">
        <f t="shared" si="133"/>
        <v>4.3560801602572363E-2</v>
      </c>
      <c r="AQ667" s="131">
        <f t="shared" si="134"/>
        <v>0.1361933385473148</v>
      </c>
      <c r="AR667" s="131">
        <f t="shared" si="135"/>
        <v>1.6955448642509349E-2</v>
      </c>
      <c r="AS667" s="131">
        <f t="shared" si="136"/>
        <v>0.11710792648668779</v>
      </c>
      <c r="AT667" s="131">
        <f t="shared" si="137"/>
        <v>7.648879769098732E-2</v>
      </c>
      <c r="AU667" s="131">
        <f t="shared" si="138"/>
        <v>1.0118694416503567E-2</v>
      </c>
      <c r="AV667" s="131">
        <f t="shared" si="139"/>
        <v>0.12327436833348226</v>
      </c>
      <c r="AW667" s="131">
        <f t="shared" si="140"/>
        <v>8.3125368375045791E-2</v>
      </c>
      <c r="AX667" s="131">
        <f t="shared" si="141"/>
        <v>0.99999999999999978</v>
      </c>
      <c r="AY667" s="131">
        <f>SUMPRODUCT(AN667:AW667,幕後結果_最佳化!$Z$1005:$AI$1005)</f>
        <v>5.1143968876060618E-3</v>
      </c>
      <c r="AZ667" s="131">
        <f>(SUMPRODUCT(AN667:AW667,MMULT(AN667:AW667,幕後結果!$AB$9:$AK$18)))</f>
        <v>2.1610211677823983E-4</v>
      </c>
      <c r="BA667" s="131">
        <f t="shared" si="142"/>
        <v>1.4700412129537044E-2</v>
      </c>
      <c r="BB667" s="102">
        <f t="shared" si="143"/>
        <v>-2.5703771281672165</v>
      </c>
      <c r="BC667" s="60"/>
      <c r="BD667" s="60"/>
    </row>
    <row r="668" spans="1:56" ht="16.5">
      <c r="A668" s="95">
        <v>667</v>
      </c>
      <c r="B668" s="131">
        <v>0.26571559821213842</v>
      </c>
      <c r="C668" s="131">
        <v>0.17102846455616616</v>
      </c>
      <c r="D668" s="131">
        <v>0.9628427315857524</v>
      </c>
      <c r="E668" s="131">
        <v>0.40043316846177301</v>
      </c>
      <c r="F668" s="131">
        <v>0.70681431864111199</v>
      </c>
      <c r="G668" s="131">
        <v>0.77821971494909881</v>
      </c>
      <c r="H668" s="131">
        <v>0.94038754169892558</v>
      </c>
      <c r="I668" s="131">
        <v>0.15536667939797888</v>
      </c>
      <c r="J668" s="131">
        <v>0.86503890031040109</v>
      </c>
      <c r="K668" s="104">
        <v>0.74118954449888541</v>
      </c>
      <c r="L668" s="105"/>
      <c r="M668" s="106">
        <v>667</v>
      </c>
      <c r="N668" s="142">
        <v>-0.62582276779414525</v>
      </c>
      <c r="O668" s="142">
        <v>-0.95010888485320444</v>
      </c>
      <c r="P668" s="142">
        <v>1.7846719899065895</v>
      </c>
      <c r="Q668" s="142">
        <v>-0.25222605897147266</v>
      </c>
      <c r="R668" s="142">
        <v>0.5441018859813247</v>
      </c>
      <c r="S668" s="142">
        <v>0.76619451742557876</v>
      </c>
      <c r="T668" s="142">
        <v>1.5580351472625709</v>
      </c>
      <c r="U668" s="131">
        <v>-1.0136844238993554</v>
      </c>
      <c r="V668" s="131">
        <v>1.1032417401786609</v>
      </c>
      <c r="W668" s="98">
        <v>0.64701704649189207</v>
      </c>
      <c r="X668" s="60"/>
      <c r="Y668" s="99">
        <v>667</v>
      </c>
      <c r="Z668" s="131">
        <f>(幕後結果!$AB$2+幕後結果!$AB$4*幕後結果_最佳化!$N1669)*12/3</f>
        <v>-8.354919660033959E-2</v>
      </c>
      <c r="AA668" s="131">
        <f>(幕後結果!$AC$2+幕後結果!$AC$4*幕後結果_最佳化!$O1669)*12/3</f>
        <v>-8.3671892104258058E-2</v>
      </c>
      <c r="AB668" s="131">
        <f>(幕後結果!$AD$2+幕後結果!$AD$4*幕後結果_最佳化!$P1669)*12/3</f>
        <v>0.24341801686611095</v>
      </c>
      <c r="AC668" s="131">
        <f>(幕後結果!$AE$2+幕後結果!$AE$4*幕後結果_最佳化!$Q1669)*12/3</f>
        <v>9.3745811168706797E-2</v>
      </c>
      <c r="AD668" s="131">
        <f>(幕後結果!$AF$2+幕後結果!$AF$4*幕後結果_最佳化!$R1669)*12/3</f>
        <v>0.15080926084729296</v>
      </c>
      <c r="AE668" s="131">
        <f>(幕後結果!$AG$2+幕後結果!$AG$4*幕後結果_最佳化!$S1669)*12/3</f>
        <v>1.7639965170857082E-2</v>
      </c>
      <c r="AF668" s="131">
        <f>(幕後結果!$AH$2+幕後結果!$AH$4*幕後結果_最佳化!$T1669)*12/3</f>
        <v>0.13306638983871871</v>
      </c>
      <c r="AG668" s="131">
        <f>(幕後結果!$AI$2+幕後結果!$AI$4*幕後結果_最佳化!$U1669)*12/3</f>
        <v>2.2801126307766553E-2</v>
      </c>
      <c r="AH668" s="131">
        <f>(幕後結果!$AJ$2+幕後結果!$AJ$4*幕後結果_最佳化!$V1669)*12/3</f>
        <v>5.8158143044691891E-2</v>
      </c>
      <c r="AI668" s="100">
        <f>(幕後結果!$AK$2+幕後結果!$AK$4*幕後結果_最佳化!$W1669)*12/3</f>
        <v>0.22358004087644101</v>
      </c>
      <c r="AJ668" s="60"/>
      <c r="AK668" s="60"/>
      <c r="AL668" s="60"/>
      <c r="AM668" s="108">
        <v>667</v>
      </c>
      <c r="AN668" s="131">
        <f t="shared" si="131"/>
        <v>0.12110681939232712</v>
      </c>
      <c r="AO668" s="131">
        <f t="shared" si="132"/>
        <v>0.20218350901517188</v>
      </c>
      <c r="AP668" s="131">
        <f t="shared" si="133"/>
        <v>0.10445354754882635</v>
      </c>
      <c r="AQ668" s="131">
        <f t="shared" si="134"/>
        <v>3.5482986101904625E-2</v>
      </c>
      <c r="AR668" s="131">
        <f t="shared" si="135"/>
        <v>0.183514507750935</v>
      </c>
      <c r="AS668" s="131">
        <f t="shared" si="136"/>
        <v>1.4021919444351782E-2</v>
      </c>
      <c r="AT668" s="131">
        <f t="shared" si="137"/>
        <v>0.20533902415578595</v>
      </c>
      <c r="AU668" s="131">
        <f t="shared" si="138"/>
        <v>3.8201382034114446E-2</v>
      </c>
      <c r="AV668" s="131">
        <f t="shared" si="139"/>
        <v>3.3873627134090048E-2</v>
      </c>
      <c r="AW668" s="131">
        <f t="shared" si="140"/>
        <v>6.1822677422492797E-2</v>
      </c>
      <c r="AX668" s="131">
        <f t="shared" si="141"/>
        <v>1</v>
      </c>
      <c r="AY668" s="131">
        <f>SUMPRODUCT(AN668:AW668,幕後結果_最佳化!$Z$1005:$AI$1005)</f>
        <v>3.6817797352251321E-3</v>
      </c>
      <c r="AZ668" s="131">
        <f>(SUMPRODUCT(AN668:AW668,MMULT(AN668:AW668,幕後結果!$AB$9:$AK$18)))</f>
        <v>3.2695212611428474E-4</v>
      </c>
      <c r="BA668" s="131">
        <f t="shared" si="142"/>
        <v>1.8081817555607754E-2</v>
      </c>
      <c r="BB668" s="102">
        <f t="shared" si="143"/>
        <v>-2.1689313114771491</v>
      </c>
      <c r="BC668" s="60"/>
      <c r="BD668" s="60"/>
    </row>
    <row r="669" spans="1:56" ht="16.5">
      <c r="A669" s="95">
        <v>668</v>
      </c>
      <c r="B669" s="131">
        <v>0.20817939053463808</v>
      </c>
      <c r="C669" s="131">
        <v>0.15176622098799397</v>
      </c>
      <c r="D669" s="131">
        <v>0.25555314551947816</v>
      </c>
      <c r="E669" s="131">
        <v>0.9446953388700372</v>
      </c>
      <c r="F669" s="131">
        <v>0.59645272757368262</v>
      </c>
      <c r="G669" s="131">
        <v>0.94977957192140616</v>
      </c>
      <c r="H669" s="131">
        <v>5.1045113862051572E-3</v>
      </c>
      <c r="I669" s="131">
        <v>0.15036128511870772</v>
      </c>
      <c r="J669" s="131">
        <v>0.10258177279084602</v>
      </c>
      <c r="K669" s="104">
        <v>7.2829905236125869E-2</v>
      </c>
      <c r="L669" s="105"/>
      <c r="M669" s="106">
        <v>668</v>
      </c>
      <c r="N669" s="142">
        <v>-0.8127545805400519</v>
      </c>
      <c r="O669" s="142">
        <v>-1.0288877147853368</v>
      </c>
      <c r="P669" s="142">
        <v>-0.65711606324201766</v>
      </c>
      <c r="Q669" s="142">
        <v>1.5954603836184758</v>
      </c>
      <c r="R669" s="142">
        <v>0.2441759599142132</v>
      </c>
      <c r="S669" s="142">
        <v>1.6427201094368773</v>
      </c>
      <c r="T669" s="142">
        <v>-2.5686679516341533</v>
      </c>
      <c r="U669" s="131">
        <v>-1.034885107793192</v>
      </c>
      <c r="V669" s="131">
        <v>-1.2669769117475409</v>
      </c>
      <c r="W669" s="98">
        <v>-1.4550341393954394</v>
      </c>
      <c r="X669" s="60"/>
      <c r="Y669" s="99">
        <v>668</v>
      </c>
      <c r="Z669" s="131">
        <f>(幕後結果!$AB$2+幕後結果!$AB$4*幕後結果_最佳化!$N1670)*12/3</f>
        <v>-0.11250450105866616</v>
      </c>
      <c r="AA669" s="131">
        <f>(幕後結果!$AC$2+幕後結果!$AC$4*幕後結果_最佳化!$O1670)*12/3</f>
        <v>-9.0961738951249552E-2</v>
      </c>
      <c r="AB669" s="131">
        <f>(幕後結果!$AD$2+幕後結果!$AD$4*幕後結果_最佳化!$P1670)*12/3</f>
        <v>-0.15301661111201295</v>
      </c>
      <c r="AC669" s="131">
        <f>(幕後結果!$AE$2+幕後結果!$AE$4*幕後結果_最佳化!$Q1670)*12/3</f>
        <v>9.2556870603131794E-2</v>
      </c>
      <c r="AD669" s="131">
        <f>(幕後結果!$AF$2+幕後結果!$AF$4*幕後結果_最佳化!$R1670)*12/3</f>
        <v>-5.0166616905519823E-2</v>
      </c>
      <c r="AE669" s="131">
        <f>(幕後結果!$AG$2+幕後結果!$AG$4*幕後結果_最佳化!$S1670)*12/3</f>
        <v>6.8888065164077722E-2</v>
      </c>
      <c r="AF669" s="131">
        <f>(幕後結果!$AH$2+幕後結果!$AH$4*幕後結果_最佳化!$T1670)*12/3</f>
        <v>-0.27541831245477422</v>
      </c>
      <c r="AG669" s="131">
        <f>(幕後結果!$AI$2+幕後結果!$AI$4*幕後結果_最佳化!$U1670)*12/3</f>
        <v>-0.17261599262733263</v>
      </c>
      <c r="AH669" s="131">
        <f>(幕後結果!$AJ$2+幕後結果!$AJ$4*幕後結果_最佳化!$V1670)*12/3</f>
        <v>-8.9808463015531262E-2</v>
      </c>
      <c r="AI669" s="100">
        <f>(幕後結果!$AK$2+幕後結果!$AK$4*幕後結果_最佳化!$W1670)*12/3</f>
        <v>-0.37060058552972314</v>
      </c>
      <c r="AJ669" s="60"/>
      <c r="AK669" s="60"/>
      <c r="AL669" s="60"/>
      <c r="AM669" s="108">
        <v>668</v>
      </c>
      <c r="AN669" s="131">
        <f t="shared" si="131"/>
        <v>1.1149896434253018E-2</v>
      </c>
      <c r="AO669" s="131">
        <f t="shared" si="132"/>
        <v>8.2832281709436434E-2</v>
      </c>
      <c r="AP669" s="131">
        <f t="shared" si="133"/>
        <v>0.11910871370012162</v>
      </c>
      <c r="AQ669" s="131">
        <f t="shared" si="134"/>
        <v>0.12634330618271591</v>
      </c>
      <c r="AR669" s="131">
        <f t="shared" si="135"/>
        <v>0.12968143224054113</v>
      </c>
      <c r="AS669" s="131">
        <f t="shared" si="136"/>
        <v>4.9896898003278421E-2</v>
      </c>
      <c r="AT669" s="131">
        <f t="shared" si="137"/>
        <v>6.130551869286506E-2</v>
      </c>
      <c r="AU669" s="131">
        <f t="shared" si="138"/>
        <v>6.4991860859079986E-2</v>
      </c>
      <c r="AV669" s="131">
        <f t="shared" si="139"/>
        <v>0.1760525298997116</v>
      </c>
      <c r="AW669" s="131">
        <f t="shared" si="140"/>
        <v>0.17863756227799688</v>
      </c>
      <c r="AX669" s="131">
        <f t="shared" si="141"/>
        <v>0.99999999999999989</v>
      </c>
      <c r="AY669" s="131">
        <f>SUMPRODUCT(AN669:AW669,幕後結果_最佳化!$Z$1005:$AI$1005)</f>
        <v>-8.5092917097831164E-4</v>
      </c>
      <c r="AZ669" s="131">
        <f>(SUMPRODUCT(AN669:AW669,MMULT(AN669:AW669,幕後結果!$AB$9:$AK$18)))</f>
        <v>3.3770420317360525E-4</v>
      </c>
      <c r="BA669" s="131">
        <f t="shared" si="142"/>
        <v>1.8376729936895878E-2</v>
      </c>
      <c r="BB669" s="102">
        <f t="shared" si="143"/>
        <v>-2.380778806741747</v>
      </c>
      <c r="BC669" s="60"/>
      <c r="BD669" s="60"/>
    </row>
    <row r="670" spans="1:56" ht="16.5">
      <c r="A670" s="95">
        <v>669</v>
      </c>
      <c r="B670" s="131">
        <v>7.7730003931219427E-2</v>
      </c>
      <c r="C670" s="131">
        <v>0.27490548109133695</v>
      </c>
      <c r="D670" s="131">
        <v>0.2777515457000741</v>
      </c>
      <c r="E670" s="131">
        <v>0.42035134149832198</v>
      </c>
      <c r="F670" s="131">
        <v>0.23813742970001317</v>
      </c>
      <c r="G670" s="131">
        <v>0.25141585253496812</v>
      </c>
      <c r="H670" s="131">
        <v>0.35421087120524097</v>
      </c>
      <c r="I670" s="131">
        <v>0.94171191954290512</v>
      </c>
      <c r="J670" s="131">
        <v>0.61409558084431248</v>
      </c>
      <c r="K670" s="104">
        <v>0.67977851582830606</v>
      </c>
      <c r="L670" s="105"/>
      <c r="M670" s="106">
        <v>669</v>
      </c>
      <c r="N670" s="142">
        <v>-1.4205074272283154</v>
      </c>
      <c r="O670" s="142">
        <v>-0.59804341904490732</v>
      </c>
      <c r="P670" s="142">
        <v>-0.58953402945006717</v>
      </c>
      <c r="Q670" s="142">
        <v>-0.20099474513785379</v>
      </c>
      <c r="R670" s="142">
        <v>-0.71230672687717156</v>
      </c>
      <c r="S670" s="142">
        <v>-0.67004092004841087</v>
      </c>
      <c r="T670" s="142">
        <v>-0.37397657739779128</v>
      </c>
      <c r="U670" s="131">
        <v>1.5693081211412263</v>
      </c>
      <c r="V670" s="131">
        <v>0.29000967192077753</v>
      </c>
      <c r="W670" s="98">
        <v>0.46707954482700992</v>
      </c>
      <c r="X670" s="60"/>
      <c r="Y670" s="99">
        <v>669</v>
      </c>
      <c r="Z670" s="131">
        <f>(幕後結果!$AB$2+幕後結果!$AB$4*幕後結果_最佳化!$N1671)*12/3</f>
        <v>-0.20664400814831049</v>
      </c>
      <c r="AA670" s="131">
        <f>(幕後結果!$AC$2+幕後結果!$AC$4*幕後結果_最佳化!$O1671)*12/3</f>
        <v>-4.7879916183107975E-2</v>
      </c>
      <c r="AB670" s="131">
        <f>(幕後結果!$AD$2+幕後結果!$AD$4*幕後結果_最佳化!$P1671)*12/3</f>
        <v>-0.12751322852133601</v>
      </c>
      <c r="AC670" s="131">
        <f>(幕後結果!$AE$2+幕後結果!$AE$4*幕後結果_最佳化!$Q1671)*12/3</f>
        <v>-8.7984657268667207E-2</v>
      </c>
      <c r="AD670" s="131">
        <f>(幕後結果!$AF$2+幕後結果!$AF$4*幕後結果_最佳化!$R1671)*12/3</f>
        <v>-0.14569409530377517</v>
      </c>
      <c r="AE670" s="131">
        <f>(幕後結果!$AG$2+幕後結果!$AG$4*幕後結果_最佳化!$S1671)*12/3</f>
        <v>-2.1731168743263907E-2</v>
      </c>
      <c r="AF670" s="131">
        <f>(幕後結果!$AH$2+幕後結果!$AH$4*幕後結果_最佳化!$T1671)*12/3</f>
        <v>-0.1187509146016386</v>
      </c>
      <c r="AG670" s="131">
        <f>(幕後結果!$AI$2+幕後結果!$AI$4*幕後結果_最佳化!$U1671)*12/3</f>
        <v>8.2610220876381493E-2</v>
      </c>
      <c r="AH670" s="131">
        <f>(幕後結果!$AJ$2+幕後結果!$AJ$4*幕後結果_最佳化!$V1671)*12/3</f>
        <v>-1.1347076687881605E-2</v>
      </c>
      <c r="AI670" s="100">
        <f>(幕後結果!$AK$2+幕後結果!$AK$4*幕後結果_最佳化!$W1671)*12/3</f>
        <v>6.7251496945296724E-2</v>
      </c>
      <c r="AJ670" s="60"/>
      <c r="AK670" s="60"/>
      <c r="AL670" s="60"/>
      <c r="AM670" s="108">
        <v>669</v>
      </c>
      <c r="AN670" s="131">
        <f t="shared" si="131"/>
        <v>0.12439482494781288</v>
      </c>
      <c r="AO670" s="131">
        <f t="shared" si="132"/>
        <v>6.9152558834324293E-2</v>
      </c>
      <c r="AP670" s="131">
        <f t="shared" si="133"/>
        <v>0.25987918779586477</v>
      </c>
      <c r="AQ670" s="131">
        <f t="shared" si="134"/>
        <v>0.12991022809212824</v>
      </c>
      <c r="AR670" s="131">
        <f t="shared" si="135"/>
        <v>3.3892384840129776E-2</v>
      </c>
      <c r="AS670" s="131">
        <f t="shared" si="136"/>
        <v>0.21307681341756285</v>
      </c>
      <c r="AT670" s="131">
        <f t="shared" si="137"/>
        <v>2.7940203756791109E-2</v>
      </c>
      <c r="AU670" s="131">
        <f t="shared" si="138"/>
        <v>1.0250578799715393E-2</v>
      </c>
      <c r="AV670" s="131">
        <f t="shared" si="139"/>
        <v>0.1078809133772354</v>
      </c>
      <c r="AW670" s="131">
        <f t="shared" si="140"/>
        <v>2.3622306138435321E-2</v>
      </c>
      <c r="AX670" s="131">
        <f t="shared" si="141"/>
        <v>1</v>
      </c>
      <c r="AY670" s="131">
        <f>SUMPRODUCT(AN670:AW670,幕後結果_最佳化!$Z$1005:$AI$1005)</f>
        <v>1.798753815727688E-3</v>
      </c>
      <c r="AZ670" s="131">
        <f>(SUMPRODUCT(AN670:AW670,MMULT(AN670:AW670,幕後結果!$AB$9:$AK$18)))</f>
        <v>2.9708068742327051E-4</v>
      </c>
      <c r="BA670" s="131">
        <f t="shared" si="142"/>
        <v>1.7236028760224047E-2</v>
      </c>
      <c r="BB670" s="102">
        <f t="shared" si="143"/>
        <v>-2.3846122999703123</v>
      </c>
      <c r="BC670" s="60"/>
      <c r="BD670" s="60"/>
    </row>
    <row r="671" spans="1:56" ht="16.5">
      <c r="A671" s="95">
        <v>670</v>
      </c>
      <c r="B671" s="131">
        <v>0.1213222115289827</v>
      </c>
      <c r="C671" s="131">
        <v>0.71354631705592064</v>
      </c>
      <c r="D671" s="131">
        <v>0.30391549379812166</v>
      </c>
      <c r="E671" s="131">
        <v>9.1191806133050335E-2</v>
      </c>
      <c r="F671" s="131">
        <v>8.4441082405479762E-2</v>
      </c>
      <c r="G671" s="131">
        <v>0.67075519370487036</v>
      </c>
      <c r="H671" s="131">
        <v>0.77593620430497023</v>
      </c>
      <c r="I671" s="131">
        <v>0.4488611419254589</v>
      </c>
      <c r="J671" s="131">
        <v>0.61238797125153277</v>
      </c>
      <c r="K671" s="104">
        <v>0.75652625718674549</v>
      </c>
      <c r="L671" s="105"/>
      <c r="M671" s="106">
        <v>670</v>
      </c>
      <c r="N671" s="142">
        <v>-1.1684025593946197</v>
      </c>
      <c r="O671" s="142">
        <v>0.5637748559598309</v>
      </c>
      <c r="P671" s="142">
        <v>-0.51317203254662536</v>
      </c>
      <c r="Q671" s="142">
        <v>-1.333451710969779</v>
      </c>
      <c r="R671" s="142">
        <v>-1.3758045099532874</v>
      </c>
      <c r="S671" s="142">
        <v>0.44199943802434211</v>
      </c>
      <c r="T671" s="142">
        <v>0.75854030908175896</v>
      </c>
      <c r="U671" s="131">
        <v>-0.12853919310187026</v>
      </c>
      <c r="V671" s="131">
        <v>0.2855483631520972</v>
      </c>
      <c r="W671" s="98">
        <v>0.69517205068183408</v>
      </c>
      <c r="X671" s="60"/>
      <c r="Y671" s="99">
        <v>670</v>
      </c>
      <c r="Z671" s="131">
        <f>(幕後結果!$AB$2+幕後結果!$AB$4*幕後結果_最佳化!$N1672)*12/3</f>
        <v>-0.16759354853781441</v>
      </c>
      <c r="AA671" s="131">
        <f>(幕後結果!$AC$2+幕後結果!$AC$4*幕後結果_最佳化!$O1672)*12/3</f>
        <v>6.4567213851402377E-2</v>
      </c>
      <c r="AB671" s="131">
        <f>(幕後結果!$AD$2+幕後結果!$AD$4*幕後結果_最佳化!$P1672)*12/3</f>
        <v>-7.6484415043435533E-2</v>
      </c>
      <c r="AC671" s="131">
        <f>(幕後結果!$AE$2+幕後結果!$AE$4*幕後結果_最佳化!$Q1672)*12/3</f>
        <v>-0.1643695059769516</v>
      </c>
      <c r="AD671" s="131">
        <f>(幕後結果!$AF$2+幕後結果!$AF$4*幕後結果_最佳化!$R1672)*12/3</f>
        <v>-0.16913274539214421</v>
      </c>
      <c r="AE671" s="131">
        <f>(幕後結果!$AG$2+幕後結果!$AG$4*幕後結果_最佳化!$S1672)*12/3</f>
        <v>3.1687910871646144E-2</v>
      </c>
      <c r="AF671" s="131">
        <f>(幕後結果!$AH$2+幕後結果!$AH$4*幕後結果_最佳化!$T1672)*12/3</f>
        <v>3.4493808792941082E-2</v>
      </c>
      <c r="AG671" s="131">
        <f>(幕後結果!$AI$2+幕後結果!$AI$4*幕後結果_最佳化!$U1672)*12/3</f>
        <v>-4.7604720348955298E-2</v>
      </c>
      <c r="AH671" s="131">
        <f>(幕後結果!$AJ$2+幕後結果!$AJ$4*幕後結果_最佳化!$V1672)*12/3</f>
        <v>1.9554807844645694E-2</v>
      </c>
      <c r="AI671" s="100">
        <f>(幕後結果!$AK$2+幕後結果!$AK$4*幕後結果_最佳化!$W1672)*12/3</f>
        <v>0.13864010201502855</v>
      </c>
      <c r="AJ671" s="60"/>
      <c r="AK671" s="60"/>
      <c r="AL671" s="60"/>
      <c r="AM671" s="108">
        <v>670</v>
      </c>
      <c r="AN671" s="131">
        <f t="shared" si="131"/>
        <v>7.4840226504911442E-2</v>
      </c>
      <c r="AO671" s="131">
        <f t="shared" si="132"/>
        <v>0.13314512397449518</v>
      </c>
      <c r="AP671" s="131">
        <f t="shared" si="133"/>
        <v>7.7219103371421807E-2</v>
      </c>
      <c r="AQ671" s="131">
        <f t="shared" si="134"/>
        <v>0.14635736642547514</v>
      </c>
      <c r="AR671" s="131">
        <f t="shared" si="135"/>
        <v>9.3785019032949932E-2</v>
      </c>
      <c r="AS671" s="131">
        <f t="shared" si="136"/>
        <v>5.2460098714611145E-2</v>
      </c>
      <c r="AT671" s="131">
        <f t="shared" si="137"/>
        <v>0.10956393759301089</v>
      </c>
      <c r="AU671" s="131">
        <f t="shared" si="138"/>
        <v>0.1281894241972896</v>
      </c>
      <c r="AV671" s="131">
        <f t="shared" si="139"/>
        <v>0.12039078886410412</v>
      </c>
      <c r="AW671" s="131">
        <f t="shared" si="140"/>
        <v>6.4048911321730503E-2</v>
      </c>
      <c r="AX671" s="131">
        <f t="shared" si="141"/>
        <v>0.99999999999999978</v>
      </c>
      <c r="AY671" s="131">
        <f>SUMPRODUCT(AN671:AW671,幕後結果_最佳化!$Z$1005:$AI$1005)</f>
        <v>3.2335949940522548E-3</v>
      </c>
      <c r="AZ671" s="131">
        <f>(SUMPRODUCT(AN671:AW671,MMULT(AN671:AW671,幕後結果!$AB$9:$AK$18)))</f>
        <v>2.6962736742205197E-4</v>
      </c>
      <c r="BA671" s="131">
        <f t="shared" si="142"/>
        <v>1.6420333961952541E-2</v>
      </c>
      <c r="BB671" s="102">
        <f t="shared" si="143"/>
        <v>-2.4156880790523831</v>
      </c>
      <c r="BC671" s="60"/>
      <c r="BD671" s="60"/>
    </row>
    <row r="672" spans="1:56" ht="16.5">
      <c r="A672" s="95">
        <v>671</v>
      </c>
      <c r="B672" s="131">
        <v>0.30511884949596024</v>
      </c>
      <c r="C672" s="131">
        <v>0.6515860586992186</v>
      </c>
      <c r="D672" s="131">
        <v>0.4362819432897096</v>
      </c>
      <c r="E672" s="131">
        <v>0.40473286961106925</v>
      </c>
      <c r="F672" s="131">
        <v>0.11328084981080488</v>
      </c>
      <c r="G672" s="131">
        <v>0.5271683227995918</v>
      </c>
      <c r="H672" s="131">
        <v>0.46203154186013218</v>
      </c>
      <c r="I672" s="131">
        <v>0.27639563648694332</v>
      </c>
      <c r="J672" s="131">
        <v>0.97350296645106127</v>
      </c>
      <c r="K672" s="104">
        <v>0.10203723519408081</v>
      </c>
      <c r="L672" s="105"/>
      <c r="M672" s="106">
        <v>671</v>
      </c>
      <c r="N672" s="142">
        <v>-0.50973418656392999</v>
      </c>
      <c r="O672" s="142">
        <v>0.38960604342966099</v>
      </c>
      <c r="P672" s="142">
        <v>-0.16040266989570637</v>
      </c>
      <c r="Q672" s="142">
        <v>-0.24111532018827697</v>
      </c>
      <c r="R672" s="142">
        <v>-1.2092633156865995</v>
      </c>
      <c r="S672" s="142">
        <v>6.8153610647354007E-2</v>
      </c>
      <c r="T672" s="142">
        <v>-9.531694506113117E-2</v>
      </c>
      <c r="U672" s="131">
        <v>-0.59358267281705035</v>
      </c>
      <c r="V672" s="131">
        <v>1.9349692673880687</v>
      </c>
      <c r="W672" s="98">
        <v>-1.2700285225336627</v>
      </c>
      <c r="X672" s="60"/>
      <c r="Y672" s="99">
        <v>671</v>
      </c>
      <c r="Z672" s="131">
        <f>(幕後結果!$AB$2+幕後結果!$AB$4*幕後結果_最佳化!$N1673)*12/3</f>
        <v>-6.5567344478544093E-2</v>
      </c>
      <c r="AA672" s="131">
        <f>(幕後結果!$AC$2+幕後結果!$AC$4*幕後結果_最佳化!$O1673)*12/3</f>
        <v>4.6337273432973856E-2</v>
      </c>
      <c r="AB672" s="131">
        <f>(幕後結果!$AD$2+幕後結果!$AD$4*幕後結果_最佳化!$P1673)*12/3</f>
        <v>-2.5629548465524499E-2</v>
      </c>
      <c r="AC672" s="131">
        <f>(幕後結果!$AE$2+幕後結果!$AE$4*幕後結果_最佳化!$Q1673)*12/3</f>
        <v>-1.6597626002551377E-2</v>
      </c>
      <c r="AD672" s="131">
        <f>(幕後結果!$AF$2+幕後結果!$AF$4*幕後結果_最佳化!$R1673)*12/3</f>
        <v>-0.11056941288135273</v>
      </c>
      <c r="AE672" s="131">
        <f>(幕後結果!$AG$2+幕後結果!$AG$4*幕後結果_最佳化!$S1673)*12/3</f>
        <v>1.317550940364532E-2</v>
      </c>
      <c r="AF672" s="131">
        <f>(幕後結果!$AH$2+幕後結果!$AH$4*幕後結果_最佳化!$T1673)*12/3</f>
        <v>-8.9256241762078747E-3</v>
      </c>
      <c r="AG672" s="131">
        <f>(幕後結果!$AI$2+幕後結果!$AI$4*幕後結果_最佳化!$U1673)*12/3</f>
        <v>-0.10120497923563108</v>
      </c>
      <c r="AH672" s="131">
        <f>(幕後結果!$AJ$2+幕後結果!$AJ$4*幕後結果_最佳化!$V1673)*12/3</f>
        <v>0.11377700979283871</v>
      </c>
      <c r="AI672" s="100">
        <f>(幕後結果!$AK$2+幕後結果!$AK$4*幕後結果_最佳化!$W1673)*12/3</f>
        <v>-0.16742243635346252</v>
      </c>
      <c r="AJ672" s="60"/>
      <c r="AK672" s="60"/>
      <c r="AL672" s="60"/>
      <c r="AM672" s="108">
        <v>671</v>
      </c>
      <c r="AN672" s="131">
        <f t="shared" si="131"/>
        <v>6.1723935211393929E-3</v>
      </c>
      <c r="AO672" s="131">
        <f t="shared" si="132"/>
        <v>0.10867311706512001</v>
      </c>
      <c r="AP672" s="131">
        <f t="shared" si="133"/>
        <v>0.12226938844378075</v>
      </c>
      <c r="AQ672" s="131">
        <f t="shared" si="134"/>
        <v>9.4234276020376692E-2</v>
      </c>
      <c r="AR672" s="131">
        <f t="shared" si="135"/>
        <v>5.819583571361156E-2</v>
      </c>
      <c r="AS672" s="131">
        <f t="shared" si="136"/>
        <v>0.1212112510019466</v>
      </c>
      <c r="AT672" s="131">
        <f t="shared" si="137"/>
        <v>0.1321828785384814</v>
      </c>
      <c r="AU672" s="131">
        <f t="shared" si="138"/>
        <v>5.5642448191028149E-2</v>
      </c>
      <c r="AV672" s="131">
        <f t="shared" si="139"/>
        <v>0.24022161164858952</v>
      </c>
      <c r="AW672" s="131">
        <f t="shared" si="140"/>
        <v>6.1196799855926014E-2</v>
      </c>
      <c r="AX672" s="131">
        <f t="shared" si="141"/>
        <v>1</v>
      </c>
      <c r="AY672" s="131">
        <f>SUMPRODUCT(AN672:AW672,幕後結果_最佳化!$Z$1005:$AI$1005)</f>
        <v>7.5875598945550436E-4</v>
      </c>
      <c r="AZ672" s="131">
        <f>(SUMPRODUCT(AN672:AW672,MMULT(AN672:AW672,幕後結果!$AB$9:$AK$18)))</f>
        <v>2.3864689277347406E-4</v>
      </c>
      <c r="BA672" s="131">
        <f t="shared" si="142"/>
        <v>1.5448200308562615E-2</v>
      </c>
      <c r="BB672" s="102">
        <f t="shared" si="143"/>
        <v>-2.7279063689500767</v>
      </c>
      <c r="BC672" s="60"/>
      <c r="BD672" s="60"/>
    </row>
    <row r="673" spans="1:56" ht="16.5">
      <c r="A673" s="95">
        <v>672</v>
      </c>
      <c r="B673" s="131">
        <v>3.7669278956229402E-2</v>
      </c>
      <c r="C673" s="131">
        <v>0.98300430674074146</v>
      </c>
      <c r="D673" s="131">
        <v>0.99965086214903431</v>
      </c>
      <c r="E673" s="131">
        <v>6.747870702101455E-2</v>
      </c>
      <c r="F673" s="131">
        <v>0.35861577418019586</v>
      </c>
      <c r="G673" s="131">
        <v>0.88518665128961804</v>
      </c>
      <c r="H673" s="131">
        <v>0.24038703939042216</v>
      </c>
      <c r="I673" s="131">
        <v>0.91879506213799633</v>
      </c>
      <c r="J673" s="131">
        <v>0.68771913748490054</v>
      </c>
      <c r="K673" s="104">
        <v>0.30549188507070824</v>
      </c>
      <c r="L673" s="105"/>
      <c r="M673" s="106">
        <v>672</v>
      </c>
      <c r="N673" s="142">
        <v>-1.7783977137971516</v>
      </c>
      <c r="O673" s="142">
        <v>2.1201738538299861</v>
      </c>
      <c r="P673" s="142">
        <v>3.3902552678640223</v>
      </c>
      <c r="Q673" s="142">
        <v>-1.4948353656098703</v>
      </c>
      <c r="R673" s="142">
        <v>-0.36216123187952126</v>
      </c>
      <c r="S673" s="142">
        <v>1.2013210258791067</v>
      </c>
      <c r="T673" s="142">
        <v>-0.705058102313047</v>
      </c>
      <c r="U673" s="131">
        <v>1.3970122888462877</v>
      </c>
      <c r="V673" s="131">
        <v>0.48939549476277422</v>
      </c>
      <c r="W673" s="98">
        <v>-0.50866969169373721</v>
      </c>
      <c r="X673" s="60"/>
      <c r="Y673" s="99">
        <v>672</v>
      </c>
      <c r="Z673" s="131">
        <f>(幕後結果!$AB$2+幕後結果!$AB$4*幕後結果_最佳化!$N1674)*12/3</f>
        <v>-0.26208038389439292</v>
      </c>
      <c r="AA673" s="131">
        <f>(幕後結果!$AC$2+幕後結果!$AC$4*幕後結果_最佳化!$O1674)*12/3</f>
        <v>0.21707226052614767</v>
      </c>
      <c r="AB673" s="131">
        <f>(幕後結果!$AD$2+幕後結果!$AD$4*幕後結果_最佳化!$P1674)*12/3</f>
        <v>0.60534475754740658</v>
      </c>
      <c r="AC673" s="131">
        <f>(幕後結果!$AE$2+幕後結果!$AE$4*幕後結果_最佳化!$Q1674)*12/3</f>
        <v>0.12893075586088118</v>
      </c>
      <c r="AD673" s="131">
        <f>(幕後結果!$AF$2+幕後結果!$AF$4*幕後結果_最佳化!$R1674)*12/3</f>
        <v>0.31096032403613144</v>
      </c>
      <c r="AE673" s="131">
        <f>(幕後結果!$AG$2+幕後結果!$AG$4*幕後結果_最佳化!$S1674)*12/3</f>
        <v>7.4375108010610924E-2</v>
      </c>
      <c r="AF673" s="131">
        <f>(幕後結果!$AH$2+幕後結果!$AH$4*幕後結果_最佳化!$T1674)*12/3</f>
        <v>4.8866468231868125E-2</v>
      </c>
      <c r="AG673" s="131">
        <f>(幕後結果!$AI$2+幕後結果!$AI$4*幕後結果_最佳化!$U1674)*12/3</f>
        <v>0.27956259321301041</v>
      </c>
      <c r="AH673" s="131">
        <f>(幕後結果!$AJ$2+幕後結果!$AJ$4*幕後結果_最佳化!$V1674)*12/3</f>
        <v>0.10134386487651843</v>
      </c>
      <c r="AI673" s="100">
        <f>(幕後結果!$AK$2+幕後結果!$AK$4*幕後結果_最佳化!$W1674)*12/3</f>
        <v>0.24106194589097951</v>
      </c>
      <c r="AJ673" s="60"/>
      <c r="AK673" s="60"/>
      <c r="AL673" s="60"/>
      <c r="AM673" s="108">
        <v>672</v>
      </c>
      <c r="AN673" s="131">
        <f t="shared" si="131"/>
        <v>0.14363504676657127</v>
      </c>
      <c r="AO673" s="131">
        <f t="shared" si="132"/>
        <v>6.9232570882067898E-2</v>
      </c>
      <c r="AP673" s="131">
        <f t="shared" si="133"/>
        <v>0.18655131941907455</v>
      </c>
      <c r="AQ673" s="131">
        <f t="shared" si="134"/>
        <v>7.3360923436698144E-2</v>
      </c>
      <c r="AR673" s="131">
        <f t="shared" si="135"/>
        <v>6.1204324876253498E-2</v>
      </c>
      <c r="AS673" s="131">
        <f t="shared" si="136"/>
        <v>2.3953123554882095E-2</v>
      </c>
      <c r="AT673" s="131">
        <f t="shared" si="137"/>
        <v>8.006284039226394E-2</v>
      </c>
      <c r="AU673" s="131">
        <f t="shared" si="138"/>
        <v>3.7956502187748334E-2</v>
      </c>
      <c r="AV673" s="131">
        <f t="shared" si="139"/>
        <v>0.11262020717742484</v>
      </c>
      <c r="AW673" s="131">
        <f t="shared" si="140"/>
        <v>0.21142314130701559</v>
      </c>
      <c r="AX673" s="131">
        <f t="shared" si="141"/>
        <v>1.0000000000000002</v>
      </c>
      <c r="AY673" s="131">
        <f>SUMPRODUCT(AN673:AW673,幕後結果_最佳化!$Z$1005:$AI$1005)</f>
        <v>-3.9432186190207401E-4</v>
      </c>
      <c r="AZ673" s="131">
        <f>(SUMPRODUCT(AN673:AW673,MMULT(AN673:AW673,幕後結果!$AB$9:$AK$18)))</f>
        <v>3.4373900092637358E-4</v>
      </c>
      <c r="BA673" s="131">
        <f t="shared" si="142"/>
        <v>1.8540199592409289E-2</v>
      </c>
      <c r="BB673" s="102">
        <f t="shared" si="143"/>
        <v>-2.3351594272818721</v>
      </c>
      <c r="BC673" s="60"/>
      <c r="BD673" s="60"/>
    </row>
    <row r="674" spans="1:56" ht="16.5">
      <c r="A674" s="95">
        <v>673</v>
      </c>
      <c r="B674" s="131">
        <v>0.14593994562468016</v>
      </c>
      <c r="C674" s="131">
        <v>0.76624772015788745</v>
      </c>
      <c r="D674" s="131">
        <v>0.67979330874760713</v>
      </c>
      <c r="E674" s="131">
        <v>0.53462488113887807</v>
      </c>
      <c r="F674" s="131">
        <v>0.58979574876060936</v>
      </c>
      <c r="G674" s="131">
        <v>0.82282181464747683</v>
      </c>
      <c r="H674" s="131">
        <v>0.83700879730850608</v>
      </c>
      <c r="I674" s="131">
        <v>0.30026482076977756</v>
      </c>
      <c r="J674" s="131">
        <v>0.38582787551048203</v>
      </c>
      <c r="K674" s="104">
        <v>0.6938588211452279</v>
      </c>
      <c r="L674" s="105"/>
      <c r="M674" s="106">
        <v>673</v>
      </c>
      <c r="N674" s="142">
        <v>-1.0540066091580851</v>
      </c>
      <c r="O674" s="142">
        <v>0.72654528002469954</v>
      </c>
      <c r="P674" s="142">
        <v>0.46712089921287248</v>
      </c>
      <c r="Q674" s="142">
        <v>8.6900958385720664E-2</v>
      </c>
      <c r="R674" s="142">
        <v>0.22701959866139473</v>
      </c>
      <c r="S674" s="142">
        <v>0.92617244374003838</v>
      </c>
      <c r="T674" s="142">
        <v>0.98223841719848903</v>
      </c>
      <c r="U674" s="131">
        <v>-0.52363901271492819</v>
      </c>
      <c r="V674" s="131">
        <v>-0.2902097847724307</v>
      </c>
      <c r="W674" s="98">
        <v>0.50681823892084366</v>
      </c>
      <c r="X674" s="60"/>
      <c r="Y674" s="99">
        <v>673</v>
      </c>
      <c r="Z674" s="131">
        <f>(幕後結果!$AB$2+幕後結果!$AB$4*幕後結果_最佳化!$N1675)*12/3</f>
        <v>-0.14987388103316723</v>
      </c>
      <c r="AA674" s="131">
        <f>(幕後結果!$AC$2+幕後結果!$AC$4*幕後結果_最佳化!$O1675)*12/3</f>
        <v>8.0165143952949561E-2</v>
      </c>
      <c r="AB674" s="131">
        <f>(幕後結果!$AD$2+幕後結果!$AD$4*幕後結果_最佳化!$P1675)*12/3</f>
        <v>8.7036112519362788E-2</v>
      </c>
      <c r="AC674" s="131">
        <f>(幕後結果!$AE$2+幕後結果!$AE$4*幕後結果_最佳化!$Q1675)*12/3</f>
        <v>5.7539764904891301E-2</v>
      </c>
      <c r="AD674" s="131">
        <f>(幕後結果!$AF$2+幕後結果!$AF$4*幕後結果_最佳化!$R1675)*12/3</f>
        <v>8.9233639809025253E-2</v>
      </c>
      <c r="AE674" s="131">
        <f>(幕後結果!$AG$2+幕後結果!$AG$4*幕後結果_最佳化!$S1675)*12/3</f>
        <v>4.9195996109308165E-2</v>
      </c>
      <c r="AF674" s="131">
        <f>(幕後結果!$AH$2+幕後結果!$AH$4*幕後結果_最佳化!$T1675)*12/3</f>
        <v>0.10420899825872916</v>
      </c>
      <c r="AG674" s="131">
        <f>(幕後結果!$AI$2+幕後結果!$AI$4*幕後結果_最佳化!$U1675)*12/3</f>
        <v>1.2502516236931915E-2</v>
      </c>
      <c r="AH674" s="131">
        <f>(幕後結果!$AJ$2+幕後結果!$AJ$4*幕後結果_最佳化!$V1675)*12/3</f>
        <v>1.1727710597390891E-2</v>
      </c>
      <c r="AI674" s="100">
        <f>(幕後結果!$AK$2+幕後結果!$AK$4*幕後結果_最佳化!$W1675)*12/3</f>
        <v>0.14616048039799232</v>
      </c>
      <c r="AJ674" s="60"/>
      <c r="AK674" s="60"/>
      <c r="AL674" s="60"/>
      <c r="AM674" s="108">
        <v>673</v>
      </c>
      <c r="AN674" s="131">
        <f t="shared" si="131"/>
        <v>0.14948560010520473</v>
      </c>
      <c r="AO674" s="131">
        <f t="shared" si="132"/>
        <v>0.11161779185839324</v>
      </c>
      <c r="AP674" s="131">
        <f t="shared" si="133"/>
        <v>0.2103814617386188</v>
      </c>
      <c r="AQ674" s="131">
        <f t="shared" si="134"/>
        <v>2.2922719778472985E-2</v>
      </c>
      <c r="AR674" s="131">
        <f t="shared" si="135"/>
        <v>1.2009454696801992E-3</v>
      </c>
      <c r="AS674" s="131">
        <f t="shared" si="136"/>
        <v>4.2709428969214015E-2</v>
      </c>
      <c r="AT674" s="131">
        <f t="shared" si="137"/>
        <v>1.9540566343019091E-2</v>
      </c>
      <c r="AU674" s="131">
        <f t="shared" si="138"/>
        <v>0.10613362212779844</v>
      </c>
      <c r="AV674" s="131">
        <f t="shared" si="139"/>
        <v>0.15200812095227612</v>
      </c>
      <c r="AW674" s="131">
        <f t="shared" si="140"/>
        <v>0.1839997426573225</v>
      </c>
      <c r="AX674" s="131">
        <f t="shared" si="141"/>
        <v>1</v>
      </c>
      <c r="AY674" s="131">
        <f>SUMPRODUCT(AN674:AW674,幕後結果_最佳化!$Z$1005:$AI$1005)</f>
        <v>-2.4631393717389157E-3</v>
      </c>
      <c r="AZ674" s="131">
        <f>(SUMPRODUCT(AN674:AW674,MMULT(AN674:AW674,幕後結果!$AB$9:$AK$18)))</f>
        <v>3.0176049870994577E-4</v>
      </c>
      <c r="BA674" s="131">
        <f t="shared" si="142"/>
        <v>1.737125495495204E-2</v>
      </c>
      <c r="BB674" s="102">
        <f t="shared" si="143"/>
        <v>-2.6113910301458789</v>
      </c>
      <c r="BC674" s="60"/>
      <c r="BD674" s="60"/>
    </row>
    <row r="675" spans="1:56" ht="16.5">
      <c r="A675" s="95">
        <v>674</v>
      </c>
      <c r="B675" s="131">
        <v>0.65128326273279802</v>
      </c>
      <c r="C675" s="131">
        <v>0.26199307404111716</v>
      </c>
      <c r="D675" s="131">
        <v>6.2605208064483442E-2</v>
      </c>
      <c r="E675" s="131">
        <v>0.54663509270320332</v>
      </c>
      <c r="F675" s="131">
        <v>0.99107026975905521</v>
      </c>
      <c r="G675" s="131">
        <v>8.9866008878825676E-2</v>
      </c>
      <c r="H675" s="131">
        <v>0.91849424466112572</v>
      </c>
      <c r="I675" s="131">
        <v>0.74980631450220336</v>
      </c>
      <c r="J675" s="131">
        <v>0.82699961015867229</v>
      </c>
      <c r="K675" s="104">
        <v>0.90813791888028428</v>
      </c>
      <c r="L675" s="105"/>
      <c r="M675" s="106">
        <v>674</v>
      </c>
      <c r="N675" s="142">
        <v>0.38878732945316397</v>
      </c>
      <c r="O675" s="142">
        <v>-0.6372129430327369</v>
      </c>
      <c r="P675" s="142">
        <v>-1.5332656433283798</v>
      </c>
      <c r="Q675" s="142">
        <v>0.11716435288239539</v>
      </c>
      <c r="R675" s="142">
        <v>2.3685190529655014</v>
      </c>
      <c r="S675" s="142">
        <v>-1.341580606623008</v>
      </c>
      <c r="T675" s="142">
        <v>1.3950143553673602</v>
      </c>
      <c r="U675" s="131">
        <v>0.67388037327847672</v>
      </c>
      <c r="V675" s="131">
        <v>0.94237480917625993</v>
      </c>
      <c r="W675" s="98">
        <v>1.3293753617949795</v>
      </c>
      <c r="X675" s="60"/>
      <c r="Y675" s="99">
        <v>674</v>
      </c>
      <c r="Z675" s="131">
        <f>(幕後結果!$AB$2+幕後結果!$AB$4*幕後結果_最佳化!$N1676)*12/3</f>
        <v>7.3611555444694526E-2</v>
      </c>
      <c r="AA675" s="131">
        <f>(幕後結果!$AC$2+幕後結果!$AC$4*幕後結果_最佳化!$O1676)*12/3</f>
        <v>-5.5254361859498481E-2</v>
      </c>
      <c r="AB675" s="131">
        <f>(幕後結果!$AD$2+幕後結果!$AD$4*幕後結果_最佳化!$P1676)*12/3</f>
        <v>-0.2816849553093958</v>
      </c>
      <c r="AC675" s="131">
        <f>(幕後結果!$AE$2+幕後結果!$AE$4*幕後結果_最佳化!$Q1676)*12/3</f>
        <v>-8.3915837275924068E-2</v>
      </c>
      <c r="AD675" s="131">
        <f>(幕後結果!$AF$2+幕後結果!$AF$4*幕後結果_最佳化!$R1676)*12/3</f>
        <v>5.6804299155116388E-2</v>
      </c>
      <c r="AE675" s="131">
        <f>(幕後結果!$AG$2+幕後結果!$AG$4*幕後結果_最佳化!$S1676)*12/3</f>
        <v>-8.5163420254830105E-2</v>
      </c>
      <c r="AF675" s="131">
        <f>(幕後結果!$AH$2+幕後結果!$AH$4*幕後結果_最佳化!$T1676)*12/3</f>
        <v>6.9569221098610676E-2</v>
      </c>
      <c r="AG675" s="131">
        <f>(幕後結果!$AI$2+幕後結果!$AI$4*幕後結果_最佳化!$U1676)*12/3</f>
        <v>3.1715676354678153E-2</v>
      </c>
      <c r="AH675" s="131">
        <f>(幕後結果!$AJ$2+幕後結果!$AJ$4*幕後結果_最佳化!$V1676)*12/3</f>
        <v>9.0692546330581481E-3</v>
      </c>
      <c r="AI675" s="100">
        <f>(幕後結果!$AK$2+幕後結果!$AK$4*幕後結果_最佳化!$W1676)*12/3</f>
        <v>0.14764009103535464</v>
      </c>
      <c r="AJ675" s="60"/>
      <c r="AK675" s="60"/>
      <c r="AL675" s="60"/>
      <c r="AM675" s="108">
        <v>674</v>
      </c>
      <c r="AN675" s="131">
        <f t="shared" si="131"/>
        <v>3.0041950388208161E-2</v>
      </c>
      <c r="AO675" s="131">
        <f t="shared" si="132"/>
        <v>6.3279175858709319E-2</v>
      </c>
      <c r="AP675" s="131">
        <f t="shared" si="133"/>
        <v>0.19624736160672851</v>
      </c>
      <c r="AQ675" s="131">
        <f t="shared" si="134"/>
        <v>9.6671657418056986E-3</v>
      </c>
      <c r="AR675" s="131">
        <f t="shared" si="135"/>
        <v>0.16039238357645802</v>
      </c>
      <c r="AS675" s="131">
        <f t="shared" si="136"/>
        <v>7.3261195523923392E-2</v>
      </c>
      <c r="AT675" s="131">
        <f t="shared" si="137"/>
        <v>0.19286060686981216</v>
      </c>
      <c r="AU675" s="131">
        <f t="shared" si="138"/>
        <v>0.19327167535591311</v>
      </c>
      <c r="AV675" s="131">
        <f t="shared" si="139"/>
        <v>5.5476494702544288E-2</v>
      </c>
      <c r="AW675" s="131">
        <f t="shared" si="140"/>
        <v>2.550199037589718E-2</v>
      </c>
      <c r="AX675" s="131">
        <f t="shared" si="141"/>
        <v>0.99999999999999989</v>
      </c>
      <c r="AY675" s="131">
        <f>SUMPRODUCT(AN675:AW675,幕後結果_最佳化!$Z$1005:$AI$1005)</f>
        <v>-2.9159352256830215E-5</v>
      </c>
      <c r="AZ675" s="131">
        <f>(SUMPRODUCT(AN675:AW675,MMULT(AN675:AW675,幕後結果!$AB$9:$AK$18)))</f>
        <v>3.8265053234781991E-4</v>
      </c>
      <c r="BA675" s="131">
        <f t="shared" si="142"/>
        <v>1.9561455271728121E-2</v>
      </c>
      <c r="BB675" s="102">
        <f t="shared" si="143"/>
        <v>-2.1945790206264308</v>
      </c>
      <c r="BC675" s="60"/>
      <c r="BD675" s="60"/>
    </row>
    <row r="676" spans="1:56" ht="16.5">
      <c r="A676" s="95">
        <v>675</v>
      </c>
      <c r="B676" s="131">
        <v>0.3333085632243491</v>
      </c>
      <c r="C676" s="131">
        <v>0.69035512587655434</v>
      </c>
      <c r="D676" s="131">
        <v>0.73376152255845128</v>
      </c>
      <c r="E676" s="131">
        <v>0.61870603255333489</v>
      </c>
      <c r="F676" s="131">
        <v>9.1337170302599358E-2</v>
      </c>
      <c r="G676" s="131">
        <v>0.10477949245389784</v>
      </c>
      <c r="H676" s="131">
        <v>0.26832144275646796</v>
      </c>
      <c r="I676" s="131">
        <v>0.72418466025562966</v>
      </c>
      <c r="J676" s="131">
        <v>0.9212563984426918</v>
      </c>
      <c r="K676" s="104">
        <v>0.23263102296066829</v>
      </c>
      <c r="L676" s="105"/>
      <c r="M676" s="106">
        <v>675</v>
      </c>
      <c r="N676" s="142">
        <v>-0.43079542494941081</v>
      </c>
      <c r="O676" s="142">
        <v>0.49685720991902599</v>
      </c>
      <c r="P676" s="142">
        <v>0.62422937968781766</v>
      </c>
      <c r="Q676" s="142">
        <v>0.30208412367495369</v>
      </c>
      <c r="R676" s="142">
        <v>-1.3325657820026302</v>
      </c>
      <c r="S676" s="142">
        <v>-1.2547790360278894</v>
      </c>
      <c r="T676" s="142">
        <v>-0.61789753269056724</v>
      </c>
      <c r="U676" s="131">
        <v>0.59531836909208491</v>
      </c>
      <c r="V676" s="131">
        <v>1.4135733757485416</v>
      </c>
      <c r="W676" s="98">
        <v>-0.73020964822332435</v>
      </c>
      <c r="X676" s="60"/>
      <c r="Y676" s="99">
        <v>675</v>
      </c>
      <c r="Z676" s="131">
        <f>(幕後結果!$AB$2+幕後結果!$AB$4*幕後結果_最佳化!$N1677)*12/3</f>
        <v>-5.3339913296359086E-2</v>
      </c>
      <c r="AA676" s="131">
        <f>(幕後結果!$AC$2+幕後結果!$AC$4*幕後結果_最佳化!$O1677)*12/3</f>
        <v>5.6607893902896757E-2</v>
      </c>
      <c r="AB676" s="131">
        <f>(幕後結果!$AD$2+幕後結果!$AD$4*幕後結果_最佳化!$P1677)*12/3</f>
        <v>0.10448850457327925</v>
      </c>
      <c r="AC676" s="131">
        <f>(幕後結果!$AE$2+幕後結果!$AE$4*幕後結果_最佳化!$Q1677)*12/3</f>
        <v>0.10046772640531232</v>
      </c>
      <c r="AD676" s="131">
        <f>(幕後結果!$AF$2+幕後結果!$AF$4*幕後結果_最佳化!$R1677)*12/3</f>
        <v>-4.0840632250036674E-2</v>
      </c>
      <c r="AE676" s="131">
        <f>(幕後結果!$AG$2+幕後結果!$AG$4*幕後結果_最佳化!$S1677)*12/3</f>
        <v>-3.8311805415003314E-2</v>
      </c>
      <c r="AF676" s="131">
        <f>(幕後結果!$AH$2+幕後結果!$AH$4*幕後結果_最佳化!$T1677)*12/3</f>
        <v>-3.3202994919758991E-2</v>
      </c>
      <c r="AG676" s="131">
        <f>(幕後結果!$AI$2+幕後結果!$AI$4*幕後結果_最佳化!$U1677)*12/3</f>
        <v>1.6326038164918087E-2</v>
      </c>
      <c r="AH676" s="131">
        <f>(幕後結果!$AJ$2+幕後結果!$AJ$4*幕後結果_最佳化!$V1677)*12/3</f>
        <v>7.7269159415788866E-2</v>
      </c>
      <c r="AI676" s="100">
        <f>(幕後結果!$AK$2+幕後結果!$AK$4*幕後結果_最佳化!$W1677)*12/3</f>
        <v>-9.5038198498210824E-2</v>
      </c>
      <c r="AJ676" s="60"/>
      <c r="AK676" s="60"/>
      <c r="AL676" s="60"/>
      <c r="AM676" s="108">
        <v>675</v>
      </c>
      <c r="AN676" s="131">
        <f t="shared" si="131"/>
        <v>1.8592662979054202E-2</v>
      </c>
      <c r="AO676" s="131">
        <f t="shared" si="132"/>
        <v>0.17032053386485399</v>
      </c>
      <c r="AP676" s="131">
        <f t="shared" si="133"/>
        <v>0.16487230048070955</v>
      </c>
      <c r="AQ676" s="131">
        <f t="shared" si="134"/>
        <v>0.12789738623439148</v>
      </c>
      <c r="AR676" s="131">
        <f t="shared" si="135"/>
        <v>0.18550322980216896</v>
      </c>
      <c r="AS676" s="131">
        <f t="shared" si="136"/>
        <v>4.8578744746825157E-2</v>
      </c>
      <c r="AT676" s="131">
        <f t="shared" si="137"/>
        <v>6.5382864739165464E-2</v>
      </c>
      <c r="AU676" s="131">
        <f t="shared" si="138"/>
        <v>9.1527982156609386E-2</v>
      </c>
      <c r="AV676" s="131">
        <f t="shared" si="139"/>
        <v>0.1157586759357058</v>
      </c>
      <c r="AW676" s="131">
        <f t="shared" si="140"/>
        <v>1.1565619060515977E-2</v>
      </c>
      <c r="AX676" s="131">
        <f t="shared" si="141"/>
        <v>0.99999999999999989</v>
      </c>
      <c r="AY676" s="131">
        <f>SUMPRODUCT(AN676:AW676,幕後結果_最佳化!$Z$1005:$AI$1005)</f>
        <v>2.0287592290491991E-3</v>
      </c>
      <c r="AZ676" s="131">
        <f>(SUMPRODUCT(AN676:AW676,MMULT(AN676:AW676,幕後結果!$AB$9:$AK$18)))</f>
        <v>3.685248113485418E-4</v>
      </c>
      <c r="BA676" s="131">
        <f t="shared" si="142"/>
        <v>1.9197000061169499E-2</v>
      </c>
      <c r="BB676" s="102">
        <f t="shared" si="143"/>
        <v>-2.1290431130238212</v>
      </c>
      <c r="BC676" s="60"/>
      <c r="BD676" s="60"/>
    </row>
    <row r="677" spans="1:56" ht="16.5">
      <c r="A677" s="95">
        <v>676</v>
      </c>
      <c r="B677" s="131">
        <v>0.54847199404671243</v>
      </c>
      <c r="C677" s="131">
        <v>0.81509587215239288</v>
      </c>
      <c r="D677" s="131">
        <v>6.8473262109586264E-2</v>
      </c>
      <c r="E677" s="131">
        <v>0.48334890128283448</v>
      </c>
      <c r="F677" s="131">
        <v>0.63824668336615487</v>
      </c>
      <c r="G677" s="131">
        <v>0.16568168967099295</v>
      </c>
      <c r="H677" s="131">
        <v>0.59714996785506624</v>
      </c>
      <c r="I677" s="131">
        <v>0.62081886708664213</v>
      </c>
      <c r="J677" s="131">
        <v>3.6668997893472222E-2</v>
      </c>
      <c r="K677" s="104">
        <v>0.25465896943856681</v>
      </c>
      <c r="L677" s="105"/>
      <c r="M677" s="106">
        <v>676</v>
      </c>
      <c r="N677" s="142">
        <v>0.12180177028517161</v>
      </c>
      <c r="O677" s="142">
        <v>0.89683258844117486</v>
      </c>
      <c r="P677" s="142">
        <v>-1.4872586002807509</v>
      </c>
      <c r="Q677" s="142">
        <v>-4.1750240697166728E-2</v>
      </c>
      <c r="R677" s="142">
        <v>0.35377617047591509</v>
      </c>
      <c r="S677" s="142">
        <v>-0.97137137159921128</v>
      </c>
      <c r="T677" s="142">
        <v>0.2459769646673482</v>
      </c>
      <c r="U677" s="131">
        <v>0.30763213399483064</v>
      </c>
      <c r="V677" s="131">
        <v>-1.7907215123925846</v>
      </c>
      <c r="W677" s="98">
        <v>-0.65990010181831482</v>
      </c>
      <c r="X677" s="60"/>
      <c r="Y677" s="99">
        <v>676</v>
      </c>
      <c r="Z677" s="131">
        <f>(幕後結果!$AB$2+幕後結果!$AB$4*幕後結果_最佳化!$N1678)*12/3</f>
        <v>3.225611124219311E-2</v>
      </c>
      <c r="AA677" s="131">
        <f>(幕後結果!$AC$2+幕後結果!$AC$4*幕後結果_最佳化!$O1678)*12/3</f>
        <v>9.4401459858139095E-2</v>
      </c>
      <c r="AB677" s="131">
        <f>(幕後結果!$AD$2+幕後結果!$AD$4*幕後結果_最佳化!$P1678)*12/3</f>
        <v>-0.22293910548749149</v>
      </c>
      <c r="AC677" s="131">
        <f>(幕後結果!$AE$2+幕後結果!$AE$4*幕後結果_最佳化!$Q1678)*12/3</f>
        <v>-6.8568182887391221E-2</v>
      </c>
      <c r="AD677" s="131">
        <f>(幕後結果!$AF$2+幕後結果!$AF$4*幕後結果_最佳化!$R1678)*12/3</f>
        <v>-5.6313647325508275E-2</v>
      </c>
      <c r="AE677" s="131">
        <f>(幕後結果!$AG$2+幕後結果!$AG$4*幕後結果_最佳化!$S1678)*12/3</f>
        <v>-3.9821798708106336E-2</v>
      </c>
      <c r="AF677" s="131">
        <f>(幕後結果!$AH$2+幕後結果!$AH$4*幕後結果_最佳化!$T1678)*12/3</f>
        <v>2.2573853491051996E-2</v>
      </c>
      <c r="AG677" s="131">
        <f>(幕後結果!$AI$2+幕後結果!$AI$4*幕後結果_最佳化!$U1678)*12/3</f>
        <v>-5.1616613919744259E-2</v>
      </c>
      <c r="AH677" s="131">
        <f>(幕後結果!$AJ$2+幕後結果!$AJ$4*幕後結果_最佳化!$V1678)*12/3</f>
        <v>-0.11994862743027962</v>
      </c>
      <c r="AI677" s="100">
        <f>(幕後結果!$AK$2+幕後結果!$AK$4*幕後結果_最佳化!$W1678)*12/3</f>
        <v>-0.21322455038425972</v>
      </c>
      <c r="AJ677" s="60"/>
      <c r="AK677" s="60"/>
      <c r="AL677" s="60"/>
      <c r="AM677" s="108">
        <v>676</v>
      </c>
      <c r="AN677" s="131">
        <f t="shared" si="131"/>
        <v>4.025319115699566E-2</v>
      </c>
      <c r="AO677" s="131">
        <f t="shared" si="132"/>
        <v>0.10119952653383314</v>
      </c>
      <c r="AP677" s="131">
        <f t="shared" si="133"/>
        <v>1.3198656810987782E-2</v>
      </c>
      <c r="AQ677" s="131">
        <f t="shared" si="134"/>
        <v>0.10885774541669213</v>
      </c>
      <c r="AR677" s="131">
        <f t="shared" si="135"/>
        <v>0.16619260089393251</v>
      </c>
      <c r="AS677" s="131">
        <f t="shared" si="136"/>
        <v>9.4920826327583117E-3</v>
      </c>
      <c r="AT677" s="131">
        <f t="shared" si="137"/>
        <v>0.1327718195552347</v>
      </c>
      <c r="AU677" s="131">
        <f t="shared" si="138"/>
        <v>0.20619421585384209</v>
      </c>
      <c r="AV677" s="131">
        <f t="shared" si="139"/>
        <v>0.18100249659187725</v>
      </c>
      <c r="AW677" s="131">
        <f t="shared" si="140"/>
        <v>4.083766455384636E-2</v>
      </c>
      <c r="AX677" s="131">
        <f t="shared" si="141"/>
        <v>1</v>
      </c>
      <c r="AY677" s="131">
        <f>SUMPRODUCT(AN677:AW677,幕後結果_最佳化!$Z$1005:$AI$1005)</f>
        <v>2.4260794852719956E-3</v>
      </c>
      <c r="AZ677" s="131">
        <f>(SUMPRODUCT(AN677:AW677,MMULT(AN677:AW677,幕後結果!$AB$9:$AK$18)))</f>
        <v>2.8216801048661864E-4</v>
      </c>
      <c r="BA677" s="131">
        <f t="shared" si="142"/>
        <v>1.679785731831946E-2</v>
      </c>
      <c r="BB677" s="102">
        <f t="shared" si="143"/>
        <v>-2.4094692404958002</v>
      </c>
      <c r="BC677" s="60"/>
      <c r="BD677" s="60"/>
    </row>
    <row r="678" spans="1:56" ht="16.5">
      <c r="A678" s="95">
        <v>677</v>
      </c>
      <c r="B678" s="131">
        <v>0.52264594179663404</v>
      </c>
      <c r="C678" s="131">
        <v>1.9707932465333755E-3</v>
      </c>
      <c r="D678" s="131">
        <v>0.52239434167248167</v>
      </c>
      <c r="E678" s="131">
        <v>0.72417832396631177</v>
      </c>
      <c r="F678" s="131">
        <v>0.46506176722633619</v>
      </c>
      <c r="G678" s="131">
        <v>0.16380008454177353</v>
      </c>
      <c r="H678" s="131">
        <v>0.84735500404778641</v>
      </c>
      <c r="I678" s="131">
        <v>0.34897869358161548</v>
      </c>
      <c r="J678" s="131">
        <v>0.57407927792045932</v>
      </c>
      <c r="K678" s="104">
        <v>3.9504144412256359E-2</v>
      </c>
      <c r="L678" s="105"/>
      <c r="M678" s="106">
        <v>677</v>
      </c>
      <c r="N678" s="142">
        <v>5.679547768861528E-2</v>
      </c>
      <c r="O678" s="142">
        <v>-2.8827991698929245</v>
      </c>
      <c r="P678" s="142">
        <v>5.6163802990828959E-2</v>
      </c>
      <c r="Q678" s="142">
        <v>0.59529940725878083</v>
      </c>
      <c r="R678" s="142">
        <v>-8.7689412946569664E-2</v>
      </c>
      <c r="S678" s="142">
        <v>-0.97895913972440463</v>
      </c>
      <c r="T678" s="142">
        <v>1.0251551389061948</v>
      </c>
      <c r="U678" s="131">
        <v>-0.38807924985640285</v>
      </c>
      <c r="V678" s="131">
        <v>0.18676939465893905</v>
      </c>
      <c r="W678" s="98">
        <v>-1.7564694180522116</v>
      </c>
      <c r="X678" s="60"/>
      <c r="Y678" s="99">
        <v>677</v>
      </c>
      <c r="Z678" s="131">
        <f>(幕後結果!$AB$2+幕後結果!$AB$4*幕後結果_最佳化!$N1679)*12/3</f>
        <v>2.2186787213335068E-2</v>
      </c>
      <c r="AA678" s="131">
        <f>(幕後結果!$AC$2+幕後結果!$AC$4*幕後結果_最佳化!$O1679)*12/3</f>
        <v>-0.27290059011277346</v>
      </c>
      <c r="AB678" s="131">
        <f>(幕後結果!$AD$2+幕後結果!$AD$4*幕後結果_最佳化!$P1679)*12/3</f>
        <v>-0.10018076724946501</v>
      </c>
      <c r="AC678" s="131">
        <f>(幕後結果!$AE$2+幕後結果!$AE$4*幕後結果_最佳化!$Q1679)*12/3</f>
        <v>2.3965577838719124E-2</v>
      </c>
      <c r="AD678" s="131">
        <f>(幕後結果!$AF$2+幕後結果!$AF$4*幕後結果_最佳化!$R1679)*12/3</f>
        <v>-0.1160053157879674</v>
      </c>
      <c r="AE678" s="131">
        <f>(幕後結果!$AG$2+幕後結果!$AG$4*幕後結果_最佳化!$S1679)*12/3</f>
        <v>-7.0364783957386101E-2</v>
      </c>
      <c r="AF678" s="131">
        <f>(幕後結果!$AH$2+幕後結果!$AH$4*幕後結果_最佳化!$T1679)*12/3</f>
        <v>-1.4367170326644621E-2</v>
      </c>
      <c r="AG678" s="131">
        <f>(幕後結果!$AI$2+幕後結果!$AI$4*幕後結果_最佳化!$U1679)*12/3</f>
        <v>-5.5593673383276289E-2</v>
      </c>
      <c r="AH678" s="131">
        <f>(幕後結果!$AJ$2+幕後結果!$AJ$4*幕後結果_最佳化!$V1679)*12/3</f>
        <v>-6.9910917364466363E-2</v>
      </c>
      <c r="AI678" s="100">
        <f>(幕後結果!$AK$2+幕後結果!$AK$4*幕後結果_最佳化!$W1679)*12/3</f>
        <v>-0.33196674785201213</v>
      </c>
      <c r="AJ678" s="60"/>
      <c r="AK678" s="60"/>
      <c r="AL678" s="60"/>
      <c r="AM678" s="108">
        <v>677</v>
      </c>
      <c r="AN678" s="131">
        <f t="shared" si="131"/>
        <v>0.23302574477709223</v>
      </c>
      <c r="AO678" s="131">
        <f t="shared" si="132"/>
        <v>4.2710679659432524E-2</v>
      </c>
      <c r="AP678" s="131">
        <f t="shared" si="133"/>
        <v>3.4756589465821955E-2</v>
      </c>
      <c r="AQ678" s="131">
        <f t="shared" si="134"/>
        <v>0.10619654698194385</v>
      </c>
      <c r="AR678" s="131">
        <f t="shared" si="135"/>
        <v>9.8921405241234897E-2</v>
      </c>
      <c r="AS678" s="131">
        <f t="shared" si="136"/>
        <v>0.22468581812995128</v>
      </c>
      <c r="AT678" s="131">
        <f t="shared" si="137"/>
        <v>2.985161602742769E-3</v>
      </c>
      <c r="AU678" s="131">
        <f t="shared" si="138"/>
        <v>8.0552609253868087E-3</v>
      </c>
      <c r="AV678" s="131">
        <f t="shared" si="139"/>
        <v>0.15568681101510784</v>
      </c>
      <c r="AW678" s="131">
        <f t="shared" si="140"/>
        <v>9.2975982201285876E-2</v>
      </c>
      <c r="AX678" s="131">
        <f t="shared" si="141"/>
        <v>1</v>
      </c>
      <c r="AY678" s="131">
        <f>SUMPRODUCT(AN678:AW678,幕後結果_最佳化!$Z$1005:$AI$1005)</f>
        <v>2.5876018809479796E-3</v>
      </c>
      <c r="AZ678" s="131">
        <f>(SUMPRODUCT(AN678:AW678,MMULT(AN678:AW678,幕後結果!$AB$9:$AK$18)))</f>
        <v>1.8704010605367506E-4</v>
      </c>
      <c r="BA678" s="131">
        <f t="shared" si="142"/>
        <v>1.3676260675114198E-2</v>
      </c>
      <c r="BB678" s="102">
        <f t="shared" si="143"/>
        <v>-2.9476184372827774</v>
      </c>
      <c r="BC678" s="60"/>
      <c r="BD678" s="60"/>
    </row>
    <row r="679" spans="1:56" ht="16.5">
      <c r="A679" s="95">
        <v>678</v>
      </c>
      <c r="B679" s="131">
        <v>0.30376185900999109</v>
      </c>
      <c r="C679" s="131">
        <v>0.98612196922649553</v>
      </c>
      <c r="D679" s="131">
        <v>0.96362160080200487</v>
      </c>
      <c r="E679" s="131">
        <v>0.33306509356865854</v>
      </c>
      <c r="F679" s="131">
        <v>0.36555479895179355</v>
      </c>
      <c r="G679" s="131">
        <v>0.9810318379625651</v>
      </c>
      <c r="H679" s="131">
        <v>0.71825911135202114</v>
      </c>
      <c r="I679" s="131">
        <v>0.55916895767647001</v>
      </c>
      <c r="J679" s="131">
        <v>0.99936780074483811</v>
      </c>
      <c r="K679" s="104">
        <v>0.97451572658886998</v>
      </c>
      <c r="L679" s="105"/>
      <c r="M679" s="106">
        <v>678</v>
      </c>
      <c r="N679" s="142">
        <v>-0.51361138517431693</v>
      </c>
      <c r="O679" s="142">
        <v>2.2007170426149303</v>
      </c>
      <c r="P679" s="142">
        <v>1.7943532835868026</v>
      </c>
      <c r="Q679" s="142">
        <v>-0.43146515018244219</v>
      </c>
      <c r="R679" s="142">
        <v>-0.34364989325966588</v>
      </c>
      <c r="S679" s="142">
        <v>2.0755420695584785</v>
      </c>
      <c r="T679" s="142">
        <v>0.57767764109976849</v>
      </c>
      <c r="U679" s="131">
        <v>0.14886256015003393</v>
      </c>
      <c r="V679" s="131">
        <v>3.2239400853589077</v>
      </c>
      <c r="W679" s="98">
        <v>1.9517444970928013</v>
      </c>
      <c r="X679" s="60"/>
      <c r="Y679" s="99">
        <v>678</v>
      </c>
      <c r="Z679" s="131">
        <f>(幕後結果!$AB$2+幕後結果!$AB$4*幕後結果_最佳化!$N1680)*12/3</f>
        <v>-6.6167913555364388E-2</v>
      </c>
      <c r="AA679" s="131">
        <f>(幕後結果!$AC$2+幕後結果!$AC$4*幕後結果_最佳化!$O1680)*12/3</f>
        <v>0.2224088594467232</v>
      </c>
      <c r="AB679" s="131">
        <f>(幕後結果!$AD$2+幕後結果!$AD$4*幕後結果_最佳化!$P1680)*12/3</f>
        <v>0.35016491685964696</v>
      </c>
      <c r="AC679" s="131">
        <f>(幕後結果!$AE$2+幕後結果!$AE$4*幕後結果_最佳化!$Q1680)*12/3</f>
        <v>0.14943981978453025</v>
      </c>
      <c r="AD679" s="131">
        <f>(幕後結果!$AF$2+幕後結果!$AF$4*幕後結果_最佳化!$R1680)*12/3</f>
        <v>0.20437097849224486</v>
      </c>
      <c r="AE679" s="131">
        <f>(幕後結果!$AG$2+幕後結果!$AG$4*幕後結果_最佳化!$S1680)*12/3</f>
        <v>0.10673567773655313</v>
      </c>
      <c r="AF679" s="131">
        <f>(幕後結果!$AH$2+幕後結果!$AH$4*幕後結果_最佳化!$T1680)*12/3</f>
        <v>0.1823631874687893</v>
      </c>
      <c r="AG679" s="131">
        <f>(幕後結果!$AI$2+幕後結果!$AI$4*幕後結果_最佳化!$U1680)*12/3</f>
        <v>0.14934942638308302</v>
      </c>
      <c r="AH679" s="131">
        <f>(幕後結果!$AJ$2+幕後結果!$AJ$4*幕後結果_最佳化!$V1680)*12/3</f>
        <v>0.28662754483766922</v>
      </c>
      <c r="AI679" s="100">
        <f>(幕後結果!$AK$2+幕後結果!$AK$4*幕後結果_最佳化!$W1680)*12/3</f>
        <v>0.52587039198670571</v>
      </c>
      <c r="AJ679" s="60"/>
      <c r="AK679" s="60"/>
      <c r="AL679" s="60"/>
      <c r="AM679" s="108">
        <v>678</v>
      </c>
      <c r="AN679" s="131">
        <f t="shared" si="131"/>
        <v>0.20694493948403625</v>
      </c>
      <c r="AO679" s="131">
        <f t="shared" si="132"/>
        <v>0.12883065376269812</v>
      </c>
      <c r="AP679" s="131">
        <f t="shared" si="133"/>
        <v>0.11367622103152729</v>
      </c>
      <c r="AQ679" s="131">
        <f t="shared" si="134"/>
        <v>6.2557490413692574E-2</v>
      </c>
      <c r="AR679" s="131">
        <f t="shared" si="135"/>
        <v>0.16779068259382363</v>
      </c>
      <c r="AS679" s="131">
        <f t="shared" si="136"/>
        <v>4.8786259293691139E-2</v>
      </c>
      <c r="AT679" s="131">
        <f t="shared" si="137"/>
        <v>0.18996800160154431</v>
      </c>
      <c r="AU679" s="131">
        <f t="shared" si="138"/>
        <v>4.3769158512358651E-2</v>
      </c>
      <c r="AV679" s="131">
        <f t="shared" si="139"/>
        <v>5.5524242378253846E-3</v>
      </c>
      <c r="AW679" s="131">
        <f t="shared" si="140"/>
        <v>3.2124169068802534E-2</v>
      </c>
      <c r="AX679" s="131">
        <f t="shared" si="141"/>
        <v>1</v>
      </c>
      <c r="AY679" s="131">
        <f>SUMPRODUCT(AN679:AW679,幕後結果_最佳化!$Z$1005:$AI$1005)</f>
        <v>5.4685465617392466E-3</v>
      </c>
      <c r="AZ679" s="131">
        <f>(SUMPRODUCT(AN679:AW679,MMULT(AN679:AW679,幕後結果!$AB$9:$AK$18)))</f>
        <v>3.3581407917337237E-4</v>
      </c>
      <c r="BA679" s="131">
        <f t="shared" si="142"/>
        <v>1.8325230671764337E-2</v>
      </c>
      <c r="BB679" s="102">
        <f t="shared" si="143"/>
        <v>-2.0426184045767806</v>
      </c>
      <c r="BC679" s="60"/>
      <c r="BD679" s="60"/>
    </row>
    <row r="680" spans="1:56" ht="16.5">
      <c r="A680" s="95">
        <v>679</v>
      </c>
      <c r="B680" s="131">
        <v>0.89295119022595304</v>
      </c>
      <c r="C680" s="131">
        <v>0.93506468097136963</v>
      </c>
      <c r="D680" s="131">
        <v>6.5525350431714369E-2</v>
      </c>
      <c r="E680" s="131">
        <v>0.76772567687608917</v>
      </c>
      <c r="F680" s="131">
        <v>2.8359647023127321E-2</v>
      </c>
      <c r="G680" s="131">
        <v>0.14080895138459759</v>
      </c>
      <c r="H680" s="131">
        <v>0.31478001035490522</v>
      </c>
      <c r="I680" s="131">
        <v>3.5648792326230305E-2</v>
      </c>
      <c r="J680" s="131">
        <v>2.1630470724645079E-2</v>
      </c>
      <c r="K680" s="104">
        <v>0.3639324738974874</v>
      </c>
      <c r="L680" s="105"/>
      <c r="M680" s="106">
        <v>679</v>
      </c>
      <c r="N680" s="142">
        <v>1.2423766692424334</v>
      </c>
      <c r="O680" s="142">
        <v>1.514612210797649</v>
      </c>
      <c r="P680" s="142">
        <v>-1.5099714831452924</v>
      </c>
      <c r="Q680" s="142">
        <v>0.73137743173128511</v>
      </c>
      <c r="R680" s="142">
        <v>-1.9054677630076302</v>
      </c>
      <c r="S680" s="142">
        <v>-1.0766919659498511</v>
      </c>
      <c r="T680" s="142">
        <v>-0.48234621698355562</v>
      </c>
      <c r="U680" s="131">
        <v>-1.8035773807507729</v>
      </c>
      <c r="V680" s="131">
        <v>-2.0211818731316042</v>
      </c>
      <c r="W680" s="98">
        <v>-0.34796702529539492</v>
      </c>
      <c r="X680" s="60"/>
      <c r="Y680" s="99">
        <v>679</v>
      </c>
      <c r="Z680" s="131">
        <f>(幕後結果!$AB$2+幕後結果!$AB$4*幕後結果_最佳化!$N1681)*12/3</f>
        <v>0.20583056542977529</v>
      </c>
      <c r="AA680" s="131">
        <f>(幕後結果!$AC$2+幕後結果!$AC$4*幕後結果_最佳化!$O1681)*12/3</f>
        <v>0.15224882859002251</v>
      </c>
      <c r="AB680" s="131">
        <f>(幕後結果!$AD$2+幕後結果!$AD$4*幕後結果_最佳化!$P1681)*12/3</f>
        <v>-0.2063654949315514</v>
      </c>
      <c r="AC680" s="131">
        <f>(幕後結果!$AE$2+幕後結果!$AE$4*幕後結果_最佳化!$Q1681)*12/3</f>
        <v>4.7884437156743315E-2</v>
      </c>
      <c r="AD680" s="131">
        <f>(幕後結果!$AF$2+幕後結果!$AF$4*幕後結果_最佳化!$R1681)*12/3</f>
        <v>-0.2160803932181696</v>
      </c>
      <c r="AE680" s="131">
        <f>(幕後結果!$AG$2+幕後結果!$AG$4*幕後結果_最佳化!$S1681)*12/3</f>
        <v>-2.9056491407155934E-2</v>
      </c>
      <c r="AF680" s="131">
        <f>(幕後結果!$AH$2+幕後結果!$AH$4*幕後結果_最佳化!$T1681)*12/3</f>
        <v>2.6731211744266108E-2</v>
      </c>
      <c r="AG680" s="131">
        <f>(幕後結果!$AI$2+幕後結果!$AI$4*幕後結果_最佳化!$U1681)*12/3</f>
        <v>-0.31789714045818523</v>
      </c>
      <c r="AH680" s="131">
        <f>(幕後結果!$AJ$2+幕後結果!$AJ$4*幕後結果_最佳化!$V1681)*12/3</f>
        <v>-0.1261082640356895</v>
      </c>
      <c r="AI680" s="100">
        <f>(幕後結果!$AK$2+幕後結果!$AK$4*幕後結果_最佳化!$W1681)*12/3</f>
        <v>-0.33586980956319085</v>
      </c>
      <c r="AJ680" s="60"/>
      <c r="AK680" s="60"/>
      <c r="AL680" s="60"/>
      <c r="AM680" s="108">
        <v>679</v>
      </c>
      <c r="AN680" s="131">
        <f t="shared" si="131"/>
        <v>0.1280801291155628</v>
      </c>
      <c r="AO680" s="131">
        <f t="shared" si="132"/>
        <v>0.13100712671865833</v>
      </c>
      <c r="AP680" s="131">
        <f t="shared" si="133"/>
        <v>0.13277121898407476</v>
      </c>
      <c r="AQ680" s="131">
        <f t="shared" si="134"/>
        <v>3.6860923121877678E-2</v>
      </c>
      <c r="AR680" s="131">
        <f t="shared" si="135"/>
        <v>0.12782635224374525</v>
      </c>
      <c r="AS680" s="131">
        <f t="shared" si="136"/>
        <v>0.13081648120993583</v>
      </c>
      <c r="AT680" s="131">
        <f t="shared" si="137"/>
        <v>0.10472048603525635</v>
      </c>
      <c r="AU680" s="131">
        <f t="shared" si="138"/>
        <v>2.4416782467580646E-2</v>
      </c>
      <c r="AV680" s="131">
        <f t="shared" si="139"/>
        <v>8.0170959786922347E-2</v>
      </c>
      <c r="AW680" s="131">
        <f t="shared" si="140"/>
        <v>0.10332954031638604</v>
      </c>
      <c r="AX680" s="131">
        <f t="shared" si="141"/>
        <v>1</v>
      </c>
      <c r="AY680" s="131">
        <f>SUMPRODUCT(AN680:AW680,幕後結果_最佳化!$Z$1005:$AI$1005)</f>
        <v>8.3855244400213693E-4</v>
      </c>
      <c r="AZ680" s="131">
        <f>(SUMPRODUCT(AN680:AW680,MMULT(AN680:AW680,幕後結果!$AB$9:$AK$18)))</f>
        <v>2.5331900446500037E-4</v>
      </c>
      <c r="BA680" s="131">
        <f t="shared" si="142"/>
        <v>1.5915998381031596E-2</v>
      </c>
      <c r="BB680" s="102">
        <f t="shared" si="143"/>
        <v>-2.6427149933695611</v>
      </c>
      <c r="BC680" s="60"/>
      <c r="BD680" s="60"/>
    </row>
    <row r="681" spans="1:56" ht="16.5">
      <c r="A681" s="95">
        <v>680</v>
      </c>
      <c r="B681" s="131">
        <v>0.17336903498365186</v>
      </c>
      <c r="C681" s="131">
        <v>0.80599372060905417</v>
      </c>
      <c r="D681" s="131">
        <v>0.73639971955125216</v>
      </c>
      <c r="E681" s="131">
        <v>0.65308051252248389</v>
      </c>
      <c r="F681" s="131">
        <v>0.58520777405005608</v>
      </c>
      <c r="G681" s="131">
        <v>0.15251192341427555</v>
      </c>
      <c r="H681" s="131">
        <v>0.39366681156543337</v>
      </c>
      <c r="I681" s="131">
        <v>0.16784135438806302</v>
      </c>
      <c r="J681" s="131">
        <v>0.16637679218168655</v>
      </c>
      <c r="K681" s="104">
        <v>0.90430735866075951</v>
      </c>
      <c r="L681" s="105"/>
      <c r="M681" s="106">
        <v>680</v>
      </c>
      <c r="N681" s="142">
        <v>-0.94093519543394211</v>
      </c>
      <c r="O681" s="142">
        <v>0.86322720500071315</v>
      </c>
      <c r="P681" s="142">
        <v>0.63228515685081621</v>
      </c>
      <c r="Q681" s="142">
        <v>0.39365065814892597</v>
      </c>
      <c r="R681" s="142">
        <v>0.21523455411482939</v>
      </c>
      <c r="S681" s="142">
        <v>-1.0257194432536314</v>
      </c>
      <c r="T681" s="142">
        <v>-0.26977465416881424</v>
      </c>
      <c r="U681" s="131">
        <v>-0.96273065471633379</v>
      </c>
      <c r="V681" s="131">
        <v>-0.9685824076327757</v>
      </c>
      <c r="W681" s="98">
        <v>1.3064920445235453</v>
      </c>
      <c r="X681" s="60"/>
      <c r="Y681" s="99">
        <v>680</v>
      </c>
      <c r="Z681" s="131">
        <f>(幕後結果!$AB$2+幕後結果!$AB$4*幕後結果_最佳化!$N1682)*12/3</f>
        <v>-0.13235938116381496</v>
      </c>
      <c r="AA681" s="131">
        <f>(幕後結果!$AC$2+幕後結果!$AC$4*幕後結果_最佳化!$O1682)*12/3</f>
        <v>9.3229537945333438E-2</v>
      </c>
      <c r="AB681" s="131">
        <f>(幕後結果!$AD$2+幕後結果!$AD$4*幕後結果_最佳化!$P1682)*12/3</f>
        <v>0.11820257826891882</v>
      </c>
      <c r="AC681" s="131">
        <f>(幕後結果!$AE$2+幕後結果!$AE$4*幕後結果_最佳化!$Q1682)*12/3</f>
        <v>0.10637601692781624</v>
      </c>
      <c r="AD681" s="131">
        <f>(幕後結果!$AF$2+幕後結果!$AF$4*幕後結果_最佳化!$R1682)*12/3</f>
        <v>0.11381913269730966</v>
      </c>
      <c r="AE681" s="131">
        <f>(幕後結果!$AG$2+幕後結果!$AG$4*幕後結果_最佳化!$S1682)*12/3</f>
        <v>-3.0359272769641534E-2</v>
      </c>
      <c r="AF681" s="131">
        <f>(幕後結果!$AH$2+幕後結果!$AH$4*幕後結果_最佳化!$T1682)*12/3</f>
        <v>-3.5637703720029072E-3</v>
      </c>
      <c r="AG681" s="131">
        <f>(幕後結果!$AI$2+幕後結果!$AI$4*幕後結果_最佳化!$U1682)*12/3</f>
        <v>-0.10372371912444038</v>
      </c>
      <c r="AH681" s="131">
        <f>(幕後結果!$AJ$2+幕後結果!$AJ$4*幕後結果_最佳化!$V1682)*12/3</f>
        <v>-6.8988466560945594E-2</v>
      </c>
      <c r="AI681" s="100">
        <f>(幕後結果!$AK$2+幕後結果!$AK$4*幕後結果_最佳化!$W1682)*12/3</f>
        <v>0.15399587150015781</v>
      </c>
      <c r="AJ681" s="60"/>
      <c r="AK681" s="60"/>
      <c r="AL681" s="60"/>
      <c r="AM681" s="108">
        <v>680</v>
      </c>
      <c r="AN681" s="131">
        <f t="shared" si="131"/>
        <v>0.1454817394545182</v>
      </c>
      <c r="AO681" s="131">
        <f t="shared" si="132"/>
        <v>2.9345386717166411E-2</v>
      </c>
      <c r="AP681" s="131">
        <f t="shared" si="133"/>
        <v>4.4255098950813657E-2</v>
      </c>
      <c r="AQ681" s="131">
        <f t="shared" si="134"/>
        <v>0.16015761012150057</v>
      </c>
      <c r="AR681" s="131">
        <f t="shared" si="135"/>
        <v>5.4304954945718409E-2</v>
      </c>
      <c r="AS681" s="131">
        <f t="shared" si="136"/>
        <v>0.14436446035029094</v>
      </c>
      <c r="AT681" s="131">
        <f t="shared" si="137"/>
        <v>0.1021893700308546</v>
      </c>
      <c r="AU681" s="131">
        <f t="shared" si="138"/>
        <v>0.16396564513310363</v>
      </c>
      <c r="AV681" s="131">
        <f t="shared" si="139"/>
        <v>8.1308256855831831E-2</v>
      </c>
      <c r="AW681" s="131">
        <f t="shared" si="140"/>
        <v>7.4627477440201678E-2</v>
      </c>
      <c r="AX681" s="131">
        <f t="shared" si="141"/>
        <v>1</v>
      </c>
      <c r="AY681" s="131">
        <f>SUMPRODUCT(AN681:AW681,幕後結果_最佳化!$Z$1005:$AI$1005)</f>
        <v>3.7466412082327524E-3</v>
      </c>
      <c r="AZ681" s="131">
        <f>(SUMPRODUCT(AN681:AW681,MMULT(AN681:AW681,幕後結果!$AB$9:$AK$18)))</f>
        <v>2.3812269947191871E-4</v>
      </c>
      <c r="BA681" s="131">
        <f t="shared" si="142"/>
        <v>1.5431224820859773E-2</v>
      </c>
      <c r="BB681" s="102">
        <f t="shared" si="143"/>
        <v>-2.5372813400294794</v>
      </c>
      <c r="BC681" s="60"/>
      <c r="BD681" s="60"/>
    </row>
    <row r="682" spans="1:56" ht="16.5">
      <c r="A682" s="95">
        <v>681</v>
      </c>
      <c r="B682" s="131">
        <v>0.42911521927132235</v>
      </c>
      <c r="C682" s="131">
        <v>0.51034328100047421</v>
      </c>
      <c r="D682" s="131">
        <v>0.7453196533300428</v>
      </c>
      <c r="E682" s="131">
        <v>0.25597297467258096</v>
      </c>
      <c r="F682" s="131">
        <v>0.7665343353593439</v>
      </c>
      <c r="G682" s="131">
        <v>0.98435435467063748</v>
      </c>
      <c r="H682" s="131">
        <v>0.12764104420723688</v>
      </c>
      <c r="I682" s="131">
        <v>0.56564356131748306</v>
      </c>
      <c r="J682" s="131">
        <v>0.11021863615834904</v>
      </c>
      <c r="K682" s="104">
        <v>0.45149388963405945</v>
      </c>
      <c r="L682" s="105"/>
      <c r="M682" s="106">
        <v>681</v>
      </c>
      <c r="N682" s="142">
        <v>-0.17862719608312305</v>
      </c>
      <c r="O682" s="142">
        <v>2.5929665939899756E-2</v>
      </c>
      <c r="P682" s="142">
        <v>0.65983348367068939</v>
      </c>
      <c r="Q682" s="142">
        <v>-0.65581067144782168</v>
      </c>
      <c r="R682" s="142">
        <v>0.72748103453849744</v>
      </c>
      <c r="S682" s="142">
        <v>2.1533486162224622</v>
      </c>
      <c r="T682" s="142">
        <v>-1.1376130656777872</v>
      </c>
      <c r="U682" s="131">
        <v>0.16529362366810538</v>
      </c>
      <c r="V682" s="131">
        <v>-1.2253662097815252</v>
      </c>
      <c r="W682" s="98">
        <v>-0.12188792437683352</v>
      </c>
      <c r="X682" s="60"/>
      <c r="Y682" s="99">
        <v>681</v>
      </c>
      <c r="Z682" s="131">
        <f>(幕後結果!$AB$2+幕後結果!$AB$4*幕後結果_最佳化!$N1683)*12/3</f>
        <v>-1.4279639208794888E-2</v>
      </c>
      <c r="AA682" s="131">
        <f>(幕後結果!$AC$2+幕後結果!$AC$4*幕後結果_最佳化!$O1683)*12/3</f>
        <v>1.0330410692417715E-2</v>
      </c>
      <c r="AB682" s="131">
        <f>(幕後結果!$AD$2+幕後結果!$AD$4*幕後結果_最佳化!$P1683)*12/3</f>
        <v>9.4415848512442113E-2</v>
      </c>
      <c r="AC682" s="131">
        <f>(幕後結果!$AE$2+幕後結果!$AE$4*幕後結果_最佳化!$Q1683)*12/3</f>
        <v>2.1723655603137423E-3</v>
      </c>
      <c r="AD682" s="131">
        <f>(幕後結果!$AF$2+幕後結果!$AF$4*幕後結果_最佳化!$R1683)*12/3</f>
        <v>0.10784107276016902</v>
      </c>
      <c r="AE682" s="131">
        <f>(幕後結果!$AG$2+幕後結果!$AG$4*幕後結果_最佳化!$S1683)*12/3</f>
        <v>7.8012690087587308E-2</v>
      </c>
      <c r="AF682" s="131">
        <f>(幕後結果!$AH$2+幕後結果!$AH$4*幕後結果_最佳化!$T1683)*12/3</f>
        <v>-6.9918637381007856E-2</v>
      </c>
      <c r="AG682" s="131">
        <f>(幕後結果!$AI$2+幕後結果!$AI$4*幕後結果_最佳化!$U1683)*12/3</f>
        <v>5.1508878976923467E-2</v>
      </c>
      <c r="AH682" s="131">
        <f>(幕後結果!$AJ$2+幕後結果!$AJ$4*幕後結果_最佳化!$V1683)*12/3</f>
        <v>-5.3066613643300682E-2</v>
      </c>
      <c r="AI682" s="100">
        <f>(幕後結果!$AK$2+幕後結果!$AK$4*幕後結果_最佳化!$W1683)*12/3</f>
        <v>5.0928468543725153E-3</v>
      </c>
      <c r="AJ682" s="60"/>
      <c r="AK682" s="60"/>
      <c r="AL682" s="60"/>
      <c r="AM682" s="108">
        <v>681</v>
      </c>
      <c r="AN682" s="131">
        <f t="shared" si="131"/>
        <v>0.11589552875389539</v>
      </c>
      <c r="AO682" s="131">
        <f t="shared" si="132"/>
        <v>0.12024791185723863</v>
      </c>
      <c r="AP682" s="131">
        <f t="shared" si="133"/>
        <v>0.11302644094499791</v>
      </c>
      <c r="AQ682" s="131">
        <f t="shared" si="134"/>
        <v>0.10434038729871797</v>
      </c>
      <c r="AR682" s="131">
        <f t="shared" si="135"/>
        <v>1.4648837948054695E-2</v>
      </c>
      <c r="AS682" s="131">
        <f t="shared" si="136"/>
        <v>7.3700993538591442E-2</v>
      </c>
      <c r="AT682" s="131">
        <f t="shared" si="137"/>
        <v>0.13954733910943179</v>
      </c>
      <c r="AU682" s="131">
        <f t="shared" si="138"/>
        <v>8.8604216647331521E-2</v>
      </c>
      <c r="AV682" s="131">
        <f t="shared" si="139"/>
        <v>0.16974815688926281</v>
      </c>
      <c r="AW682" s="131">
        <f t="shared" si="140"/>
        <v>6.024018701247788E-2</v>
      </c>
      <c r="AX682" s="131">
        <f t="shared" si="141"/>
        <v>1</v>
      </c>
      <c r="AY682" s="131">
        <f>SUMPRODUCT(AN682:AW682,幕後結果_最佳化!$Z$1005:$AI$1005)</f>
        <v>3.0465824296634792E-3</v>
      </c>
      <c r="AZ682" s="131">
        <f>(SUMPRODUCT(AN682:AW682,MMULT(AN682:AW682,幕後結果!$AB$9:$AK$18)))</f>
        <v>2.3573333155878841E-4</v>
      </c>
      <c r="BA682" s="131">
        <f t="shared" si="142"/>
        <v>1.5353609724061258E-2</v>
      </c>
      <c r="BB682" s="102">
        <f t="shared" si="143"/>
        <v>-2.5957034395553662</v>
      </c>
      <c r="BC682" s="60"/>
      <c r="BD682" s="60"/>
    </row>
    <row r="683" spans="1:56" ht="16.5">
      <c r="A683" s="95">
        <v>682</v>
      </c>
      <c r="B683" s="131">
        <v>0.28128802286481469</v>
      </c>
      <c r="C683" s="131">
        <v>0.70301890328939143</v>
      </c>
      <c r="D683" s="131">
        <v>0.95440537000455694</v>
      </c>
      <c r="E683" s="131">
        <v>0.30699582067623044</v>
      </c>
      <c r="F683" s="131">
        <v>0.76983893408365156</v>
      </c>
      <c r="G683" s="131">
        <v>0.86850483283205704</v>
      </c>
      <c r="H683" s="131">
        <v>0.89106318054431255</v>
      </c>
      <c r="I683" s="131">
        <v>0.80813559395796242</v>
      </c>
      <c r="J683" s="131">
        <v>0.18961012629665763</v>
      </c>
      <c r="K683" s="104">
        <v>0.89944966043508612</v>
      </c>
      <c r="L683" s="105"/>
      <c r="M683" s="106">
        <v>682</v>
      </c>
      <c r="N683" s="142">
        <v>-0.57901945535888188</v>
      </c>
      <c r="O683" s="142">
        <v>0.53310312867887533</v>
      </c>
      <c r="P683" s="142">
        <v>1.6891574537357315</v>
      </c>
      <c r="Q683" s="142">
        <v>-0.50438388324161854</v>
      </c>
      <c r="R683" s="142">
        <v>0.7383165169392496</v>
      </c>
      <c r="S683" s="142">
        <v>1.1193512157856291</v>
      </c>
      <c r="T683" s="142">
        <v>1.2322019932880639</v>
      </c>
      <c r="U683" s="131">
        <v>0.87104641190280629</v>
      </c>
      <c r="V683" s="131">
        <v>-0.8793339141965989</v>
      </c>
      <c r="W683" s="98">
        <v>1.2784219770031751</v>
      </c>
      <c r="X683" s="60"/>
      <c r="Y683" s="99">
        <v>682</v>
      </c>
      <c r="Z683" s="131">
        <f>(幕後結果!$AB$2+幕後結果!$AB$4*幕後結果_最佳化!$N1684)*12/3</f>
        <v>-7.6299472001224167E-2</v>
      </c>
      <c r="AA683" s="131">
        <f>(幕後結果!$AC$2+幕後結果!$AC$4*幕後結果_最佳化!$O1684)*12/3</f>
        <v>6.0423669572875455E-2</v>
      </c>
      <c r="AB683" s="131">
        <f>(幕後結果!$AD$2+幕後結果!$AD$4*幕後結果_最佳化!$P1684)*12/3</f>
        <v>0.27752793921104418</v>
      </c>
      <c r="AC683" s="131">
        <f>(幕後結果!$AE$2+幕後結果!$AE$4*幕後結果_最佳化!$Q1684)*12/3</f>
        <v>9.5521673058565515E-2</v>
      </c>
      <c r="AD683" s="131">
        <f>(幕後結果!$AF$2+幕後結果!$AF$4*幕後結果_最佳化!$R1684)*12/3</f>
        <v>0.21891435886327634</v>
      </c>
      <c r="AE683" s="131">
        <f>(幕後結果!$AG$2+幕後結果!$AG$4*幕後結果_最佳化!$S1684)*12/3</f>
        <v>4.364621612176952E-2</v>
      </c>
      <c r="AF683" s="131">
        <f>(幕後結果!$AH$2+幕後結果!$AH$4*幕後結果_最佳化!$T1684)*12/3</f>
        <v>0.16196554163068627</v>
      </c>
      <c r="AG683" s="131">
        <f>(幕後結果!$AI$2+幕後結果!$AI$4*幕後結果_最佳化!$U1684)*12/3</f>
        <v>0.22231814045585305</v>
      </c>
      <c r="AH683" s="131">
        <f>(幕後結果!$AJ$2+幕後結果!$AJ$4*幕後結果_最佳化!$V1684)*12/3</f>
        <v>-1.2568281903021998E-2</v>
      </c>
      <c r="AI683" s="100">
        <f>(幕後結果!$AK$2+幕後結果!$AK$4*幕後結果_最佳化!$W1684)*12/3</f>
        <v>0.33912257214280234</v>
      </c>
      <c r="AJ683" s="60"/>
      <c r="AK683" s="60"/>
      <c r="AL683" s="60"/>
      <c r="AM683" s="108">
        <v>682</v>
      </c>
      <c r="AN683" s="131">
        <f t="shared" si="131"/>
        <v>0.15867743065452855</v>
      </c>
      <c r="AO683" s="131">
        <f t="shared" si="132"/>
        <v>0.1317189606133139</v>
      </c>
      <c r="AP683" s="131">
        <f t="shared" si="133"/>
        <v>0.11473082044069247</v>
      </c>
      <c r="AQ683" s="131">
        <f t="shared" si="134"/>
        <v>6.0668915970185283E-2</v>
      </c>
      <c r="AR683" s="131">
        <f t="shared" si="135"/>
        <v>9.0506010428955105E-2</v>
      </c>
      <c r="AS683" s="131">
        <f t="shared" si="136"/>
        <v>1.4686585270596766E-2</v>
      </c>
      <c r="AT683" s="131">
        <f t="shared" si="137"/>
        <v>9.6868703129598846E-2</v>
      </c>
      <c r="AU683" s="131">
        <f t="shared" si="138"/>
        <v>0.10171823316447909</v>
      </c>
      <c r="AV683" s="131">
        <f t="shared" si="139"/>
        <v>0.1532905875317917</v>
      </c>
      <c r="AW683" s="131">
        <f t="shared" si="140"/>
        <v>7.7133752795858157E-2</v>
      </c>
      <c r="AX683" s="131">
        <f t="shared" si="141"/>
        <v>0.99999999999999978</v>
      </c>
      <c r="AY683" s="131">
        <f>SUMPRODUCT(AN683:AW683,幕後結果_最佳化!$Z$1005:$AI$1005)</f>
        <v>2.0993324731793878E-3</v>
      </c>
      <c r="AZ683" s="131">
        <f>(SUMPRODUCT(AN683:AW683,MMULT(AN683:AW683,幕後結果!$AB$9:$AK$18)))</f>
        <v>2.664967814578932E-4</v>
      </c>
      <c r="BA683" s="131">
        <f t="shared" si="142"/>
        <v>1.6324729138882922E-2</v>
      </c>
      <c r="BB683" s="102">
        <f t="shared" si="143"/>
        <v>-2.4993166612265485</v>
      </c>
      <c r="BC683" s="60"/>
      <c r="BD683" s="60"/>
    </row>
    <row r="684" spans="1:56" ht="16.5">
      <c r="A684" s="95">
        <v>683</v>
      </c>
      <c r="B684" s="131">
        <v>0.74394196646003796</v>
      </c>
      <c r="C684" s="131">
        <v>0.74969978817902017</v>
      </c>
      <c r="D684" s="131">
        <v>0.37244132052744039</v>
      </c>
      <c r="E684" s="131">
        <v>0.99082679510021099</v>
      </c>
      <c r="F684" s="131">
        <v>0.15289128312006128</v>
      </c>
      <c r="G684" s="131">
        <v>0.93556468131305159</v>
      </c>
      <c r="H684" s="131">
        <v>0.46581039803728785</v>
      </c>
      <c r="I684" s="131">
        <v>0.80993576048715088</v>
      </c>
      <c r="J684" s="131">
        <v>0.56278717670492284</v>
      </c>
      <c r="K684" s="104">
        <v>2.112231293631317E-2</v>
      </c>
      <c r="L684" s="105"/>
      <c r="M684" s="106">
        <v>683</v>
      </c>
      <c r="N684" s="142">
        <v>0.65554633062728151</v>
      </c>
      <c r="O684" s="142">
        <v>0.67354532482523899</v>
      </c>
      <c r="P684" s="142">
        <v>-0.32539433685138336</v>
      </c>
      <c r="Q684" s="142">
        <v>2.3585515835098305</v>
      </c>
      <c r="R684" s="142">
        <v>-1.0241115994829124</v>
      </c>
      <c r="S684" s="142">
        <v>1.5185705156609406</v>
      </c>
      <c r="T684" s="142">
        <v>-8.5805799595803478E-2</v>
      </c>
      <c r="U684" s="131">
        <v>0.87765959255099035</v>
      </c>
      <c r="V684" s="131">
        <v>0.15803953391645212</v>
      </c>
      <c r="W684" s="98">
        <v>-2.0311022243746182</v>
      </c>
      <c r="X684" s="60"/>
      <c r="Y684" s="99">
        <v>683</v>
      </c>
      <c r="Z684" s="131">
        <f>(幕後結果!$AB$2+幕後結果!$AB$4*幕後結果_最佳化!$N1685)*12/3</f>
        <v>0.11493190633914019</v>
      </c>
      <c r="AA684" s="131">
        <f>(幕後結果!$AC$2+幕後結果!$AC$4*幕後結果_最佳化!$O1685)*12/3</f>
        <v>7.1642817775531401E-2</v>
      </c>
      <c r="AB684" s="131">
        <f>(幕後結果!$AD$2+幕後結果!$AD$4*幕後結果_最佳化!$P1685)*12/3</f>
        <v>-4.3170658760599744E-2</v>
      </c>
      <c r="AC684" s="131">
        <f>(幕後結果!$AE$2+幕後結果!$AE$4*幕後結果_最佳化!$Q1685)*12/3</f>
        <v>0.26671824814474193</v>
      </c>
      <c r="AD684" s="131">
        <f>(幕後結果!$AF$2+幕後結果!$AF$4*幕後結果_最佳化!$R1685)*12/3</f>
        <v>-4.518833968346473E-2</v>
      </c>
      <c r="AE684" s="131">
        <f>(幕後結果!$AG$2+幕後結果!$AG$4*幕後結果_最佳化!$S1685)*12/3</f>
        <v>7.9287880206412018E-2</v>
      </c>
      <c r="AF684" s="131">
        <f>(幕後結果!$AH$2+幕後結果!$AH$4*幕後結果_最佳化!$T1685)*12/3</f>
        <v>7.1180721661398536E-2</v>
      </c>
      <c r="AG684" s="131">
        <f>(幕後結果!$AI$2+幕後結果!$AI$4*幕後結果_最佳化!$U1685)*12/3</f>
        <v>0.11139690470409702</v>
      </c>
      <c r="AH684" s="131">
        <f>(幕後結果!$AJ$2+幕後結果!$AJ$4*幕後結果_最佳化!$V1685)*12/3</f>
        <v>7.9142078866321547E-2</v>
      </c>
      <c r="AI684" s="100">
        <f>(幕後結果!$AK$2+幕後結果!$AK$4*幕後結果_最佳化!$W1685)*12/3</f>
        <v>-0.34396043118031078</v>
      </c>
      <c r="AJ684" s="60"/>
      <c r="AK684" s="60"/>
      <c r="AL684" s="60"/>
      <c r="AM684" s="108">
        <v>683</v>
      </c>
      <c r="AN684" s="131">
        <f t="shared" si="131"/>
        <v>0.14796781935363129</v>
      </c>
      <c r="AO684" s="131">
        <f t="shared" si="132"/>
        <v>0.16359824225581365</v>
      </c>
      <c r="AP684" s="131">
        <f t="shared" si="133"/>
        <v>6.5405612244855596E-2</v>
      </c>
      <c r="AQ684" s="131">
        <f t="shared" si="134"/>
        <v>0.16885207006692521</v>
      </c>
      <c r="AR684" s="131">
        <f t="shared" si="135"/>
        <v>7.7727857683803879E-3</v>
      </c>
      <c r="AS684" s="131">
        <f t="shared" si="136"/>
        <v>0.17109355093418752</v>
      </c>
      <c r="AT684" s="131">
        <f t="shared" si="137"/>
        <v>7.0178867275136128E-2</v>
      </c>
      <c r="AU684" s="131">
        <f t="shared" si="138"/>
        <v>3.4916746994925448E-3</v>
      </c>
      <c r="AV684" s="131">
        <f t="shared" si="139"/>
        <v>0.17403839990605793</v>
      </c>
      <c r="AW684" s="131">
        <f t="shared" si="140"/>
        <v>2.7600977495519846E-2</v>
      </c>
      <c r="AX684" s="131">
        <f t="shared" si="141"/>
        <v>1</v>
      </c>
      <c r="AY684" s="131">
        <f>SUMPRODUCT(AN684:AW684,幕後結果_最佳化!$Z$1005:$AI$1005)</f>
        <v>5.0593324401527204E-3</v>
      </c>
      <c r="AZ684" s="131">
        <f>(SUMPRODUCT(AN684:AW684,MMULT(AN684:AW684,幕後結果!$AB$9:$AK$18)))</f>
        <v>1.9628526832383514E-4</v>
      </c>
      <c r="BA684" s="131">
        <f t="shared" si="142"/>
        <v>1.4010184450029026E-2</v>
      </c>
      <c r="BB684" s="102">
        <f t="shared" si="143"/>
        <v>-2.7009399979576201</v>
      </c>
      <c r="BC684" s="60"/>
      <c r="BD684" s="60"/>
    </row>
    <row r="685" spans="1:56" ht="16.5">
      <c r="A685" s="95">
        <v>684</v>
      </c>
      <c r="B685" s="131">
        <v>0.68105525269776535</v>
      </c>
      <c r="C685" s="131">
        <v>0.80478000533683169</v>
      </c>
      <c r="D685" s="131">
        <v>0.37384759875538087</v>
      </c>
      <c r="E685" s="131">
        <v>0.60573243215144679</v>
      </c>
      <c r="F685" s="131">
        <v>0.25185600850349488</v>
      </c>
      <c r="G685" s="131">
        <v>0.39008592034834555</v>
      </c>
      <c r="H685" s="131">
        <v>0.22430243139085437</v>
      </c>
      <c r="I685" s="131">
        <v>0.11607392367460334</v>
      </c>
      <c r="J685" s="131">
        <v>0.81908221937445358</v>
      </c>
      <c r="K685" s="104">
        <v>0.11426831112750491</v>
      </c>
      <c r="L685" s="105"/>
      <c r="M685" s="106">
        <v>684</v>
      </c>
      <c r="N685" s="142">
        <v>0.47065168152555803</v>
      </c>
      <c r="O685" s="142">
        <v>0.85881971410458935</v>
      </c>
      <c r="P685" s="142">
        <v>-0.32167991201833196</v>
      </c>
      <c r="Q685" s="142">
        <v>0.26821330302837726</v>
      </c>
      <c r="R685" s="142">
        <v>-0.66866058307860843</v>
      </c>
      <c r="S685" s="142">
        <v>-0.27909510354930112</v>
      </c>
      <c r="T685" s="142">
        <v>-0.75774298117116801</v>
      </c>
      <c r="U685" s="131">
        <v>-1.1948443540235818</v>
      </c>
      <c r="V685" s="131">
        <v>0.91187302853401886</v>
      </c>
      <c r="W685" s="98">
        <v>-1.2041370229875836</v>
      </c>
      <c r="X685" s="60"/>
      <c r="Y685" s="99">
        <v>684</v>
      </c>
      <c r="Z685" s="131">
        <f>(幕後結果!$AB$2+幕後結果!$AB$4*幕後結果_最佳化!$N1686)*12/3</f>
        <v>8.6292153806846336E-2</v>
      </c>
      <c r="AA685" s="131">
        <f>(幕後結果!$AC$2+幕後結果!$AC$4*幕後結果_最佳化!$O1686)*12/3</f>
        <v>9.0018420364102195E-2</v>
      </c>
      <c r="AB685" s="131">
        <f>(幕後結果!$AD$2+幕後結果!$AD$4*幕後結果_最佳化!$P1686)*12/3</f>
        <v>-3.6319083839124224E-2</v>
      </c>
      <c r="AC685" s="131">
        <f>(幕後結果!$AE$2+幕後結果!$AE$4*幕後結果_最佳化!$Q1686)*12/3</f>
        <v>5.6404095864911317E-2</v>
      </c>
      <c r="AD685" s="131">
        <f>(幕後結果!$AF$2+幕後結果!$AF$4*幕後結果_最佳化!$R1686)*12/3</f>
        <v>-4.4574055702631656E-2</v>
      </c>
      <c r="AE685" s="131">
        <f>(幕後結果!$AG$2+幕後結果!$AG$4*幕後結果_最佳化!$S1686)*12/3</f>
        <v>-6.4803546479081367E-3</v>
      </c>
      <c r="AF685" s="131">
        <f>(幕後結果!$AH$2+幕後結果!$AH$4*幕後結果_最佳化!$T1686)*12/3</f>
        <v>-1.7278758011616331E-2</v>
      </c>
      <c r="AG685" s="131">
        <f>(幕後結果!$AI$2+幕後結果!$AI$4*幕後結果_最佳化!$U1686)*12/3</f>
        <v>-0.18285244658741118</v>
      </c>
      <c r="AH685" s="131">
        <f>(幕後結果!$AJ$2+幕後結果!$AJ$4*幕後結果_最佳化!$V1686)*12/3</f>
        <v>5.1389731416558192E-2</v>
      </c>
      <c r="AI685" s="100">
        <f>(幕後結果!$AK$2+幕後結果!$AK$4*幕後結果_最佳化!$W1686)*12/3</f>
        <v>-0.26022625287892126</v>
      </c>
      <c r="AJ685" s="60"/>
      <c r="AK685" s="60"/>
      <c r="AL685" s="60"/>
      <c r="AM685" s="108">
        <v>684</v>
      </c>
      <c r="AN685" s="131">
        <f t="shared" si="131"/>
        <v>4.6586080940649921E-2</v>
      </c>
      <c r="AO685" s="131">
        <f t="shared" si="132"/>
        <v>0.13798166078829718</v>
      </c>
      <c r="AP685" s="131">
        <f t="shared" si="133"/>
        <v>8.434078657620793E-2</v>
      </c>
      <c r="AQ685" s="131">
        <f t="shared" si="134"/>
        <v>6.3812040083285532E-2</v>
      </c>
      <c r="AR685" s="131">
        <f t="shared" si="135"/>
        <v>0.20544446275058595</v>
      </c>
      <c r="AS685" s="131">
        <f t="shared" si="136"/>
        <v>4.0682141178551109E-2</v>
      </c>
      <c r="AT685" s="131">
        <f t="shared" si="137"/>
        <v>6.5656266405217031E-2</v>
      </c>
      <c r="AU685" s="131">
        <f t="shared" si="138"/>
        <v>0.20786709427999964</v>
      </c>
      <c r="AV685" s="131">
        <f t="shared" si="139"/>
        <v>8.8697778613567278E-3</v>
      </c>
      <c r="AW685" s="131">
        <f t="shared" si="140"/>
        <v>0.13875968913584902</v>
      </c>
      <c r="AX685" s="131">
        <f t="shared" si="141"/>
        <v>0.99999999999999989</v>
      </c>
      <c r="AY685" s="131">
        <f>SUMPRODUCT(AN685:AW685,幕後結果_最佳化!$Z$1005:$AI$1005)</f>
        <v>-9.292476762292523E-4</v>
      </c>
      <c r="AZ685" s="131">
        <f>(SUMPRODUCT(AN685:AW685,MMULT(AN685:AW685,幕後結果!$AB$9:$AK$18)))</f>
        <v>3.6588096885500844E-4</v>
      </c>
      <c r="BA685" s="131">
        <f t="shared" si="142"/>
        <v>1.9128015287922802E-2</v>
      </c>
      <c r="BB685" s="102">
        <f t="shared" si="143"/>
        <v>-2.2913641073835045</v>
      </c>
      <c r="BC685" s="60"/>
      <c r="BD685" s="60"/>
    </row>
    <row r="686" spans="1:56" ht="16.5">
      <c r="A686" s="95">
        <v>685</v>
      </c>
      <c r="B686" s="131">
        <v>0.58810657797621979</v>
      </c>
      <c r="C686" s="131">
        <v>7.260241097733755E-2</v>
      </c>
      <c r="D686" s="131">
        <v>0.84646391595657211</v>
      </c>
      <c r="E686" s="131">
        <v>0.1860644424437996</v>
      </c>
      <c r="F686" s="131">
        <v>0.1995167594136853</v>
      </c>
      <c r="G686" s="131">
        <v>0.5994203560967637</v>
      </c>
      <c r="H686" s="131">
        <v>2.6567306156510595E-2</v>
      </c>
      <c r="I686" s="131">
        <v>0.43674406430832113</v>
      </c>
      <c r="J686" s="131">
        <v>0.35900763597372598</v>
      </c>
      <c r="K686" s="104">
        <v>0.51334755724173586</v>
      </c>
      <c r="L686" s="105"/>
      <c r="M686" s="106">
        <v>685</v>
      </c>
      <c r="N686" s="142">
        <v>0.22267707609820431</v>
      </c>
      <c r="O686" s="142">
        <v>-1.4566796780813513</v>
      </c>
      <c r="P686" s="142">
        <v>1.0213847911983152</v>
      </c>
      <c r="Q686" s="142">
        <v>-0.89249273533481599</v>
      </c>
      <c r="R686" s="142">
        <v>-0.84334858339422869</v>
      </c>
      <c r="S686" s="142">
        <v>0.25184705088899173</v>
      </c>
      <c r="T686" s="142">
        <v>-1.9338252894675592</v>
      </c>
      <c r="U686" s="131">
        <v>-0.15922941635240731</v>
      </c>
      <c r="V686" s="131">
        <v>-0.36111260336446571</v>
      </c>
      <c r="W686" s="98">
        <v>3.3463608828473636E-2</v>
      </c>
      <c r="X686" s="60"/>
      <c r="Y686" s="99">
        <v>685</v>
      </c>
      <c r="Z686" s="131">
        <f>(幕後結果!$AB$2+幕後結果!$AB$4*幕後結果_最佳化!$N1687)*12/3</f>
        <v>4.7881462268524098E-2</v>
      </c>
      <c r="AA686" s="131">
        <f>(幕後結果!$AC$2+幕後結果!$AC$4*幕後結果_最佳化!$O1687)*12/3</f>
        <v>-0.13458991483233587</v>
      </c>
      <c r="AB686" s="131">
        <f>(幕後結果!$AD$2+幕後結果!$AD$4*幕後結果_最佳化!$P1687)*12/3</f>
        <v>0.10308119945321896</v>
      </c>
      <c r="AC686" s="131">
        <f>(幕後結果!$AE$2+幕後結果!$AE$4*幕後結果_最佳化!$Q1687)*12/3</f>
        <v>-1.8454141645876904E-2</v>
      </c>
      <c r="AD686" s="131">
        <f>(幕後結果!$AF$2+幕後結果!$AF$4*幕後結果_最佳化!$R1687)*12/3</f>
        <v>-6.8510345303819831E-2</v>
      </c>
      <c r="AE686" s="131">
        <f>(幕後結果!$AG$2+幕後結果!$AG$4*幕後結果_最佳化!$S1687)*12/3</f>
        <v>-1.0473876030094234E-2</v>
      </c>
      <c r="AF686" s="131">
        <f>(幕後結果!$AH$2+幕後結果!$AH$4*幕後結果_最佳化!$T1687)*12/3</f>
        <v>-0.19005210686998608</v>
      </c>
      <c r="AG686" s="131">
        <f>(幕後結果!$AI$2+幕後結果!$AI$4*幕後結果_最佳化!$U1687)*12/3</f>
        <v>-6.8603108896335099E-2</v>
      </c>
      <c r="AH686" s="131">
        <f>(幕後結果!$AJ$2+幕後結果!$AJ$4*幕後結果_最佳化!$V1687)*12/3</f>
        <v>-7.2055662407214602E-2</v>
      </c>
      <c r="AI686" s="100">
        <f>(幕後結果!$AK$2+幕後結果!$AK$4*幕後結果_最佳化!$W1687)*12/3</f>
        <v>-6.9550213283227608E-2</v>
      </c>
      <c r="AJ686" s="60"/>
      <c r="AK686" s="60"/>
      <c r="AL686" s="60"/>
      <c r="AM686" s="108">
        <v>685</v>
      </c>
      <c r="AN686" s="131">
        <f t="shared" si="131"/>
        <v>6.174519063167188E-2</v>
      </c>
      <c r="AO686" s="131">
        <f t="shared" si="132"/>
        <v>0.21067112211177524</v>
      </c>
      <c r="AP686" s="131">
        <f t="shared" si="133"/>
        <v>4.9277673099355983E-2</v>
      </c>
      <c r="AQ686" s="131">
        <f t="shared" si="134"/>
        <v>0.20073438226879864</v>
      </c>
      <c r="AR686" s="131">
        <f t="shared" si="135"/>
        <v>2.5295648803617163E-2</v>
      </c>
      <c r="AS686" s="131">
        <f t="shared" si="136"/>
        <v>0.14340630727077985</v>
      </c>
      <c r="AT686" s="131">
        <f t="shared" si="137"/>
        <v>0.14148582646414692</v>
      </c>
      <c r="AU686" s="131">
        <f t="shared" si="138"/>
        <v>7.8230739688233131E-2</v>
      </c>
      <c r="AV686" s="131">
        <f t="shared" si="139"/>
        <v>3.6856689112418219E-2</v>
      </c>
      <c r="AW686" s="131">
        <f t="shared" si="140"/>
        <v>5.2296420549203054E-2</v>
      </c>
      <c r="AX686" s="131">
        <f t="shared" si="141"/>
        <v>1.0000000000000002</v>
      </c>
      <c r="AY686" s="131">
        <f>SUMPRODUCT(AN686:AW686,幕後結果_最佳化!$Z$1005:$AI$1005)</f>
        <v>5.4409930429706061E-3</v>
      </c>
      <c r="AZ686" s="131">
        <f>(SUMPRODUCT(AN686:AW686,MMULT(AN686:AW686,幕後結果!$AB$9:$AK$18)))</f>
        <v>2.3733896249043782E-4</v>
      </c>
      <c r="BA686" s="131">
        <f t="shared" si="142"/>
        <v>1.5405809374727374E-2</v>
      </c>
      <c r="BB686" s="102">
        <f t="shared" si="143"/>
        <v>-2.4314858145966305</v>
      </c>
      <c r="BC686" s="60"/>
      <c r="BD686" s="60"/>
    </row>
    <row r="687" spans="1:56" ht="16.5">
      <c r="A687" s="95">
        <v>686</v>
      </c>
      <c r="B687" s="131">
        <v>0.29625948295404969</v>
      </c>
      <c r="C687" s="131">
        <v>0.9086501514488865</v>
      </c>
      <c r="D687" s="131">
        <v>0.3635407679343976</v>
      </c>
      <c r="E687" s="131">
        <v>0.82590094632779154</v>
      </c>
      <c r="F687" s="131">
        <v>0.33137863644053378</v>
      </c>
      <c r="G687" s="131">
        <v>0.46175482359905873</v>
      </c>
      <c r="H687" s="131">
        <v>0.97786336481245573</v>
      </c>
      <c r="I687" s="131">
        <v>0.60307420433538694</v>
      </c>
      <c r="J687" s="131">
        <v>0.84721235374038462</v>
      </c>
      <c r="K687" s="104">
        <v>0.50209764736803786</v>
      </c>
      <c r="L687" s="105"/>
      <c r="M687" s="106">
        <v>686</v>
      </c>
      <c r="N687" s="142">
        <v>-0.53518929796126413</v>
      </c>
      <c r="O687" s="142">
        <v>1.3324885633783072</v>
      </c>
      <c r="P687" s="142">
        <v>-0.34901035469107372</v>
      </c>
      <c r="Q687" s="142">
        <v>0.93809010333989362</v>
      </c>
      <c r="R687" s="142">
        <v>-0.43610951651034818</v>
      </c>
      <c r="S687" s="142">
        <v>-9.6013756166755518E-2</v>
      </c>
      <c r="T687" s="142">
        <v>2.0114943133878747</v>
      </c>
      <c r="U687" s="131">
        <v>0.26131241757007018</v>
      </c>
      <c r="V687" s="131">
        <v>1.0245505816043914</v>
      </c>
      <c r="W687" s="98">
        <v>5.2580464310759412E-3</v>
      </c>
      <c r="X687" s="60"/>
      <c r="Y687" s="99">
        <v>686</v>
      </c>
      <c r="Z687" s="131">
        <f>(幕後結果!$AB$2+幕後結果!$AB$4*幕後結果_最佳化!$N1688)*12/3</f>
        <v>-6.951028222522021E-2</v>
      </c>
      <c r="AA687" s="131">
        <f>(幕後結果!$AC$2+幕後結果!$AC$4*幕後結果_最佳化!$O1688)*12/3</f>
        <v>0.13804810443960555</v>
      </c>
      <c r="AB687" s="131">
        <f>(幕後結果!$AD$2+幕後結果!$AD$4*幕後結果_最佳化!$P1688)*12/3</f>
        <v>-2.4555287781108867E-2</v>
      </c>
      <c r="AC687" s="131">
        <f>(幕後結果!$AE$2+幕後結果!$AE$4*幕後結果_最佳化!$Q1688)*12/3</f>
        <v>0.10853900087151887</v>
      </c>
      <c r="AD687" s="131">
        <f>(幕後結果!$AF$2+幕後結果!$AF$4*幕後結果_最佳化!$R1688)*12/3</f>
        <v>4.5491667064993298E-3</v>
      </c>
      <c r="AE687" s="131">
        <f>(幕後結果!$AG$2+幕後結果!$AG$4*幕後結果_最佳化!$S1688)*12/3</f>
        <v>1.7229027876665508E-2</v>
      </c>
      <c r="AF687" s="131">
        <f>(幕後結果!$AH$2+幕後結果!$AH$4*幕後結果_最佳化!$T1688)*12/3</f>
        <v>0.21417993289782408</v>
      </c>
      <c r="AG687" s="131">
        <f>(幕後結果!$AI$2+幕後結果!$AI$4*幕後結果_最佳化!$U1688)*12/3</f>
        <v>6.8961772403274474E-2</v>
      </c>
      <c r="AH687" s="131">
        <f>(幕後結果!$AJ$2+幕後結果!$AJ$4*幕後結果_最佳化!$V1688)*12/3</f>
        <v>0.10587295512985999</v>
      </c>
      <c r="AI687" s="100">
        <f>(幕後結果!$AK$2+幕後結果!$AK$4*幕後結果_最佳化!$W1688)*12/3</f>
        <v>6.3299305889557053E-2</v>
      </c>
      <c r="AJ687" s="60"/>
      <c r="AK687" s="60"/>
      <c r="AL687" s="60"/>
      <c r="AM687" s="108">
        <v>686</v>
      </c>
      <c r="AN687" s="131">
        <f t="shared" si="131"/>
        <v>1.4197832655216108E-2</v>
      </c>
      <c r="AO687" s="131">
        <f t="shared" si="132"/>
        <v>8.3844729152711309E-2</v>
      </c>
      <c r="AP687" s="131">
        <f t="shared" si="133"/>
        <v>7.2346316256314287E-3</v>
      </c>
      <c r="AQ687" s="131">
        <f t="shared" si="134"/>
        <v>0.10494796256498842</v>
      </c>
      <c r="AR687" s="131">
        <f t="shared" si="135"/>
        <v>0.17142410127177216</v>
      </c>
      <c r="AS687" s="131">
        <f t="shared" si="136"/>
        <v>7.452417254119896E-2</v>
      </c>
      <c r="AT687" s="131">
        <f t="shared" si="137"/>
        <v>0.10299040111097768</v>
      </c>
      <c r="AU687" s="131">
        <f t="shared" si="138"/>
        <v>0.12834024230768148</v>
      </c>
      <c r="AV687" s="131">
        <f t="shared" si="139"/>
        <v>5.6375112391451702E-2</v>
      </c>
      <c r="AW687" s="131">
        <f t="shared" si="140"/>
        <v>0.25612081437837075</v>
      </c>
      <c r="AX687" s="131">
        <f t="shared" si="141"/>
        <v>0.99999999999999989</v>
      </c>
      <c r="AY687" s="131">
        <f>SUMPRODUCT(AN687:AW687,幕後結果_最佳化!$Z$1005:$AI$1005)</f>
        <v>-1.3531213508039311E-3</v>
      </c>
      <c r="AZ687" s="131">
        <f>(SUMPRODUCT(AN687:AW687,MMULT(AN687:AW687,幕後結果!$AB$9:$AK$18)))</f>
        <v>3.4902380365196383E-4</v>
      </c>
      <c r="BA687" s="131">
        <f t="shared" si="142"/>
        <v>1.8682178771544926E-2</v>
      </c>
      <c r="BB687" s="102">
        <f t="shared" si="143"/>
        <v>-2.3687344978309728</v>
      </c>
      <c r="BC687" s="60"/>
      <c r="BD687" s="60"/>
    </row>
    <row r="688" spans="1:56" ht="16.5">
      <c r="A688" s="95">
        <v>687</v>
      </c>
      <c r="B688" s="131">
        <v>0.2989924420417216</v>
      </c>
      <c r="C688" s="131">
        <v>0.44659843733196558</v>
      </c>
      <c r="D688" s="131">
        <v>4.6342426044855278E-2</v>
      </c>
      <c r="E688" s="131">
        <v>0.6757063403120378</v>
      </c>
      <c r="F688" s="131">
        <v>0.64822648341981304</v>
      </c>
      <c r="G688" s="131">
        <v>0.42235266385304127</v>
      </c>
      <c r="H688" s="131">
        <v>0.32547644150082444</v>
      </c>
      <c r="I688" s="131">
        <v>0.83478423583435779</v>
      </c>
      <c r="J688" s="131">
        <v>0.15055559685254294</v>
      </c>
      <c r="K688" s="104">
        <v>9.5648712349390319E-2</v>
      </c>
      <c r="L688" s="105"/>
      <c r="M688" s="106">
        <v>687</v>
      </c>
      <c r="N688" s="142">
        <v>-0.52730056196078157</v>
      </c>
      <c r="O688" s="142">
        <v>-0.13426013597554085</v>
      </c>
      <c r="P688" s="142">
        <v>-1.6814020269882712</v>
      </c>
      <c r="Q688" s="142">
        <v>0.455725587950078</v>
      </c>
      <c r="R688" s="142">
        <v>0.38053673511289005</v>
      </c>
      <c r="S688" s="142">
        <v>-0.19587842089895049</v>
      </c>
      <c r="T688" s="142">
        <v>-0.4524388244301939</v>
      </c>
      <c r="U688" s="131">
        <v>0.9732450445505213</v>
      </c>
      <c r="V688" s="131">
        <v>-1.0340534129476433</v>
      </c>
      <c r="W688" s="98">
        <v>-1.3067506083669262</v>
      </c>
      <c r="X688" s="60"/>
      <c r="Y688" s="99">
        <v>687</v>
      </c>
      <c r="Z688" s="131">
        <f>(幕後結果!$AB$2+幕後結果!$AB$4*幕後結果_最佳化!$N1689)*12/3</f>
        <v>-6.8288335306020187E-2</v>
      </c>
      <c r="AA688" s="131">
        <f>(幕後結果!$AC$2+幕後結果!$AC$4*幕後結果_最佳化!$O1689)*12/3</f>
        <v>-4.5548194013611551E-3</v>
      </c>
      <c r="AB688" s="131">
        <f>(幕後結果!$AD$2+幕後結果!$AD$4*幕後結果_最佳化!$P1689)*12/3</f>
        <v>-0.28846120138015574</v>
      </c>
      <c r="AC688" s="131">
        <f>(幕後結果!$AE$2+幕後結果!$AE$4*幕後結果_最佳化!$Q1689)*12/3</f>
        <v>-7.1292228280844916E-2</v>
      </c>
      <c r="AD688" s="131">
        <f>(幕後結果!$AF$2+幕後結果!$AF$4*幕後結果_最佳化!$R1689)*12/3</f>
        <v>-0.10636267199991656</v>
      </c>
      <c r="AE688" s="131">
        <f>(幕後結果!$AG$2+幕後結果!$AG$4*幕後結果_最佳化!$S1689)*12/3</f>
        <v>-8.7050582298564515E-3</v>
      </c>
      <c r="AF688" s="131">
        <f>(幕後結果!$AH$2+幕後結果!$AH$4*幕後結果_最佳化!$T1689)*12/3</f>
        <v>-9.5497104278649395E-2</v>
      </c>
      <c r="AG688" s="131">
        <f>(幕後結果!$AI$2+幕後結果!$AI$4*幕後結果_最佳化!$U1689)*12/3</f>
        <v>6.5642630300310617E-3</v>
      </c>
      <c r="AH688" s="131">
        <f>(幕後結果!$AJ$2+幕後結果!$AJ$4*幕後結果_最佳化!$V1689)*12/3</f>
        <v>-7.8936974869213181E-2</v>
      </c>
      <c r="AI688" s="100">
        <f>(幕後結果!$AK$2+幕後結果!$AK$4*幕後結果_最佳化!$W1689)*12/3</f>
        <v>-0.28580405000929321</v>
      </c>
      <c r="AJ688" s="60"/>
      <c r="AK688" s="60"/>
      <c r="AL688" s="60"/>
      <c r="AM688" s="108">
        <v>687</v>
      </c>
      <c r="AN688" s="131">
        <f t="shared" si="131"/>
        <v>0.12024021346989526</v>
      </c>
      <c r="AO688" s="131">
        <f t="shared" si="132"/>
        <v>0.17692699525181385</v>
      </c>
      <c r="AP688" s="131">
        <f t="shared" si="133"/>
        <v>4.7862224710774448E-2</v>
      </c>
      <c r="AQ688" s="131">
        <f t="shared" si="134"/>
        <v>6.9443776036521118E-2</v>
      </c>
      <c r="AR688" s="131">
        <f t="shared" si="135"/>
        <v>3.6350289180059295E-2</v>
      </c>
      <c r="AS688" s="131">
        <f t="shared" si="136"/>
        <v>0.12562408685298193</v>
      </c>
      <c r="AT688" s="131">
        <f t="shared" si="137"/>
        <v>0.18435408123953742</v>
      </c>
      <c r="AU688" s="131">
        <f t="shared" si="138"/>
        <v>3.4676253481222746E-2</v>
      </c>
      <c r="AV688" s="131">
        <f t="shared" si="139"/>
        <v>0.19945889330003894</v>
      </c>
      <c r="AW688" s="131">
        <f t="shared" si="140"/>
        <v>5.0631864771549066E-3</v>
      </c>
      <c r="AX688" s="131">
        <f t="shared" si="141"/>
        <v>0.99999999999999989</v>
      </c>
      <c r="AY688" s="131">
        <f>SUMPRODUCT(AN688:AW688,幕後結果_最佳化!$Z$1005:$AI$1005)</f>
        <v>4.3624260803691722E-3</v>
      </c>
      <c r="AZ688" s="131">
        <f>(SUMPRODUCT(AN688:AW688,MMULT(AN688:AW688,幕後結果!$AB$9:$AK$18)))</f>
        <v>1.977542649390742E-4</v>
      </c>
      <c r="BA688" s="131">
        <f t="shared" si="142"/>
        <v>1.4062512753383521E-2</v>
      </c>
      <c r="BB688" s="102">
        <f t="shared" si="143"/>
        <v>-2.7404472156200153</v>
      </c>
      <c r="BC688" s="60"/>
      <c r="BD688" s="60"/>
    </row>
    <row r="689" spans="1:56" ht="16.5">
      <c r="A689" s="95">
        <v>688</v>
      </c>
      <c r="B689" s="131">
        <v>0.22690365508222654</v>
      </c>
      <c r="C689" s="131">
        <v>0.25080599248498747</v>
      </c>
      <c r="D689" s="131">
        <v>0.78676944394880222</v>
      </c>
      <c r="E689" s="131">
        <v>0.34185162411924441</v>
      </c>
      <c r="F689" s="131">
        <v>0.10913786872335529</v>
      </c>
      <c r="G689" s="131">
        <v>0.51688069089157751</v>
      </c>
      <c r="H689" s="131">
        <v>0.71399603905579268</v>
      </c>
      <c r="I689" s="131">
        <v>0.87030911046736925</v>
      </c>
      <c r="J689" s="131">
        <v>0.87573843182708511</v>
      </c>
      <c r="K689" s="104">
        <v>0.62590063554044906</v>
      </c>
      <c r="L689" s="105"/>
      <c r="M689" s="106">
        <v>688</v>
      </c>
      <c r="N689" s="142">
        <v>-0.74908278516835169</v>
      </c>
      <c r="O689" s="142">
        <v>-0.6719555649270843</v>
      </c>
      <c r="P689" s="142">
        <v>0.79526200179507311</v>
      </c>
      <c r="Q689" s="142">
        <v>-0.40741495045708859</v>
      </c>
      <c r="R689" s="142">
        <v>-1.2311260138747566</v>
      </c>
      <c r="S689" s="142">
        <v>4.2326251683707336E-2</v>
      </c>
      <c r="T689" s="142">
        <v>0.56509680450784416</v>
      </c>
      <c r="U689" s="131">
        <v>1.1278535369324965</v>
      </c>
      <c r="V689" s="131">
        <v>1.1539439808449194</v>
      </c>
      <c r="W689" s="98">
        <v>0.32101538893489034</v>
      </c>
      <c r="X689" s="60"/>
      <c r="Y689" s="99">
        <v>688</v>
      </c>
      <c r="Z689" s="131">
        <f>(幕後結果!$AB$2+幕後結果!$AB$4*幕後結果_最佳化!$N1690)*12/3</f>
        <v>-0.10264188755637334</v>
      </c>
      <c r="AA689" s="131">
        <f>(幕後結果!$AC$2+幕後結果!$AC$4*幕後結果_最佳化!$O1690)*12/3</f>
        <v>-5.6388728949017523E-2</v>
      </c>
      <c r="AB689" s="131">
        <f>(幕後結果!$AD$2+幕後結果!$AD$4*幕後結果_最佳化!$P1690)*12/3</f>
        <v>9.3155045107743681E-2</v>
      </c>
      <c r="AC689" s="131">
        <f>(幕後結果!$AE$2+幕後結果!$AE$4*幕後結果_最佳化!$Q1690)*12/3</f>
        <v>8.1075533780949876E-3</v>
      </c>
      <c r="AD689" s="131">
        <f>(幕後結果!$AF$2+幕後結果!$AF$4*幕後結果_最佳化!$R1690)*12/3</f>
        <v>-8.1284278491394538E-2</v>
      </c>
      <c r="AE689" s="131">
        <f>(幕後結果!$AG$2+幕後結果!$AG$4*幕後結果_最佳化!$S1690)*12/3</f>
        <v>2.7439740142356423E-3</v>
      </c>
      <c r="AF689" s="131">
        <f>(幕後結果!$AH$2+幕後結果!$AH$4*幕後結果_最佳化!$T1690)*12/3</f>
        <v>2.1668099658002347E-2</v>
      </c>
      <c r="AG689" s="131">
        <f>(幕後結果!$AI$2+幕後結果!$AI$4*幕後結果_最佳化!$U1690)*12/3</f>
        <v>0.13058455703059563</v>
      </c>
      <c r="AH689" s="131">
        <f>(幕後結果!$AJ$2+幕後結果!$AJ$4*幕後結果_最佳化!$V1690)*12/3</f>
        <v>6.2997103806968741E-2</v>
      </c>
      <c r="AI689" s="100">
        <f>(幕後結果!$AK$2+幕後結果!$AK$4*幕後結果_最佳化!$W1690)*12/3</f>
        <v>0.12981590034850152</v>
      </c>
      <c r="AJ689" s="60"/>
      <c r="AK689" s="60"/>
      <c r="AL689" s="60"/>
      <c r="AM689" s="108">
        <v>688</v>
      </c>
      <c r="AN689" s="131">
        <f t="shared" si="131"/>
        <v>0.1653855322168537</v>
      </c>
      <c r="AO689" s="131">
        <f t="shared" si="132"/>
        <v>5.6730026176477134E-2</v>
      </c>
      <c r="AP689" s="131">
        <f t="shared" si="133"/>
        <v>5.028718559216455E-3</v>
      </c>
      <c r="AQ689" s="131">
        <f t="shared" si="134"/>
        <v>0.12875967258934479</v>
      </c>
      <c r="AR689" s="131">
        <f t="shared" si="135"/>
        <v>7.4654166528943688E-2</v>
      </c>
      <c r="AS689" s="131">
        <f t="shared" si="136"/>
        <v>0.19105231878079865</v>
      </c>
      <c r="AT689" s="131">
        <f t="shared" si="137"/>
        <v>8.6599236945965538E-2</v>
      </c>
      <c r="AU689" s="131">
        <f t="shared" si="138"/>
        <v>0.15851041175770814</v>
      </c>
      <c r="AV689" s="131">
        <f t="shared" si="139"/>
        <v>3.345044025266686E-3</v>
      </c>
      <c r="AW689" s="131">
        <f t="shared" si="140"/>
        <v>0.12993487241942522</v>
      </c>
      <c r="AX689" s="131">
        <f t="shared" si="141"/>
        <v>1</v>
      </c>
      <c r="AY689" s="131">
        <f>SUMPRODUCT(AN689:AW689,幕後結果_最佳化!$Z$1005:$AI$1005)</f>
        <v>2.6281432409540179E-3</v>
      </c>
      <c r="AZ689" s="131">
        <f>(SUMPRODUCT(AN689:AW689,MMULT(AN689:AW689,幕後結果!$AB$9:$AK$18)))</f>
        <v>2.1942942927769145E-4</v>
      </c>
      <c r="BA689" s="131">
        <f t="shared" si="142"/>
        <v>1.4813150552049738E-2</v>
      </c>
      <c r="BB689" s="102">
        <f t="shared" si="143"/>
        <v>-2.7186557388680188</v>
      </c>
      <c r="BC689" s="60"/>
      <c r="BD689" s="60"/>
    </row>
    <row r="690" spans="1:56" ht="16.5">
      <c r="A690" s="95">
        <v>689</v>
      </c>
      <c r="B690" s="131">
        <v>0.67361148934024562</v>
      </c>
      <c r="C690" s="131">
        <v>0.93183171934034337</v>
      </c>
      <c r="D690" s="131">
        <v>0.40503748703483367</v>
      </c>
      <c r="E690" s="131">
        <v>0.8202133978337931</v>
      </c>
      <c r="F690" s="131">
        <v>0.27788285350613307</v>
      </c>
      <c r="G690" s="131">
        <v>0.59832217101783303</v>
      </c>
      <c r="H690" s="131">
        <v>2.9459602204997548E-2</v>
      </c>
      <c r="I690" s="131">
        <v>0.11913219762749083</v>
      </c>
      <c r="J690" s="131">
        <v>0.51540659636890851</v>
      </c>
      <c r="K690" s="104">
        <v>0.62149157447815506</v>
      </c>
      <c r="L690" s="105"/>
      <c r="M690" s="106">
        <v>689</v>
      </c>
      <c r="N690" s="142">
        <v>0.44990766382622144</v>
      </c>
      <c r="O690" s="142">
        <v>1.4895729406070528</v>
      </c>
      <c r="P690" s="142">
        <v>-0.24032931073849773</v>
      </c>
      <c r="Q690" s="142">
        <v>0.9161786446713549</v>
      </c>
      <c r="R690" s="142">
        <v>-0.58914246796436665</v>
      </c>
      <c r="S690" s="142">
        <v>0.24900662347819252</v>
      </c>
      <c r="T690" s="142">
        <v>-1.8887957356807736</v>
      </c>
      <c r="U690" s="131">
        <v>-1.1793360335283669</v>
      </c>
      <c r="V690" s="131">
        <v>3.8628214368233819E-2</v>
      </c>
      <c r="W690" s="98">
        <v>0.30940055134080008</v>
      </c>
      <c r="X690" s="60"/>
      <c r="Y690" s="99">
        <v>689</v>
      </c>
      <c r="Z690" s="131">
        <f>(幕後結果!$AB$2+幕後結果!$AB$4*幕後結果_最佳化!$N1691)*12/3</f>
        <v>8.3078953552967322E-2</v>
      </c>
      <c r="AA690" s="131">
        <f>(幕後結果!$AC$2+幕後結果!$AC$4*幕後結果_最佳化!$O1691)*12/3</f>
        <v>0.15137686887250046</v>
      </c>
      <c r="AB690" s="131">
        <f>(幕後結果!$AD$2+幕後結果!$AD$4*幕後結果_最佳化!$P1691)*12/3</f>
        <v>-2.1250517936865689E-3</v>
      </c>
      <c r="AC690" s="131">
        <f>(幕後結果!$AE$2+幕後結果!$AE$4*幕後結果_最佳化!$Q1691)*12/3</f>
        <v>0.14122837095259833</v>
      </c>
      <c r="AD690" s="131">
        <f>(幕後結果!$AF$2+幕後結果!$AF$4*幕後結果_最佳化!$R1691)*12/3</f>
        <v>8.3116020716848798E-3</v>
      </c>
      <c r="AE690" s="131">
        <f>(幕後結果!$AG$2+幕後結果!$AG$4*幕後結果_最佳化!$S1691)*12/3</f>
        <v>2.4951974068030888E-2</v>
      </c>
      <c r="AF690" s="131">
        <f>(幕後結果!$AH$2+幕後結果!$AH$4*幕後結果_最佳化!$T1691)*12/3</f>
        <v>-8.0683046029750141E-2</v>
      </c>
      <c r="AG690" s="131">
        <f>(幕後結果!$AI$2+幕後結果!$AI$4*幕後結果_最佳化!$U1691)*12/3</f>
        <v>-0.18671811855443232</v>
      </c>
      <c r="AH690" s="131">
        <f>(幕後結果!$AJ$2+幕後結果!$AJ$4*幕後結果_最佳化!$V1691)*12/3</f>
        <v>2.3042325798860758E-2</v>
      </c>
      <c r="AI690" s="100">
        <f>(幕後結果!$AK$2+幕後結果!$AK$4*幕後結果_最佳化!$W1691)*12/3</f>
        <v>-8.9468010847302007E-2</v>
      </c>
      <c r="AJ690" s="60"/>
      <c r="AK690" s="60"/>
      <c r="AL690" s="60"/>
      <c r="AM690" s="108">
        <v>689</v>
      </c>
      <c r="AN690" s="131">
        <f t="shared" si="131"/>
        <v>2.2496732860430725E-2</v>
      </c>
      <c r="AO690" s="131">
        <f t="shared" si="132"/>
        <v>3.8962196128002835E-2</v>
      </c>
      <c r="AP690" s="131">
        <f t="shared" si="133"/>
        <v>0.10414669022462289</v>
      </c>
      <c r="AQ690" s="131">
        <f t="shared" si="134"/>
        <v>2.4632228868445842E-2</v>
      </c>
      <c r="AR690" s="131">
        <f t="shared" si="135"/>
        <v>0.1843955083257969</v>
      </c>
      <c r="AS690" s="131">
        <f t="shared" si="136"/>
        <v>8.9945450676667399E-2</v>
      </c>
      <c r="AT690" s="131">
        <f t="shared" si="137"/>
        <v>5.9243418178476191E-2</v>
      </c>
      <c r="AU690" s="131">
        <f t="shared" si="138"/>
        <v>0.19137624441037182</v>
      </c>
      <c r="AV690" s="131">
        <f t="shared" si="139"/>
        <v>0.15131881474278538</v>
      </c>
      <c r="AW690" s="131">
        <f t="shared" si="140"/>
        <v>0.13348271558440006</v>
      </c>
      <c r="AX690" s="131">
        <f t="shared" si="141"/>
        <v>1</v>
      </c>
      <c r="AY690" s="131">
        <f>SUMPRODUCT(AN690:AW690,幕後結果_最佳化!$Z$1005:$AI$1005)</f>
        <v>-3.1581663835783332E-3</v>
      </c>
      <c r="AZ690" s="131">
        <f>(SUMPRODUCT(AN690:AW690,MMULT(AN690:AW690,幕後結果!$AB$9:$AK$18)))</f>
        <v>3.2432927531872088E-4</v>
      </c>
      <c r="BA690" s="131">
        <f t="shared" si="142"/>
        <v>1.8009144213946449E-2</v>
      </c>
      <c r="BB690" s="102">
        <f t="shared" si="143"/>
        <v>-2.5574877871159729</v>
      </c>
      <c r="BC690" s="60"/>
      <c r="BD690" s="60"/>
    </row>
    <row r="691" spans="1:56" ht="16.5">
      <c r="A691" s="95">
        <v>690</v>
      </c>
      <c r="B691" s="131">
        <v>0.33829412358457267</v>
      </c>
      <c r="C691" s="131">
        <v>0.61495567558136055</v>
      </c>
      <c r="D691" s="131">
        <v>0.42354193462821677</v>
      </c>
      <c r="E691" s="131">
        <v>0.64961897235631816</v>
      </c>
      <c r="F691" s="131">
        <v>0.89085431994765552</v>
      </c>
      <c r="G691" s="131">
        <v>0.34900179651214436</v>
      </c>
      <c r="H691" s="131">
        <v>0.86424853143485802</v>
      </c>
      <c r="I691" s="131">
        <v>0.17229854856416704</v>
      </c>
      <c r="J691" s="131">
        <v>0.94001773123761323</v>
      </c>
      <c r="K691" s="104">
        <v>6.4250089820752088E-2</v>
      </c>
      <c r="L691" s="105"/>
      <c r="M691" s="106">
        <v>690</v>
      </c>
      <c r="N691" s="142">
        <v>-0.41712326709157915</v>
      </c>
      <c r="O691" s="142">
        <v>0.29225894161229993</v>
      </c>
      <c r="P691" s="142">
        <v>-0.19284051924907747</v>
      </c>
      <c r="Q691" s="142">
        <v>0.38429197494049816</v>
      </c>
      <c r="R691" s="142">
        <v>1.2310842378099585</v>
      </c>
      <c r="S691" s="142">
        <v>-0.38801681094616819</v>
      </c>
      <c r="T691" s="142">
        <v>1.0996080405922206</v>
      </c>
      <c r="U691" s="131">
        <v>-0.94512101601290399</v>
      </c>
      <c r="V691" s="131">
        <v>1.5549224600124729</v>
      </c>
      <c r="W691" s="98">
        <v>-1.5200429569889777</v>
      </c>
      <c r="X691" s="60"/>
      <c r="Y691" s="99">
        <v>690</v>
      </c>
      <c r="Z691" s="131">
        <f>(幕後結果!$AB$2+幕後結果!$AB$4*幕後結果_最佳化!$N1692)*12/3</f>
        <v>-5.122212773829609E-2</v>
      </c>
      <c r="AA691" s="131">
        <f>(幕後結果!$AC$2+幕後結果!$AC$4*幕後結果_最佳化!$O1692)*12/3</f>
        <v>3.6691284374163129E-2</v>
      </c>
      <c r="AB691" s="131">
        <f>(幕後結果!$AD$2+幕後結果!$AD$4*幕後結果_最佳化!$P1692)*12/3</f>
        <v>-3.4145455283826537E-2</v>
      </c>
      <c r="AC691" s="131">
        <f>(幕後結果!$AE$2+幕後結果!$AE$4*幕後結果_最佳化!$Q1692)*12/3</f>
        <v>4.3952341568149388E-2</v>
      </c>
      <c r="AD691" s="131">
        <f>(幕後結果!$AF$2+幕後結果!$AF$4*幕後結果_最佳化!$R1692)*12/3</f>
        <v>0.11131707313080781</v>
      </c>
      <c r="AE691" s="131">
        <f>(幕後結果!$AG$2+幕後結果!$AG$4*幕後結果_最佳化!$S1692)*12/3</f>
        <v>-2.0485334980813494E-2</v>
      </c>
      <c r="AF691" s="131">
        <f>(幕後結果!$AH$2+幕後結果!$AH$4*幕後結果_最佳化!$T1692)*12/3</f>
        <v>9.5411551812696505E-2</v>
      </c>
      <c r="AG691" s="131">
        <f>(幕後結果!$AI$2+幕後結果!$AI$4*幕後結果_最佳化!$U1692)*12/3</f>
        <v>-7.2144207932309939E-2</v>
      </c>
      <c r="AH691" s="131">
        <f>(幕後結果!$AJ$2+幕後結果!$AJ$4*幕後結果_最佳化!$V1692)*12/3</f>
        <v>8.3629805881046779E-2</v>
      </c>
      <c r="AI691" s="100">
        <f>(幕後結果!$AK$2+幕後結果!$AK$4*幕後結果_最佳化!$W1692)*12/3</f>
        <v>-0.17430305256132708</v>
      </c>
      <c r="AJ691" s="60"/>
      <c r="AK691" s="60"/>
      <c r="AL691" s="60"/>
      <c r="AM691" s="108">
        <v>690</v>
      </c>
      <c r="AN691" s="131">
        <f t="shared" si="131"/>
        <v>9.1394818566593677E-2</v>
      </c>
      <c r="AO691" s="131">
        <f t="shared" si="132"/>
        <v>0.10371435737047888</v>
      </c>
      <c r="AP691" s="131">
        <f t="shared" si="133"/>
        <v>5.238029287470318E-2</v>
      </c>
      <c r="AQ691" s="131">
        <f t="shared" si="134"/>
        <v>8.6331092857519054E-2</v>
      </c>
      <c r="AR691" s="131">
        <f t="shared" si="135"/>
        <v>6.1528957041494067E-2</v>
      </c>
      <c r="AS691" s="131">
        <f t="shared" si="136"/>
        <v>0.13860705150948066</v>
      </c>
      <c r="AT691" s="131">
        <f t="shared" si="137"/>
        <v>0.11900414290044072</v>
      </c>
      <c r="AU691" s="131">
        <f t="shared" si="138"/>
        <v>0.12068922422350029</v>
      </c>
      <c r="AV691" s="131">
        <f t="shared" si="139"/>
        <v>0.10113607729235684</v>
      </c>
      <c r="AW691" s="131">
        <f t="shared" si="140"/>
        <v>0.12521398536343267</v>
      </c>
      <c r="AX691" s="131">
        <f t="shared" si="141"/>
        <v>1</v>
      </c>
      <c r="AY691" s="131">
        <f>SUMPRODUCT(AN691:AW691,幕後結果_最佳化!$Z$1005:$AI$1005)</f>
        <v>1.0498694921769547E-3</v>
      </c>
      <c r="AZ691" s="131">
        <f>(SUMPRODUCT(AN691:AW691,MMULT(AN691:AW691,幕後結果!$AB$9:$AK$18)))</f>
        <v>2.1735881828969286E-4</v>
      </c>
      <c r="BA691" s="131">
        <f t="shared" si="142"/>
        <v>1.4743093918499362E-2</v>
      </c>
      <c r="BB691" s="102">
        <f t="shared" si="143"/>
        <v>-2.8386260536067178</v>
      </c>
      <c r="BC691" s="60"/>
      <c r="BD691" s="60"/>
    </row>
    <row r="692" spans="1:56" ht="16.5">
      <c r="A692" s="95">
        <v>691</v>
      </c>
      <c r="B692" s="131">
        <v>5.1184576047250463E-2</v>
      </c>
      <c r="C692" s="131">
        <v>0.2220583456935139</v>
      </c>
      <c r="D692" s="131">
        <v>2.3925263989327927E-2</v>
      </c>
      <c r="E692" s="131">
        <v>8.0566498884151683E-2</v>
      </c>
      <c r="F692" s="131">
        <v>0.55646735727811536</v>
      </c>
      <c r="G692" s="131">
        <v>0.51838918218574093</v>
      </c>
      <c r="H692" s="131">
        <v>0.63092346385071041</v>
      </c>
      <c r="I692" s="131">
        <v>0.68607649543868532</v>
      </c>
      <c r="J692" s="131">
        <v>0.35743144167793983</v>
      </c>
      <c r="K692" s="104">
        <v>0.66491852979622945</v>
      </c>
      <c r="L692" s="105"/>
      <c r="M692" s="106">
        <v>691</v>
      </c>
      <c r="N692" s="142">
        <v>-1.6334749161928444</v>
      </c>
      <c r="O692" s="142">
        <v>-0.76526007788825501</v>
      </c>
      <c r="P692" s="142">
        <v>-1.9786934756862611</v>
      </c>
      <c r="Q692" s="142">
        <v>-1.4012711739897474</v>
      </c>
      <c r="R692" s="142">
        <v>0.14201863605739776</v>
      </c>
      <c r="S692" s="142">
        <v>4.6111179382819209E-2</v>
      </c>
      <c r="T692" s="142">
        <v>0.33430015657612211</v>
      </c>
      <c r="U692" s="131">
        <v>0.48475942306345038</v>
      </c>
      <c r="V692" s="131">
        <v>-0.36533295241737718</v>
      </c>
      <c r="W692" s="98">
        <v>0.4259243920610557</v>
      </c>
      <c r="X692" s="60"/>
      <c r="Y692" s="99">
        <v>691</v>
      </c>
      <c r="Z692" s="131">
        <f>(幕後結果!$AB$2+幕後結果!$AB$4*幕後結果_最佳化!$N1693)*12/3</f>
        <v>-0.23963217849829432</v>
      </c>
      <c r="AA692" s="131">
        <f>(幕後結果!$AC$2+幕後結果!$AC$4*幕後結果_最佳化!$O1693)*12/3</f>
        <v>-6.3715765737797053E-2</v>
      </c>
      <c r="AB692" s="131">
        <f>(幕後結果!$AD$2+幕後結果!$AD$4*幕後結果_最佳化!$P1693)*12/3</f>
        <v>-0.35709926589190982</v>
      </c>
      <c r="AC692" s="131">
        <f>(幕後結果!$AE$2+幕後結果!$AE$4*幕後結果_最佳化!$Q1693)*12/3</f>
        <v>-0.32047832376063567</v>
      </c>
      <c r="AD692" s="131">
        <f>(幕後結果!$AF$2+幕後結果!$AF$4*幕後結果_最佳化!$R1693)*12/3</f>
        <v>-0.21620845996852603</v>
      </c>
      <c r="AE692" s="131">
        <f>(幕後結果!$AG$2+幕後結果!$AG$4*幕後結果_最佳化!$S1693)*12/3</f>
        <v>-3.2276026910200862E-3</v>
      </c>
      <c r="AF692" s="131">
        <f>(幕後結果!$AH$2+幕後結果!$AH$4*幕後結果_最佳化!$T1693)*12/3</f>
        <v>-0.11046773226396604</v>
      </c>
      <c r="AG692" s="131">
        <f>(幕後結果!$AI$2+幕後結果!$AI$4*幕後結果_最佳化!$U1693)*12/3</f>
        <v>-5.6062362268294662E-2</v>
      </c>
      <c r="AH692" s="131">
        <f>(幕後結果!$AJ$2+幕後結果!$AJ$4*幕後結果_最佳化!$V1693)*12/3</f>
        <v>-6.9784004221436879E-2</v>
      </c>
      <c r="AI692" s="100">
        <f>(幕後結果!$AK$2+幕後結果!$AK$4*幕後結果_最佳化!$W1693)*12/3</f>
        <v>3.3056785806270236E-2</v>
      </c>
      <c r="AJ692" s="60"/>
      <c r="AK692" s="60"/>
      <c r="AL692" s="60"/>
      <c r="AM692" s="108">
        <v>691</v>
      </c>
      <c r="AN692" s="131">
        <f t="shared" si="131"/>
        <v>0.15314699365823289</v>
      </c>
      <c r="AO692" s="131">
        <f t="shared" si="132"/>
        <v>2.3551211954789847E-2</v>
      </c>
      <c r="AP692" s="131">
        <f t="shared" si="133"/>
        <v>0.172661497442335</v>
      </c>
      <c r="AQ692" s="131">
        <f t="shared" si="134"/>
        <v>4.073866895836406E-2</v>
      </c>
      <c r="AR692" s="131">
        <f t="shared" si="135"/>
        <v>4.3620339055077728E-2</v>
      </c>
      <c r="AS692" s="131">
        <f t="shared" si="136"/>
        <v>0.15899825072367552</v>
      </c>
      <c r="AT692" s="131">
        <f t="shared" si="137"/>
        <v>6.2973530911267811E-2</v>
      </c>
      <c r="AU692" s="131">
        <f t="shared" si="138"/>
        <v>0.12180367490127263</v>
      </c>
      <c r="AV692" s="131">
        <f t="shared" si="139"/>
        <v>0.11869943341956554</v>
      </c>
      <c r="AW692" s="131">
        <f t="shared" si="140"/>
        <v>0.1038063989754188</v>
      </c>
      <c r="AX692" s="131">
        <f t="shared" si="141"/>
        <v>0.99999999999999978</v>
      </c>
      <c r="AY692" s="131">
        <f>SUMPRODUCT(AN692:AW692,幕後結果_最佳化!$Z$1005:$AI$1005)</f>
        <v>-6.3832522382774293E-4</v>
      </c>
      <c r="AZ692" s="131">
        <f>(SUMPRODUCT(AN692:AW692,MMULT(AN692:AW692,幕後結果!$AB$9:$AK$18)))</f>
        <v>2.5025402165426323E-4</v>
      </c>
      <c r="BA692" s="131">
        <f t="shared" si="142"/>
        <v>1.5819419131379738E-2</v>
      </c>
      <c r="BB692" s="102">
        <f t="shared" si="143"/>
        <v>-2.7522075786881572</v>
      </c>
      <c r="BC692" s="60"/>
      <c r="BD692" s="60"/>
    </row>
    <row r="693" spans="1:56" ht="16.5">
      <c r="A693" s="95">
        <v>692</v>
      </c>
      <c r="B693" s="131">
        <v>0.84850661120983184</v>
      </c>
      <c r="C693" s="131">
        <v>0.42568728146546575</v>
      </c>
      <c r="D693" s="131">
        <v>0.81469389367214506</v>
      </c>
      <c r="E693" s="131">
        <v>0.53693257456430188</v>
      </c>
      <c r="F693" s="131">
        <v>0.62798935553568458</v>
      </c>
      <c r="G693" s="131">
        <v>0.34381351374867619</v>
      </c>
      <c r="H693" s="131">
        <v>0.9689231201833044</v>
      </c>
      <c r="I693" s="131">
        <v>0.28528672807045785</v>
      </c>
      <c r="J693" s="131">
        <v>0.49978639479824061</v>
      </c>
      <c r="K693" s="104">
        <v>0.90367370066885777</v>
      </c>
      <c r="L693" s="105"/>
      <c r="M693" s="106">
        <v>692</v>
      </c>
      <c r="N693" s="142">
        <v>1.0300494827996325</v>
      </c>
      <c r="O693" s="142">
        <v>-0.18736487198878693</v>
      </c>
      <c r="P693" s="142">
        <v>0.89532718427716795</v>
      </c>
      <c r="Q693" s="142">
        <v>9.2708869057358395E-2</v>
      </c>
      <c r="R693" s="142">
        <v>0.32653278451716505</v>
      </c>
      <c r="S693" s="142">
        <v>-0.40207745047805177</v>
      </c>
      <c r="T693" s="142">
        <v>1.865197258946429</v>
      </c>
      <c r="U693" s="131">
        <v>-0.5672071422154864</v>
      </c>
      <c r="V693" s="131">
        <v>-5.3542886392150618E-4</v>
      </c>
      <c r="W693" s="98">
        <v>1.3027720410691248</v>
      </c>
      <c r="X693" s="60"/>
      <c r="Y693" s="99">
        <v>692</v>
      </c>
      <c r="Z693" s="131">
        <f>(幕後結果!$AB$2+幕後結果!$AB$4*幕後結果_最佳化!$N1694)*12/3</f>
        <v>0.17294157645608974</v>
      </c>
      <c r="AA693" s="131">
        <f>(幕後結果!$AC$2+幕後結果!$AC$4*幕後結果_最佳化!$O1694)*12/3</f>
        <v>-1.2787295175087832E-2</v>
      </c>
      <c r="AB693" s="131">
        <f>(幕後結果!$AD$2+幕後結果!$AD$4*幕後結果_最佳化!$P1694)*12/3</f>
        <v>0.12485367294341716</v>
      </c>
      <c r="AC693" s="131">
        <f>(幕後結果!$AE$2+幕後結果!$AE$4*幕後結果_最佳化!$Q1694)*12/3</f>
        <v>0.11881094744899667</v>
      </c>
      <c r="AD693" s="131">
        <f>(幕後結果!$AF$2+幕後結果!$AF$4*幕後結果_最佳化!$R1694)*12/3</f>
        <v>9.9122790679319783E-2</v>
      </c>
      <c r="AE693" s="131">
        <f>(幕後結果!$AG$2+幕後結果!$AG$4*幕後結果_最佳化!$S1694)*12/3</f>
        <v>-3.5165684979150028E-2</v>
      </c>
      <c r="AF693" s="131">
        <f>(幕後結果!$AH$2+幕後結果!$AH$4*幕後結果_最佳化!$T1694)*12/3</f>
        <v>0.21798852319020057</v>
      </c>
      <c r="AG693" s="131">
        <f>(幕後結果!$AI$2+幕後結果!$AI$4*幕後結果_最佳化!$U1694)*12/3</f>
        <v>1.6600690489066726E-2</v>
      </c>
      <c r="AH693" s="131">
        <f>(幕後結果!$AJ$2+幕後結果!$AJ$4*幕後結果_最佳化!$V1694)*12/3</f>
        <v>-6.1984219881371814E-3</v>
      </c>
      <c r="AI693" s="100">
        <f>(幕後結果!$AK$2+幕後結果!$AK$4*幕後結果_最佳化!$W1694)*12/3</f>
        <v>0.18524262625105273</v>
      </c>
      <c r="AJ693" s="60"/>
      <c r="AK693" s="60"/>
      <c r="AL693" s="60"/>
      <c r="AM693" s="108">
        <v>692</v>
      </c>
      <c r="AN693" s="131">
        <f t="shared" si="131"/>
        <v>4.2038525451464158E-2</v>
      </c>
      <c r="AO693" s="131">
        <f t="shared" si="132"/>
        <v>7.7394242687801925E-3</v>
      </c>
      <c r="AP693" s="131">
        <f t="shared" si="133"/>
        <v>6.053330091658355E-2</v>
      </c>
      <c r="AQ693" s="131">
        <f t="shared" si="134"/>
        <v>0.15875818138207637</v>
      </c>
      <c r="AR693" s="131">
        <f t="shared" si="135"/>
        <v>2.3658455643489555E-2</v>
      </c>
      <c r="AS693" s="131">
        <f t="shared" si="136"/>
        <v>0.17463926132501589</v>
      </c>
      <c r="AT693" s="131">
        <f t="shared" si="137"/>
        <v>0.1488463792400555</v>
      </c>
      <c r="AU693" s="131">
        <f t="shared" si="138"/>
        <v>8.8160468310522974E-2</v>
      </c>
      <c r="AV693" s="131">
        <f t="shared" si="139"/>
        <v>9.831295567661448E-2</v>
      </c>
      <c r="AW693" s="131">
        <f t="shared" si="140"/>
        <v>0.19731304778539729</v>
      </c>
      <c r="AX693" s="131">
        <f t="shared" si="141"/>
        <v>0.99999999999999989</v>
      </c>
      <c r="AY693" s="131">
        <f>SUMPRODUCT(AN693:AW693,幕後結果_最佳化!$Z$1005:$AI$1005)</f>
        <v>9.3240702182216658E-4</v>
      </c>
      <c r="AZ693" s="131">
        <f>(SUMPRODUCT(AN693:AW693,MMULT(AN693:AW693,幕後結果!$AB$9:$AK$18)))</f>
        <v>2.6191313483262451E-4</v>
      </c>
      <c r="BA693" s="131">
        <f t="shared" si="142"/>
        <v>1.6183730559812978E-2</v>
      </c>
      <c r="BB693" s="102">
        <f t="shared" si="143"/>
        <v>-2.5931964711764715</v>
      </c>
      <c r="BC693" s="60"/>
      <c r="BD693" s="60"/>
    </row>
    <row r="694" spans="1:56" ht="16.5">
      <c r="A694" s="95">
        <v>693</v>
      </c>
      <c r="B694" s="131">
        <v>0.20789565728125803</v>
      </c>
      <c r="C694" s="131">
        <v>0.21843849484270872</v>
      </c>
      <c r="D694" s="131">
        <v>0.2787800854711191</v>
      </c>
      <c r="E694" s="131">
        <v>0.9939278840799608</v>
      </c>
      <c r="F694" s="131">
        <v>0.73174923270386683</v>
      </c>
      <c r="G694" s="131">
        <v>0.16265872786752245</v>
      </c>
      <c r="H694" s="131">
        <v>0.17368636367016732</v>
      </c>
      <c r="I694" s="131">
        <v>0.73291276598813915</v>
      </c>
      <c r="J694" s="131">
        <v>0.64679672315447201</v>
      </c>
      <c r="K694" s="104">
        <v>0.14816576212865717</v>
      </c>
      <c r="L694" s="105"/>
      <c r="M694" s="106">
        <v>693</v>
      </c>
      <c r="N694" s="142">
        <v>-0.81374453655955925</v>
      </c>
      <c r="O694" s="142">
        <v>-0.77747769401100519</v>
      </c>
      <c r="P694" s="142">
        <v>-0.5864693227450436</v>
      </c>
      <c r="Q694" s="142">
        <v>2.5079253554875893</v>
      </c>
      <c r="R694" s="142">
        <v>0.61811196666654</v>
      </c>
      <c r="S694" s="142">
        <v>-0.98358936612744741</v>
      </c>
      <c r="T694" s="142">
        <v>-0.93969754001331496</v>
      </c>
      <c r="U694" s="131">
        <v>0.62164630192027481</v>
      </c>
      <c r="V694" s="131">
        <v>0.37668655767376857</v>
      </c>
      <c r="W694" s="98">
        <v>-1.0443326234351258</v>
      </c>
      <c r="X694" s="60"/>
      <c r="Y694" s="99">
        <v>693</v>
      </c>
      <c r="Z694" s="131">
        <f>(幕後結果!$AB$2+幕後結果!$AB$4*幕後結果_最佳化!$N1695)*12/3</f>
        <v>-0.11265784295122111</v>
      </c>
      <c r="AA694" s="131">
        <f>(幕後結果!$AC$2+幕後結果!$AC$4*幕後結果_最佳化!$O1695)*12/3</f>
        <v>-6.6519408283566991E-2</v>
      </c>
      <c r="AB694" s="131">
        <f>(幕後結果!$AD$2+幕後結果!$AD$4*幕後結果_最佳化!$P1695)*12/3</f>
        <v>-0.13322461293996404</v>
      </c>
      <c r="AC694" s="131">
        <f>(幕後結果!$AE$2+幕後結果!$AE$4*幕後結果_最佳化!$Q1695)*12/3</f>
        <v>0.19520162037702535</v>
      </c>
      <c r="AD694" s="131">
        <f>(幕後結果!$AF$2+幕後結果!$AF$4*幕後結果_最佳化!$R1695)*12/3</f>
        <v>1.6724919845404914E-2</v>
      </c>
      <c r="AE694" s="131">
        <f>(幕後結果!$AG$2+幕後結果!$AG$4*幕後結果_最佳化!$S1695)*12/3</f>
        <v>-3.5813642916344965E-2</v>
      </c>
      <c r="AF694" s="131">
        <f>(幕後結果!$AH$2+幕後結果!$AH$4*幕後結果_最佳化!$T1695)*12/3</f>
        <v>-0.1340007255134191</v>
      </c>
      <c r="AG694" s="131">
        <f>(幕後結果!$AI$2+幕後結果!$AI$4*幕後結果_最佳化!$U1695)*12/3</f>
        <v>8.8203365267654314E-3</v>
      </c>
      <c r="AH694" s="131">
        <f>(幕後結果!$AJ$2+幕後結果!$AJ$4*幕後結果_最佳化!$V1695)*12/3</f>
        <v>-1.06900365670111E-3</v>
      </c>
      <c r="AI694" s="100">
        <f>(幕後結果!$AK$2+幕後結果!$AK$4*幕後結果_最佳化!$W1695)*12/3</f>
        <v>-0.24420493418330133</v>
      </c>
      <c r="AJ694" s="60"/>
      <c r="AK694" s="60"/>
      <c r="AL694" s="60"/>
      <c r="AM694" s="108">
        <v>693</v>
      </c>
      <c r="AN694" s="131">
        <f t="shared" si="131"/>
        <v>0.171678192085468</v>
      </c>
      <c r="AO694" s="131">
        <f t="shared" si="132"/>
        <v>0.18267674216431856</v>
      </c>
      <c r="AP694" s="131">
        <f t="shared" si="133"/>
        <v>2.7780061630856216E-2</v>
      </c>
      <c r="AQ694" s="131">
        <f t="shared" si="134"/>
        <v>7.5659759977301053E-2</v>
      </c>
      <c r="AR694" s="131">
        <f t="shared" si="135"/>
        <v>3.5099036415944672E-3</v>
      </c>
      <c r="AS694" s="131">
        <f t="shared" si="136"/>
        <v>0.17245595899497321</v>
      </c>
      <c r="AT694" s="131">
        <f t="shared" si="137"/>
        <v>0.13438208914105151</v>
      </c>
      <c r="AU694" s="131">
        <f t="shared" si="138"/>
        <v>8.4631089358506925E-2</v>
      </c>
      <c r="AV694" s="131">
        <f t="shared" si="139"/>
        <v>2.6645162731620941E-2</v>
      </c>
      <c r="AW694" s="131">
        <f t="shared" si="140"/>
        <v>0.12058104027430913</v>
      </c>
      <c r="AX694" s="131">
        <f t="shared" si="141"/>
        <v>1.0000000000000002</v>
      </c>
      <c r="AY694" s="131">
        <f>SUMPRODUCT(AN694:AW694,幕後結果_最佳化!$Z$1005:$AI$1005)</f>
        <v>2.9349568063444299E-3</v>
      </c>
      <c r="AZ694" s="131">
        <f>(SUMPRODUCT(AN694:AW694,MMULT(AN694:AW694,幕後結果!$AB$9:$AK$18)))</f>
        <v>1.9606111371085617E-4</v>
      </c>
      <c r="BA694" s="131">
        <f t="shared" si="142"/>
        <v>1.4002182462418356E-2</v>
      </c>
      <c r="BB694" s="102">
        <f t="shared" si="143"/>
        <v>-2.8542010005169649</v>
      </c>
      <c r="BC694" s="60"/>
      <c r="BD694" s="60"/>
    </row>
    <row r="695" spans="1:56" ht="16.5">
      <c r="A695" s="95">
        <v>694</v>
      </c>
      <c r="B695" s="131">
        <v>0.71575272853903305</v>
      </c>
      <c r="C695" s="131">
        <v>0.59806680509472976</v>
      </c>
      <c r="D695" s="131">
        <v>0.84528981512940304</v>
      </c>
      <c r="E695" s="131">
        <v>0.47907378140549128</v>
      </c>
      <c r="F695" s="131">
        <v>0.51529473414691718</v>
      </c>
      <c r="G695" s="131">
        <v>0.5446230141006323</v>
      </c>
      <c r="H695" s="131">
        <v>0.54342156747275339</v>
      </c>
      <c r="I695" s="131">
        <v>0.22603608487314975</v>
      </c>
      <c r="J695" s="131">
        <v>0.89676093147950575</v>
      </c>
      <c r="K695" s="104">
        <v>0.97646042625113516</v>
      </c>
      <c r="L695" s="105"/>
      <c r="M695" s="106">
        <v>694</v>
      </c>
      <c r="N695" s="142">
        <v>0.57027006213238673</v>
      </c>
      <c r="O695" s="142">
        <v>0.24834641473345315</v>
      </c>
      <c r="P695" s="142">
        <v>1.0164390253129125</v>
      </c>
      <c r="Q695" s="142">
        <v>-5.2478328596902941E-2</v>
      </c>
      <c r="R695" s="142">
        <v>3.8347609603119559E-2</v>
      </c>
      <c r="S695" s="142">
        <v>0.11208757153900822</v>
      </c>
      <c r="T695" s="142">
        <v>0.10905752369594321</v>
      </c>
      <c r="U695" s="131">
        <v>-0.75196489574284231</v>
      </c>
      <c r="V695" s="131">
        <v>1.2633090446029465</v>
      </c>
      <c r="W695" s="98">
        <v>1.9855874824902704</v>
      </c>
      <c r="X695" s="60"/>
      <c r="Y695" s="99">
        <v>694</v>
      </c>
      <c r="Z695" s="131">
        <f>(幕後結果!$AB$2+幕後結果!$AB$4*幕後結果_最佳化!$N1696)*12/3</f>
        <v>0.10172281003247768</v>
      </c>
      <c r="AA695" s="131">
        <f>(幕後結果!$AC$2+幕後結果!$AC$4*幕後結果_最佳化!$O1696)*12/3</f>
        <v>3.0475964524974881E-2</v>
      </c>
      <c r="AB695" s="131">
        <f>(幕後結果!$AD$2+幕後結果!$AD$4*幕後結果_最佳化!$P1696)*12/3</f>
        <v>0.15910211665160234</v>
      </c>
      <c r="AC695" s="131">
        <f>(幕後結果!$AE$2+幕後結果!$AE$4*幕後結果_最佳化!$Q1696)*12/3</f>
        <v>0.11201356631981789</v>
      </c>
      <c r="AD695" s="131">
        <f>(幕後結果!$AF$2+幕後結果!$AF$4*幕後結果_最佳化!$R1696)*12/3</f>
        <v>9.8702245874638092E-2</v>
      </c>
      <c r="AE695" s="131">
        <f>(幕後結果!$AG$2+幕後結果!$AG$4*幕後結果_最佳化!$S1696)*12/3</f>
        <v>-4.1874556513335527E-3</v>
      </c>
      <c r="AF695" s="131">
        <f>(幕後結果!$AH$2+幕後結果!$AH$4*幕後結果_最佳化!$T1696)*12/3</f>
        <v>7.1814197038867017E-2</v>
      </c>
      <c r="AG695" s="131">
        <f>(幕後結果!$AI$2+幕後結果!$AI$4*幕後結果_最佳化!$U1696)*12/3</f>
        <v>-4.0497289620352588E-2</v>
      </c>
      <c r="AH695" s="131">
        <f>(幕後結果!$AJ$2+幕後結果!$AJ$4*幕後結果_最佳化!$V1696)*12/3</f>
        <v>7.6992704414441004E-2</v>
      </c>
      <c r="AI695" s="100">
        <f>(幕後結果!$AK$2+幕後結果!$AK$4*幕後結果_最佳化!$W1696)*12/3</f>
        <v>0.29404367496201772</v>
      </c>
      <c r="AJ695" s="60"/>
      <c r="AK695" s="60"/>
      <c r="AL695" s="60"/>
      <c r="AM695" s="108">
        <v>694</v>
      </c>
      <c r="AN695" s="131">
        <f t="shared" si="131"/>
        <v>5.5320373828935822E-2</v>
      </c>
      <c r="AO695" s="131">
        <f t="shared" si="132"/>
        <v>5.2474150560139793E-2</v>
      </c>
      <c r="AP695" s="131">
        <f t="shared" si="133"/>
        <v>0.13093075348813676</v>
      </c>
      <c r="AQ695" s="131">
        <f t="shared" si="134"/>
        <v>6.9212544371085732E-2</v>
      </c>
      <c r="AR695" s="131">
        <f t="shared" si="135"/>
        <v>0.128679362828408</v>
      </c>
      <c r="AS695" s="131">
        <f t="shared" si="136"/>
        <v>0.16248279642437707</v>
      </c>
      <c r="AT695" s="131">
        <f t="shared" si="137"/>
        <v>6.9925036189426124E-2</v>
      </c>
      <c r="AU695" s="131">
        <f t="shared" si="138"/>
        <v>0.14654187060447321</v>
      </c>
      <c r="AV695" s="131">
        <f t="shared" si="139"/>
        <v>7.0294383797793306E-2</v>
      </c>
      <c r="AW695" s="131">
        <f t="shared" si="140"/>
        <v>0.11413872790722415</v>
      </c>
      <c r="AX695" s="131">
        <f t="shared" si="141"/>
        <v>0.99999999999999989</v>
      </c>
      <c r="AY695" s="131">
        <f>SUMPRODUCT(AN695:AW695,幕後結果_最佳化!$Z$1005:$AI$1005)</f>
        <v>-1.1486106936737465E-3</v>
      </c>
      <c r="AZ695" s="131">
        <f>(SUMPRODUCT(AN695:AW695,MMULT(AN695:AW695,幕後結果!$AB$9:$AK$18)))</f>
        <v>2.8540396028075405E-4</v>
      </c>
      <c r="BA695" s="131">
        <f t="shared" si="142"/>
        <v>1.6893903050531397E-2</v>
      </c>
      <c r="BB695" s="102">
        <f t="shared" si="143"/>
        <v>-2.6073673183704105</v>
      </c>
      <c r="BC695" s="60"/>
      <c r="BD695" s="60"/>
    </row>
    <row r="696" spans="1:56" ht="16.5">
      <c r="A696" s="95">
        <v>695</v>
      </c>
      <c r="B696" s="131">
        <v>0.33066778230760852</v>
      </c>
      <c r="C696" s="131">
        <v>4.8882411304047579E-3</v>
      </c>
      <c r="D696" s="131">
        <v>6.8213306908056826E-2</v>
      </c>
      <c r="E696" s="131">
        <v>0.70414253022264095</v>
      </c>
      <c r="F696" s="131">
        <v>0.1235427443712751</v>
      </c>
      <c r="G696" s="131">
        <v>0.50700324319852852</v>
      </c>
      <c r="H696" s="131">
        <v>0.37587216463556428</v>
      </c>
      <c r="I696" s="131">
        <v>0.26626014842588841</v>
      </c>
      <c r="J696" s="131">
        <v>0.87115530726543766</v>
      </c>
      <c r="K696" s="104">
        <v>0.12042398761874074</v>
      </c>
      <c r="L696" s="105"/>
      <c r="M696" s="106">
        <v>695</v>
      </c>
      <c r="N696" s="142">
        <v>-0.43806996713253632</v>
      </c>
      <c r="O696" s="142">
        <v>-2.5836363224373602</v>
      </c>
      <c r="P696" s="142">
        <v>-1.4892307584974758</v>
      </c>
      <c r="Q696" s="142">
        <v>0.53635251955729168</v>
      </c>
      <c r="R696" s="142">
        <v>-1.1574575116399761</v>
      </c>
      <c r="S696" s="142">
        <v>1.7555429117525743E-2</v>
      </c>
      <c r="T696" s="142">
        <v>-0.31634016327626263</v>
      </c>
      <c r="U696" s="131">
        <v>-0.62416337516081011</v>
      </c>
      <c r="V696" s="131">
        <v>1.131869304233045</v>
      </c>
      <c r="W696" s="98">
        <v>-1.1728699162550982</v>
      </c>
      <c r="X696" s="60"/>
      <c r="Y696" s="99">
        <v>695</v>
      </c>
      <c r="Z696" s="131">
        <f>(幕後結果!$AB$2+幕後結果!$AB$4*幕後結果_最佳化!$N1697)*12/3</f>
        <v>-5.4466723017043993E-2</v>
      </c>
      <c r="AA696" s="131">
        <f>(幕後結果!$AC$2+幕後結果!$AC$4*幕後結果_最佳化!$O1697)*12/3</f>
        <v>-0.24284247987255567</v>
      </c>
      <c r="AB696" s="131">
        <f>(幕後結果!$AD$2+幕後結果!$AD$4*幕後結果_最佳化!$P1697)*12/3</f>
        <v>-0.3392938098778428</v>
      </c>
      <c r="AC696" s="131">
        <f>(幕後結果!$AE$2+幕後結果!$AE$4*幕後結果_最佳化!$Q1697)*12/3</f>
        <v>-0.10151828566783909</v>
      </c>
      <c r="AD696" s="131">
        <f>(幕後結果!$AF$2+幕後結果!$AF$4*幕後結果_最佳化!$R1697)*12/3</f>
        <v>-0.33008063263345677</v>
      </c>
      <c r="AE696" s="131">
        <f>(幕後結果!$AG$2+幕後結果!$AG$4*幕後結果_最佳化!$S1697)*12/3</f>
        <v>-1.3651748016744847E-2</v>
      </c>
      <c r="AF696" s="131">
        <f>(幕後結果!$AH$2+幕後結果!$AH$4*幕後結果_最佳化!$T1697)*12/3</f>
        <v>-0.16844345173140676</v>
      </c>
      <c r="AG696" s="131">
        <f>(幕後結果!$AI$2+幕後結果!$AI$4*幕後結果_最佳化!$U1697)*12/3</f>
        <v>-0.17905101588535821</v>
      </c>
      <c r="AH696" s="131">
        <f>(幕後結果!$AJ$2+幕後結果!$AJ$4*幕後結果_最佳化!$V1697)*12/3</f>
        <v>-4.3799728034760177E-3</v>
      </c>
      <c r="AI696" s="100">
        <f>(幕後結果!$AK$2+幕後結果!$AK$4*幕後結果_最佳化!$W1697)*12/3</f>
        <v>-0.3163760238451836</v>
      </c>
      <c r="AJ696" s="60"/>
      <c r="AK696" s="60"/>
      <c r="AL696" s="60"/>
      <c r="AM696" s="108">
        <v>695</v>
      </c>
      <c r="AN696" s="131">
        <f t="shared" si="131"/>
        <v>9.6180128969658454E-2</v>
      </c>
      <c r="AO696" s="131">
        <f t="shared" si="132"/>
        <v>0.10453910084970441</v>
      </c>
      <c r="AP696" s="131">
        <f t="shared" si="133"/>
        <v>0.13883534883511384</v>
      </c>
      <c r="AQ696" s="131">
        <f t="shared" si="134"/>
        <v>7.0802059507234477E-2</v>
      </c>
      <c r="AR696" s="131">
        <f t="shared" si="135"/>
        <v>3.3669247183846444E-2</v>
      </c>
      <c r="AS696" s="131">
        <f t="shared" si="136"/>
        <v>0.12573660229979752</v>
      </c>
      <c r="AT696" s="131">
        <f t="shared" si="137"/>
        <v>0.15352961738315088</v>
      </c>
      <c r="AU696" s="131">
        <f t="shared" si="138"/>
        <v>5.1015661351011238E-2</v>
      </c>
      <c r="AV696" s="131">
        <f t="shared" si="139"/>
        <v>0.15911883837362778</v>
      </c>
      <c r="AW696" s="131">
        <f t="shared" si="140"/>
        <v>6.6573395246854933E-2</v>
      </c>
      <c r="AX696" s="131">
        <f t="shared" si="141"/>
        <v>0.99999999999999989</v>
      </c>
      <c r="AY696" s="131">
        <f>SUMPRODUCT(AN696:AW696,幕後結果_最佳化!$Z$1005:$AI$1005)</f>
        <v>1.8881254679301667E-3</v>
      </c>
      <c r="AZ696" s="131">
        <f>(SUMPRODUCT(AN696:AW696,MMULT(AN696:AW696,幕後結果!$AB$9:$AK$18)))</f>
        <v>2.298336775725175E-4</v>
      </c>
      <c r="BA696" s="131">
        <f t="shared" si="142"/>
        <v>1.5160266408362271E-2</v>
      </c>
      <c r="BB696" s="102">
        <f t="shared" si="143"/>
        <v>-2.7052212294533322</v>
      </c>
      <c r="BC696" s="60"/>
      <c r="BD696" s="60"/>
    </row>
    <row r="697" spans="1:56" ht="16.5">
      <c r="A697" s="95">
        <v>696</v>
      </c>
      <c r="B697" s="131">
        <v>0.91026296605419388</v>
      </c>
      <c r="C697" s="131">
        <v>0.68634771560407093</v>
      </c>
      <c r="D697" s="131">
        <v>0.89280838189311074</v>
      </c>
      <c r="E697" s="131">
        <v>0.71660362410453948</v>
      </c>
      <c r="F697" s="131">
        <v>0.4051760407019247</v>
      </c>
      <c r="G697" s="131">
        <v>0.19034659245020502</v>
      </c>
      <c r="H697" s="131">
        <v>0.24639893764048959</v>
      </c>
      <c r="I697" s="131">
        <v>0.11349358984398528</v>
      </c>
      <c r="J697" s="131">
        <v>0.68930039564922074</v>
      </c>
      <c r="K697" s="104">
        <v>0.57585808925072279</v>
      </c>
      <c r="L697" s="105"/>
      <c r="M697" s="106">
        <v>696</v>
      </c>
      <c r="N697" s="142">
        <v>1.3423761374154941</v>
      </c>
      <c r="O697" s="142">
        <v>0.48552417440994022</v>
      </c>
      <c r="P697" s="142">
        <v>1.2416025615329365</v>
      </c>
      <c r="Q697" s="142">
        <v>0.5727813448044311</v>
      </c>
      <c r="R697" s="142">
        <v>-0.23997184753586173</v>
      </c>
      <c r="S697" s="142">
        <v>-0.87661979282425084</v>
      </c>
      <c r="T697" s="142">
        <v>-0.68586558283840759</v>
      </c>
      <c r="U697" s="131">
        <v>-1.208156215891917</v>
      </c>
      <c r="V697" s="131">
        <v>0.49386827842463638</v>
      </c>
      <c r="W697" s="98">
        <v>0.19130860281468956</v>
      </c>
      <c r="X697" s="60"/>
      <c r="Y697" s="99">
        <v>696</v>
      </c>
      <c r="Z697" s="131">
        <f>(幕後結果!$AB$2+幕後結果!$AB$4*幕後結果_最佳化!$N1698)*12/3</f>
        <v>0.22132025123599777</v>
      </c>
      <c r="AA697" s="131">
        <f>(幕後結果!$AC$2+幕後結果!$AC$4*幕後結果_最佳化!$O1698)*12/3</f>
        <v>5.2010732468804423E-2</v>
      </c>
      <c r="AB697" s="131">
        <f>(幕後結果!$AD$2+幕後結果!$AD$4*幕後結果_最佳化!$P1698)*12/3</f>
        <v>0.20307109829469364</v>
      </c>
      <c r="AC697" s="131">
        <f>(幕後結果!$AE$2+幕後結果!$AE$4*幕後結果_最佳化!$Q1698)*12/3</f>
        <v>0.21520103936123036</v>
      </c>
      <c r="AD697" s="131">
        <f>(幕後結果!$AF$2+幕後結果!$AF$4*幕後結果_最佳化!$R1698)*12/3</f>
        <v>0.11614126563276024</v>
      </c>
      <c r="AE697" s="131">
        <f>(幕後結果!$AG$2+幕後結果!$AG$4*幕後結果_最佳化!$S1698)*12/3</f>
        <v>-4.5038220126487671E-2</v>
      </c>
      <c r="AF697" s="131">
        <f>(幕後結果!$AH$2+幕後結果!$AH$4*幕後結果_最佳化!$T1698)*12/3</f>
        <v>4.1724599475463954E-2</v>
      </c>
      <c r="AG697" s="131">
        <f>(幕後結果!$AI$2+幕後結果!$AI$4*幕後結果_最佳化!$U1698)*12/3</f>
        <v>-0.120504883362405</v>
      </c>
      <c r="AH697" s="131">
        <f>(幕後結果!$AJ$2+幕後結果!$AJ$4*幕後結果_最佳化!$V1698)*12/3</f>
        <v>1.8978799628276387E-2</v>
      </c>
      <c r="AI697" s="100">
        <f>(幕後結果!$AK$2+幕後結果!$AK$4*幕後結果_最佳化!$W1698)*12/3</f>
        <v>-5.6049102389028181E-2</v>
      </c>
      <c r="AJ697" s="60"/>
      <c r="AK697" s="60"/>
      <c r="AL697" s="60"/>
      <c r="AM697" s="108">
        <v>696</v>
      </c>
      <c r="AN697" s="131">
        <f t="shared" si="131"/>
        <v>6.0126897321815978E-4</v>
      </c>
      <c r="AO697" s="131">
        <f t="shared" si="132"/>
        <v>0.10654944534342119</v>
      </c>
      <c r="AP697" s="131">
        <f t="shared" si="133"/>
        <v>0.10153899892478684</v>
      </c>
      <c r="AQ697" s="131">
        <f t="shared" si="134"/>
        <v>6.6873181018729522E-2</v>
      </c>
      <c r="AR697" s="131">
        <f t="shared" si="135"/>
        <v>3.7447271692478037E-2</v>
      </c>
      <c r="AS697" s="131">
        <f t="shared" si="136"/>
        <v>2.3522666705224942E-2</v>
      </c>
      <c r="AT697" s="131">
        <f t="shared" si="137"/>
        <v>0.12828176562096744</v>
      </c>
      <c r="AU697" s="131">
        <f t="shared" si="138"/>
        <v>0.17530906942280652</v>
      </c>
      <c r="AV697" s="131">
        <f t="shared" si="139"/>
        <v>0.19050457275840427</v>
      </c>
      <c r="AW697" s="131">
        <f t="shared" si="140"/>
        <v>0.16937175953996314</v>
      </c>
      <c r="AX697" s="131">
        <f t="shared" si="141"/>
        <v>1</v>
      </c>
      <c r="AY697" s="131">
        <f>SUMPRODUCT(AN697:AW697,幕後結果_最佳化!$Z$1005:$AI$1005)</f>
        <v>-1.7082293916647563E-3</v>
      </c>
      <c r="AZ697" s="131">
        <f>(SUMPRODUCT(AN697:AW697,MMULT(AN697:AW697,幕後結果!$AB$9:$AK$18)))</f>
        <v>3.1189940193787396E-4</v>
      </c>
      <c r="BA697" s="131">
        <f t="shared" si="142"/>
        <v>1.7660673881193606E-2</v>
      </c>
      <c r="BB697" s="102">
        <f t="shared" si="143"/>
        <v>-2.5258509211908899</v>
      </c>
      <c r="BC697" s="60"/>
      <c r="BD697" s="60"/>
    </row>
    <row r="698" spans="1:56" ht="16.5">
      <c r="A698" s="95">
        <v>697</v>
      </c>
      <c r="B698" s="131">
        <v>0.61911159904835489</v>
      </c>
      <c r="C698" s="131">
        <v>0.90181386621071002</v>
      </c>
      <c r="D698" s="131">
        <v>0.82306626410031236</v>
      </c>
      <c r="E698" s="131">
        <v>0.39126846080265931</v>
      </c>
      <c r="F698" s="131">
        <v>0.83650625432367054</v>
      </c>
      <c r="G698" s="131">
        <v>4.119209346816799E-2</v>
      </c>
      <c r="H698" s="131">
        <v>0.72539032436814699</v>
      </c>
      <c r="I698" s="131">
        <v>0.92613752086504086</v>
      </c>
      <c r="J698" s="131">
        <v>0.11737544292704527</v>
      </c>
      <c r="K698" s="104">
        <v>0.78540874189461363</v>
      </c>
      <c r="L698" s="105"/>
      <c r="M698" s="106">
        <v>697</v>
      </c>
      <c r="N698" s="142">
        <v>0.3031483588915691</v>
      </c>
      <c r="O698" s="142">
        <v>1.2919563321963001</v>
      </c>
      <c r="P698" s="142">
        <v>0.92711376154054426</v>
      </c>
      <c r="Q698" s="142">
        <v>-0.27601451001247884</v>
      </c>
      <c r="R698" s="142">
        <v>0.98019982408383899</v>
      </c>
      <c r="S698" s="142">
        <v>-1.7370169053976139</v>
      </c>
      <c r="T698" s="142">
        <v>0.59893032045620498</v>
      </c>
      <c r="U698" s="131">
        <v>1.4476142690436176</v>
      </c>
      <c r="V698" s="131">
        <v>-1.1882094897995152</v>
      </c>
      <c r="W698" s="98">
        <v>0.79059131560536622</v>
      </c>
      <c r="X698" s="60"/>
      <c r="Y698" s="99">
        <v>697</v>
      </c>
      <c r="Z698" s="131">
        <f>(幕後結果!$AB$2+幕後結果!$AB$4*幕後結果_最佳化!$N1699)*12/3</f>
        <v>6.0346277428698046E-2</v>
      </c>
      <c r="AA698" s="131">
        <f>(幕後結果!$AC$2+幕後結果!$AC$4*幕後結果_最佳化!$O1699)*12/3</f>
        <v>0.13245522642701263</v>
      </c>
      <c r="AB698" s="131">
        <f>(幕後結果!$AD$2+幕後結果!$AD$4*幕後結果_最佳化!$P1699)*12/3</f>
        <v>0.17963986306083199</v>
      </c>
      <c r="AC698" s="131">
        <f>(幕後結果!$AE$2+幕後結果!$AE$4*幕後結果_最佳化!$Q1699)*12/3</f>
        <v>9.9876403147006798E-2</v>
      </c>
      <c r="AD698" s="131">
        <f>(幕後結果!$AF$2+幕後結果!$AF$4*幕後結果_最佳化!$R1699)*12/3</f>
        <v>0.21490695762292641</v>
      </c>
      <c r="AE698" s="131">
        <f>(幕後結果!$AG$2+幕後結果!$AG$4*幕後結果_最佳化!$S1699)*12/3</f>
        <v>-7.6416529385078064E-2</v>
      </c>
      <c r="AF698" s="131">
        <f>(幕後結果!$AH$2+幕後結果!$AH$4*幕後結果_最佳化!$T1699)*12/3</f>
        <v>0.12787653304957802</v>
      </c>
      <c r="AG698" s="131">
        <f>(幕後結果!$AI$2+幕後結果!$AI$4*幕後結果_最佳化!$U1699)*12/3</f>
        <v>0.17478474708379299</v>
      </c>
      <c r="AH698" s="131">
        <f>(幕後結果!$AJ$2+幕後結果!$AJ$4*幕後結果_最佳化!$V1699)*12/3</f>
        <v>-6.7784250072627658E-2</v>
      </c>
      <c r="AI698" s="100">
        <f>(幕後結果!$AK$2+幕後結果!$AK$4*幕後結果_最佳化!$W1699)*12/3</f>
        <v>0.15006490611709714</v>
      </c>
      <c r="AJ698" s="60"/>
      <c r="AK698" s="60"/>
      <c r="AL698" s="60"/>
      <c r="AM698" s="108">
        <v>697</v>
      </c>
      <c r="AN698" s="131">
        <f t="shared" si="131"/>
        <v>7.8099261805291254E-2</v>
      </c>
      <c r="AO698" s="131">
        <f t="shared" si="132"/>
        <v>0.15621131096032126</v>
      </c>
      <c r="AP698" s="131">
        <f t="shared" si="133"/>
        <v>0.10881863295524424</v>
      </c>
      <c r="AQ698" s="131">
        <f t="shared" si="134"/>
        <v>0.12563153976420349</v>
      </c>
      <c r="AR698" s="131">
        <f t="shared" si="135"/>
        <v>1.4735608426415076E-2</v>
      </c>
      <c r="AS698" s="131">
        <f t="shared" si="136"/>
        <v>0.15857119255518143</v>
      </c>
      <c r="AT698" s="131">
        <f t="shared" si="137"/>
        <v>0.13490877116884678</v>
      </c>
      <c r="AU698" s="131">
        <f t="shared" si="138"/>
        <v>4.0808358632776695E-2</v>
      </c>
      <c r="AV698" s="131">
        <f t="shared" si="139"/>
        <v>0.17586217236278612</v>
      </c>
      <c r="AW698" s="131">
        <f t="shared" si="140"/>
        <v>6.3531513689339203E-3</v>
      </c>
      <c r="AX698" s="131">
        <f t="shared" si="141"/>
        <v>1.0000000000000002</v>
      </c>
      <c r="AY698" s="131">
        <f>SUMPRODUCT(AN698:AW698,幕後結果_最佳化!$Z$1005:$AI$1005)</f>
        <v>3.7891838777987172E-3</v>
      </c>
      <c r="AZ698" s="131">
        <f>(SUMPRODUCT(AN698:AW698,MMULT(AN698:AW698,幕後結果!$AB$9:$AK$18)))</f>
        <v>2.1008023595095346E-4</v>
      </c>
      <c r="BA698" s="131">
        <f t="shared" si="142"/>
        <v>1.449414488512356E-2</v>
      </c>
      <c r="BB698" s="102">
        <f t="shared" si="143"/>
        <v>-2.6983872751502354</v>
      </c>
      <c r="BC698" s="60"/>
      <c r="BD698" s="60"/>
    </row>
    <row r="699" spans="1:56" ht="16.5">
      <c r="A699" s="95">
        <v>698</v>
      </c>
      <c r="B699" s="131">
        <v>2.9784826497304628E-2</v>
      </c>
      <c r="C699" s="131">
        <v>0.73398448277313078</v>
      </c>
      <c r="D699" s="131">
        <v>0.45673640821144756</v>
      </c>
      <c r="E699" s="131">
        <v>9.3497177407092291E-2</v>
      </c>
      <c r="F699" s="131">
        <v>0.86817292870967933</v>
      </c>
      <c r="G699" s="131">
        <v>0.81216486534059529</v>
      </c>
      <c r="H699" s="131">
        <v>0.85590968894686759</v>
      </c>
      <c r="I699" s="131">
        <v>0.42631543317521037</v>
      </c>
      <c r="J699" s="131">
        <v>0.41786043910845283</v>
      </c>
      <c r="K699" s="104">
        <v>0.56239736709378185</v>
      </c>
      <c r="L699" s="105"/>
      <c r="M699" s="106">
        <v>698</v>
      </c>
      <c r="N699" s="142">
        <v>-1.8839654206739174</v>
      </c>
      <c r="O699" s="142">
        <v>0.62490862008360759</v>
      </c>
      <c r="P699" s="142">
        <v>-0.1086591841651436</v>
      </c>
      <c r="Q699" s="142">
        <v>-1.3195229139518125</v>
      </c>
      <c r="R699" s="142">
        <v>1.1177959712200936</v>
      </c>
      <c r="S699" s="142">
        <v>0.88590212802390567</v>
      </c>
      <c r="T699" s="142">
        <v>1.0621212988500175</v>
      </c>
      <c r="U699" s="131">
        <v>-0.18576268735714085</v>
      </c>
      <c r="V699" s="131">
        <v>-0.20737004056373298</v>
      </c>
      <c r="W699" s="98">
        <v>0.15705022443051753</v>
      </c>
      <c r="X699" s="60"/>
      <c r="Y699" s="99">
        <v>698</v>
      </c>
      <c r="Z699" s="131">
        <f>(幕後結果!$AB$2+幕後結果!$AB$4*幕後結果_最佳化!$N1700)*12/3</f>
        <v>-0.27843257696780582</v>
      </c>
      <c r="AA699" s="131">
        <f>(幕後結果!$AC$2+幕後結果!$AC$4*幕後結果_最佳化!$O1700)*12/3</f>
        <v>7.1920808260875643E-2</v>
      </c>
      <c r="AB699" s="131">
        <f>(幕後結果!$AD$2+幕後結果!$AD$4*幕後結果_最佳化!$P1700)*12/3</f>
        <v>-8.9417556604698238E-3</v>
      </c>
      <c r="AC699" s="131">
        <f>(幕後結果!$AE$2+幕後結果!$AE$4*幕後結果_最佳化!$Q1700)*12/3</f>
        <v>-0.14857857992520962</v>
      </c>
      <c r="AD699" s="131">
        <f>(幕後結果!$AF$2+幕後結果!$AF$4*幕後結果_最佳化!$R1700)*12/3</f>
        <v>8.7983043672002534E-2</v>
      </c>
      <c r="AE699" s="131">
        <f>(幕後結果!$AG$2+幕後結果!$AG$4*幕後結果_最佳化!$S1700)*12/3</f>
        <v>4.0577762622897258E-2</v>
      </c>
      <c r="AF699" s="131">
        <f>(幕後結果!$AH$2+幕後結果!$AH$4*幕後結果_最佳化!$T1700)*12/3</f>
        <v>5.2224599195950842E-2</v>
      </c>
      <c r="AG699" s="131">
        <f>(幕後結果!$AI$2+幕後結果!$AI$4*幕後結果_最佳化!$U1700)*12/3</f>
        <v>2.0891816998863263E-2</v>
      </c>
      <c r="AH699" s="131">
        <f>(幕後結果!$AJ$2+幕後結果!$AJ$4*幕後結果_最佳化!$V1700)*12/3</f>
        <v>-5.5578600901414338E-3</v>
      </c>
      <c r="AI699" s="100">
        <f>(幕後結果!$AK$2+幕後結果!$AK$4*幕後結果_最佳化!$W1700)*12/3</f>
        <v>0.15627739137470781</v>
      </c>
      <c r="AJ699" s="60"/>
      <c r="AK699" s="60"/>
      <c r="AL699" s="60"/>
      <c r="AM699" s="108">
        <v>698</v>
      </c>
      <c r="AN699" s="131">
        <f t="shared" si="131"/>
        <v>7.6045239624897648E-2</v>
      </c>
      <c r="AO699" s="131">
        <f t="shared" si="132"/>
        <v>0.1459467287785427</v>
      </c>
      <c r="AP699" s="131">
        <f t="shared" si="133"/>
        <v>3.9997474354833015E-2</v>
      </c>
      <c r="AQ699" s="131">
        <f t="shared" si="134"/>
        <v>0.10118651898808984</v>
      </c>
      <c r="AR699" s="131">
        <f t="shared" si="135"/>
        <v>0.16230434787618273</v>
      </c>
      <c r="AS699" s="131">
        <f t="shared" si="136"/>
        <v>5.6521350441470185E-2</v>
      </c>
      <c r="AT699" s="131">
        <f t="shared" si="137"/>
        <v>3.9821010015801933E-2</v>
      </c>
      <c r="AU699" s="131">
        <f t="shared" si="138"/>
        <v>0.14522771425143205</v>
      </c>
      <c r="AV699" s="131">
        <f t="shared" si="139"/>
        <v>0.14236721194415822</v>
      </c>
      <c r="AW699" s="131">
        <f t="shared" si="140"/>
        <v>9.0582403724591767E-2</v>
      </c>
      <c r="AX699" s="131">
        <f t="shared" si="141"/>
        <v>1.0000000000000002</v>
      </c>
      <c r="AY699" s="131">
        <f>SUMPRODUCT(AN699:AW699,幕後結果_最佳化!$Z$1005:$AI$1005)</f>
        <v>9.5604917534895481E-4</v>
      </c>
      <c r="AZ699" s="131">
        <f>(SUMPRODUCT(AN699:AW699,MMULT(AN699:AW699,幕後結果!$AB$9:$AK$18)))</f>
        <v>2.5644986462105082E-4</v>
      </c>
      <c r="BA699" s="131">
        <f t="shared" si="142"/>
        <v>1.6014052098736624E-2</v>
      </c>
      <c r="BB699" s="102">
        <f t="shared" si="143"/>
        <v>-2.6191966009627303</v>
      </c>
      <c r="BC699" s="60"/>
      <c r="BD699" s="60"/>
    </row>
    <row r="700" spans="1:56" ht="16.5">
      <c r="A700" s="95">
        <v>699</v>
      </c>
      <c r="B700" s="131">
        <v>0.20055811007190227</v>
      </c>
      <c r="C700" s="131">
        <v>0.25004775604615981</v>
      </c>
      <c r="D700" s="131">
        <v>0.18188352320811552</v>
      </c>
      <c r="E700" s="131">
        <v>0.99636015992256044</v>
      </c>
      <c r="F700" s="131">
        <v>9.4915560982379743E-2</v>
      </c>
      <c r="G700" s="131">
        <v>0.86186308527575295</v>
      </c>
      <c r="H700" s="131">
        <v>0.75847529603851038</v>
      </c>
      <c r="I700" s="131">
        <v>0.53166580777919292</v>
      </c>
      <c r="J700" s="131">
        <v>9.9427365399775924E-2</v>
      </c>
      <c r="K700" s="104">
        <v>0.51410663037999615</v>
      </c>
      <c r="L700" s="105"/>
      <c r="M700" s="106">
        <v>699</v>
      </c>
      <c r="N700" s="142">
        <v>-0.83962938137037224</v>
      </c>
      <c r="O700" s="142">
        <v>-0.67433947597750599</v>
      </c>
      <c r="P700" s="142">
        <v>-0.90821044547309859</v>
      </c>
      <c r="Q700" s="142">
        <v>2.6837716823300011</v>
      </c>
      <c r="R700" s="142">
        <v>-1.3110788603974413</v>
      </c>
      <c r="S700" s="142">
        <v>1.0887280476730288</v>
      </c>
      <c r="T700" s="142">
        <v>0.70140643389227497</v>
      </c>
      <c r="U700" s="131">
        <v>7.9457940465240115E-2</v>
      </c>
      <c r="V700" s="131">
        <v>-1.2848213187385369</v>
      </c>
      <c r="W700" s="98">
        <v>3.5367450454890891E-2</v>
      </c>
      <c r="X700" s="60"/>
      <c r="Y700" s="99">
        <v>699</v>
      </c>
      <c r="Z700" s="131">
        <f>(幕後結果!$AB$2+幕後結果!$AB$4*幕後結果_最佳化!$N1701)*12/3</f>
        <v>-0.11666734540745854</v>
      </c>
      <c r="AA700" s="131">
        <f>(幕後結果!$AC$2+幕後結果!$AC$4*幕後結果_最佳化!$O1701)*12/3</f>
        <v>-5.6441982771582432E-2</v>
      </c>
      <c r="AB700" s="131">
        <f>(幕後結果!$AD$2+幕後結果!$AD$4*幕後結果_最佳化!$P1701)*12/3</f>
        <v>-0.18166915155532334</v>
      </c>
      <c r="AC700" s="131">
        <f>(幕後結果!$AE$2+幕後結果!$AE$4*幕後結果_最佳化!$Q1701)*12/3</f>
        <v>0.19074623332990268</v>
      </c>
      <c r="AD700" s="131">
        <f>(幕後結果!$AF$2+幕後結果!$AF$4*幕後結果_最佳化!$R1701)*12/3</f>
        <v>-0.17416499198608662</v>
      </c>
      <c r="AE700" s="131">
        <f>(幕後結果!$AG$2+幕後結果!$AG$4*幕後結果_最佳化!$S1701)*12/3</f>
        <v>6.6087884209333592E-2</v>
      </c>
      <c r="AF700" s="131">
        <f>(幕後結果!$AH$2+幕後結果!$AH$4*幕後結果_最佳化!$T1701)*12/3</f>
        <v>2.1089174497302753E-2</v>
      </c>
      <c r="AG700" s="131">
        <f>(幕後結果!$AI$2+幕後結果!$AI$4*幕後結果_最佳化!$U1701)*12/3</f>
        <v>8.8950412782605806E-3</v>
      </c>
      <c r="AH700" s="131">
        <f>(幕後結果!$AJ$2+幕後結果!$AJ$4*幕後結果_最佳化!$V1701)*12/3</f>
        <v>-4.9093237787595105E-2</v>
      </c>
      <c r="AI700" s="100">
        <f>(幕後結果!$AK$2+幕後結果!$AK$4*幕後結果_最佳化!$W1701)*12/3</f>
        <v>-0.10778508465555321</v>
      </c>
      <c r="AJ700" s="60"/>
      <c r="AK700" s="60"/>
      <c r="AL700" s="60"/>
      <c r="AM700" s="108">
        <v>699</v>
      </c>
      <c r="AN700" s="131">
        <f t="shared" si="131"/>
        <v>5.4458597515415069E-2</v>
      </c>
      <c r="AO700" s="131">
        <f t="shared" si="132"/>
        <v>3.9035702500215257E-2</v>
      </c>
      <c r="AP700" s="131">
        <f t="shared" si="133"/>
        <v>8.5463028560828824E-2</v>
      </c>
      <c r="AQ700" s="131">
        <f t="shared" si="134"/>
        <v>2.6872961264945076E-3</v>
      </c>
      <c r="AR700" s="131">
        <f t="shared" si="135"/>
        <v>0.15120091790547255</v>
      </c>
      <c r="AS700" s="131">
        <f t="shared" si="136"/>
        <v>0.1957599273442269</v>
      </c>
      <c r="AT700" s="131">
        <f t="shared" si="137"/>
        <v>8.2873448532750749E-2</v>
      </c>
      <c r="AU700" s="131">
        <f t="shared" si="138"/>
        <v>2.871253645541464E-2</v>
      </c>
      <c r="AV700" s="131">
        <f t="shared" si="139"/>
        <v>0.21514151180905189</v>
      </c>
      <c r="AW700" s="131">
        <f t="shared" si="140"/>
        <v>0.1446670332501295</v>
      </c>
      <c r="AX700" s="131">
        <f t="shared" si="141"/>
        <v>0.99999999999999989</v>
      </c>
      <c r="AY700" s="131">
        <f>SUMPRODUCT(AN700:AW700,幕後結果_最佳化!$Z$1005:$AI$1005)</f>
        <v>-2.6699726842715904E-3</v>
      </c>
      <c r="AZ700" s="131">
        <f>(SUMPRODUCT(AN700:AW700,MMULT(AN700:AW700,幕後結果!$AB$9:$AK$18)))</f>
        <v>2.1752334087435951E-4</v>
      </c>
      <c r="BA700" s="131">
        <f t="shared" si="142"/>
        <v>1.4748672512275792E-2</v>
      </c>
      <c r="BB700" s="102">
        <f t="shared" si="143"/>
        <v>-3.0897677500359606</v>
      </c>
      <c r="BC700" s="60"/>
      <c r="BD700" s="60"/>
    </row>
    <row r="701" spans="1:56" ht="16.5">
      <c r="A701" s="95">
        <v>700</v>
      </c>
      <c r="B701" s="131">
        <v>0.30982429452869331</v>
      </c>
      <c r="C701" s="131">
        <v>0.1858878012336318</v>
      </c>
      <c r="D701" s="131">
        <v>0.50583912584855262</v>
      </c>
      <c r="E701" s="131">
        <v>0.24648967710107561</v>
      </c>
      <c r="F701" s="131">
        <v>0.36180613869267542</v>
      </c>
      <c r="G701" s="131">
        <v>0.20223477329404216</v>
      </c>
      <c r="H701" s="131">
        <v>0.79555110240146676</v>
      </c>
      <c r="I701" s="131">
        <v>0.90832384772791963</v>
      </c>
      <c r="J701" s="131">
        <v>0.56958473449749603</v>
      </c>
      <c r="K701" s="104">
        <v>0.4600401305844557</v>
      </c>
      <c r="L701" s="105"/>
      <c r="M701" s="106">
        <v>700</v>
      </c>
      <c r="N701" s="142">
        <v>-0.49634844940073053</v>
      </c>
      <c r="O701" s="142">
        <v>-0.89315232979263504</v>
      </c>
      <c r="P701" s="142">
        <v>1.4637040581457742E-2</v>
      </c>
      <c r="Q701" s="142">
        <v>-0.6855778483901066</v>
      </c>
      <c r="R701" s="142">
        <v>-0.35363521821226557</v>
      </c>
      <c r="S701" s="142">
        <v>-0.83366542514189823</v>
      </c>
      <c r="T701" s="142">
        <v>0.82583482665425656</v>
      </c>
      <c r="U701" s="131">
        <v>1.3305038930135071</v>
      </c>
      <c r="V701" s="131">
        <v>0.17531702999392665</v>
      </c>
      <c r="W701" s="98">
        <v>-0.10033261995074089</v>
      </c>
      <c r="X701" s="60"/>
      <c r="Y701" s="99">
        <v>700</v>
      </c>
      <c r="Z701" s="131">
        <f>(幕後結果!$AB$2+幕後結果!$AB$4*幕後結果_最佳化!$N1702)*12/3</f>
        <v>-6.349392482211344E-2</v>
      </c>
      <c r="AA701" s="131">
        <f>(幕後結果!$AC$2+幕後結果!$AC$4*幕後結果_最佳化!$O1702)*12/3</f>
        <v>-7.8390193446701714E-2</v>
      </c>
      <c r="AB701" s="131">
        <f>(幕後結果!$AD$2+幕後結果!$AD$4*幕後結果_最佳化!$P1702)*12/3</f>
        <v>-4.0238596330051266E-2</v>
      </c>
      <c r="AC701" s="131">
        <f>(幕後結果!$AE$2+幕後結果!$AE$4*幕後結果_最佳化!$Q1702)*12/3</f>
        <v>-7.6678816462549718E-2</v>
      </c>
      <c r="AD701" s="131">
        <f>(幕後結果!$AF$2+幕後結果!$AF$4*幕後結果_最佳化!$R1702)*12/3</f>
        <v>-8.2919770959481484E-2</v>
      </c>
      <c r="AE701" s="131">
        <f>(幕後結果!$AG$2+幕後結果!$AG$4*幕後結果_最佳化!$S1702)*12/3</f>
        <v>-4.5362716404467839E-2</v>
      </c>
      <c r="AF701" s="131">
        <f>(幕後結果!$AH$2+幕後結果!$AH$4*幕後結果_最佳化!$T1702)*12/3</f>
        <v>1.5918885356335778E-2</v>
      </c>
      <c r="AG701" s="131">
        <f>(幕後結果!$AI$2+幕後結果!$AI$4*幕後結果_最佳化!$U1702)*12/3</f>
        <v>0.11315606161546669</v>
      </c>
      <c r="AH701" s="131">
        <f>(幕後結果!$AJ$2+幕後結果!$AJ$4*幕後結果_最佳化!$V1702)*12/3</f>
        <v>-2.4278160813015332E-2</v>
      </c>
      <c r="AI701" s="100">
        <f>(幕後結果!$AK$2+幕後結果!$AK$4*幕後結果_最佳化!$W1702)*12/3</f>
        <v>1.4450427553222928E-2</v>
      </c>
      <c r="AJ701" s="60"/>
      <c r="AK701" s="60"/>
      <c r="AL701" s="60"/>
      <c r="AM701" s="108">
        <v>700</v>
      </c>
      <c r="AN701" s="131">
        <f t="shared" si="131"/>
        <v>2.9033441583449327E-2</v>
      </c>
      <c r="AO701" s="131">
        <f t="shared" si="132"/>
        <v>4.4122192918846788E-2</v>
      </c>
      <c r="AP701" s="131">
        <f t="shared" si="133"/>
        <v>0.16741764317574878</v>
      </c>
      <c r="AQ701" s="131">
        <f t="shared" si="134"/>
        <v>0.14952062426135251</v>
      </c>
      <c r="AR701" s="131">
        <f t="shared" si="135"/>
        <v>8.3314798501285661E-2</v>
      </c>
      <c r="AS701" s="131">
        <f t="shared" si="136"/>
        <v>0.19609987743082086</v>
      </c>
      <c r="AT701" s="131">
        <f t="shared" si="137"/>
        <v>8.8566654183563728E-2</v>
      </c>
      <c r="AU701" s="131">
        <f t="shared" si="138"/>
        <v>5.2022737501381607E-4</v>
      </c>
      <c r="AV701" s="131">
        <f t="shared" si="139"/>
        <v>3.2522677121394013E-2</v>
      </c>
      <c r="AW701" s="131">
        <f t="shared" si="140"/>
        <v>0.20888186344852458</v>
      </c>
      <c r="AX701" s="131">
        <f t="shared" si="141"/>
        <v>1</v>
      </c>
      <c r="AY701" s="131">
        <f>SUMPRODUCT(AN701:AW701,幕後結果_最佳化!$Z$1005:$AI$1005)</f>
        <v>-4.2241278091491698E-4</v>
      </c>
      <c r="AZ701" s="131">
        <f>(SUMPRODUCT(AN701:AW701,MMULT(AN701:AW701,幕後結果!$AB$9:$AK$18)))</f>
        <v>3.4124781202604101E-4</v>
      </c>
      <c r="BA701" s="131">
        <f t="shared" si="142"/>
        <v>1.8472893980804442E-2</v>
      </c>
      <c r="BB701" s="102">
        <f t="shared" si="143"/>
        <v>-2.3451881890261546</v>
      </c>
      <c r="BC701" s="60"/>
      <c r="BD701" s="60"/>
    </row>
    <row r="702" spans="1:56" ht="16.5">
      <c r="A702" s="95">
        <v>701</v>
      </c>
      <c r="B702" s="131">
        <v>0.62362665854616317</v>
      </c>
      <c r="C702" s="131">
        <v>0.45376105005836509</v>
      </c>
      <c r="D702" s="131">
        <v>0.14024489172719856</v>
      </c>
      <c r="E702" s="131">
        <v>0.47387873847597972</v>
      </c>
      <c r="F702" s="131">
        <v>0.80375102759645389</v>
      </c>
      <c r="G702" s="131">
        <v>0.54326893582385893</v>
      </c>
      <c r="H702" s="131">
        <v>0.12638506032806407</v>
      </c>
      <c r="I702" s="131">
        <v>0.42941043138517876</v>
      </c>
      <c r="J702" s="131">
        <v>0.55480101901680645</v>
      </c>
      <c r="K702" s="104">
        <v>0.13085686428195364</v>
      </c>
      <c r="L702" s="105"/>
      <c r="M702" s="106">
        <v>701</v>
      </c>
      <c r="N702" s="142">
        <v>0.31501971774734783</v>
      </c>
      <c r="O702" s="142">
        <v>-0.1161645896043466</v>
      </c>
      <c r="P702" s="142">
        <v>-1.0792197363287632</v>
      </c>
      <c r="Q702" s="142">
        <v>-6.552314742788716E-2</v>
      </c>
      <c r="R702" s="142">
        <v>0.85509610666179037</v>
      </c>
      <c r="S702" s="142">
        <v>0.10867265899806329</v>
      </c>
      <c r="T702" s="142">
        <v>-1.1436468576498526</v>
      </c>
      <c r="U702" s="131">
        <v>-0.17787535915992841</v>
      </c>
      <c r="V702" s="131">
        <v>0.13780066096903837</v>
      </c>
      <c r="W702" s="98">
        <v>-1.1223498262927283</v>
      </c>
      <c r="X702" s="60"/>
      <c r="Y702" s="99">
        <v>701</v>
      </c>
      <c r="Z702" s="131">
        <f>(幕後結果!$AB$2+幕後結果!$AB$4*幕後結果_最佳化!$N1703)*12/3</f>
        <v>6.2185123395865551E-2</v>
      </c>
      <c r="AA702" s="131">
        <f>(幕後結果!$AC$2+幕後結果!$AC$4*幕後結果_最佳化!$O1703)*12/3</f>
        <v>-4.4561529394598282E-3</v>
      </c>
      <c r="AB702" s="131">
        <f>(幕後結果!$AD$2+幕後結果!$AD$4*幕後結果_最佳化!$P1703)*12/3</f>
        <v>-0.19101883830667762</v>
      </c>
      <c r="AC702" s="131">
        <f>(幕後結果!$AE$2+幕後結果!$AE$4*幕後結果_最佳化!$Q1703)*12/3</f>
        <v>-5.8768248598497358E-2</v>
      </c>
      <c r="AD702" s="131">
        <f>(幕後結果!$AF$2+幕後結果!$AF$4*幕後結果_最佳化!$R1703)*12/3</f>
        <v>-2.08958869165758E-2</v>
      </c>
      <c r="AE702" s="131">
        <f>(幕後結果!$AG$2+幕後結果!$AG$4*幕後結果_最佳化!$S1703)*12/3</f>
        <v>-9.9727154154183525E-3</v>
      </c>
      <c r="AF702" s="131">
        <f>(幕後結果!$AH$2+幕後結果!$AH$4*幕後結果_最佳化!$T1703)*12/3</f>
        <v>-0.11311995115273683</v>
      </c>
      <c r="AG702" s="131">
        <f>(幕後結果!$AI$2+幕後結果!$AI$4*幕後結果_最佳化!$U1703)*12/3</f>
        <v>-0.10020689287884092</v>
      </c>
      <c r="AH702" s="131">
        <f>(幕後結果!$AJ$2+幕後結果!$AJ$4*幕後結果_最佳化!$V1703)*12/3</f>
        <v>-1.7843981230625861E-2</v>
      </c>
      <c r="AI702" s="100">
        <f>(幕後結果!$AK$2+幕後結果!$AK$4*幕後結果_最佳化!$W1703)*12/3</f>
        <v>-0.26057755562767371</v>
      </c>
      <c r="AJ702" s="60"/>
      <c r="AK702" s="60"/>
      <c r="AL702" s="60"/>
      <c r="AM702" s="108">
        <v>701</v>
      </c>
      <c r="AN702" s="131">
        <f t="shared" si="131"/>
        <v>4.0660535781999838E-2</v>
      </c>
      <c r="AO702" s="131">
        <f t="shared" si="132"/>
        <v>7.5678676020215968E-2</v>
      </c>
      <c r="AP702" s="131">
        <f t="shared" si="133"/>
        <v>0.12498655918947069</v>
      </c>
      <c r="AQ702" s="131">
        <f t="shared" si="134"/>
        <v>1.5382410962088896E-2</v>
      </c>
      <c r="AR702" s="131">
        <f t="shared" si="135"/>
        <v>0.12975430172688712</v>
      </c>
      <c r="AS702" s="131">
        <f t="shared" si="136"/>
        <v>0.1211199709933372</v>
      </c>
      <c r="AT702" s="131">
        <f t="shared" si="137"/>
        <v>0.1067979732406424</v>
      </c>
      <c r="AU702" s="131">
        <f t="shared" si="138"/>
        <v>9.433596759533483E-2</v>
      </c>
      <c r="AV702" s="131">
        <f t="shared" si="139"/>
        <v>0.13620294972834637</v>
      </c>
      <c r="AW702" s="131">
        <f t="shared" si="140"/>
        <v>0.15508065476167673</v>
      </c>
      <c r="AX702" s="131">
        <f t="shared" si="141"/>
        <v>1</v>
      </c>
      <c r="AY702" s="131">
        <f>SUMPRODUCT(AN702:AW702,幕後結果_最佳化!$Z$1005:$AI$1005)</f>
        <v>-2.379309844142685E-3</v>
      </c>
      <c r="AZ702" s="131">
        <f>(SUMPRODUCT(AN702:AW702,MMULT(AN702:AW702,幕後結果!$AB$9:$AK$18)))</f>
        <v>2.8268360826703059E-4</v>
      </c>
      <c r="BA702" s="131">
        <f t="shared" si="142"/>
        <v>1.681319744328932E-2</v>
      </c>
      <c r="BB702" s="102">
        <f t="shared" si="143"/>
        <v>-2.6930814318257523</v>
      </c>
      <c r="BC702" s="60"/>
      <c r="BD702" s="60"/>
    </row>
    <row r="703" spans="1:56" ht="16.5">
      <c r="A703" s="95">
        <v>702</v>
      </c>
      <c r="B703" s="131">
        <v>0.20722625273033546</v>
      </c>
      <c r="C703" s="131">
        <v>0.26012117500310983</v>
      </c>
      <c r="D703" s="131">
        <v>0.2782349574291465</v>
      </c>
      <c r="E703" s="131">
        <v>9.4195136771952903E-3</v>
      </c>
      <c r="F703" s="131">
        <v>0.51706206604204041</v>
      </c>
      <c r="G703" s="131">
        <v>0.1602561453810798</v>
      </c>
      <c r="H703" s="131">
        <v>0.23169612374213844</v>
      </c>
      <c r="I703" s="131">
        <v>0.68264941659575817</v>
      </c>
      <c r="J703" s="131">
        <v>0.1887727234706591</v>
      </c>
      <c r="K703" s="104">
        <v>0.42090517891882739</v>
      </c>
      <c r="L703" s="105"/>
      <c r="M703" s="106">
        <v>702</v>
      </c>
      <c r="N703" s="142">
        <v>-0.8160832810841615</v>
      </c>
      <c r="O703" s="142">
        <v>-0.64297187444436343</v>
      </c>
      <c r="P703" s="142">
        <v>-0.5880929352287827</v>
      </c>
      <c r="Q703" s="142">
        <v>-2.348701014511148</v>
      </c>
      <c r="R703" s="142">
        <v>4.2781303591081329E-2</v>
      </c>
      <c r="S703" s="142">
        <v>-0.99340568802899654</v>
      </c>
      <c r="T703" s="142">
        <v>-0.73327249459187049</v>
      </c>
      <c r="U703" s="131">
        <v>0.47512038884822522</v>
      </c>
      <c r="V703" s="131">
        <v>-0.88242791237560125</v>
      </c>
      <c r="W703" s="98">
        <v>-0.1995783544533376</v>
      </c>
      <c r="X703" s="60"/>
      <c r="Y703" s="99">
        <v>702</v>
      </c>
      <c r="Z703" s="131">
        <f>(幕後結果!$AB$2+幕後結果!$AB$4*幕後結果_最佳化!$N1704)*12/3</f>
        <v>-0.11302010905652099</v>
      </c>
      <c r="AA703" s="131">
        <f>(幕後結果!$AC$2+幕後結果!$AC$4*幕後結果_最佳化!$O1704)*12/3</f>
        <v>-5.3439053293941254E-2</v>
      </c>
      <c r="AB703" s="131">
        <f>(幕後結果!$AD$2+幕後結果!$AD$4*幕後結果_最佳化!$P1704)*12/3</f>
        <v>-0.12899373973975528</v>
      </c>
      <c r="AC703" s="131">
        <f>(幕後結果!$AE$2+幕後結果!$AE$4*幕後結果_最佳化!$Q1704)*12/3</f>
        <v>-0.29068397518997025</v>
      </c>
      <c r="AD703" s="131">
        <f>(幕後結果!$AF$2+幕後結果!$AF$4*幕後結果_最佳化!$R1704)*12/3</f>
        <v>-0.11910419773649378</v>
      </c>
      <c r="AE703" s="131">
        <f>(幕後結果!$AG$2+幕後結果!$AG$4*幕後結果_最佳化!$S1704)*12/3</f>
        <v>-5.8380922688848307E-2</v>
      </c>
      <c r="AF703" s="131">
        <f>(幕後結果!$AH$2+幕後結果!$AH$4*幕後結果_最佳化!$T1704)*12/3</f>
        <v>-0.15141377690262423</v>
      </c>
      <c r="AG703" s="131">
        <f>(幕後結果!$AI$2+幕後結果!$AI$4*幕後結果_最佳化!$U1704)*12/3</f>
        <v>-6.3810591679629505E-2</v>
      </c>
      <c r="AH703" s="131">
        <f>(幕後結果!$AJ$2+幕後結果!$AJ$4*幕後結果_最佳化!$V1704)*12/3</f>
        <v>-0.12496639065623126</v>
      </c>
      <c r="AI703" s="100">
        <f>(幕後結果!$AK$2+幕後結果!$AK$4*幕後結果_最佳化!$W1704)*12/3</f>
        <v>-6.3444371574951502E-2</v>
      </c>
      <c r="AJ703" s="60"/>
      <c r="AK703" s="60"/>
      <c r="AL703" s="60"/>
      <c r="AM703" s="108">
        <v>702</v>
      </c>
      <c r="AN703" s="131">
        <f t="shared" si="131"/>
        <v>3.9093665695982285E-2</v>
      </c>
      <c r="AO703" s="131">
        <f t="shared" si="132"/>
        <v>0.23535856906796998</v>
      </c>
      <c r="AP703" s="131">
        <f t="shared" si="133"/>
        <v>6.9939977230870129E-2</v>
      </c>
      <c r="AQ703" s="131">
        <f t="shared" si="134"/>
        <v>1.4469302411228629E-2</v>
      </c>
      <c r="AR703" s="131">
        <f t="shared" si="135"/>
        <v>0.25152744079329015</v>
      </c>
      <c r="AS703" s="131">
        <f t="shared" si="136"/>
        <v>9.699787728125199E-2</v>
      </c>
      <c r="AT703" s="131">
        <f t="shared" si="137"/>
        <v>0.17806910115859187</v>
      </c>
      <c r="AU703" s="131">
        <f t="shared" si="138"/>
        <v>3.0221016004600516E-3</v>
      </c>
      <c r="AV703" s="131">
        <f t="shared" si="139"/>
        <v>0.11131737968064244</v>
      </c>
      <c r="AW703" s="131">
        <f t="shared" si="140"/>
        <v>2.045850797123401E-4</v>
      </c>
      <c r="AX703" s="131">
        <f t="shared" si="141"/>
        <v>0.99999999999999978</v>
      </c>
      <c r="AY703" s="131">
        <f>SUMPRODUCT(AN703:AW703,幕後結果_最佳化!$Z$1005:$AI$1005)</f>
        <v>2.5316626393683825E-3</v>
      </c>
      <c r="AZ703" s="131">
        <f>(SUMPRODUCT(AN703:AW703,MMULT(AN703:AW703,幕後結果!$AB$9:$AK$18)))</f>
        <v>2.9085312685729316E-4</v>
      </c>
      <c r="BA703" s="131">
        <f t="shared" si="142"/>
        <v>1.7054416637847604E-2</v>
      </c>
      <c r="BB703" s="102">
        <f t="shared" si="143"/>
        <v>-2.3670312633881103</v>
      </c>
      <c r="BC703" s="60"/>
      <c r="BD703" s="60"/>
    </row>
    <row r="704" spans="1:56" ht="16.5">
      <c r="A704" s="95">
        <v>703</v>
      </c>
      <c r="B704" s="131">
        <v>0.89079676703253252</v>
      </c>
      <c r="C704" s="131">
        <v>0.77774539525895303</v>
      </c>
      <c r="D704" s="131">
        <v>0.75185787674735072</v>
      </c>
      <c r="E704" s="131">
        <v>0.61940805968363222</v>
      </c>
      <c r="F704" s="131">
        <v>2.6843134310819527E-2</v>
      </c>
      <c r="G704" s="131">
        <v>0.42553199901607353</v>
      </c>
      <c r="H704" s="131">
        <v>0.46594132704565294</v>
      </c>
      <c r="I704" s="131">
        <v>0.44674521976613701</v>
      </c>
      <c r="J704" s="131">
        <v>0.45396655719933032</v>
      </c>
      <c r="K704" s="104">
        <v>0.6494897403470643</v>
      </c>
      <c r="L704" s="105"/>
      <c r="M704" s="106">
        <v>703</v>
      </c>
      <c r="N704" s="142">
        <v>1.2307765030917708</v>
      </c>
      <c r="O704" s="142">
        <v>0.76460093961192499</v>
      </c>
      <c r="P704" s="142">
        <v>0.68034782909679536</v>
      </c>
      <c r="Q704" s="142">
        <v>0.30392650981013342</v>
      </c>
      <c r="R704" s="142">
        <v>-1.9293593327790546</v>
      </c>
      <c r="S704" s="142">
        <v>-0.18776101456251729</v>
      </c>
      <c r="T704" s="142">
        <v>-8.5476403491094408E-2</v>
      </c>
      <c r="U704" s="131">
        <v>-0.1338888851266006</v>
      </c>
      <c r="V704" s="131">
        <v>-0.11564598780392731</v>
      </c>
      <c r="W704" s="98">
        <v>0.38394323690859561</v>
      </c>
      <c r="X704" s="60"/>
      <c r="Y704" s="99">
        <v>703</v>
      </c>
      <c r="Z704" s="131">
        <f>(幕後結果!$AB$2+幕後結果!$AB$4*幕後結果_最佳化!$N1705)*12/3</f>
        <v>0.20403372658396482</v>
      </c>
      <c r="AA704" s="131">
        <f>(幕後結果!$AC$2+幕後結果!$AC$4*幕後結果_最佳化!$O1705)*12/3</f>
        <v>7.9360680688180404E-2</v>
      </c>
      <c r="AB704" s="131">
        <f>(幕後結果!$AD$2+幕後結果!$AD$4*幕後結果_最佳化!$P1705)*12/3</f>
        <v>0.12189789623016918</v>
      </c>
      <c r="AC704" s="131">
        <f>(幕後結果!$AE$2+幕後結果!$AE$4*幕後結果_最佳化!$Q1705)*12/3</f>
        <v>0.15014700436640405</v>
      </c>
      <c r="AD704" s="131">
        <f>(幕後結果!$AF$2+幕後結果!$AF$4*幕後結果_最佳化!$R1705)*12/3</f>
        <v>-7.4438833700377627E-2</v>
      </c>
      <c r="AE704" s="131">
        <f>(幕後結果!$AG$2+幕後結果!$AG$4*幕後結果_最佳化!$S1705)*12/3</f>
        <v>-2.4382025121571882E-3</v>
      </c>
      <c r="AF704" s="131">
        <f>(幕後結果!$AH$2+幕後結果!$AH$4*幕後結果_最佳化!$T1705)*12/3</f>
        <v>8.9953171520845185E-2</v>
      </c>
      <c r="AG704" s="131">
        <f>(幕後結果!$AI$2+幕後結果!$AI$4*幕後結果_最佳化!$U1705)*12/3</f>
        <v>-2.5541000413634524E-2</v>
      </c>
      <c r="AH704" s="131">
        <f>(幕後結果!$AJ$2+幕後結果!$AJ$4*幕後結果_最佳化!$V1705)*12/3</f>
        <v>1.2347869871451105E-2</v>
      </c>
      <c r="AI704" s="100">
        <f>(幕後結果!$AK$2+幕後結果!$AK$4*幕後結果_最佳化!$W1705)*12/3</f>
        <v>-2.4598584653423506E-2</v>
      </c>
      <c r="AJ704" s="60"/>
      <c r="AK704" s="60"/>
      <c r="AL704" s="60"/>
      <c r="AM704" s="108">
        <v>703</v>
      </c>
      <c r="AN704" s="131">
        <f t="shared" si="131"/>
        <v>0.17773603848404959</v>
      </c>
      <c r="AO704" s="131">
        <f t="shared" si="132"/>
        <v>0.15995216234237514</v>
      </c>
      <c r="AP704" s="131">
        <f t="shared" si="133"/>
        <v>0.12550690022879674</v>
      </c>
      <c r="AQ704" s="131">
        <f t="shared" si="134"/>
        <v>7.6870527928166899E-2</v>
      </c>
      <c r="AR704" s="131">
        <f t="shared" si="135"/>
        <v>0.13076875250284026</v>
      </c>
      <c r="AS704" s="131">
        <f t="shared" si="136"/>
        <v>2.3361534769143013E-2</v>
      </c>
      <c r="AT704" s="131">
        <f t="shared" si="137"/>
        <v>5.7660080000699221E-2</v>
      </c>
      <c r="AU704" s="131">
        <f t="shared" si="138"/>
        <v>5.2780461797308789E-2</v>
      </c>
      <c r="AV704" s="131">
        <f t="shared" si="139"/>
        <v>3.9992061620983795E-2</v>
      </c>
      <c r="AW704" s="131">
        <f t="shared" si="140"/>
        <v>0.15537148032563666</v>
      </c>
      <c r="AX704" s="131">
        <f t="shared" si="141"/>
        <v>1</v>
      </c>
      <c r="AY704" s="131">
        <f>SUMPRODUCT(AN704:AW704,幕後結果_最佳化!$Z$1005:$AI$1005)</f>
        <v>1.5837974751095763E-3</v>
      </c>
      <c r="AZ704" s="131">
        <f>(SUMPRODUCT(AN704:AW704,MMULT(AN704:AW704,幕後結果!$AB$9:$AK$18)))</f>
        <v>3.1486352145512498E-4</v>
      </c>
      <c r="BA704" s="131">
        <f t="shared" si="142"/>
        <v>1.7744394085319595E-2</v>
      </c>
      <c r="BB704" s="102">
        <f t="shared" si="143"/>
        <v>-2.3284087541243466</v>
      </c>
      <c r="BC704" s="60"/>
      <c r="BD704" s="60"/>
    </row>
    <row r="705" spans="1:56" ht="16.5">
      <c r="A705" s="95">
        <v>704</v>
      </c>
      <c r="B705" s="131">
        <v>0.19397470345083145</v>
      </c>
      <c r="C705" s="131">
        <v>0.96461133235640473</v>
      </c>
      <c r="D705" s="131">
        <v>0.13719029146309247</v>
      </c>
      <c r="E705" s="131">
        <v>2.8535664966413243E-2</v>
      </c>
      <c r="F705" s="131">
        <v>0.96154908984613452</v>
      </c>
      <c r="G705" s="131">
        <v>0.19825288132998353</v>
      </c>
      <c r="H705" s="131">
        <v>0.4387755449011459</v>
      </c>
      <c r="I705" s="131">
        <v>0.82475380781611118</v>
      </c>
      <c r="J705" s="131">
        <v>0.42031381972219806</v>
      </c>
      <c r="K705" s="104">
        <v>0.50283685386436749</v>
      </c>
      <c r="L705" s="105"/>
      <c r="M705" s="106">
        <v>704</v>
      </c>
      <c r="N705" s="142">
        <v>-0.8633420937391374</v>
      </c>
      <c r="O705" s="142">
        <v>1.8069034451799808</v>
      </c>
      <c r="P705" s="142">
        <v>-1.0930301029362595</v>
      </c>
      <c r="Q705" s="142">
        <v>-1.9027641280131145</v>
      </c>
      <c r="R705" s="142">
        <v>1.7689523890214787</v>
      </c>
      <c r="S705" s="142">
        <v>-0.84787827859416343</v>
      </c>
      <c r="T705" s="142">
        <v>-0.15407437878463903</v>
      </c>
      <c r="U705" s="131">
        <v>0.93363465175528615</v>
      </c>
      <c r="V705" s="131">
        <v>-0.20109071834733733</v>
      </c>
      <c r="W705" s="98">
        <v>7.1109980364336819E-3</v>
      </c>
      <c r="X705" s="60"/>
      <c r="Y705" s="99">
        <v>704</v>
      </c>
      <c r="Z705" s="131">
        <f>(幕後結果!$AB$2+幕後結果!$AB$4*幕後結果_最佳化!$N1706)*12/3</f>
        <v>-0.12034038958375193</v>
      </c>
      <c r="AA705" s="131">
        <f>(幕後結果!$AC$2+幕後結果!$AC$4*幕後結果_最佳化!$O1706)*12/3</f>
        <v>0.1848143908464677</v>
      </c>
      <c r="AB705" s="131">
        <f>(幕後結果!$AD$2+幕後結果!$AD$4*幕後結果_最佳化!$P1706)*12/3</f>
        <v>-0.12860952054802238</v>
      </c>
      <c r="AC705" s="131">
        <f>(幕後結果!$AE$2+幕後結果!$AE$4*幕後結果_最佳化!$Q1706)*12/3</f>
        <v>-0.22964075346967269</v>
      </c>
      <c r="AD705" s="131">
        <f>(幕後結果!$AF$2+幕後結果!$AF$4*幕後結果_最佳化!$R1706)*12/3</f>
        <v>0.104988828481744</v>
      </c>
      <c r="AE705" s="131">
        <f>(幕後結果!$AG$2+幕後結果!$AG$4*幕後結果_最佳化!$S1706)*12/3</f>
        <v>-3.6951895517830929E-2</v>
      </c>
      <c r="AF705" s="131">
        <f>(幕後結果!$AH$2+幕後結果!$AH$4*幕後結果_最佳化!$T1706)*12/3</f>
        <v>-1.5492830960731001E-2</v>
      </c>
      <c r="AG705" s="131">
        <f>(幕後結果!$AI$2+幕後結果!$AI$4*幕後結果_最佳化!$U1706)*12/3</f>
        <v>2.7628253345346243E-2</v>
      </c>
      <c r="AH705" s="131">
        <f>(幕後結果!$AJ$2+幕後結果!$AJ$4*幕後結果_最佳化!$V1706)*12/3</f>
        <v>-2.1789456665924616E-2</v>
      </c>
      <c r="AI705" s="100">
        <f>(幕後結果!$AK$2+幕後結果!$AK$4*幕後結果_最佳化!$W1706)*12/3</f>
        <v>5.6535758634131267E-2</v>
      </c>
      <c r="AJ705" s="60"/>
      <c r="AK705" s="60"/>
      <c r="AL705" s="60"/>
      <c r="AM705" s="108">
        <v>704</v>
      </c>
      <c r="AN705" s="131">
        <f t="shared" si="131"/>
        <v>8.1028363377192672E-2</v>
      </c>
      <c r="AO705" s="131">
        <f t="shared" si="132"/>
        <v>0.13556578371571659</v>
      </c>
      <c r="AP705" s="131">
        <f t="shared" si="133"/>
        <v>4.1868852528795325E-2</v>
      </c>
      <c r="AQ705" s="131">
        <f t="shared" si="134"/>
        <v>0.16986786031286105</v>
      </c>
      <c r="AR705" s="131">
        <f t="shared" si="135"/>
        <v>0.17202783937330138</v>
      </c>
      <c r="AS705" s="131">
        <f t="shared" si="136"/>
        <v>4.2635925350598914E-3</v>
      </c>
      <c r="AT705" s="131">
        <f t="shared" si="137"/>
        <v>8.21907796335547E-2</v>
      </c>
      <c r="AU705" s="131">
        <f t="shared" si="138"/>
        <v>1.6474028746039905E-2</v>
      </c>
      <c r="AV705" s="131">
        <f t="shared" si="139"/>
        <v>9.6495532533034223E-2</v>
      </c>
      <c r="AW705" s="131">
        <f t="shared" si="140"/>
        <v>0.20021736724444444</v>
      </c>
      <c r="AX705" s="131">
        <f t="shared" si="141"/>
        <v>1.0000000000000002</v>
      </c>
      <c r="AY705" s="131">
        <f>SUMPRODUCT(AN705:AW705,幕後結果_最佳化!$Z$1005:$AI$1005)</f>
        <v>2.4781451556446419E-3</v>
      </c>
      <c r="AZ705" s="131">
        <f>(SUMPRODUCT(AN705:AW705,MMULT(AN705:AW705,幕後結果!$AB$9:$AK$18)))</f>
        <v>3.292736878237624E-4</v>
      </c>
      <c r="BA705" s="131">
        <f t="shared" si="142"/>
        <v>1.8145900027933648E-2</v>
      </c>
      <c r="BB705" s="102">
        <f t="shared" si="143"/>
        <v>-2.2276026420365089</v>
      </c>
      <c r="BC705" s="60"/>
      <c r="BD705" s="60"/>
    </row>
    <row r="706" spans="1:56" ht="16.5">
      <c r="A706" s="95">
        <v>705</v>
      </c>
      <c r="B706" s="131">
        <v>0.39710215543969118</v>
      </c>
      <c r="C706" s="131">
        <v>0.5361766625824631</v>
      </c>
      <c r="D706" s="131">
        <v>0.61588948940153077</v>
      </c>
      <c r="E706" s="131">
        <v>0.9717245276413109</v>
      </c>
      <c r="F706" s="131">
        <v>0.63397948102128421</v>
      </c>
      <c r="G706" s="131">
        <v>0.92120238353572637</v>
      </c>
      <c r="H706" s="131">
        <v>0.77101335375275237</v>
      </c>
      <c r="I706" s="131">
        <v>0.33359037784456946</v>
      </c>
      <c r="J706" s="131">
        <v>0.30235974810686317</v>
      </c>
      <c r="K706" s="104">
        <v>0.45968833464904746</v>
      </c>
      <c r="L706" s="105"/>
      <c r="M706" s="106">
        <v>705</v>
      </c>
      <c r="N706" s="142">
        <v>-0.2608550227389646</v>
      </c>
      <c r="O706" s="142">
        <v>9.0806085081158783E-2</v>
      </c>
      <c r="P706" s="142">
        <v>0.29470267282316154</v>
      </c>
      <c r="Q706" s="142">
        <v>1.9067656239399027</v>
      </c>
      <c r="R706" s="142">
        <v>0.3424117621934929</v>
      </c>
      <c r="S706" s="142">
        <v>1.4132057616923603</v>
      </c>
      <c r="T706" s="142">
        <v>0.74218824035327047</v>
      </c>
      <c r="U706" s="131">
        <v>-0.43002046330856575</v>
      </c>
      <c r="V706" s="131">
        <v>-0.51762562958346847</v>
      </c>
      <c r="W706" s="98">
        <v>-0.10121893078923352</v>
      </c>
      <c r="X706" s="60"/>
      <c r="Y706" s="99">
        <v>705</v>
      </c>
      <c r="Z706" s="131">
        <f>(幕後結果!$AB$2+幕後結果!$AB$4*幕後結果_最佳化!$N1707)*12/3</f>
        <v>-2.7016538941334028E-2</v>
      </c>
      <c r="AA706" s="131">
        <f>(幕後結果!$AC$2+幕後結果!$AC$4*幕後結果_最佳化!$O1707)*12/3</f>
        <v>1.6799351820025305E-2</v>
      </c>
      <c r="AB706" s="131">
        <f>(幕後結果!$AD$2+幕後結果!$AD$4*幕後結果_最佳化!$P1707)*12/3</f>
        <v>3.771441661525414E-2</v>
      </c>
      <c r="AC706" s="131">
        <f>(幕後結果!$AE$2+幕後結果!$AE$4*幕後結果_最佳化!$Q1707)*12/3</f>
        <v>0.23248516638445635</v>
      </c>
      <c r="AD706" s="131">
        <f>(幕後結果!$AF$2+幕後結果!$AF$4*幕後結果_最佳化!$R1707)*12/3</f>
        <v>9.3218154586478183E-2</v>
      </c>
      <c r="AE706" s="131">
        <f>(幕後結果!$AG$2+幕後結果!$AG$4*幕後結果_最佳化!$S1707)*12/3</f>
        <v>6.5659992626729877E-2</v>
      </c>
      <c r="AF706" s="131">
        <f>(幕後結果!$AH$2+幕後結果!$AH$4*幕後結果_最佳化!$T1707)*12/3</f>
        <v>0.10025281601052034</v>
      </c>
      <c r="AG706" s="131">
        <f>(幕後結果!$AI$2+幕後結果!$AI$4*幕後結果_最佳化!$U1707)*12/3</f>
        <v>3.6596142180309703E-2</v>
      </c>
      <c r="AH706" s="131">
        <f>(幕後結果!$AJ$2+幕後結果!$AJ$4*幕後結果_最佳化!$V1707)*12/3</f>
        <v>1.1063426987991872E-2</v>
      </c>
      <c r="AI706" s="100">
        <f>(幕後結果!$AK$2+幕後結果!$AK$4*幕後結果_最佳化!$W1707)*12/3</f>
        <v>-2.2703501398969806E-2</v>
      </c>
      <c r="AJ706" s="60"/>
      <c r="AK706" s="60"/>
      <c r="AL706" s="60"/>
      <c r="AM706" s="108">
        <v>705</v>
      </c>
      <c r="AN706" s="131">
        <f t="shared" si="131"/>
        <v>0.19474057976996964</v>
      </c>
      <c r="AO706" s="131">
        <f t="shared" si="132"/>
        <v>0.1733121398273777</v>
      </c>
      <c r="AP706" s="131">
        <f t="shared" si="133"/>
        <v>0.11110320233991855</v>
      </c>
      <c r="AQ706" s="131">
        <f t="shared" si="134"/>
        <v>5.0740351322958066E-2</v>
      </c>
      <c r="AR706" s="131">
        <f t="shared" si="135"/>
        <v>2.7463312538475344E-2</v>
      </c>
      <c r="AS706" s="131">
        <f t="shared" si="136"/>
        <v>8.1462290492503073E-2</v>
      </c>
      <c r="AT706" s="131">
        <f t="shared" si="137"/>
        <v>0.1092048325149203</v>
      </c>
      <c r="AU706" s="131">
        <f t="shared" si="138"/>
        <v>1.4738412752381628E-3</v>
      </c>
      <c r="AV706" s="131">
        <f t="shared" si="139"/>
        <v>8.4382782530883396E-2</v>
      </c>
      <c r="AW706" s="131">
        <f t="shared" si="140"/>
        <v>0.16611666738775593</v>
      </c>
      <c r="AX706" s="131">
        <f t="shared" si="141"/>
        <v>1.0000000000000002</v>
      </c>
      <c r="AY706" s="131">
        <f>SUMPRODUCT(AN706:AW706,幕後結果_最佳化!$Z$1005:$AI$1005)</f>
        <v>1.775583636273306E-3</v>
      </c>
      <c r="AZ706" s="131">
        <f>(SUMPRODUCT(AN706:AW706,MMULT(AN706:AW706,幕後結果!$AB$9:$AK$18)))</f>
        <v>2.4904175449436193E-4</v>
      </c>
      <c r="BA706" s="131">
        <f t="shared" si="142"/>
        <v>1.5781056824381627E-2</v>
      </c>
      <c r="BB706" s="102">
        <f t="shared" si="143"/>
        <v>-2.6059355099837003</v>
      </c>
      <c r="BC706" s="60"/>
      <c r="BD706" s="60"/>
    </row>
    <row r="707" spans="1:56" ht="16.5">
      <c r="A707" s="95">
        <v>706</v>
      </c>
      <c r="B707" s="131">
        <v>0.88208645822725784</v>
      </c>
      <c r="C707" s="131">
        <v>0.39684655109926159</v>
      </c>
      <c r="D707" s="131">
        <v>0.46275209839365217</v>
      </c>
      <c r="E707" s="131">
        <v>0.11424666701065211</v>
      </c>
      <c r="F707" s="131">
        <v>0.51902946337814249</v>
      </c>
      <c r="G707" s="131">
        <v>0.99385634446618942</v>
      </c>
      <c r="H707" s="131">
        <v>0.59200119116221961</v>
      </c>
      <c r="I707" s="131">
        <v>0.61391364128565273</v>
      </c>
      <c r="J707" s="131">
        <v>0.58347199969727859</v>
      </c>
      <c r="K707" s="104">
        <v>0.45198421542676392</v>
      </c>
      <c r="L707" s="105"/>
      <c r="M707" s="106">
        <v>706</v>
      </c>
      <c r="N707" s="142">
        <v>1.1854816048218892</v>
      </c>
      <c r="O707" s="142">
        <v>-0.26151795873288419</v>
      </c>
      <c r="P707" s="142">
        <v>-9.3502710091423871E-2</v>
      </c>
      <c r="Q707" s="142">
        <v>-1.2042490469327207</v>
      </c>
      <c r="R707" s="142">
        <v>4.7717893691094457E-2</v>
      </c>
      <c r="S707" s="142">
        <v>2.5037837466038022</v>
      </c>
      <c r="T707" s="142">
        <v>0.23269581692365648</v>
      </c>
      <c r="U707" s="131">
        <v>0.28953406251275449</v>
      </c>
      <c r="V707" s="131">
        <v>0.2107837739453364</v>
      </c>
      <c r="W707" s="98">
        <v>-0.12064978910068494</v>
      </c>
      <c r="X707" s="60"/>
      <c r="Y707" s="99">
        <v>706</v>
      </c>
      <c r="Z707" s="131">
        <f>(幕後結果!$AB$2+幕後結果!$AB$4*幕後結果_最佳化!$N1708)*12/3</f>
        <v>0.19701765184233652</v>
      </c>
      <c r="AA707" s="131">
        <f>(幕後結果!$AC$2+幕後結果!$AC$4*幕後結果_最佳化!$O1708)*12/3</f>
        <v>-2.0302358194015668E-2</v>
      </c>
      <c r="AB707" s="131">
        <f>(幕後結果!$AD$2+幕後結果!$AD$4*幕後結果_最佳化!$P1708)*12/3</f>
        <v>-3.7179322455567404E-2</v>
      </c>
      <c r="AC707" s="131">
        <f>(幕後結果!$AE$2+幕後結果!$AE$4*幕後結果_最佳化!$Q1708)*12/3</f>
        <v>-8.294382722402556E-2</v>
      </c>
      <c r="AD707" s="131">
        <f>(幕後結果!$AF$2+幕後結果!$AF$4*幕後結果_最佳化!$R1708)*12/3</f>
        <v>-3.5631327678689935E-2</v>
      </c>
      <c r="AE707" s="131">
        <f>(幕後結果!$AG$2+幕後結果!$AG$4*幕後結果_最佳化!$S1708)*12/3</f>
        <v>7.9183968593689577E-2</v>
      </c>
      <c r="AF707" s="131">
        <f>(幕後結果!$AH$2+幕後結果!$AH$4*幕後結果_最佳化!$T1708)*12/3</f>
        <v>6.4224844936395395E-2</v>
      </c>
      <c r="AG707" s="131">
        <f>(幕後結果!$AI$2+幕後結果!$AI$4*幕後結果_最佳化!$U1708)*12/3</f>
        <v>6.0877260726866E-2</v>
      </c>
      <c r="AH707" s="131">
        <f>(幕後結果!$AJ$2+幕後結果!$AJ$4*幕後結果_最佳化!$V1708)*12/3</f>
        <v>3.6719963462935643E-2</v>
      </c>
      <c r="AI707" s="100">
        <f>(幕後結果!$AK$2+幕後結果!$AK$4*幕後結果_最佳化!$W1708)*12/3</f>
        <v>-2.9617227692325214E-3</v>
      </c>
      <c r="AJ707" s="60"/>
      <c r="AK707" s="60"/>
      <c r="AL707" s="60"/>
      <c r="AM707" s="108">
        <v>706</v>
      </c>
      <c r="AN707" s="131">
        <f t="shared" si="131"/>
        <v>0.1488863149963251</v>
      </c>
      <c r="AO707" s="131">
        <f t="shared" si="132"/>
        <v>5.1872300134010466E-2</v>
      </c>
      <c r="AP707" s="131">
        <f t="shared" si="133"/>
        <v>0.10553714917587777</v>
      </c>
      <c r="AQ707" s="131">
        <f t="shared" si="134"/>
        <v>0.17100998854221089</v>
      </c>
      <c r="AR707" s="131">
        <f t="shared" si="135"/>
        <v>8.6009678042065718E-2</v>
      </c>
      <c r="AS707" s="131">
        <f t="shared" si="136"/>
        <v>2.8491054658455982E-2</v>
      </c>
      <c r="AT707" s="131">
        <f t="shared" si="137"/>
        <v>0.11780069436802826</v>
      </c>
      <c r="AU707" s="131">
        <f t="shared" si="138"/>
        <v>2.8696444763446929E-2</v>
      </c>
      <c r="AV707" s="131">
        <f t="shared" si="139"/>
        <v>0.17066400833252196</v>
      </c>
      <c r="AW707" s="131">
        <f t="shared" si="140"/>
        <v>9.1032366987056884E-2</v>
      </c>
      <c r="AX707" s="131">
        <f t="shared" si="141"/>
        <v>1</v>
      </c>
      <c r="AY707" s="131">
        <f>SUMPRODUCT(AN707:AW707,幕後結果_最佳化!$Z$1005:$AI$1005)</f>
        <v>4.6677223085584332E-3</v>
      </c>
      <c r="AZ707" s="131">
        <f>(SUMPRODUCT(AN707:AW707,MMULT(AN707:AW707,幕後結果!$AB$9:$AK$18)))</f>
        <v>2.916091488434995E-4</v>
      </c>
      <c r="BA707" s="131">
        <f t="shared" si="142"/>
        <v>1.7076567244136028E-2</v>
      </c>
      <c r="BB707" s="102">
        <f t="shared" si="143"/>
        <v>-2.2388737235564871</v>
      </c>
      <c r="BC707" s="60"/>
      <c r="BD707" s="60"/>
    </row>
    <row r="708" spans="1:56" ht="16.5">
      <c r="A708" s="95">
        <v>707</v>
      </c>
      <c r="B708" s="131">
        <v>0.31326064874296411</v>
      </c>
      <c r="C708" s="131">
        <v>0.30798963856238504</v>
      </c>
      <c r="D708" s="131">
        <v>0.41916372924660683</v>
      </c>
      <c r="E708" s="131">
        <v>0.15210349948723967</v>
      </c>
      <c r="F708" s="131">
        <v>0.6792496820864784</v>
      </c>
      <c r="G708" s="131">
        <v>0.7410745571080315</v>
      </c>
      <c r="H708" s="131">
        <v>0.87936964837560483</v>
      </c>
      <c r="I708" s="131">
        <v>0.3831955018295341</v>
      </c>
      <c r="J708" s="131">
        <v>0.12326101428381242</v>
      </c>
      <c r="K708" s="104">
        <v>0.200547077989917</v>
      </c>
      <c r="L708" s="105"/>
      <c r="M708" s="106">
        <v>707</v>
      </c>
      <c r="N708" s="142">
        <v>-0.48662895909219112</v>
      </c>
      <c r="O708" s="142">
        <v>-0.50155685215459567</v>
      </c>
      <c r="P708" s="142">
        <v>-0.20403332315773029</v>
      </c>
      <c r="Q708" s="142">
        <v>-1.0274534396153749</v>
      </c>
      <c r="R708" s="142">
        <v>0.46560168614286956</v>
      </c>
      <c r="S708" s="142">
        <v>0.64666174680691224</v>
      </c>
      <c r="T708" s="142">
        <v>1.1718414858002593</v>
      </c>
      <c r="U708" s="131">
        <v>-0.29709890064286265</v>
      </c>
      <c r="V708" s="131">
        <v>-1.1588384815616031</v>
      </c>
      <c r="W708" s="98">
        <v>-0.83966872174635432</v>
      </c>
      <c r="X708" s="60"/>
      <c r="Y708" s="99">
        <v>707</v>
      </c>
      <c r="Z708" s="131">
        <f>(幕後結果!$AB$2+幕後結果!$AB$4*幕後結果_最佳化!$N1709)*12/3</f>
        <v>-6.198839830455883E-2</v>
      </c>
      <c r="AA708" s="131">
        <f>(幕後結果!$AC$2+幕後結果!$AC$4*幕後結果_最佳化!$O1709)*12/3</f>
        <v>-4.0341093730935348E-2</v>
      </c>
      <c r="AB708" s="131">
        <f>(幕後結果!$AD$2+幕後結果!$AD$4*幕後結果_最佳化!$P1709)*12/3</f>
        <v>-6.2436663647076222E-2</v>
      </c>
      <c r="AC708" s="131">
        <f>(幕後結果!$AE$2+幕後結果!$AE$4*幕後結果_最佳化!$Q1709)*12/3</f>
        <v>-0.11830992236213111</v>
      </c>
      <c r="AD708" s="131">
        <f>(幕後結果!$AF$2+幕後結果!$AF$4*幕後結果_最佳化!$R1709)*12/3</f>
        <v>-1.8020337277314977E-2</v>
      </c>
      <c r="AE708" s="131">
        <f>(幕後結果!$AG$2+幕後結果!$AG$4*幕後結果_最佳化!$S1709)*12/3</f>
        <v>1.2893130718588122E-2</v>
      </c>
      <c r="AF708" s="131">
        <f>(幕後結果!$AH$2+幕後結果!$AH$4*幕後結果_最佳化!$T1709)*12/3</f>
        <v>6.42445557040624E-2</v>
      </c>
      <c r="AG708" s="131">
        <f>(幕後結果!$AI$2+幕後結果!$AI$4*幕後結果_最佳化!$U1709)*12/3</f>
        <v>-1.1456258424992432E-2</v>
      </c>
      <c r="AH708" s="131">
        <f>(幕後結果!$AJ$2+幕後結果!$AJ$4*幕後結果_最佳化!$V1709)*12/3</f>
        <v>-8.6994917959261453E-2</v>
      </c>
      <c r="AI708" s="100">
        <f>(幕後結果!$AK$2+幕後結果!$AK$4*幕後結果_最佳化!$W1709)*12/3</f>
        <v>-0.1027142182082993</v>
      </c>
      <c r="AJ708" s="60"/>
      <c r="AK708" s="60"/>
      <c r="AL708" s="60"/>
      <c r="AM708" s="108">
        <v>707</v>
      </c>
      <c r="AN708" s="131">
        <f t="shared" ref="AN708:AN771" si="144">B1709/SUM($B1709:$K1709)</f>
        <v>0.11171240873870258</v>
      </c>
      <c r="AO708" s="131">
        <f t="shared" ref="AO708:AO771" si="145">C1709/SUM($B1709:$K1709)</f>
        <v>7.7877818811057861E-2</v>
      </c>
      <c r="AP708" s="131">
        <f t="shared" ref="AP708:AP771" si="146">D1709/SUM($B1709:$K1709)</f>
        <v>1.0080169700569094E-2</v>
      </c>
      <c r="AQ708" s="131">
        <f t="shared" ref="AQ708:AQ771" si="147">E1709/SUM($B1709:$K1709)</f>
        <v>0.1371347553578631</v>
      </c>
      <c r="AR708" s="131">
        <f t="shared" ref="AR708:AR771" si="148">F1709/SUM($B1709:$K1709)</f>
        <v>8.7098148286440927E-2</v>
      </c>
      <c r="AS708" s="131">
        <f t="shared" ref="AS708:AS771" si="149">G1709/SUM($B1709:$K1709)</f>
        <v>0.14550308402869733</v>
      </c>
      <c r="AT708" s="131">
        <f t="shared" ref="AT708:AT771" si="150">H1709/SUM($B1709:$K1709)</f>
        <v>0.15548518583404536</v>
      </c>
      <c r="AU708" s="131">
        <f t="shared" ref="AU708:AU771" si="151">I1709/SUM($B1709:$K1709)</f>
        <v>0.11839208361044094</v>
      </c>
      <c r="AV708" s="131">
        <f t="shared" ref="AV708:AV771" si="152">J1709/SUM($B1709:$K1709)</f>
        <v>0.13624744372423808</v>
      </c>
      <c r="AW708" s="131">
        <f t="shared" ref="AW708:AW771" si="153">K1709/SUM($B1709:$K1709)</f>
        <v>2.0468901907944703E-2</v>
      </c>
      <c r="AX708" s="131">
        <f t="shared" ref="AX708:AX771" si="154">SUM(AN708:AW708)</f>
        <v>1</v>
      </c>
      <c r="AY708" s="131">
        <f>SUMPRODUCT(AN708:AW708,幕後結果_最佳化!$Z$1005:$AI$1005)</f>
        <v>4.7464159263272973E-3</v>
      </c>
      <c r="AZ708" s="131">
        <f>(SUMPRODUCT(AN708:AW708,MMULT(AN708:AW708,幕後結果!$AB$9:$AK$18)))</f>
        <v>2.0955063897777244E-4</v>
      </c>
      <c r="BA708" s="131">
        <f t="shared" ref="BA708:BA771" si="155">AZ708^0.5</f>
        <v>1.4475864014896396E-2</v>
      </c>
      <c r="BB708" s="102">
        <f t="shared" ref="BB708:BB771" si="156">(AY708-$BC$2)/$BA708</f>
        <v>-2.6356688646985584</v>
      </c>
      <c r="BC708" s="60"/>
      <c r="BD708" s="60"/>
    </row>
    <row r="709" spans="1:56" ht="16.5">
      <c r="A709" s="95">
        <v>708</v>
      </c>
      <c r="B709" s="131">
        <v>6.7885610762514759E-3</v>
      </c>
      <c r="C709" s="131">
        <v>0.50245396310645263</v>
      </c>
      <c r="D709" s="131">
        <v>0.90206075990782919</v>
      </c>
      <c r="E709" s="131">
        <v>6.3356891078075073E-2</v>
      </c>
      <c r="F709" s="131">
        <v>0.67423351481160232</v>
      </c>
      <c r="G709" s="131">
        <v>0.57650415619613615</v>
      </c>
      <c r="H709" s="131">
        <v>0.50192582940701147</v>
      </c>
      <c r="I709" s="131">
        <v>9.8103753005088112E-2</v>
      </c>
      <c r="J709" s="131">
        <v>0.39067557312017875</v>
      </c>
      <c r="K709" s="104">
        <v>0.55553166157336786</v>
      </c>
      <c r="L709" s="105"/>
      <c r="M709" s="106">
        <v>708</v>
      </c>
      <c r="N709" s="142">
        <v>-2.4682611646104036</v>
      </c>
      <c r="O709" s="142">
        <v>6.1512120983046323E-3</v>
      </c>
      <c r="P709" s="142">
        <v>1.2933834241461639</v>
      </c>
      <c r="Q709" s="142">
        <v>-1.5271899600066348</v>
      </c>
      <c r="R709" s="142">
        <v>0.4516335859529727</v>
      </c>
      <c r="S709" s="142">
        <v>0.19295822142599756</v>
      </c>
      <c r="T709" s="142">
        <v>4.8273571926197379E-3</v>
      </c>
      <c r="U709" s="131">
        <v>-1.2924322160198121</v>
      </c>
      <c r="V709" s="131">
        <v>-0.27755869110488057</v>
      </c>
      <c r="W709" s="98">
        <v>0.13964981841635793</v>
      </c>
      <c r="X709" s="60"/>
      <c r="Y709" s="99">
        <v>708</v>
      </c>
      <c r="Z709" s="131">
        <f>(幕後結果!$AB$2+幕後結果!$AB$4*幕後結果_最佳化!$N1710)*12/3</f>
        <v>-0.36893863321828668</v>
      </c>
      <c r="AA709" s="131">
        <f>(幕後結果!$AC$2+幕後結果!$AC$4*幕後結果_最佳化!$O1710)*12/3</f>
        <v>1.2921222548922142E-2</v>
      </c>
      <c r="AB709" s="131">
        <f>(幕後結果!$AD$2+幕後結果!$AD$4*幕後結果_最佳化!$P1710)*12/3</f>
        <v>0.19675440421336907</v>
      </c>
      <c r="AC709" s="131">
        <f>(幕後結果!$AE$2+幕後結果!$AE$4*幕後結果_最佳化!$Q1710)*12/3</f>
        <v>-9.3243684293626741E-2</v>
      </c>
      <c r="AD709" s="131">
        <f>(幕後結果!$AF$2+幕後結果!$AF$4*幕後結果_最佳化!$R1710)*12/3</f>
        <v>0.11494321438822792</v>
      </c>
      <c r="AE709" s="131">
        <f>(幕後結果!$AG$2+幕後結果!$AG$4*幕後結果_最佳化!$S1710)*12/3</f>
        <v>1.3579809904085518E-2</v>
      </c>
      <c r="AF709" s="131">
        <f>(幕後結果!$AH$2+幕後結果!$AH$4*幕後結果_最佳化!$T1710)*12/3</f>
        <v>-5.5544604400660787E-2</v>
      </c>
      <c r="AG709" s="131">
        <f>(幕後結果!$AI$2+幕後結果!$AI$4*幕後結果_最佳化!$U1710)*12/3</f>
        <v>-9.5425552269571237E-2</v>
      </c>
      <c r="AH709" s="131">
        <f>(幕後結果!$AJ$2+幕後結果!$AJ$4*幕後結果_最佳化!$V1710)*12/3</f>
        <v>-4.4602933512655651E-2</v>
      </c>
      <c r="AI709" s="100">
        <f>(幕後結果!$AK$2+幕後結果!$AK$4*幕後結果_最佳化!$W1710)*12/3</f>
        <v>0.14824412006267382</v>
      </c>
      <c r="AJ709" s="60"/>
      <c r="AK709" s="60"/>
      <c r="AL709" s="60"/>
      <c r="AM709" s="108">
        <v>708</v>
      </c>
      <c r="AN709" s="131">
        <f t="shared" si="144"/>
        <v>0.18579136701691146</v>
      </c>
      <c r="AO709" s="131">
        <f t="shared" si="145"/>
        <v>0.20226106068354019</v>
      </c>
      <c r="AP709" s="131">
        <f t="shared" si="146"/>
        <v>2.976977160051426E-2</v>
      </c>
      <c r="AQ709" s="131">
        <f t="shared" si="147"/>
        <v>9.5862871510273187E-2</v>
      </c>
      <c r="AR709" s="131">
        <f t="shared" si="148"/>
        <v>4.5903970007247712E-2</v>
      </c>
      <c r="AS709" s="131">
        <f t="shared" si="149"/>
        <v>3.6682840439907639E-2</v>
      </c>
      <c r="AT709" s="131">
        <f t="shared" si="150"/>
        <v>3.1375532994814333E-2</v>
      </c>
      <c r="AU709" s="131">
        <f t="shared" si="151"/>
        <v>0.1811472085699905</v>
      </c>
      <c r="AV709" s="131">
        <f t="shared" si="152"/>
        <v>0.15407115939733287</v>
      </c>
      <c r="AW709" s="131">
        <f t="shared" si="153"/>
        <v>3.7134217779467855E-2</v>
      </c>
      <c r="AX709" s="131">
        <f t="shared" si="154"/>
        <v>1</v>
      </c>
      <c r="AY709" s="131">
        <f>SUMPRODUCT(AN709:AW709,幕後結果_最佳化!$Z$1005:$AI$1005)</f>
        <v>3.2526625868378491E-3</v>
      </c>
      <c r="AZ709" s="131">
        <f>(SUMPRODUCT(AN709:AW709,MMULT(AN709:AW709,幕後結果!$AB$9:$AK$18)))</f>
        <v>2.2402257899041902E-4</v>
      </c>
      <c r="BA709" s="131">
        <f t="shared" si="155"/>
        <v>1.4967383839215824E-2</v>
      </c>
      <c r="BB709" s="102">
        <f t="shared" si="156"/>
        <v>-2.6489156581447948</v>
      </c>
      <c r="BC709" s="60"/>
      <c r="BD709" s="60"/>
    </row>
    <row r="710" spans="1:56" ht="16.5">
      <c r="A710" s="95">
        <v>709</v>
      </c>
      <c r="B710" s="131">
        <v>0.8559225735279663</v>
      </c>
      <c r="C710" s="131">
        <v>8.2466741411937328E-2</v>
      </c>
      <c r="D710" s="131">
        <v>0.74717098105453683</v>
      </c>
      <c r="E710" s="131">
        <v>0.8223891651672719</v>
      </c>
      <c r="F710" s="131">
        <v>0.86663478537965544</v>
      </c>
      <c r="G710" s="131">
        <v>0.39337857742914517</v>
      </c>
      <c r="H710" s="131">
        <v>0.33349459063247977</v>
      </c>
      <c r="I710" s="131">
        <v>0.49368285442400794</v>
      </c>
      <c r="J710" s="131">
        <v>0.45662107108246763</v>
      </c>
      <c r="K710" s="104">
        <v>0.24175754157637153</v>
      </c>
      <c r="L710" s="105"/>
      <c r="M710" s="106">
        <v>709</v>
      </c>
      <c r="N710" s="142">
        <v>1.0621780712812763</v>
      </c>
      <c r="O710" s="142">
        <v>-1.3886688097194482</v>
      </c>
      <c r="P710" s="142">
        <v>0.66561371479614184</v>
      </c>
      <c r="Q710" s="142">
        <v>0.92450841999215594</v>
      </c>
      <c r="R710" s="142">
        <v>1.1106235322477394</v>
      </c>
      <c r="S710" s="142">
        <v>-0.27052400105413427</v>
      </c>
      <c r="T710" s="142">
        <v>-0.43028383943862453</v>
      </c>
      <c r="U710" s="131">
        <v>-1.5835397504404925E-2</v>
      </c>
      <c r="V710" s="131">
        <v>-0.10895000783930993</v>
      </c>
      <c r="W710" s="98">
        <v>-0.70066022640936898</v>
      </c>
      <c r="X710" s="60"/>
      <c r="Y710" s="99">
        <v>709</v>
      </c>
      <c r="Z710" s="131">
        <f>(幕後結果!$AB$2+幕後結果!$AB$4*幕後結果_最佳化!$N1711)*12/3</f>
        <v>0.17791822033300334</v>
      </c>
      <c r="AA710" s="131">
        <f>(幕後結果!$AC$2+幕後結果!$AC$4*幕後結果_最佳化!$O1711)*12/3</f>
        <v>-0.12963326125611793</v>
      </c>
      <c r="AB710" s="131">
        <f>(幕後結果!$AD$2+幕後結果!$AD$4*幕後結果_最佳化!$P1711)*12/3</f>
        <v>4.7670091158281615E-2</v>
      </c>
      <c r="AC710" s="131">
        <f>(幕後結果!$AE$2+幕後結果!$AE$4*幕後結果_最佳化!$Q1711)*12/3</f>
        <v>0.15942904733704369</v>
      </c>
      <c r="AD710" s="131">
        <f>(幕後結果!$AF$2+幕後結果!$AF$4*幕後結果_最佳化!$R1711)*12/3</f>
        <v>0.11369261206779289</v>
      </c>
      <c r="AE710" s="131">
        <f>(幕後結果!$AG$2+幕後結果!$AG$4*幕後結果_最佳化!$S1711)*12/3</f>
        <v>-4.2038785610773864E-2</v>
      </c>
      <c r="AF710" s="131">
        <f>(幕後結果!$AH$2+幕後結果!$AH$4*幕後結果_最佳化!$T1711)*12/3</f>
        <v>-2.5472015132724252E-2</v>
      </c>
      <c r="AG710" s="131">
        <f>(幕後結果!$AI$2+幕後結果!$AI$4*幕後結果_最佳化!$U1711)*12/3</f>
        <v>1.2358356191241796E-2</v>
      </c>
      <c r="AH710" s="131">
        <f>(幕後結果!$AJ$2+幕後結果!$AJ$4*幕後結果_最佳化!$V1711)*12/3</f>
        <v>-4.2144410453922233E-2</v>
      </c>
      <c r="AI710" s="100">
        <f>(幕後結果!$AK$2+幕後結果!$AK$4*幕後結果_最佳化!$W1711)*12/3</f>
        <v>-0.18021903597384906</v>
      </c>
      <c r="AJ710" s="60"/>
      <c r="AK710" s="60"/>
      <c r="AL710" s="60"/>
      <c r="AM710" s="108">
        <v>709</v>
      </c>
      <c r="AN710" s="131">
        <f t="shared" si="144"/>
        <v>0.15648924103792958</v>
      </c>
      <c r="AO710" s="131">
        <f t="shared" si="145"/>
        <v>2.408566490273506E-2</v>
      </c>
      <c r="AP710" s="131">
        <f t="shared" si="146"/>
        <v>5.0296911730822173E-2</v>
      </c>
      <c r="AQ710" s="131">
        <f t="shared" si="147"/>
        <v>0.12059024430749687</v>
      </c>
      <c r="AR710" s="131">
        <f t="shared" si="148"/>
        <v>4.9085222608918053E-2</v>
      </c>
      <c r="AS710" s="131">
        <f t="shared" si="149"/>
        <v>8.2328338051924216E-3</v>
      </c>
      <c r="AT710" s="131">
        <f t="shared" si="150"/>
        <v>0.15552415106478493</v>
      </c>
      <c r="AU710" s="131">
        <f t="shared" si="151"/>
        <v>0.14386131031963728</v>
      </c>
      <c r="AV710" s="131">
        <f t="shared" si="152"/>
        <v>0.15926696178328642</v>
      </c>
      <c r="AW710" s="131">
        <f t="shared" si="153"/>
        <v>0.13256745843919718</v>
      </c>
      <c r="AX710" s="131">
        <f t="shared" si="154"/>
        <v>1</v>
      </c>
      <c r="AY710" s="131">
        <f>SUMPRODUCT(AN710:AW710,幕後結果_最佳化!$Z$1005:$AI$1005)</f>
        <v>3.2037769779360717E-3</v>
      </c>
      <c r="AZ710" s="131">
        <f>(SUMPRODUCT(AN710:AW710,MMULT(AN710:AW710,幕後結果!$AB$9:$AK$18)))</f>
        <v>2.7647653066059218E-4</v>
      </c>
      <c r="BA710" s="131">
        <f t="shared" si="155"/>
        <v>1.6627583428165147E-2</v>
      </c>
      <c r="BB710" s="102">
        <f t="shared" si="156"/>
        <v>-2.3873717545042208</v>
      </c>
      <c r="BC710" s="60"/>
      <c r="BD710" s="60"/>
    </row>
    <row r="711" spans="1:56" ht="16.5">
      <c r="A711" s="95">
        <v>710</v>
      </c>
      <c r="B711" s="131">
        <v>0.99514572967873405</v>
      </c>
      <c r="C711" s="131">
        <v>0.52407660109495513</v>
      </c>
      <c r="D711" s="131">
        <v>0.6155105992603549</v>
      </c>
      <c r="E711" s="131">
        <v>0.72775933752347011</v>
      </c>
      <c r="F711" s="131">
        <v>0.1249118429289906</v>
      </c>
      <c r="G711" s="131">
        <v>0.1033909657696408</v>
      </c>
      <c r="H711" s="131">
        <v>0.49853399029159906</v>
      </c>
      <c r="I711" s="131">
        <v>0.78540637897918208</v>
      </c>
      <c r="J711" s="131">
        <v>0.14079954709437947</v>
      </c>
      <c r="K711" s="104">
        <v>0.4953606477585577</v>
      </c>
      <c r="L711" s="105"/>
      <c r="M711" s="106">
        <v>710</v>
      </c>
      <c r="N711" s="142">
        <v>2.5860409110258566</v>
      </c>
      <c r="O711" s="142">
        <v>6.0387771503402875E-2</v>
      </c>
      <c r="P711" s="142">
        <v>0.29371093013198069</v>
      </c>
      <c r="Q711" s="142">
        <v>0.60605034132492319</v>
      </c>
      <c r="R711" s="142">
        <v>-1.1507777373517822</v>
      </c>
      <c r="S711" s="142">
        <v>-1.262463835635431</v>
      </c>
      <c r="T711" s="142">
        <v>-3.674749656449496E-3</v>
      </c>
      <c r="U711" s="131">
        <v>0.7905832197774566</v>
      </c>
      <c r="V711" s="131">
        <v>-1.0767340538367582</v>
      </c>
      <c r="W711" s="98">
        <v>-1.1629393631006513E-2</v>
      </c>
      <c r="X711" s="60"/>
      <c r="Y711" s="99">
        <v>710</v>
      </c>
      <c r="Z711" s="131">
        <f>(幕後結果!$AB$2+幕後結果!$AB$4*幕後結果_最佳化!$N1712)*12/3</f>
        <v>0.41396104166653086</v>
      </c>
      <c r="AA711" s="131">
        <f>(幕後結果!$AC$2+幕後結果!$AC$4*幕後結果_最佳化!$O1712)*12/3</f>
        <v>8.2302237173725486E-3</v>
      </c>
      <c r="AB711" s="131">
        <f>(幕後結果!$AD$2+幕後結果!$AD$4*幕後結果_最佳化!$P1712)*12/3</f>
        <v>3.5537522936125734E-2</v>
      </c>
      <c r="AC711" s="131">
        <f>(幕後結果!$AE$2+幕後結果!$AE$4*幕後結果_最佳化!$Q1712)*12/3</f>
        <v>0.16827744019448945</v>
      </c>
      <c r="AD711" s="131">
        <f>(幕後結果!$AF$2+幕後結果!$AF$4*幕後結果_最佳化!$R1712)*12/3</f>
        <v>-5.9512276427715581E-2</v>
      </c>
      <c r="AE711" s="131">
        <f>(幕後結果!$AG$2+幕後結果!$AG$4*幕後結果_最佳化!$S1712)*12/3</f>
        <v>-6.9934825328869576E-2</v>
      </c>
      <c r="AF711" s="131">
        <f>(幕後結果!$AH$2+幕後結果!$AH$4*幕後結果_最佳化!$T1712)*12/3</f>
        <v>0.10091301151566323</v>
      </c>
      <c r="AG711" s="131">
        <f>(幕後結果!$AI$2+幕後結果!$AI$4*幕後結果_最佳化!$U1712)*12/3</f>
        <v>4.0885017605393911E-2</v>
      </c>
      <c r="AH711" s="131">
        <f>(幕後結果!$AJ$2+幕後結果!$AJ$4*幕後結果_最佳化!$V1712)*12/3</f>
        <v>-7.3693962106139793E-2</v>
      </c>
      <c r="AI711" s="100">
        <f>(幕後結果!$AK$2+幕後結果!$AK$4*幕後結果_最佳化!$W1712)*12/3</f>
        <v>-0.17305118982009435</v>
      </c>
      <c r="AJ711" s="60"/>
      <c r="AK711" s="60"/>
      <c r="AL711" s="60"/>
      <c r="AM711" s="108">
        <v>710</v>
      </c>
      <c r="AN711" s="131">
        <f t="shared" si="144"/>
        <v>0.12729736969570238</v>
      </c>
      <c r="AO711" s="131">
        <f t="shared" si="145"/>
        <v>0.12647066829982526</v>
      </c>
      <c r="AP711" s="131">
        <f t="shared" si="146"/>
        <v>4.8620826034437216E-2</v>
      </c>
      <c r="AQ711" s="131">
        <f t="shared" si="147"/>
        <v>0.12847627198021974</v>
      </c>
      <c r="AR711" s="131">
        <f t="shared" si="148"/>
        <v>6.2495195305384155E-3</v>
      </c>
      <c r="AS711" s="131">
        <f t="shared" si="149"/>
        <v>8.86132871084368E-2</v>
      </c>
      <c r="AT711" s="131">
        <f t="shared" si="150"/>
        <v>8.7074341361462471E-2</v>
      </c>
      <c r="AU711" s="131">
        <f t="shared" si="151"/>
        <v>9.5839813979648608E-2</v>
      </c>
      <c r="AV711" s="131">
        <f t="shared" si="152"/>
        <v>0.21179537713971897</v>
      </c>
      <c r="AW711" s="131">
        <f t="shared" si="153"/>
        <v>7.9562524870010184E-2</v>
      </c>
      <c r="AX711" s="131">
        <f t="shared" si="154"/>
        <v>1.0000000000000002</v>
      </c>
      <c r="AY711" s="131">
        <f>SUMPRODUCT(AN711:AW711,幕後結果_最佳化!$Z$1005:$AI$1005)</f>
        <v>2.9434422175552933E-3</v>
      </c>
      <c r="AZ711" s="131">
        <f>(SUMPRODUCT(AN711:AW711,MMULT(AN711:AW711,幕後結果!$AB$9:$AK$18)))</f>
        <v>1.9953102114117217E-4</v>
      </c>
      <c r="BA711" s="131">
        <f t="shared" si="155"/>
        <v>1.4125544985634083E-2</v>
      </c>
      <c r="BB711" s="102">
        <f t="shared" si="156"/>
        <v>-2.8286737129846107</v>
      </c>
      <c r="BC711" s="60"/>
      <c r="BD711" s="60"/>
    </row>
    <row r="712" spans="1:56" ht="16.5">
      <c r="A712" s="95">
        <v>711</v>
      </c>
      <c r="B712" s="131">
        <v>0.80567254811355382</v>
      </c>
      <c r="C712" s="131">
        <v>0.57759928083013334</v>
      </c>
      <c r="D712" s="131">
        <v>0.37274708431040149</v>
      </c>
      <c r="E712" s="131">
        <v>0.58582317222588487</v>
      </c>
      <c r="F712" s="131">
        <v>0.6599901983806773</v>
      </c>
      <c r="G712" s="131">
        <v>0.69754032102914865</v>
      </c>
      <c r="H712" s="131">
        <v>0.79081727113875222</v>
      </c>
      <c r="I712" s="131">
        <v>0.49322691981949429</v>
      </c>
      <c r="J712" s="131">
        <v>0.94932786790214374</v>
      </c>
      <c r="K712" s="104">
        <v>0.73838711463885076</v>
      </c>
      <c r="L712" s="105"/>
      <c r="M712" s="106">
        <v>711</v>
      </c>
      <c r="N712" s="142">
        <v>0.86205926876081251</v>
      </c>
      <c r="O712" s="142">
        <v>0.19575563238594973</v>
      </c>
      <c r="P712" s="142">
        <v>-0.32458633789253682</v>
      </c>
      <c r="Q712" s="142">
        <v>0.21681354513298562</v>
      </c>
      <c r="R712" s="142">
        <v>0.41243637919881215</v>
      </c>
      <c r="S712" s="142">
        <v>0.51733925200036368</v>
      </c>
      <c r="T712" s="142">
        <v>0.80926026333470391</v>
      </c>
      <c r="U712" s="131">
        <v>-1.6978409969062355E-2</v>
      </c>
      <c r="V712" s="131">
        <v>1.6383712911089905</v>
      </c>
      <c r="W712" s="98">
        <v>0.63838088523112557</v>
      </c>
      <c r="X712" s="60"/>
      <c r="Y712" s="99">
        <v>711</v>
      </c>
      <c r="Z712" s="131">
        <f>(幕後結果!$AB$2+幕後結果!$AB$4*幕後結果_最佳化!$N1713)*12/3</f>
        <v>0.14692028172802055</v>
      </c>
      <c r="AA712" s="131">
        <f>(幕後結果!$AC$2+幕後結果!$AC$4*幕後結果_最佳化!$O1713)*12/3</f>
        <v>2.4788242925739019E-2</v>
      </c>
      <c r="AB712" s="131">
        <f>(幕後結果!$AD$2+幕後結果!$AD$4*幕後結果_最佳化!$P1713)*12/3</f>
        <v>-5.906916926972744E-2</v>
      </c>
      <c r="AC712" s="131">
        <f>(幕後結果!$AE$2+幕後結果!$AE$4*幕後結果_最佳化!$Q1713)*12/3</f>
        <v>4.5481974150922089E-2</v>
      </c>
      <c r="AD712" s="131">
        <f>(幕後結果!$AF$2+幕後結果!$AF$4*幕後結果_最佳化!$R1713)*12/3</f>
        <v>2.2747215206500155E-2</v>
      </c>
      <c r="AE712" s="131">
        <f>(幕後結果!$AG$2+幕後結果!$AG$4*幕後結果_最佳化!$S1713)*12/3</f>
        <v>9.2551303405686743E-3</v>
      </c>
      <c r="AF712" s="131">
        <f>(幕後結果!$AH$2+幕後結果!$AH$4*幕後結果_最佳化!$T1713)*12/3</f>
        <v>0.11230827286236282</v>
      </c>
      <c r="AG712" s="131">
        <f>(幕後結果!$AI$2+幕後結果!$AI$4*幕後結果_最佳化!$U1713)*12/3</f>
        <v>1.5207337984219119E-2</v>
      </c>
      <c r="AH712" s="131">
        <f>(幕後結果!$AJ$2+幕後結果!$AJ$4*幕後結果_最佳化!$V1713)*12/3</f>
        <v>0.1103694410406147</v>
      </c>
      <c r="AI712" s="100">
        <f>(幕後結果!$AK$2+幕後結果!$AK$4*幕後結果_最佳化!$W1713)*12/3</f>
        <v>9.144619398675978E-2</v>
      </c>
      <c r="AJ712" s="60"/>
      <c r="AK712" s="60"/>
      <c r="AL712" s="60"/>
      <c r="AM712" s="108">
        <v>711</v>
      </c>
      <c r="AN712" s="131">
        <f t="shared" si="144"/>
        <v>0.13320263551657277</v>
      </c>
      <c r="AO712" s="131">
        <f t="shared" si="145"/>
        <v>4.5550511795296358E-2</v>
      </c>
      <c r="AP712" s="131">
        <f t="shared" si="146"/>
        <v>0.11989539388951315</v>
      </c>
      <c r="AQ712" s="131">
        <f t="shared" si="147"/>
        <v>0.13711895333996471</v>
      </c>
      <c r="AR712" s="131">
        <f t="shared" si="148"/>
        <v>0.12893223033429221</v>
      </c>
      <c r="AS712" s="131">
        <f t="shared" si="149"/>
        <v>0.13739049276040283</v>
      </c>
      <c r="AT712" s="131">
        <f t="shared" si="150"/>
        <v>1.2678297402867775E-2</v>
      </c>
      <c r="AU712" s="131">
        <f t="shared" si="151"/>
        <v>0.12103308141315421</v>
      </c>
      <c r="AV712" s="131">
        <f t="shared" si="152"/>
        <v>0.10263098428217773</v>
      </c>
      <c r="AW712" s="131">
        <f t="shared" si="153"/>
        <v>6.156741926575833E-2</v>
      </c>
      <c r="AX712" s="131">
        <f t="shared" si="154"/>
        <v>1</v>
      </c>
      <c r="AY712" s="131">
        <f>SUMPRODUCT(AN712:AW712,幕後結果_最佳化!$Z$1005:$AI$1005)</f>
        <v>1.8295022602969669E-3</v>
      </c>
      <c r="AZ712" s="131">
        <f>(SUMPRODUCT(AN712:AW712,MMULT(AN712:AW712,幕後結果!$AB$9:$AK$18)))</f>
        <v>2.732898951667218E-4</v>
      </c>
      <c r="BA712" s="131">
        <f t="shared" si="155"/>
        <v>1.6531481941033654E-2</v>
      </c>
      <c r="BB712" s="102">
        <f t="shared" si="156"/>
        <v>-2.4843808852828739</v>
      </c>
      <c r="BC712" s="60"/>
      <c r="BD712" s="60"/>
    </row>
    <row r="713" spans="1:56" ht="16.5">
      <c r="A713" s="95">
        <v>712</v>
      </c>
      <c r="B713" s="131">
        <v>0.6810548550334925</v>
      </c>
      <c r="C713" s="131">
        <v>6.9421757641434212E-2</v>
      </c>
      <c r="D713" s="131">
        <v>0.99187881752469509</v>
      </c>
      <c r="E713" s="131">
        <v>0.18019576215670918</v>
      </c>
      <c r="F713" s="131">
        <v>9.6708498639034302E-2</v>
      </c>
      <c r="G713" s="131">
        <v>0.85142074089294728</v>
      </c>
      <c r="H713" s="131">
        <v>0.51671375989157031</v>
      </c>
      <c r="I713" s="131">
        <v>0.96564256741565502</v>
      </c>
      <c r="J713" s="131">
        <v>0.15076793300392866</v>
      </c>
      <c r="K713" s="104">
        <v>0.85416556212974215</v>
      </c>
      <c r="L713" s="105"/>
      <c r="M713" s="106">
        <v>712</v>
      </c>
      <c r="N713" s="142">
        <v>0.47065056798168436</v>
      </c>
      <c r="O713" s="142">
        <v>-1.480111416672899</v>
      </c>
      <c r="P713" s="142">
        <v>2.4034235013033416</v>
      </c>
      <c r="Q713" s="142">
        <v>-0.91461929764121697</v>
      </c>
      <c r="R713" s="142">
        <v>-1.3005369598882102</v>
      </c>
      <c r="S713" s="142">
        <v>1.0425461985501627</v>
      </c>
      <c r="T713" s="142">
        <v>4.1907446436354051E-2</v>
      </c>
      <c r="U713" s="131">
        <v>1.8202899229831391</v>
      </c>
      <c r="V713" s="131">
        <v>-1.0331453869324501</v>
      </c>
      <c r="W713" s="98">
        <v>1.054467624320728</v>
      </c>
      <c r="X713" s="60"/>
      <c r="Y713" s="99">
        <v>712</v>
      </c>
      <c r="Z713" s="131">
        <f>(幕後結果!$AB$2+幕後結果!$AB$4*幕後結果_最佳化!$N1714)*12/3</f>
        <v>8.6291981321481637E-2</v>
      </c>
      <c r="AA713" s="131">
        <f>(幕後結果!$AC$2+幕後結果!$AC$4*幕後結果_最佳化!$O1714)*12/3</f>
        <v>-0.13735661811336197</v>
      </c>
      <c r="AB713" s="131">
        <f>(幕後結果!$AD$2+幕後結果!$AD$4*幕後結果_最佳化!$P1714)*12/3</f>
        <v>0.32513944772858872</v>
      </c>
      <c r="AC713" s="131">
        <f>(幕後結果!$AE$2+幕後結果!$AE$4*幕後結果_最佳化!$Q1714)*12/3</f>
        <v>8.7075912745243442E-2</v>
      </c>
      <c r="AD713" s="131">
        <f>(幕後結果!$AF$2+幕後結果!$AF$4*幕後結果_最佳化!$R1714)*12/3</f>
        <v>5.9016056096824606E-3</v>
      </c>
      <c r="AE713" s="131">
        <f>(幕後結果!$AG$2+幕後結果!$AG$4*幕後結果_最佳化!$S1714)*12/3</f>
        <v>2.2282653756063826E-2</v>
      </c>
      <c r="AF713" s="131">
        <f>(幕後結果!$AH$2+幕後結果!$AH$4*幕後結果_最佳化!$T1714)*12/3</f>
        <v>3.0191371156125964E-2</v>
      </c>
      <c r="AG713" s="131">
        <f>(幕後結果!$AI$2+幕後結果!$AI$4*幕後結果_最佳化!$U1714)*12/3</f>
        <v>0.26773178436969003</v>
      </c>
      <c r="AH713" s="131">
        <f>(幕後結果!$AJ$2+幕後結果!$AJ$4*幕後結果_最佳化!$V1714)*12/3</f>
        <v>-6.1426535808633782E-2</v>
      </c>
      <c r="AI713" s="100">
        <f>(幕後結果!$AK$2+幕後結果!$AK$4*幕後結果_最佳化!$W1714)*12/3</f>
        <v>0.22294522343253872</v>
      </c>
      <c r="AJ713" s="60"/>
      <c r="AK713" s="60"/>
      <c r="AL713" s="60"/>
      <c r="AM713" s="108">
        <v>712</v>
      </c>
      <c r="AN713" s="131">
        <f t="shared" si="144"/>
        <v>9.683013296558253E-2</v>
      </c>
      <c r="AO713" s="131">
        <f t="shared" si="145"/>
        <v>3.648476581352525E-2</v>
      </c>
      <c r="AP713" s="131">
        <f t="shared" si="146"/>
        <v>4.530726939329361E-2</v>
      </c>
      <c r="AQ713" s="131">
        <f t="shared" si="147"/>
        <v>0.22402446358625808</v>
      </c>
      <c r="AR713" s="131">
        <f t="shared" si="148"/>
        <v>1.5048077907772794E-2</v>
      </c>
      <c r="AS713" s="131">
        <f t="shared" si="149"/>
        <v>7.7880125980452934E-3</v>
      </c>
      <c r="AT713" s="131">
        <f t="shared" si="150"/>
        <v>0.11371027184714283</v>
      </c>
      <c r="AU713" s="131">
        <f t="shared" si="151"/>
        <v>3.8837464577761556E-2</v>
      </c>
      <c r="AV713" s="131">
        <f t="shared" si="152"/>
        <v>0.18577684971365444</v>
      </c>
      <c r="AW713" s="131">
        <f t="shared" si="153"/>
        <v>0.23619269159696363</v>
      </c>
      <c r="AX713" s="131">
        <f t="shared" si="154"/>
        <v>1</v>
      </c>
      <c r="AY713" s="131">
        <f>SUMPRODUCT(AN713:AW713,幕後結果_最佳化!$Z$1005:$AI$1005)</f>
        <v>3.0543308028263666E-3</v>
      </c>
      <c r="AZ713" s="131">
        <f>(SUMPRODUCT(AN713:AW713,MMULT(AN713:AW713,幕後結果!$AB$9:$AK$18)))</f>
        <v>3.0551073291581739E-4</v>
      </c>
      <c r="BA713" s="131">
        <f t="shared" si="155"/>
        <v>1.7478865321176242E-2</v>
      </c>
      <c r="BB713" s="102">
        <f t="shared" si="156"/>
        <v>-2.2796485049232138</v>
      </c>
      <c r="BC713" s="60"/>
      <c r="BD713" s="60"/>
    </row>
    <row r="714" spans="1:56" ht="16.5">
      <c r="A714" s="95">
        <v>713</v>
      </c>
      <c r="B714" s="131">
        <v>0.75887581231241619</v>
      </c>
      <c r="C714" s="131">
        <v>0.32576445743131721</v>
      </c>
      <c r="D714" s="131">
        <v>0.53927312551862605</v>
      </c>
      <c r="E714" s="131">
        <v>3.7782456843965972E-2</v>
      </c>
      <c r="F714" s="131">
        <v>0.48222807874997553</v>
      </c>
      <c r="G714" s="131">
        <v>0.39876125154340047</v>
      </c>
      <c r="H714" s="131">
        <v>0.98860157517703762</v>
      </c>
      <c r="I714" s="131">
        <v>7.6670005804279961E-2</v>
      </c>
      <c r="J714" s="131">
        <v>0.75998109810567693</v>
      </c>
      <c r="K714" s="104">
        <v>1.8494814067731014E-3</v>
      </c>
      <c r="L714" s="105"/>
      <c r="M714" s="106">
        <v>713</v>
      </c>
      <c r="N714" s="142">
        <v>0.70269093945469008</v>
      </c>
      <c r="O714" s="142">
        <v>-0.45163921452935851</v>
      </c>
      <c r="P714" s="142">
        <v>9.8602671307674319E-2</v>
      </c>
      <c r="Q714" s="142">
        <v>-1.7770202162598077</v>
      </c>
      <c r="R714" s="142">
        <v>-4.4562344577287326E-2</v>
      </c>
      <c r="S714" s="142">
        <v>-0.25655475923555332</v>
      </c>
      <c r="T714" s="142">
        <v>2.2768221267185065</v>
      </c>
      <c r="U714" s="131">
        <v>-1.4278327233257111</v>
      </c>
      <c r="V714" s="131">
        <v>0.70624176155879703</v>
      </c>
      <c r="W714" s="98">
        <v>-2.9027546653949243</v>
      </c>
      <c r="X714" s="60"/>
      <c r="Y714" s="99">
        <v>713</v>
      </c>
      <c r="Z714" s="131">
        <f>(幕後結果!$AB$2+幕後結果!$AB$4*幕後結果_最佳化!$N1715)*12/3</f>
        <v>0.12223449695822258</v>
      </c>
      <c r="AA714" s="131">
        <f>(幕後結果!$AC$2+幕後結果!$AC$4*幕後結果_最佳化!$O1715)*12/3</f>
        <v>-3.7832937000425199E-2</v>
      </c>
      <c r="AB714" s="131">
        <f>(幕後結果!$AD$2+幕後結果!$AD$4*幕後結果_最佳化!$P1715)*12/3</f>
        <v>-1.2371519014634123E-2</v>
      </c>
      <c r="AC714" s="131">
        <f>(幕後結果!$AE$2+幕後結果!$AE$4*幕後結果_最佳化!$Q1715)*12/3</f>
        <v>-0.14202707908126672</v>
      </c>
      <c r="AD714" s="131">
        <f>(幕後結果!$AF$2+幕後結果!$AF$4*幕後結果_最佳化!$R1715)*12/3</f>
        <v>-4.7443418236347464E-2</v>
      </c>
      <c r="AE714" s="131">
        <f>(幕後結果!$AG$2+幕後結果!$AG$4*幕後結果_最佳化!$S1715)*12/3</f>
        <v>-3.625898256945316E-2</v>
      </c>
      <c r="AF714" s="131">
        <f>(幕後結果!$AH$2+幕後結果!$AH$4*幕後結果_最佳化!$T1715)*12/3</f>
        <v>0.19788028339955424</v>
      </c>
      <c r="AG714" s="131">
        <f>(幕後結果!$AI$2+幕後結果!$AI$4*幕後結果_最佳化!$U1715)*12/3</f>
        <v>-0.12061450797866873</v>
      </c>
      <c r="AH714" s="131">
        <f>(幕後結果!$AJ$2+幕後結果!$AJ$4*幕後結果_最佳化!$V1715)*12/3</f>
        <v>4.9422318532961994E-3</v>
      </c>
      <c r="AI714" s="100">
        <f>(幕後結果!$AK$2+幕後結果!$AK$4*幕後結果_最佳化!$W1715)*12/3</f>
        <v>-0.38016229553162234</v>
      </c>
      <c r="AJ714" s="60"/>
      <c r="AK714" s="60"/>
      <c r="AL714" s="60"/>
      <c r="AM714" s="108">
        <v>713</v>
      </c>
      <c r="AN714" s="131">
        <f t="shared" si="144"/>
        <v>8.8310072882657339E-2</v>
      </c>
      <c r="AO714" s="131">
        <f t="shared" si="145"/>
        <v>0.20239603398842249</v>
      </c>
      <c r="AP714" s="131">
        <f t="shared" si="146"/>
        <v>8.8268980585044662E-2</v>
      </c>
      <c r="AQ714" s="131">
        <f t="shared" si="147"/>
        <v>0.16719068005607701</v>
      </c>
      <c r="AR714" s="131">
        <f t="shared" si="148"/>
        <v>1.6889250223358378E-2</v>
      </c>
      <c r="AS714" s="131">
        <f t="shared" si="149"/>
        <v>9.7239976196960939E-2</v>
      </c>
      <c r="AT714" s="131">
        <f t="shared" si="150"/>
        <v>0.17008354229838263</v>
      </c>
      <c r="AU714" s="131">
        <f t="shared" si="151"/>
        <v>6.9542890871207626E-3</v>
      </c>
      <c r="AV714" s="131">
        <f t="shared" si="152"/>
        <v>0.14657239002939909</v>
      </c>
      <c r="AW714" s="131">
        <f t="shared" si="153"/>
        <v>1.6094784652576563E-2</v>
      </c>
      <c r="AX714" s="131">
        <f t="shared" si="154"/>
        <v>1</v>
      </c>
      <c r="AY714" s="131">
        <f>SUMPRODUCT(AN714:AW714,幕後結果_最佳化!$Z$1005:$AI$1005)</f>
        <v>6.0206311318922959E-3</v>
      </c>
      <c r="AZ714" s="131">
        <f>(SUMPRODUCT(AN714:AW714,MMULT(AN714:AW714,幕後結果!$AB$9:$AK$18)))</f>
        <v>2.4364705755355068E-4</v>
      </c>
      <c r="BA714" s="131">
        <f t="shared" si="155"/>
        <v>1.5609197851060467E-2</v>
      </c>
      <c r="BB714" s="102">
        <f t="shared" si="156"/>
        <v>-2.3626690634587719</v>
      </c>
      <c r="BC714" s="60"/>
      <c r="BD714" s="60"/>
    </row>
    <row r="715" spans="1:56" ht="16.5">
      <c r="A715" s="95">
        <v>714</v>
      </c>
      <c r="B715" s="131">
        <v>0.55601312884451803</v>
      </c>
      <c r="C715" s="131">
        <v>0.43618605004666011</v>
      </c>
      <c r="D715" s="131">
        <v>0.62720485283171201</v>
      </c>
      <c r="E715" s="131">
        <v>0.37058176227061024</v>
      </c>
      <c r="F715" s="131">
        <v>0.57791630460735388</v>
      </c>
      <c r="G715" s="131">
        <v>0.91663464850337872</v>
      </c>
      <c r="H715" s="131">
        <v>0.78780043993714921</v>
      </c>
      <c r="I715" s="131">
        <v>0.82456637006939548</v>
      </c>
      <c r="J715" s="131">
        <v>0.40247663733153893</v>
      </c>
      <c r="K715" s="104">
        <v>0.86025287662035232</v>
      </c>
      <c r="L715" s="105"/>
      <c r="M715" s="106">
        <v>714</v>
      </c>
      <c r="N715" s="142">
        <v>0.14086860760129252</v>
      </c>
      <c r="O715" s="142">
        <v>-0.16064615556803805</v>
      </c>
      <c r="P715" s="142">
        <v>0.32445934821992317</v>
      </c>
      <c r="Q715" s="142">
        <v>-0.33031292928293909</v>
      </c>
      <c r="R715" s="142">
        <v>0.19656573007486716</v>
      </c>
      <c r="S715" s="142">
        <v>1.3827853151965086</v>
      </c>
      <c r="T715" s="142">
        <v>0.79881253660572271</v>
      </c>
      <c r="U715" s="131">
        <v>0.93290840983423662</v>
      </c>
      <c r="V715" s="131">
        <v>-0.24694178897740521</v>
      </c>
      <c r="W715" s="98">
        <v>1.0814561713056443</v>
      </c>
      <c r="X715" s="60"/>
      <c r="Y715" s="99">
        <v>714</v>
      </c>
      <c r="Z715" s="131">
        <f>(幕後結果!$AB$2+幕後結果!$AB$4*幕後結果_最佳化!$N1716)*12/3</f>
        <v>3.5209520142667983E-2</v>
      </c>
      <c r="AA715" s="131">
        <f>(幕後結果!$AC$2+幕後結果!$AC$4*幕後結果_最佳化!$O1716)*12/3</f>
        <v>-8.4370466204065214E-3</v>
      </c>
      <c r="AB715" s="131">
        <f>(幕後結果!$AD$2+幕後結果!$AD$4*幕後結果_最佳化!$P1716)*12/3</f>
        <v>3.3975538970932605E-2</v>
      </c>
      <c r="AC715" s="131">
        <f>(幕後結果!$AE$2+幕後結果!$AE$4*幕後結果_最佳化!$Q1716)*12/3</f>
        <v>1.3477804242626101E-2</v>
      </c>
      <c r="AD715" s="131">
        <f>(幕後結果!$AF$2+幕後結果!$AF$4*幕後結果_最佳化!$R1716)*12/3</f>
        <v>3.1190515112868977E-2</v>
      </c>
      <c r="AE715" s="131">
        <f>(幕後結果!$AG$2+幕後結果!$AG$4*幕後結果_最佳化!$S1716)*12/3</f>
        <v>4.6632492787434997E-2</v>
      </c>
      <c r="AF715" s="131">
        <f>(幕後結果!$AH$2+幕後結果!$AH$4*幕後結果_最佳化!$T1716)*12/3</f>
        <v>9.1085498525705091E-2</v>
      </c>
      <c r="AG715" s="131">
        <f>(幕後結果!$AI$2+幕後結果!$AI$4*幕後結果_最佳化!$U1716)*12/3</f>
        <v>0.15119503488681113</v>
      </c>
      <c r="AH715" s="131">
        <f>(幕後結果!$AJ$2+幕後結果!$AJ$4*幕後結果_最佳化!$V1716)*12/3</f>
        <v>9.2061576105763234E-3</v>
      </c>
      <c r="AI715" s="100">
        <f>(幕後結果!$AK$2+幕後結果!$AK$4*幕後結果_最佳化!$W1716)*12/3</f>
        <v>0.20626760773817243</v>
      </c>
      <c r="AJ715" s="60"/>
      <c r="AK715" s="60"/>
      <c r="AL715" s="60"/>
      <c r="AM715" s="108">
        <v>714</v>
      </c>
      <c r="AN715" s="131">
        <f t="shared" si="144"/>
        <v>0.15307217461770109</v>
      </c>
      <c r="AO715" s="131">
        <f t="shared" si="145"/>
        <v>7.1561342292292829E-2</v>
      </c>
      <c r="AP715" s="131">
        <f t="shared" si="146"/>
        <v>1.5317998902600365E-2</v>
      </c>
      <c r="AQ715" s="131">
        <f t="shared" si="147"/>
        <v>0.10295587164648982</v>
      </c>
      <c r="AR715" s="131">
        <f t="shared" si="148"/>
        <v>0.16390945791980344</v>
      </c>
      <c r="AS715" s="131">
        <f t="shared" si="149"/>
        <v>7.0131816168753025E-2</v>
      </c>
      <c r="AT715" s="131">
        <f t="shared" si="150"/>
        <v>0.10507360096305383</v>
      </c>
      <c r="AU715" s="131">
        <f t="shared" si="151"/>
        <v>0.1214878632053102</v>
      </c>
      <c r="AV715" s="131">
        <f t="shared" si="152"/>
        <v>8.4941556529053816E-2</v>
      </c>
      <c r="AW715" s="131">
        <f t="shared" si="153"/>
        <v>0.1115483177549416</v>
      </c>
      <c r="AX715" s="131">
        <f t="shared" si="154"/>
        <v>0.99999999999999989</v>
      </c>
      <c r="AY715" s="131">
        <f>SUMPRODUCT(AN715:AW715,幕後結果_最佳化!$Z$1005:$AI$1005)</f>
        <v>2.8687598335343572E-3</v>
      </c>
      <c r="AZ715" s="131">
        <f>(SUMPRODUCT(AN715:AW715,MMULT(AN715:AW715,幕後結果!$AB$9:$AK$18)))</f>
        <v>2.5660802451127958E-4</v>
      </c>
      <c r="BA715" s="131">
        <f t="shared" si="155"/>
        <v>1.6018989497196118E-2</v>
      </c>
      <c r="BB715" s="102">
        <f t="shared" si="156"/>
        <v>-2.4989866042094917</v>
      </c>
      <c r="BC715" s="60"/>
      <c r="BD715" s="60"/>
    </row>
    <row r="716" spans="1:56" ht="16.5">
      <c r="A716" s="95">
        <v>715</v>
      </c>
      <c r="B716" s="131">
        <v>0.31128293233900117</v>
      </c>
      <c r="C716" s="131">
        <v>0.54769366258343255</v>
      </c>
      <c r="D716" s="131">
        <v>0.55313860448447039</v>
      </c>
      <c r="E716" s="131">
        <v>0.37276904607516537</v>
      </c>
      <c r="F716" s="131">
        <v>0.94274134633962881</v>
      </c>
      <c r="G716" s="131">
        <v>7.9946813308552356E-2</v>
      </c>
      <c r="H716" s="131">
        <v>0.60929028274977348</v>
      </c>
      <c r="I716" s="131">
        <v>0.22474869543849896</v>
      </c>
      <c r="J716" s="131">
        <v>0.13876129482468369</v>
      </c>
      <c r="K716" s="104">
        <v>0.3047595747776668</v>
      </c>
      <c r="L716" s="105"/>
      <c r="M716" s="106">
        <v>715</v>
      </c>
      <c r="N716" s="142">
        <v>-0.49221711770602344</v>
      </c>
      <c r="O716" s="142">
        <v>0.1198364906901479</v>
      </c>
      <c r="P716" s="142">
        <v>0.13359505960717491</v>
      </c>
      <c r="Q716" s="142">
        <v>-0.3245283107870251</v>
      </c>
      <c r="R716" s="142">
        <v>1.5782102888873248</v>
      </c>
      <c r="S716" s="142">
        <v>-1.4054294093400976</v>
      </c>
      <c r="T716" s="142">
        <v>0.27746974449613671</v>
      </c>
      <c r="U716" s="131">
        <v>-0.7562532179922471</v>
      </c>
      <c r="V716" s="131">
        <v>-1.0859014628677999</v>
      </c>
      <c r="W716" s="98">
        <v>-0.51075995974614641</v>
      </c>
      <c r="X716" s="60"/>
      <c r="Y716" s="99">
        <v>715</v>
      </c>
      <c r="Z716" s="131">
        <f>(幕後結果!$AB$2+幕後結果!$AB$4*幕後結果_最佳化!$N1717)*12/3</f>
        <v>-6.2853991119650593E-2</v>
      </c>
      <c r="AA716" s="131">
        <f>(幕後結果!$AC$2+幕後結果!$AC$4*幕後結果_最佳化!$O1717)*12/3</f>
        <v>2.0077573654640017E-2</v>
      </c>
      <c r="AB716" s="131">
        <f>(幕後結果!$AD$2+幕後結果!$AD$4*幕後結果_最佳化!$P1717)*12/3</f>
        <v>1.2778013709174751E-2</v>
      </c>
      <c r="AC716" s="131">
        <f>(幕後結果!$AE$2+幕後結果!$AE$4*幕後結果_最佳化!$Q1717)*12/3</f>
        <v>-8.8155097599386285E-3</v>
      </c>
      <c r="AD716" s="131">
        <f>(幕後結果!$AF$2+幕後結果!$AF$4*幕後結果_最佳化!$R1717)*12/3</f>
        <v>0.14887330560997464</v>
      </c>
      <c r="AE716" s="131">
        <f>(幕後結果!$AG$2+幕後結果!$AG$4*幕後結果_最佳化!$S1717)*12/3</f>
        <v>-7.0457170989775025E-2</v>
      </c>
      <c r="AF716" s="131">
        <f>(幕後結果!$AH$2+幕後結果!$AH$4*幕後結果_最佳化!$T1717)*12/3</f>
        <v>9.1931832820638069E-3</v>
      </c>
      <c r="AG716" s="131">
        <f>(幕後結果!$AI$2+幕後結果!$AI$4*幕後結果_最佳化!$U1717)*12/3</f>
        <v>-8.9868627939034149E-2</v>
      </c>
      <c r="AH716" s="131">
        <f>(幕後結果!$AJ$2+幕後結果!$AJ$4*幕後結果_最佳化!$V1717)*12/3</f>
        <v>-0.1094553614038173</v>
      </c>
      <c r="AI716" s="100">
        <f>(幕後結果!$AK$2+幕後結果!$AK$4*幕後結果_最佳化!$W1717)*12/3</f>
        <v>-0.10221774695207335</v>
      </c>
      <c r="AJ716" s="60"/>
      <c r="AK716" s="60"/>
      <c r="AL716" s="60"/>
      <c r="AM716" s="108">
        <v>715</v>
      </c>
      <c r="AN716" s="131">
        <f t="shared" si="144"/>
        <v>0.19378151474090746</v>
      </c>
      <c r="AO716" s="131">
        <f t="shared" si="145"/>
        <v>3.8468489507901826E-3</v>
      </c>
      <c r="AP716" s="131">
        <f t="shared" si="146"/>
        <v>1.2599913489046466E-2</v>
      </c>
      <c r="AQ716" s="131">
        <f t="shared" si="147"/>
        <v>6.2514989317169881E-2</v>
      </c>
      <c r="AR716" s="131">
        <f t="shared" si="148"/>
        <v>7.70399054700623E-2</v>
      </c>
      <c r="AS716" s="131">
        <f t="shared" si="149"/>
        <v>0.18292828344349171</v>
      </c>
      <c r="AT716" s="131">
        <f t="shared" si="150"/>
        <v>4.4202375539830377E-2</v>
      </c>
      <c r="AU716" s="131">
        <f t="shared" si="151"/>
        <v>0.16658533168713979</v>
      </c>
      <c r="AV716" s="131">
        <f t="shared" si="152"/>
        <v>0.18654828151125191</v>
      </c>
      <c r="AW716" s="131">
        <f t="shared" si="153"/>
        <v>6.9952555850310016E-2</v>
      </c>
      <c r="AX716" s="131">
        <f t="shared" si="154"/>
        <v>1</v>
      </c>
      <c r="AY716" s="131">
        <f>SUMPRODUCT(AN716:AW716,幕後結果_最佳化!$Z$1005:$AI$1005)</f>
        <v>1.1418509207011213E-3</v>
      </c>
      <c r="AZ716" s="131">
        <f>(SUMPRODUCT(AN716:AW716,MMULT(AN716:AW716,幕後結果!$AB$9:$AK$18)))</f>
        <v>1.8770353455835892E-4</v>
      </c>
      <c r="BA716" s="131">
        <f t="shared" si="155"/>
        <v>1.370049395307917E-2</v>
      </c>
      <c r="BB716" s="102">
        <f t="shared" si="156"/>
        <v>-3.0479301857517176</v>
      </c>
      <c r="BC716" s="60"/>
      <c r="BD716" s="60"/>
    </row>
    <row r="717" spans="1:56" ht="16.5">
      <c r="A717" s="95">
        <v>716</v>
      </c>
      <c r="B717" s="131">
        <v>5.1361037796777698E-2</v>
      </c>
      <c r="C717" s="131">
        <v>0.63081386336886713</v>
      </c>
      <c r="D717" s="131">
        <v>0.34085863431460739</v>
      </c>
      <c r="E717" s="131">
        <v>0.11330362056300425</v>
      </c>
      <c r="F717" s="131">
        <v>0.84429014660221169</v>
      </c>
      <c r="G717" s="131">
        <v>0.49761745581721972</v>
      </c>
      <c r="H717" s="131">
        <v>0.8552716182293798</v>
      </c>
      <c r="I717" s="131">
        <v>0.17432281033717678</v>
      </c>
      <c r="J717" s="131">
        <v>0.42918807096765099</v>
      </c>
      <c r="K717" s="104">
        <v>0.69834543562027984</v>
      </c>
      <c r="L717" s="105"/>
      <c r="M717" s="106">
        <v>716</v>
      </c>
      <c r="N717" s="142">
        <v>-1.6317978633612387</v>
      </c>
      <c r="O717" s="142">
        <v>0.3340096546932691</v>
      </c>
      <c r="P717" s="142">
        <v>-0.41012089087656672</v>
      </c>
      <c r="Q717" s="142">
        <v>-1.20914474578885</v>
      </c>
      <c r="R717" s="142">
        <v>1.0122475484874771</v>
      </c>
      <c r="S717" s="142">
        <v>-5.9721881156277173E-3</v>
      </c>
      <c r="T717" s="142">
        <v>1.0593140825760505</v>
      </c>
      <c r="U717" s="131">
        <v>-0.9372195787718004</v>
      </c>
      <c r="V717" s="131">
        <v>-0.17844165030715511</v>
      </c>
      <c r="W717" s="98">
        <v>0.51964772387987745</v>
      </c>
      <c r="X717" s="60"/>
      <c r="Y717" s="99">
        <v>716</v>
      </c>
      <c r="Z717" s="131">
        <f>(幕後結果!$AB$2+幕後結果!$AB$4*幕後結果_最佳化!$N1718)*12/3</f>
        <v>-0.23937240690233894</v>
      </c>
      <c r="AA717" s="131">
        <f>(幕後結果!$AC$2+幕後結果!$AC$4*幕後結果_最佳化!$O1718)*12/3</f>
        <v>4.3144485275490897E-2</v>
      </c>
      <c r="AB717" s="131">
        <f>(幕後結果!$AD$2+幕後結果!$AD$4*幕後結果_最佳化!$P1718)*12/3</f>
        <v>-6.7372156882791703E-2</v>
      </c>
      <c r="AC717" s="131">
        <f>(幕後結果!$AE$2+幕後結果!$AE$4*幕後結果_最佳化!$Q1718)*12/3</f>
        <v>-0.16033161414455768</v>
      </c>
      <c r="AD717" s="131">
        <f>(幕後結果!$AF$2+幕後結果!$AF$4*幕後結果_最佳化!$R1718)*12/3</f>
        <v>4.3402249842772599E-2</v>
      </c>
      <c r="AE717" s="131">
        <f>(幕後結果!$AG$2+幕後結果!$AG$4*幕後結果_最佳化!$S1718)*12/3</f>
        <v>-3.3848836649332751E-4</v>
      </c>
      <c r="AF717" s="131">
        <f>(幕後結果!$AH$2+幕後結果!$AH$4*幕後結果_最佳化!$T1718)*12/3</f>
        <v>3.6021739620082406E-2</v>
      </c>
      <c r="AG717" s="131">
        <f>(幕後結果!$AI$2+幕後結果!$AI$4*幕後結果_最佳化!$U1718)*12/3</f>
        <v>-9.3383268746734985E-2</v>
      </c>
      <c r="AH717" s="131">
        <f>(幕後結果!$AJ$2+幕後結果!$AJ$4*幕後結果_最佳化!$V1718)*12/3</f>
        <v>-3.2760371653850873E-2</v>
      </c>
      <c r="AI717" s="100">
        <f>(幕後結果!$AK$2+幕後結果!$AK$4*幕後結果_最佳化!$W1718)*12/3</f>
        <v>0.13725900311353945</v>
      </c>
      <c r="AJ717" s="60"/>
      <c r="AK717" s="60"/>
      <c r="AL717" s="60"/>
      <c r="AM717" s="108">
        <v>716</v>
      </c>
      <c r="AN717" s="131">
        <f t="shared" si="144"/>
        <v>4.8962431249571173E-3</v>
      </c>
      <c r="AO717" s="131">
        <f t="shared" si="145"/>
        <v>6.169499054427139E-2</v>
      </c>
      <c r="AP717" s="131">
        <f t="shared" si="146"/>
        <v>8.1147649808645625E-2</v>
      </c>
      <c r="AQ717" s="131">
        <f t="shared" si="147"/>
        <v>0.21805196897859869</v>
      </c>
      <c r="AR717" s="131">
        <f t="shared" si="148"/>
        <v>0.1227308470472767</v>
      </c>
      <c r="AS717" s="131">
        <f t="shared" si="149"/>
        <v>5.3010998849876673E-2</v>
      </c>
      <c r="AT717" s="131">
        <f t="shared" si="150"/>
        <v>4.5656270626617368E-2</v>
      </c>
      <c r="AU717" s="131">
        <f t="shared" si="151"/>
        <v>3.2476826485707322E-2</v>
      </c>
      <c r="AV717" s="131">
        <f t="shared" si="152"/>
        <v>0.22341091295951157</v>
      </c>
      <c r="AW717" s="131">
        <f t="shared" si="153"/>
        <v>0.15692329157453741</v>
      </c>
      <c r="AX717" s="131">
        <f t="shared" si="154"/>
        <v>0.99999999999999978</v>
      </c>
      <c r="AY717" s="131">
        <f>SUMPRODUCT(AN717:AW717,幕後結果_最佳化!$Z$1005:$AI$1005)</f>
        <v>1.4962055909313616E-3</v>
      </c>
      <c r="AZ717" s="131">
        <f>(SUMPRODUCT(AN717:AW717,MMULT(AN717:AW717,幕後結果!$AB$9:$AK$18)))</f>
        <v>3.2349314470965003E-4</v>
      </c>
      <c r="BA717" s="131">
        <f t="shared" si="155"/>
        <v>1.7985915175760449E-2</v>
      </c>
      <c r="BB717" s="102">
        <f t="shared" si="156"/>
        <v>-2.3020121024960898</v>
      </c>
      <c r="BC717" s="60"/>
      <c r="BD717" s="60"/>
    </row>
    <row r="718" spans="1:56" ht="16.5">
      <c r="A718" s="95">
        <v>717</v>
      </c>
      <c r="B718" s="131">
        <v>0.29944142356653392</v>
      </c>
      <c r="C718" s="131">
        <v>6.2973437265213095E-2</v>
      </c>
      <c r="D718" s="131">
        <v>0.79157511176669537</v>
      </c>
      <c r="E718" s="131">
        <v>0.50807088388631727</v>
      </c>
      <c r="F718" s="131">
        <v>0.69898175853824007</v>
      </c>
      <c r="G718" s="131">
        <v>0.54455153347641616</v>
      </c>
      <c r="H718" s="131">
        <v>0.30468327907790593</v>
      </c>
      <c r="I718" s="131">
        <v>9.5736903684053187E-2</v>
      </c>
      <c r="J718" s="131">
        <v>0.64053638952135916</v>
      </c>
      <c r="K718" s="104">
        <v>0.15066198580290235</v>
      </c>
      <c r="L718" s="105"/>
      <c r="M718" s="106">
        <v>717</v>
      </c>
      <c r="N718" s="142">
        <v>-0.52600771422218218</v>
      </c>
      <c r="O718" s="142">
        <v>-1.5302822717717761</v>
      </c>
      <c r="P718" s="142">
        <v>0.8118986721147502</v>
      </c>
      <c r="Q718" s="142">
        <v>2.023208595720723E-2</v>
      </c>
      <c r="R718" s="142">
        <v>0.5214741870024765</v>
      </c>
      <c r="S718" s="142">
        <v>0.11190726891771685</v>
      </c>
      <c r="T718" s="142">
        <v>-0.51097786244637089</v>
      </c>
      <c r="U718" s="131">
        <v>-1.3062316068820712</v>
      </c>
      <c r="V718" s="131">
        <v>0.35989290775861488</v>
      </c>
      <c r="W718" s="98">
        <v>-1.0335983488740426</v>
      </c>
      <c r="X718" s="60"/>
      <c r="Y718" s="99">
        <v>717</v>
      </c>
      <c r="Z718" s="131">
        <f>(幕後結果!$AB$2+幕後結果!$AB$4*幕後結果_最佳化!$N1719)*12/3</f>
        <v>-6.8088076188326352E-2</v>
      </c>
      <c r="AA718" s="131">
        <f>(幕後結果!$AC$2+幕後結果!$AC$4*幕後結果_最佳化!$O1719)*12/3</f>
        <v>-0.14026918340562183</v>
      </c>
      <c r="AB718" s="131">
        <f>(幕後結果!$AD$2+幕後結果!$AD$4*幕後結果_最佳化!$P1719)*12/3</f>
        <v>6.7095550621809302E-2</v>
      </c>
      <c r="AC718" s="131">
        <f>(幕後結果!$AE$2+幕後結果!$AE$4*幕後結果_最佳化!$Q1719)*12/3</f>
        <v>3.8491837019327041E-2</v>
      </c>
      <c r="AD718" s="131">
        <f>(幕後結果!$AF$2+幕後結果!$AF$4*幕後結果_最佳化!$R1719)*12/3</f>
        <v>4.7600934882149448E-2</v>
      </c>
      <c r="AE718" s="131">
        <f>(幕後結果!$AG$2+幕後結果!$AG$4*幕後結果_最佳化!$S1719)*12/3</f>
        <v>-1.4043846057208367E-2</v>
      </c>
      <c r="AF718" s="131">
        <f>(幕後結果!$AH$2+幕後結果!$AH$4*幕後結果_最佳化!$T1719)*12/3</f>
        <v>-9.3386456666523121E-2</v>
      </c>
      <c r="AG718" s="131">
        <f>(幕後結果!$AI$2+幕後結果!$AI$4*幕後結果_最佳化!$U1719)*12/3</f>
        <v>-0.12763302053869957</v>
      </c>
      <c r="AH718" s="131">
        <f>(幕後結果!$AJ$2+幕後結果!$AJ$4*幕後結果_最佳化!$V1719)*12/3</f>
        <v>-2.9605080495749819E-2</v>
      </c>
      <c r="AI718" s="100">
        <f>(幕後結果!$AK$2+幕後結果!$AK$4*幕後結果_最佳化!$W1719)*12/3</f>
        <v>-0.1694388876676208</v>
      </c>
      <c r="AJ718" s="60"/>
      <c r="AK718" s="60"/>
      <c r="AL718" s="60"/>
      <c r="AM718" s="108">
        <v>717</v>
      </c>
      <c r="AN718" s="131">
        <f t="shared" si="144"/>
        <v>0.18132323176815052</v>
      </c>
      <c r="AO718" s="131">
        <f t="shared" si="145"/>
        <v>2.1370935911068287E-2</v>
      </c>
      <c r="AP718" s="131">
        <f t="shared" si="146"/>
        <v>0.17916403422901384</v>
      </c>
      <c r="AQ718" s="131">
        <f t="shared" si="147"/>
        <v>0.18957337384634423</v>
      </c>
      <c r="AR718" s="131">
        <f t="shared" si="148"/>
        <v>2.1195904019852389E-2</v>
      </c>
      <c r="AS718" s="131">
        <f t="shared" si="149"/>
        <v>0.12498399149530801</v>
      </c>
      <c r="AT718" s="131">
        <f t="shared" si="150"/>
        <v>5.3667416003362181E-2</v>
      </c>
      <c r="AU718" s="131">
        <f t="shared" si="151"/>
        <v>3.6397013665972443E-2</v>
      </c>
      <c r="AV718" s="131">
        <f t="shared" si="152"/>
        <v>6.9211817307174408E-3</v>
      </c>
      <c r="AW718" s="131">
        <f t="shared" si="153"/>
        <v>0.18540291733021069</v>
      </c>
      <c r="AX718" s="131">
        <f t="shared" si="154"/>
        <v>1</v>
      </c>
      <c r="AY718" s="131">
        <f>SUMPRODUCT(AN718:AW718,幕後結果_最佳化!$Z$1005:$AI$1005)</f>
        <v>2.6840020508981451E-3</v>
      </c>
      <c r="AZ718" s="131">
        <f>(SUMPRODUCT(AN718:AW718,MMULT(AN718:AW718,幕後結果!$AB$9:$AK$18)))</f>
        <v>3.4118024285561003E-4</v>
      </c>
      <c r="BA718" s="131">
        <f t="shared" si="155"/>
        <v>1.8471065016820498E-2</v>
      </c>
      <c r="BB718" s="102">
        <f t="shared" si="156"/>
        <v>-2.1772430508191891</v>
      </c>
      <c r="BC718" s="60"/>
      <c r="BD718" s="60"/>
    </row>
    <row r="719" spans="1:56" ht="16.5">
      <c r="A719" s="95">
        <v>718</v>
      </c>
      <c r="B719" s="131">
        <v>0.45286712529225093</v>
      </c>
      <c r="C719" s="131">
        <v>0.34186080341778591</v>
      </c>
      <c r="D719" s="131">
        <v>0.2305498322886852</v>
      </c>
      <c r="E719" s="131">
        <v>0.67985309372771385</v>
      </c>
      <c r="F719" s="131">
        <v>8.3247648133733421E-2</v>
      </c>
      <c r="G719" s="131">
        <v>0.1312275624894661</v>
      </c>
      <c r="H719" s="131">
        <v>0.7203159694080048</v>
      </c>
      <c r="I719" s="131">
        <v>0.94684493627562349</v>
      </c>
      <c r="J719" s="131">
        <v>0.12564648659038014</v>
      </c>
      <c r="K719" s="104">
        <v>0.55910885124275156</v>
      </c>
      <c r="L719" s="105"/>
      <c r="M719" s="106">
        <v>718</v>
      </c>
      <c r="N719" s="142">
        <v>-0.11842079386040741</v>
      </c>
      <c r="O719" s="142">
        <v>-0.40738995041016896</v>
      </c>
      <c r="P719" s="142">
        <v>-0.73703730338912132</v>
      </c>
      <c r="Q719" s="142">
        <v>0.46728803941648905</v>
      </c>
      <c r="R719" s="142">
        <v>-1.3835532345489503</v>
      </c>
      <c r="S719" s="142">
        <v>-1.120607138744214</v>
      </c>
      <c r="T719" s="142">
        <v>0.58378040803700404</v>
      </c>
      <c r="U719" s="131">
        <v>1.6150026202137799</v>
      </c>
      <c r="V719" s="131">
        <v>-1.1472145170959409</v>
      </c>
      <c r="W719" s="98">
        <v>0.14871021874086973</v>
      </c>
      <c r="X719" s="60"/>
      <c r="Y719" s="99">
        <v>718</v>
      </c>
      <c r="Z719" s="131">
        <f>(幕後結果!$AB$2+幕後結果!$AB$4*幕後結果_最佳化!$N1720)*12/3</f>
        <v>-4.95380707197806E-3</v>
      </c>
      <c r="AA719" s="131">
        <f>(幕後結果!$AC$2+幕後結果!$AC$4*幕後結果_最佳化!$O1720)*12/3</f>
        <v>-3.191267156534236E-2</v>
      </c>
      <c r="AB719" s="131">
        <f>(幕後結果!$AD$2+幕後結果!$AD$4*幕後結果_最佳化!$P1720)*12/3</f>
        <v>-0.1453968677722578</v>
      </c>
      <c r="AC719" s="131">
        <f>(幕後結果!$AE$2+幕後結果!$AE$4*幕後結果_最佳化!$Q1720)*12/3</f>
        <v>3.4329653222024865E-3</v>
      </c>
      <c r="AD719" s="131">
        <f>(幕後結果!$AF$2+幕後結果!$AF$4*幕後結果_最佳化!$R1720)*12/3</f>
        <v>-0.19461421318535976</v>
      </c>
      <c r="AE719" s="131">
        <f>(幕後結果!$AG$2+幕後結果!$AG$4*幕後結果_最佳化!$S1720)*12/3</f>
        <v>-4.2354236767997405E-2</v>
      </c>
      <c r="AF719" s="131">
        <f>(幕後結果!$AH$2+幕後結果!$AH$4*幕後結果_最佳化!$T1720)*12/3</f>
        <v>1.5267971628881419E-2</v>
      </c>
      <c r="AG719" s="131">
        <f>(幕後結果!$AI$2+幕後結果!$AI$4*幕後結果_最佳化!$U1720)*12/3</f>
        <v>9.6872747145754945E-2</v>
      </c>
      <c r="AH719" s="131">
        <f>(幕後結果!$AJ$2+幕後結果!$AJ$4*幕後結果_最佳化!$V1720)*12/3</f>
        <v>-8.6006069682964079E-2</v>
      </c>
      <c r="AI719" s="100">
        <f>(幕後結果!$AK$2+幕後結果!$AK$4*幕後結果_最佳化!$W1720)*12/3</f>
        <v>-6.783518198913896E-2</v>
      </c>
      <c r="AJ719" s="60"/>
      <c r="AK719" s="60"/>
      <c r="AL719" s="60"/>
      <c r="AM719" s="108">
        <v>718</v>
      </c>
      <c r="AN719" s="131">
        <f t="shared" si="144"/>
        <v>2.3648450840325443E-2</v>
      </c>
      <c r="AO719" s="131">
        <f t="shared" si="145"/>
        <v>7.7049848605993815E-2</v>
      </c>
      <c r="AP719" s="131">
        <f t="shared" si="146"/>
        <v>4.7523607514822028E-2</v>
      </c>
      <c r="AQ719" s="131">
        <f t="shared" si="147"/>
        <v>0.19569426932785897</v>
      </c>
      <c r="AR719" s="131">
        <f t="shared" si="148"/>
        <v>2.1950025034095749E-2</v>
      </c>
      <c r="AS719" s="131">
        <f t="shared" si="149"/>
        <v>0.13943737711576876</v>
      </c>
      <c r="AT719" s="131">
        <f t="shared" si="150"/>
        <v>0.12712841704517008</v>
      </c>
      <c r="AU719" s="131">
        <f t="shared" si="151"/>
        <v>0.20669240969535965</v>
      </c>
      <c r="AV719" s="131">
        <f t="shared" si="152"/>
        <v>0.10156489880939737</v>
      </c>
      <c r="AW719" s="131">
        <f t="shared" si="153"/>
        <v>5.9310696011208197E-2</v>
      </c>
      <c r="AX719" s="131">
        <f t="shared" si="154"/>
        <v>1</v>
      </c>
      <c r="AY719" s="131">
        <f>SUMPRODUCT(AN719:AW719,幕後結果_最佳化!$Z$1005:$AI$1005)</f>
        <v>3.1720980909591369E-3</v>
      </c>
      <c r="AZ719" s="131">
        <f>(SUMPRODUCT(AN719:AW719,MMULT(AN719:AW719,幕後結果!$AB$9:$AK$18)))</f>
        <v>2.5682171409821699E-4</v>
      </c>
      <c r="BA719" s="131">
        <f t="shared" si="155"/>
        <v>1.6025657992675902E-2</v>
      </c>
      <c r="BB719" s="102">
        <f t="shared" si="156"/>
        <v>-2.4790184544807734</v>
      </c>
      <c r="BC719" s="60"/>
      <c r="BD719" s="60"/>
    </row>
    <row r="720" spans="1:56" ht="16.5">
      <c r="A720" s="95">
        <v>719</v>
      </c>
      <c r="B720" s="131">
        <v>8.7640641454753254E-2</v>
      </c>
      <c r="C720" s="131">
        <v>0.80226574692746166</v>
      </c>
      <c r="D720" s="131">
        <v>0.54883864617528766</v>
      </c>
      <c r="E720" s="131">
        <v>5.0920879429247945E-2</v>
      </c>
      <c r="F720" s="131">
        <v>0.23142341910928477</v>
      </c>
      <c r="G720" s="131">
        <v>0.97072903715802861</v>
      </c>
      <c r="H720" s="131">
        <v>0.45598904489739511</v>
      </c>
      <c r="I720" s="131">
        <v>0.74417246422858563</v>
      </c>
      <c r="J720" s="131">
        <v>0.84100009322050306</v>
      </c>
      <c r="K720" s="104">
        <v>0.59244488494077618</v>
      </c>
      <c r="L720" s="105"/>
      <c r="M720" s="106">
        <v>719</v>
      </c>
      <c r="N720" s="142">
        <v>-1.3554278455114896</v>
      </c>
      <c r="O720" s="142">
        <v>0.84974206479026748</v>
      </c>
      <c r="P720" s="142">
        <v>0.12272772601237461</v>
      </c>
      <c r="Q720" s="142">
        <v>-1.6359896246611789</v>
      </c>
      <c r="R720" s="142">
        <v>-0.73416720512221423</v>
      </c>
      <c r="S720" s="142">
        <v>1.8916177763104141</v>
      </c>
      <c r="T720" s="142">
        <v>-0.11054383218543232</v>
      </c>
      <c r="U720" s="131">
        <v>0.65626276390070315</v>
      </c>
      <c r="V720" s="131">
        <v>0.99857665532331186</v>
      </c>
      <c r="W720" s="98">
        <v>0.23383866646954987</v>
      </c>
      <c r="X720" s="60"/>
      <c r="Y720" s="99">
        <v>719</v>
      </c>
      <c r="Z720" s="131">
        <f>(幕後結果!$AB$2+幕後結果!$AB$4*幕後結果_最佳化!$N1721)*12/3</f>
        <v>-0.19656333180461791</v>
      </c>
      <c r="AA720" s="131">
        <f>(幕後結果!$AC$2+幕後結果!$AC$4*幕後結果_最佳化!$O1721)*12/3</f>
        <v>9.27356903756585E-2</v>
      </c>
      <c r="AB720" s="131">
        <f>(幕後結果!$AD$2+幕後結果!$AD$4*幕後結果_最佳化!$P1721)*12/3</f>
        <v>3.570447726441623E-2</v>
      </c>
      <c r="AC720" s="131">
        <f>(幕後結果!$AE$2+幕後結果!$AE$4*幕後結果_最佳化!$Q1721)*12/3</f>
        <v>-0.14573911407191895</v>
      </c>
      <c r="AD720" s="131">
        <f>(幕後結果!$AF$2+幕後結果!$AF$4*幕後結果_最佳化!$R1721)*12/3</f>
        <v>-5.2478097441293538E-2</v>
      </c>
      <c r="AE720" s="131">
        <f>(幕後結果!$AG$2+幕後結果!$AG$4*幕後結果_最佳化!$S1721)*12/3</f>
        <v>9.0418128737386791E-2</v>
      </c>
      <c r="AF720" s="131">
        <f>(幕後結果!$AH$2+幕後結果!$AH$4*幕後結果_最佳化!$T1721)*12/3</f>
        <v>-1.2301722512228518E-2</v>
      </c>
      <c r="AG720" s="131">
        <f>(幕後結果!$AI$2+幕後結果!$AI$4*幕後結果_最佳化!$U1721)*12/3</f>
        <v>7.7201760804533115E-2</v>
      </c>
      <c r="AH720" s="131">
        <f>(幕後結果!$AJ$2+幕後結果!$AJ$4*幕後結果_最佳化!$V1721)*12/3</f>
        <v>9.5046958183668553E-2</v>
      </c>
      <c r="AI720" s="100">
        <f>(幕後結果!$AK$2+幕後結果!$AK$4*幕後結果_最佳化!$W1721)*12/3</f>
        <v>0.17428071646281176</v>
      </c>
      <c r="AJ720" s="60"/>
      <c r="AK720" s="60"/>
      <c r="AL720" s="60"/>
      <c r="AM720" s="108">
        <v>719</v>
      </c>
      <c r="AN720" s="131">
        <f t="shared" si="144"/>
        <v>9.4134894718309159E-2</v>
      </c>
      <c r="AO720" s="131">
        <f t="shared" si="145"/>
        <v>0.1399861892833586</v>
      </c>
      <c r="AP720" s="131">
        <f t="shared" si="146"/>
        <v>0.16279708598957215</v>
      </c>
      <c r="AQ720" s="131">
        <f t="shared" si="147"/>
        <v>4.6132054719600989E-2</v>
      </c>
      <c r="AR720" s="131">
        <f t="shared" si="148"/>
        <v>0.1359612730579258</v>
      </c>
      <c r="AS720" s="131">
        <f t="shared" si="149"/>
        <v>0.16754347892062191</v>
      </c>
      <c r="AT720" s="131">
        <f t="shared" si="150"/>
        <v>5.7368236432919578E-2</v>
      </c>
      <c r="AU720" s="131">
        <f t="shared" si="151"/>
        <v>3.5321750555227432E-2</v>
      </c>
      <c r="AV720" s="131">
        <f t="shared" si="152"/>
        <v>0.13179708602298371</v>
      </c>
      <c r="AW720" s="131">
        <f t="shared" si="153"/>
        <v>2.8957950299480832E-2</v>
      </c>
      <c r="AX720" s="131">
        <f t="shared" si="154"/>
        <v>1.0000000000000002</v>
      </c>
      <c r="AY720" s="131">
        <f>SUMPRODUCT(AN720:AW720,幕後結果_最佳化!$Z$1005:$AI$1005)</f>
        <v>5.5796019058475428E-4</v>
      </c>
      <c r="AZ720" s="131">
        <f>(SUMPRODUCT(AN720:AW720,MMULT(AN720:AW720,幕後結果!$AB$9:$AK$18)))</f>
        <v>2.4654883660590068E-4</v>
      </c>
      <c r="BA720" s="131">
        <f t="shared" si="155"/>
        <v>1.5701873665454728E-2</v>
      </c>
      <c r="BB720" s="102">
        <f t="shared" si="156"/>
        <v>-2.6966233910396844</v>
      </c>
      <c r="BC720" s="60"/>
      <c r="BD720" s="60"/>
    </row>
    <row r="721" spans="1:56" ht="16.5">
      <c r="A721" s="95">
        <v>720</v>
      </c>
      <c r="B721" s="131">
        <v>0.9812957006058356</v>
      </c>
      <c r="C721" s="131">
        <v>0.48854597621696083</v>
      </c>
      <c r="D721" s="131">
        <v>0.58500822546163045</v>
      </c>
      <c r="E721" s="131">
        <v>0.75971301539402791</v>
      </c>
      <c r="F721" s="131">
        <v>0.44702572042459798</v>
      </c>
      <c r="G721" s="131">
        <v>3.8995291596752191E-2</v>
      </c>
      <c r="H721" s="131">
        <v>0.51232023664078086</v>
      </c>
      <c r="I721" s="131">
        <v>0.26623363240396491</v>
      </c>
      <c r="J721" s="131">
        <v>0.79662523360575599</v>
      </c>
      <c r="K721" s="104">
        <v>0.88208879633264692</v>
      </c>
      <c r="L721" s="105"/>
      <c r="M721" s="106">
        <v>720</v>
      </c>
      <c r="N721" s="142">
        <v>2.0812765664987269</v>
      </c>
      <c r="O721" s="142">
        <v>-2.8714925518874886E-2</v>
      </c>
      <c r="P721" s="142">
        <v>0.214722666958582</v>
      </c>
      <c r="Q721" s="142">
        <v>0.70537970705034725</v>
      </c>
      <c r="R721" s="142">
        <v>-0.13317947748443212</v>
      </c>
      <c r="S721" s="142">
        <v>-1.7624660759753523</v>
      </c>
      <c r="T721" s="142">
        <v>3.0887163957262789E-2</v>
      </c>
      <c r="U721" s="131">
        <v>-0.62424413686127944</v>
      </c>
      <c r="V721" s="131">
        <v>0.82962730694049647</v>
      </c>
      <c r="W721" s="98">
        <v>1.1854934387397587</v>
      </c>
      <c r="X721" s="60"/>
      <c r="Y721" s="99">
        <v>720</v>
      </c>
      <c r="Z721" s="131">
        <f>(幕後結果!$AB$2+幕後結果!$AB$4*幕後結果_最佳化!$N1722)*12/3</f>
        <v>0.33577421481883185</v>
      </c>
      <c r="AA721" s="131">
        <f>(幕後結果!$AC$2+幕後結果!$AC$4*幕後結果_最佳化!$O1722)*12/3</f>
        <v>5.6330145524285339E-4</v>
      </c>
      <c r="AB721" s="131">
        <f>(幕後結果!$AD$2+幕後結果!$AD$4*幕後結果_最佳化!$P1722)*12/3</f>
        <v>1.9998250540221328E-2</v>
      </c>
      <c r="AC721" s="131">
        <f>(幕後結果!$AE$2+幕後結果!$AE$4*幕後結果_最佳化!$Q1722)*12/3</f>
        <v>0.15847412408395725</v>
      </c>
      <c r="AD721" s="131">
        <f>(幕後結果!$AF$2+幕後結果!$AF$4*幕後結果_最佳化!$R1722)*12/3</f>
        <v>2.1374017250960536E-2</v>
      </c>
      <c r="AE721" s="131">
        <f>(幕後結果!$AG$2+幕後結果!$AG$4*幕後結果_最佳化!$S1722)*12/3</f>
        <v>-9.3262548549604876E-2</v>
      </c>
      <c r="AF721" s="131">
        <f>(幕後結果!$AH$2+幕後結果!$AH$4*幕後結果_最佳化!$T1722)*12/3</f>
        <v>7.8207774718028561E-2</v>
      </c>
      <c r="AG721" s="131">
        <f>(幕後結果!$AI$2+幕後結果!$AI$4*幕後結果_最佳化!$U1722)*12/3</f>
        <v>-0.10447945519896019</v>
      </c>
      <c r="AH721" s="131">
        <f>(幕後結果!$AJ$2+幕後結果!$AJ$4*幕後結果_最佳化!$V1722)*12/3</f>
        <v>1.6261465124605634E-2</v>
      </c>
      <c r="AI721" s="100">
        <f>(幕後結果!$AK$2+幕後結果!$AK$4*幕後結果_最佳化!$W1722)*12/3</f>
        <v>2.0354307688770001E-2</v>
      </c>
      <c r="AJ721" s="60"/>
      <c r="AK721" s="60"/>
      <c r="AL721" s="60"/>
      <c r="AM721" s="108">
        <v>720</v>
      </c>
      <c r="AN721" s="131">
        <f t="shared" si="144"/>
        <v>3.9535249012561037E-2</v>
      </c>
      <c r="AO721" s="131">
        <f t="shared" si="145"/>
        <v>7.1931681027276748E-2</v>
      </c>
      <c r="AP721" s="131">
        <f t="shared" si="146"/>
        <v>0.11096067062022892</v>
      </c>
      <c r="AQ721" s="131">
        <f t="shared" si="147"/>
        <v>0.17040234703091092</v>
      </c>
      <c r="AR721" s="131">
        <f t="shared" si="148"/>
        <v>3.1058387177298384E-2</v>
      </c>
      <c r="AS721" s="131">
        <f t="shared" si="149"/>
        <v>0.16157411132932695</v>
      </c>
      <c r="AT721" s="131">
        <f t="shared" si="150"/>
        <v>0.10160196564021001</v>
      </c>
      <c r="AU721" s="131">
        <f t="shared" si="151"/>
        <v>2.1211573738617432E-2</v>
      </c>
      <c r="AV721" s="131">
        <f t="shared" si="152"/>
        <v>0.13006429200647918</v>
      </c>
      <c r="AW721" s="131">
        <f t="shared" si="153"/>
        <v>0.16165972241709037</v>
      </c>
      <c r="AX721" s="131">
        <f t="shared" si="154"/>
        <v>1</v>
      </c>
      <c r="AY721" s="131">
        <f>SUMPRODUCT(AN721:AW721,幕後結果_最佳化!$Z$1005:$AI$1005)</f>
        <v>1.3023681387168283E-3</v>
      </c>
      <c r="AZ721" s="131">
        <f>(SUMPRODUCT(AN721:AW721,MMULT(AN721:AW721,幕後結果!$AB$9:$AK$18)))</f>
        <v>2.5930807113572468E-4</v>
      </c>
      <c r="BA721" s="131">
        <f t="shared" si="155"/>
        <v>1.6103045399418231E-2</v>
      </c>
      <c r="BB721" s="102">
        <f t="shared" si="156"/>
        <v>-2.5832152136133213</v>
      </c>
      <c r="BC721" s="60"/>
      <c r="BD721" s="60"/>
    </row>
    <row r="722" spans="1:56" ht="16.5">
      <c r="A722" s="95">
        <v>721</v>
      </c>
      <c r="B722" s="131">
        <v>8.6053364226328366E-3</v>
      </c>
      <c r="C722" s="131">
        <v>0.79187757949476478</v>
      </c>
      <c r="D722" s="131">
        <v>0.36196348829960634</v>
      </c>
      <c r="E722" s="131">
        <v>0.33396862642513847</v>
      </c>
      <c r="F722" s="131">
        <v>2.3778216767832427E-2</v>
      </c>
      <c r="G722" s="131">
        <v>0.33466295343099195</v>
      </c>
      <c r="H722" s="131">
        <v>5.5886995132689465E-2</v>
      </c>
      <c r="I722" s="131">
        <v>0.13986529390894553</v>
      </c>
      <c r="J722" s="131">
        <v>0.5551298299542744</v>
      </c>
      <c r="K722" s="104">
        <v>0.1815530325032384</v>
      </c>
      <c r="L722" s="105"/>
      <c r="M722" s="106">
        <v>721</v>
      </c>
      <c r="N722" s="142">
        <v>-2.3821759312583235</v>
      </c>
      <c r="O722" s="142">
        <v>0.81295328719118964</v>
      </c>
      <c r="P722" s="142">
        <v>-0.35321538253649476</v>
      </c>
      <c r="Q722" s="142">
        <v>-0.42898072373588619</v>
      </c>
      <c r="R722" s="142">
        <v>-1.9813107682005693</v>
      </c>
      <c r="S722" s="142">
        <v>-0.42707334484984766</v>
      </c>
      <c r="T722" s="142">
        <v>-1.5902698560418029</v>
      </c>
      <c r="U722" s="131">
        <v>-1.0809247507670776</v>
      </c>
      <c r="V722" s="131">
        <v>0.13863277827175857</v>
      </c>
      <c r="W722" s="98">
        <v>-0.90946245971613604</v>
      </c>
      <c r="X722" s="60"/>
      <c r="Y722" s="99">
        <v>721</v>
      </c>
      <c r="Z722" s="131">
        <f>(幕後結果!$AB$2+幕後結果!$AB$4*幕後結果_最佳化!$N1723)*12/3</f>
        <v>-0.3556042301305482</v>
      </c>
      <c r="AA722" s="131">
        <f>(幕後結果!$AC$2+幕後結果!$AC$4*幕後結果_最佳化!$O1723)*12/3</f>
        <v>9.118335582381841E-2</v>
      </c>
      <c r="AB722" s="131">
        <f>(幕後結果!$AD$2+幕後結果!$AD$4*幕後結果_最佳化!$P1723)*12/3</f>
        <v>-4.1934463538042151E-2</v>
      </c>
      <c r="AC722" s="131">
        <f>(幕後結果!$AE$2+幕後結果!$AE$4*幕後結果_最佳化!$Q1723)*12/3</f>
        <v>-8.4688153026755766E-2</v>
      </c>
      <c r="AD722" s="131">
        <f>(幕後結果!$AF$2+幕後結果!$AF$4*幕後結果_最佳化!$R1723)*12/3</f>
        <v>-0.1844512667227424</v>
      </c>
      <c r="AE722" s="131">
        <f>(幕後結果!$AG$2+幕後結果!$AG$4*幕後結果_最佳化!$S1723)*12/3</f>
        <v>1.8010303868093876E-2</v>
      </c>
      <c r="AF722" s="131">
        <f>(幕後結果!$AH$2+幕後結果!$AH$4*幕後結果_最佳化!$T1723)*12/3</f>
        <v>-0.19698028073949589</v>
      </c>
      <c r="AG722" s="131">
        <f>(幕後結果!$AI$2+幕後結果!$AI$4*幕後結果_最佳化!$U1723)*12/3</f>
        <v>-0.22522940036346104</v>
      </c>
      <c r="AH722" s="131">
        <f>(幕後結果!$AJ$2+幕後結果!$AJ$4*幕後結果_最佳化!$V1723)*12/3</f>
        <v>-1.0508505642077481E-2</v>
      </c>
      <c r="AI722" s="100">
        <f>(幕後結果!$AK$2+幕後結果!$AK$4*幕後結果_最佳化!$W1723)*12/3</f>
        <v>-0.16405893969151575</v>
      </c>
      <c r="AJ722" s="60"/>
      <c r="AK722" s="60"/>
      <c r="AL722" s="60"/>
      <c r="AM722" s="108">
        <v>721</v>
      </c>
      <c r="AN722" s="131">
        <f t="shared" si="144"/>
        <v>0.13861123578745874</v>
      </c>
      <c r="AO722" s="131">
        <f t="shared" si="145"/>
        <v>5.1560948558529503E-2</v>
      </c>
      <c r="AP722" s="131">
        <f t="shared" si="146"/>
        <v>0.15444406029026025</v>
      </c>
      <c r="AQ722" s="131">
        <f t="shared" si="147"/>
        <v>8.6195356173691548E-2</v>
      </c>
      <c r="AR722" s="131">
        <f t="shared" si="148"/>
        <v>2.8124798380477493E-2</v>
      </c>
      <c r="AS722" s="131">
        <f t="shared" si="149"/>
        <v>5.0328856643541649E-2</v>
      </c>
      <c r="AT722" s="131">
        <f t="shared" si="150"/>
        <v>0.186784775020953</v>
      </c>
      <c r="AU722" s="131">
        <f t="shared" si="151"/>
        <v>4.1665854503901208E-2</v>
      </c>
      <c r="AV722" s="131">
        <f t="shared" si="152"/>
        <v>0.18428544923176116</v>
      </c>
      <c r="AW722" s="131">
        <f t="shared" si="153"/>
        <v>7.7998665409425544E-2</v>
      </c>
      <c r="AX722" s="131">
        <f t="shared" si="154"/>
        <v>1.0000000000000002</v>
      </c>
      <c r="AY722" s="131">
        <f>SUMPRODUCT(AN722:AW722,幕後結果_最佳化!$Z$1005:$AI$1005)</f>
        <v>3.180443822565401E-3</v>
      </c>
      <c r="AZ722" s="131">
        <f>(SUMPRODUCT(AN722:AW722,MMULT(AN722:AW722,幕後結果!$AB$9:$AK$18)))</f>
        <v>2.7447389443929527E-4</v>
      </c>
      <c r="BA722" s="131">
        <f t="shared" si="155"/>
        <v>1.656725367824418E-2</v>
      </c>
      <c r="BB722" s="102">
        <f t="shared" si="156"/>
        <v>-2.397473772589938</v>
      </c>
      <c r="BC722" s="60"/>
      <c r="BD722" s="60"/>
    </row>
    <row r="723" spans="1:56" ht="16.5">
      <c r="A723" s="95">
        <v>722</v>
      </c>
      <c r="B723" s="131">
        <v>0.97412505863516707</v>
      </c>
      <c r="C723" s="131">
        <v>0.11042697687664793</v>
      </c>
      <c r="D723" s="131">
        <v>0.51484711207378675</v>
      </c>
      <c r="E723" s="131">
        <v>0.71174512181192084</v>
      </c>
      <c r="F723" s="131">
        <v>0.36240415437637341</v>
      </c>
      <c r="G723" s="131">
        <v>0.27680921718206242</v>
      </c>
      <c r="H723" s="131">
        <v>0.81924360130674123</v>
      </c>
      <c r="I723" s="131">
        <v>0.81696332298659002</v>
      </c>
      <c r="J723" s="131">
        <v>0.74490940466061595</v>
      </c>
      <c r="K723" s="104">
        <v>0.86896847479858152</v>
      </c>
      <c r="L723" s="105"/>
      <c r="M723" s="106">
        <v>722</v>
      </c>
      <c r="N723" s="142">
        <v>1.945208554084624</v>
      </c>
      <c r="O723" s="142">
        <v>-1.2242605503307393</v>
      </c>
      <c r="P723" s="142">
        <v>3.7224786103590826E-2</v>
      </c>
      <c r="Q723" s="142">
        <v>0.55849010957165568</v>
      </c>
      <c r="R723" s="142">
        <v>-0.35203994102480246</v>
      </c>
      <c r="S723" s="142">
        <v>-0.59234672330675353</v>
      </c>
      <c r="T723" s="142">
        <v>0.91248626351686402</v>
      </c>
      <c r="U723" s="131">
        <v>0.90385299974188427</v>
      </c>
      <c r="V723" s="131">
        <v>0.65855558700419292</v>
      </c>
      <c r="W723" s="98">
        <v>1.1215283043478026</v>
      </c>
      <c r="X723" s="60"/>
      <c r="Y723" s="99">
        <v>722</v>
      </c>
      <c r="Z723" s="131">
        <f>(幕後結果!$AB$2+幕後結果!$AB$4*幕後結果_最佳化!$N1724)*12/3</f>
        <v>0.31469759512197404</v>
      </c>
      <c r="AA723" s="131">
        <f>(幕後結果!$AC$2+幕後結果!$AC$4*幕後結果_最佳化!$O1724)*12/3</f>
        <v>-0.11539131568721646</v>
      </c>
      <c r="AB723" s="131">
        <f>(幕後結果!$AD$2+幕後結果!$AD$4*幕後結果_最佳化!$P1724)*12/3</f>
        <v>-4.8511314823750283E-2</v>
      </c>
      <c r="AC723" s="131">
        <f>(幕後結果!$AE$2+幕後結果!$AE$4*幕後結果_最佳化!$Q1724)*12/3</f>
        <v>0.10062217519357679</v>
      </c>
      <c r="AD723" s="131">
        <f>(幕後結果!$AF$2+幕後結果!$AF$4*幕後結果_最佳化!$R1724)*12/3</f>
        <v>-6.7122638431996978E-2</v>
      </c>
      <c r="AE723" s="131">
        <f>(幕後結果!$AG$2+幕後結果!$AG$4*幕後結果_最佳化!$S1724)*12/3</f>
        <v>-5.3955892344883266E-2</v>
      </c>
      <c r="AF723" s="131">
        <f>(幕後結果!$AH$2+幕後結果!$AH$4*幕後結果_最佳化!$T1724)*12/3</f>
        <v>0.10702233227964551</v>
      </c>
      <c r="AG723" s="131">
        <f>(幕後結果!$AI$2+幕後結果!$AI$4*幕後結果_最佳化!$U1724)*12/3</f>
        <v>8.7778758977231253E-2</v>
      </c>
      <c r="AH723" s="131">
        <f>(幕後結果!$AJ$2+幕後結果!$AJ$4*幕後結果_最佳化!$V1724)*12/3</f>
        <v>1.5684757266451417E-2</v>
      </c>
      <c r="AI723" s="100">
        <f>(幕後結果!$AK$2+幕後結果!$AK$4*幕後結果_最佳化!$W1724)*12/3</f>
        <v>6.7860630337138031E-2</v>
      </c>
      <c r="AJ723" s="60"/>
      <c r="AK723" s="60"/>
      <c r="AL723" s="60"/>
      <c r="AM723" s="108">
        <v>722</v>
      </c>
      <c r="AN723" s="131">
        <f t="shared" si="144"/>
        <v>0.12744670395802873</v>
      </c>
      <c r="AO723" s="131">
        <f t="shared" si="145"/>
        <v>0.16017083510045801</v>
      </c>
      <c r="AP723" s="131">
        <f t="shared" si="146"/>
        <v>0.15884771048405058</v>
      </c>
      <c r="AQ723" s="131">
        <f t="shared" si="147"/>
        <v>0.11403116581825928</v>
      </c>
      <c r="AR723" s="131">
        <f t="shared" si="148"/>
        <v>0.14220707662363899</v>
      </c>
      <c r="AS723" s="131">
        <f t="shared" si="149"/>
        <v>0.16459480050983855</v>
      </c>
      <c r="AT723" s="131">
        <f t="shared" si="150"/>
        <v>3.5355246386713245E-2</v>
      </c>
      <c r="AU723" s="131">
        <f t="shared" si="151"/>
        <v>8.3836789587952404E-2</v>
      </c>
      <c r="AV723" s="131">
        <f t="shared" si="152"/>
        <v>1.2537176605337385E-2</v>
      </c>
      <c r="AW723" s="131">
        <f t="shared" si="153"/>
        <v>9.7249492572274441E-4</v>
      </c>
      <c r="AX723" s="131">
        <f t="shared" si="154"/>
        <v>0.99999999999999978</v>
      </c>
      <c r="AY723" s="131">
        <f>SUMPRODUCT(AN723:AW723,幕後結果_最佳化!$Z$1005:$AI$1005)</f>
        <v>2.9456126576301914E-3</v>
      </c>
      <c r="AZ723" s="131">
        <f>(SUMPRODUCT(AN723:AW723,MMULT(AN723:AW723,幕後結果!$AB$9:$AK$18)))</f>
        <v>2.9396890838040294E-4</v>
      </c>
      <c r="BA723" s="131">
        <f t="shared" si="155"/>
        <v>1.7145521525471396E-2</v>
      </c>
      <c r="BB723" s="102">
        <f t="shared" si="156"/>
        <v>-2.3303104127228531</v>
      </c>
      <c r="BC723" s="60"/>
      <c r="BD723" s="60"/>
    </row>
    <row r="724" spans="1:56" ht="16.5">
      <c r="A724" s="95">
        <v>723</v>
      </c>
      <c r="B724" s="131">
        <v>0.23384229629515962</v>
      </c>
      <c r="C724" s="131">
        <v>8.8885558964481914E-2</v>
      </c>
      <c r="D724" s="131">
        <v>0.14938275488320674</v>
      </c>
      <c r="E724" s="131">
        <v>0.27736876605605287</v>
      </c>
      <c r="F724" s="131">
        <v>0.73828681650998984</v>
      </c>
      <c r="G724" s="131">
        <v>0.51096810320787234</v>
      </c>
      <c r="H724" s="131">
        <v>6.5238188957430054E-2</v>
      </c>
      <c r="I724" s="131">
        <v>0.73515196369199987</v>
      </c>
      <c r="J724" s="131">
        <v>0.38665427568422639</v>
      </c>
      <c r="K724" s="104">
        <v>0.668745497201229</v>
      </c>
      <c r="L724" s="105"/>
      <c r="M724" s="106">
        <v>723</v>
      </c>
      <c r="N724" s="142">
        <v>-0.72625152143150762</v>
      </c>
      <c r="O724" s="142">
        <v>-1.3476495738528917</v>
      </c>
      <c r="P724" s="142">
        <v>-1.0390843477569189</v>
      </c>
      <c r="Q724" s="142">
        <v>-0.59067599932911241</v>
      </c>
      <c r="R724" s="142">
        <v>0.63807268419360086</v>
      </c>
      <c r="S724" s="142">
        <v>2.7496422020109657E-2</v>
      </c>
      <c r="T724" s="142">
        <v>-1.5122260037864566</v>
      </c>
      <c r="U724" s="131">
        <v>0.62847003166022453</v>
      </c>
      <c r="V724" s="131">
        <v>-0.28804988765121226</v>
      </c>
      <c r="W724" s="98">
        <v>0.43645174125595121</v>
      </c>
      <c r="X724" s="60"/>
      <c r="Y724" s="99">
        <v>723</v>
      </c>
      <c r="Z724" s="131">
        <f>(幕後結果!$AB$2+幕後結果!$AB$4*幕後結果_最佳化!$N1725)*12/3</f>
        <v>-9.9105377729834229E-2</v>
      </c>
      <c r="AA724" s="131">
        <f>(幕後結果!$AC$2+幕後結果!$AC$4*幕後結果_最佳化!$O1725)*12/3</f>
        <v>-0.12212013047013627</v>
      </c>
      <c r="AB724" s="131">
        <f>(幕後結果!$AD$2+幕後結果!$AD$4*幕後結果_最佳化!$P1725)*12/3</f>
        <v>-0.22530527506793244</v>
      </c>
      <c r="AC724" s="131">
        <f>(幕後結果!$AE$2+幕後結果!$AE$4*幕後結果_最佳化!$Q1725)*12/3</f>
        <v>-0.16080172258865749</v>
      </c>
      <c r="AD724" s="131">
        <f>(幕後結果!$AF$2+幕後結果!$AF$4*幕後結果_最佳化!$R1725)*12/3</f>
        <v>-0.10131226683992062</v>
      </c>
      <c r="AE724" s="131">
        <f>(幕後結果!$AG$2+幕後結果!$AG$4*幕後結果_最佳化!$S1725)*12/3</f>
        <v>-1.7227396578472911E-2</v>
      </c>
      <c r="AF724" s="131">
        <f>(幕後結果!$AH$2+幕後結果!$AH$4*幕後結果_最佳化!$T1725)*12/3</f>
        <v>-0.2326739584829591</v>
      </c>
      <c r="AG724" s="131">
        <f>(幕後結果!$AI$2+幕後結果!$AI$4*幕後結果_最佳化!$U1725)*12/3</f>
        <v>-4.3005950955896453E-2</v>
      </c>
      <c r="AH724" s="131">
        <f>(幕後結果!$AJ$2+幕後結果!$AJ$4*幕後結果_最佳化!$V1725)*12/3</f>
        <v>-7.5090664553382286E-2</v>
      </c>
      <c r="AI724" s="100">
        <f>(幕後結果!$AK$2+幕後結果!$AK$4*幕後結果_最佳化!$W1725)*12/3</f>
        <v>-2.3555465782540252E-2</v>
      </c>
      <c r="AJ724" s="60"/>
      <c r="AK724" s="60"/>
      <c r="AL724" s="60"/>
      <c r="AM724" s="108">
        <v>723</v>
      </c>
      <c r="AN724" s="131">
        <f t="shared" si="144"/>
        <v>1.3161967764241484E-2</v>
      </c>
      <c r="AO724" s="131">
        <f t="shared" si="145"/>
        <v>8.119811391406842E-3</v>
      </c>
      <c r="AP724" s="131">
        <f t="shared" si="146"/>
        <v>6.4754979660918907E-2</v>
      </c>
      <c r="AQ724" s="131">
        <f t="shared" si="147"/>
        <v>0.16720097150820279</v>
      </c>
      <c r="AR724" s="131">
        <f t="shared" si="148"/>
        <v>0.16936988515044904</v>
      </c>
      <c r="AS724" s="131">
        <f t="shared" si="149"/>
        <v>4.5897885998932027E-2</v>
      </c>
      <c r="AT724" s="131">
        <f t="shared" si="150"/>
        <v>0.15927267664102029</v>
      </c>
      <c r="AU724" s="131">
        <f t="shared" si="151"/>
        <v>0.170680208705042</v>
      </c>
      <c r="AV724" s="131">
        <f t="shared" si="152"/>
        <v>9.54118720849228E-2</v>
      </c>
      <c r="AW724" s="131">
        <f t="shared" si="153"/>
        <v>0.10612974109486382</v>
      </c>
      <c r="AX724" s="131">
        <f t="shared" si="154"/>
        <v>1</v>
      </c>
      <c r="AY724" s="131">
        <f>SUMPRODUCT(AN724:AW724,幕後結果_最佳化!$Z$1005:$AI$1005)</f>
        <v>2.3880510856587149E-3</v>
      </c>
      <c r="AZ724" s="131">
        <f>(SUMPRODUCT(AN724:AW724,MMULT(AN724:AW724,幕後結果!$AB$9:$AK$18)))</f>
        <v>3.5875767595622499E-4</v>
      </c>
      <c r="BA724" s="131">
        <f t="shared" si="155"/>
        <v>1.8940899555095713E-2</v>
      </c>
      <c r="BB724" s="102">
        <f t="shared" si="156"/>
        <v>-2.1388608707046477</v>
      </c>
      <c r="BC724" s="60"/>
      <c r="BD724" s="60"/>
    </row>
    <row r="725" spans="1:56" ht="16.5">
      <c r="A725" s="95">
        <v>724</v>
      </c>
      <c r="B725" s="131">
        <v>0.64357918489206467</v>
      </c>
      <c r="C725" s="131">
        <v>0.11645137371051528</v>
      </c>
      <c r="D725" s="131">
        <v>0.63965569895871788</v>
      </c>
      <c r="E725" s="131">
        <v>0.16991729033327951</v>
      </c>
      <c r="F725" s="131">
        <v>0.77673125442382696</v>
      </c>
      <c r="G725" s="131">
        <v>0.76463669494680131</v>
      </c>
      <c r="H725" s="131">
        <v>0.52481565928300955</v>
      </c>
      <c r="I725" s="131">
        <v>0.65628408014188921</v>
      </c>
      <c r="J725" s="131">
        <v>0.11799366810398326</v>
      </c>
      <c r="K725" s="104">
        <v>0.56548871615050933</v>
      </c>
      <c r="L725" s="105"/>
      <c r="M725" s="106">
        <v>724</v>
      </c>
      <c r="N725" s="142">
        <v>0.36804238497866071</v>
      </c>
      <c r="O725" s="142">
        <v>-1.1929147870582579</v>
      </c>
      <c r="P725" s="142">
        <v>0.35753864343560715</v>
      </c>
      <c r="Q725" s="142">
        <v>-0.95449215064205384</v>
      </c>
      <c r="R725" s="142">
        <v>0.76120021283940387</v>
      </c>
      <c r="S725" s="142">
        <v>0.72129731254779195</v>
      </c>
      <c r="T725" s="142">
        <v>6.224380163108155E-2</v>
      </c>
      <c r="U725" s="131">
        <v>0.40234269175773424</v>
      </c>
      <c r="V725" s="131">
        <v>-1.1850761594792942</v>
      </c>
      <c r="W725" s="98">
        <v>0.16490015842904771</v>
      </c>
      <c r="X725" s="60"/>
      <c r="Y725" s="99">
        <v>724</v>
      </c>
      <c r="Z725" s="131">
        <f>(幕後結果!$AB$2+幕後結果!$AB$4*幕後結果_最佳化!$N1726)*12/3</f>
        <v>7.0398211635490621E-2</v>
      </c>
      <c r="AA725" s="131">
        <f>(幕後結果!$AC$2+幕後結果!$AC$4*幕後結果_最佳化!$O1726)*12/3</f>
        <v>-0.10923503646359707</v>
      </c>
      <c r="AB725" s="131">
        <f>(幕後結果!$AD$2+幕後結果!$AD$4*幕後結果_最佳化!$P1726)*12/3</f>
        <v>4.7579090857091354E-3</v>
      </c>
      <c r="AC725" s="131">
        <f>(幕後結果!$AE$2+幕後結果!$AE$4*幕後結果_最佳化!$Q1726)*12/3</f>
        <v>-6.4549759459459968E-2</v>
      </c>
      <c r="AD725" s="131">
        <f>(幕後結果!$AF$2+幕後結果!$AF$4*幕後結果_最佳化!$R1726)*12/3</f>
        <v>2.8849256021434153E-2</v>
      </c>
      <c r="AE725" s="131">
        <f>(幕後結果!$AG$2+幕後結果!$AG$4*幕後結果_最佳化!$S1726)*12/3</f>
        <v>-3.9553105352982745E-4</v>
      </c>
      <c r="AF725" s="131">
        <f>(幕後結果!$AH$2+幕後結果!$AH$4*幕後結果_最佳化!$T1726)*12/3</f>
        <v>-1.4720906332853292E-2</v>
      </c>
      <c r="AG725" s="131">
        <f>(幕後結果!$AI$2+幕後結果!$AI$4*幕後結果_最佳化!$U1726)*12/3</f>
        <v>5.4923579284685692E-2</v>
      </c>
      <c r="AH725" s="131">
        <f>(幕後結果!$AJ$2+幕後結果!$AJ$4*幕後結果_最佳化!$V1726)*12/3</f>
        <v>-0.10003271487721059</v>
      </c>
      <c r="AI725" s="100">
        <f>(幕後結果!$AK$2+幕後結果!$AK$4*幕後結果_最佳化!$W1726)*12/3</f>
        <v>5.991452964294576E-3</v>
      </c>
      <c r="AJ725" s="60"/>
      <c r="AK725" s="60"/>
      <c r="AL725" s="60"/>
      <c r="AM725" s="108">
        <v>724</v>
      </c>
      <c r="AN725" s="131">
        <f t="shared" si="144"/>
        <v>0.22038356674563989</v>
      </c>
      <c r="AO725" s="131">
        <f t="shared" si="145"/>
        <v>4.9717910997060258E-2</v>
      </c>
      <c r="AP725" s="131">
        <f t="shared" si="146"/>
        <v>2.2090916759845897E-2</v>
      </c>
      <c r="AQ725" s="131">
        <f t="shared" si="147"/>
        <v>0.26372097552581664</v>
      </c>
      <c r="AR725" s="131">
        <f t="shared" si="148"/>
        <v>0.18808551218997704</v>
      </c>
      <c r="AS725" s="131">
        <f t="shared" si="149"/>
        <v>5.7021240750394941E-2</v>
      </c>
      <c r="AT725" s="131">
        <f t="shared" si="150"/>
        <v>0.11697705357451745</v>
      </c>
      <c r="AU725" s="131">
        <f t="shared" si="151"/>
        <v>3.0898728830047895E-2</v>
      </c>
      <c r="AV725" s="131">
        <f t="shared" si="152"/>
        <v>3.9493147986266956E-2</v>
      </c>
      <c r="AW725" s="131">
        <f t="shared" si="153"/>
        <v>1.161094664043303E-2</v>
      </c>
      <c r="AX725" s="131">
        <f t="shared" si="154"/>
        <v>1</v>
      </c>
      <c r="AY725" s="131">
        <f>SUMPRODUCT(AN725:AW725,幕後結果_最佳化!$Z$1005:$AI$1005)</f>
        <v>9.9063765847775855E-3</v>
      </c>
      <c r="AZ725" s="131">
        <f>(SUMPRODUCT(AN725:AW725,MMULT(AN725:AW725,幕後結果!$AB$9:$AK$18)))</f>
        <v>3.6868985716084448E-4</v>
      </c>
      <c r="BA725" s="131">
        <f t="shared" si="155"/>
        <v>1.9201298319666941E-2</v>
      </c>
      <c r="BB725" s="102">
        <f t="shared" si="156"/>
        <v>-1.7183016932468922</v>
      </c>
      <c r="BC725" s="60"/>
      <c r="BD725" s="60"/>
    </row>
    <row r="726" spans="1:56" ht="16.5">
      <c r="A726" s="95">
        <v>725</v>
      </c>
      <c r="B726" s="131">
        <v>0.34352289236276401</v>
      </c>
      <c r="C726" s="131">
        <v>0.64380980086222328</v>
      </c>
      <c r="D726" s="131">
        <v>0.42395132190068874</v>
      </c>
      <c r="E726" s="131">
        <v>0.25284622183402927</v>
      </c>
      <c r="F726" s="131">
        <v>0.14858145949387036</v>
      </c>
      <c r="G726" s="131">
        <v>8.6386336433175837E-2</v>
      </c>
      <c r="H726" s="131">
        <v>0.4884764571065574</v>
      </c>
      <c r="I726" s="131">
        <v>0.19181276876135267</v>
      </c>
      <c r="J726" s="131">
        <v>0.78328982007508396</v>
      </c>
      <c r="K726" s="104">
        <v>0.65065997366173445</v>
      </c>
      <c r="L726" s="105"/>
      <c r="M726" s="106">
        <v>725</v>
      </c>
      <c r="N726" s="142">
        <v>-0.4028673864701377</v>
      </c>
      <c r="O726" s="142">
        <v>0.36866103139856515</v>
      </c>
      <c r="P726" s="142">
        <v>-0.19179518367168116</v>
      </c>
      <c r="Q726" s="142">
        <v>-0.66555990159871015</v>
      </c>
      <c r="R726" s="142">
        <v>-1.0425367011504982</v>
      </c>
      <c r="S726" s="142">
        <v>-1.3633485973979125</v>
      </c>
      <c r="T726" s="142">
        <v>-2.8889256380859245E-2</v>
      </c>
      <c r="U726" s="131">
        <v>-0.87123557805776863</v>
      </c>
      <c r="V726" s="131">
        <v>0.78335212798107368</v>
      </c>
      <c r="W726" s="98">
        <v>0.38710287041845481</v>
      </c>
      <c r="X726" s="60"/>
      <c r="Y726" s="99">
        <v>725</v>
      </c>
      <c r="Z726" s="131">
        <f>(幕後結果!$AB$2+幕後結果!$AB$4*幕後結果_最佳化!$N1727)*12/3</f>
        <v>-4.9013924877306957E-2</v>
      </c>
      <c r="AA726" s="131">
        <f>(幕後結果!$AC$2+幕後結果!$AC$4*幕後結果_最佳化!$O1727)*12/3</f>
        <v>4.4090475481224876E-2</v>
      </c>
      <c r="AB726" s="131">
        <f>(幕後結果!$AD$2+幕後結果!$AD$4*幕後結果_最佳化!$P1727)*12/3</f>
        <v>-3.1430333633571048E-2</v>
      </c>
      <c r="AC726" s="131">
        <f>(幕後結果!$AE$2+幕後結果!$AE$4*幕後結果_最佳化!$Q1727)*12/3</f>
        <v>-5.9571178280752847E-2</v>
      </c>
      <c r="AD726" s="131">
        <f>(幕後結果!$AF$2+幕後結果!$AF$4*幕後結果_最佳化!$R1727)*12/3</f>
        <v>-0.10695794174793653</v>
      </c>
      <c r="AE726" s="131">
        <f>(幕後結果!$AG$2+幕後結果!$AG$4*幕後結果_最佳化!$S1727)*12/3</f>
        <v>-5.1313256098236802E-2</v>
      </c>
      <c r="AF726" s="131">
        <f>(幕後結果!$AH$2+幕後結果!$AH$4*幕後結果_最佳化!$T1727)*12/3</f>
        <v>-1.5309213806012601E-2</v>
      </c>
      <c r="AG726" s="131">
        <f>(幕後結果!$AI$2+幕後結果!$AI$4*幕後結果_最佳化!$U1727)*12/3</f>
        <v>-0.16492332837210122</v>
      </c>
      <c r="AH726" s="131">
        <f>(幕後結果!$AJ$2+幕後結果!$AJ$4*幕後結果_最佳化!$V1727)*12/3</f>
        <v>1.0178108846746537E-2</v>
      </c>
      <c r="AI726" s="100">
        <f>(幕後結果!$AK$2+幕後結果!$AK$4*幕後結果_最佳化!$W1727)*12/3</f>
        <v>5.0760504207331969E-3</v>
      </c>
      <c r="AJ726" s="60"/>
      <c r="AK726" s="60"/>
      <c r="AL726" s="60"/>
      <c r="AM726" s="108">
        <v>725</v>
      </c>
      <c r="AN726" s="131">
        <f t="shared" si="144"/>
        <v>0.16037958465595298</v>
      </c>
      <c r="AO726" s="131">
        <f t="shared" si="145"/>
        <v>8.017291958056981E-2</v>
      </c>
      <c r="AP726" s="131">
        <f t="shared" si="146"/>
        <v>0.18009716689320024</v>
      </c>
      <c r="AQ726" s="131">
        <f t="shared" si="147"/>
        <v>4.2156978148274397E-2</v>
      </c>
      <c r="AR726" s="131">
        <f t="shared" si="148"/>
        <v>7.6103366304682854E-2</v>
      </c>
      <c r="AS726" s="131">
        <f t="shared" si="149"/>
        <v>0.14055830700181879</v>
      </c>
      <c r="AT726" s="131">
        <f t="shared" si="150"/>
        <v>8.2516881329169567E-2</v>
      </c>
      <c r="AU726" s="131">
        <f t="shared" si="151"/>
        <v>2.1342284679410541E-2</v>
      </c>
      <c r="AV726" s="131">
        <f t="shared" si="152"/>
        <v>6.1015695311673626E-2</v>
      </c>
      <c r="AW726" s="131">
        <f t="shared" si="153"/>
        <v>0.1556568160952472</v>
      </c>
      <c r="AX726" s="131">
        <f t="shared" si="154"/>
        <v>1.0000000000000002</v>
      </c>
      <c r="AY726" s="131">
        <f>SUMPRODUCT(AN726:AW726,幕後結果_最佳化!$Z$1005:$AI$1005)</f>
        <v>-1.1624340553830978E-4</v>
      </c>
      <c r="AZ726" s="131">
        <f>(SUMPRODUCT(AN726:AW726,MMULT(AN726:AW726,幕後結果!$AB$9:$AK$18)))</f>
        <v>2.7854702391808971E-4</v>
      </c>
      <c r="BA726" s="131">
        <f t="shared" si="155"/>
        <v>1.6689728095990352E-2</v>
      </c>
      <c r="BB726" s="102">
        <f t="shared" si="156"/>
        <v>-2.5774082811973917</v>
      </c>
      <c r="BC726" s="60"/>
      <c r="BD726" s="60"/>
    </row>
    <row r="727" spans="1:56" ht="16.5">
      <c r="A727" s="95">
        <v>726</v>
      </c>
      <c r="B727" s="131">
        <v>0.74386279336753747</v>
      </c>
      <c r="C727" s="131">
        <v>0.99945018392700735</v>
      </c>
      <c r="D727" s="131">
        <v>0.10060147177651446</v>
      </c>
      <c r="E727" s="131">
        <v>0.59435501707101657</v>
      </c>
      <c r="F727" s="131">
        <v>0.12770258409866386</v>
      </c>
      <c r="G727" s="131">
        <v>0.20685245130156571</v>
      </c>
      <c r="H727" s="131">
        <v>0.69677824725640081</v>
      </c>
      <c r="I727" s="131">
        <v>0.74122703943612889</v>
      </c>
      <c r="J727" s="131">
        <v>0.17481648770982061</v>
      </c>
      <c r="K727" s="104">
        <v>0.23436197079650056</v>
      </c>
      <c r="L727" s="105"/>
      <c r="M727" s="106">
        <v>726</v>
      </c>
      <c r="N727" s="142">
        <v>0.65530032241883174</v>
      </c>
      <c r="O727" s="142">
        <v>3.2637111419535789</v>
      </c>
      <c r="P727" s="142">
        <v>-1.2781318411937368</v>
      </c>
      <c r="Q727" s="142">
        <v>0.23876222158786697</v>
      </c>
      <c r="R727" s="142">
        <v>-1.1373184892945647</v>
      </c>
      <c r="S727" s="142">
        <v>-0.81739120077879901</v>
      </c>
      <c r="T727" s="142">
        <v>0.51515672635613063</v>
      </c>
      <c r="U727" s="131">
        <v>0.64713291980517862</v>
      </c>
      <c r="V727" s="131">
        <v>-0.93530143611026817</v>
      </c>
      <c r="W727" s="98">
        <v>-0.72455684541441734</v>
      </c>
      <c r="X727" s="60"/>
      <c r="Y727" s="99">
        <v>726</v>
      </c>
      <c r="Z727" s="131">
        <f>(幕後結果!$AB$2+幕後結果!$AB$4*幕後結果_最佳化!$N1728)*12/3</f>
        <v>0.11489380023793527</v>
      </c>
      <c r="AA727" s="131">
        <f>(幕後結果!$AC$2+幕後結果!$AC$4*幕後結果_最佳化!$O1728)*12/3</f>
        <v>0.32344167775182997</v>
      </c>
      <c r="AB727" s="131">
        <f>(幕後結果!$AD$2+幕後結果!$AD$4*幕後結果_最佳化!$P1728)*12/3</f>
        <v>-0.11034969588123456</v>
      </c>
      <c r="AC727" s="131">
        <f>(幕後結果!$AE$2+幕後結果!$AE$4*幕後結果_最佳化!$Q1728)*12/3</f>
        <v>4.0642287457789798E-2</v>
      </c>
      <c r="AD727" s="131">
        <f>(幕後結果!$AF$2+幕後結果!$AF$4*幕後結果_最佳化!$R1728)*12/3</f>
        <v>-6.3816670915619045E-2</v>
      </c>
      <c r="AE727" s="131">
        <f>(幕後結果!$AG$2+幕後結果!$AG$4*幕後結果_最佳化!$S1728)*12/3</f>
        <v>-3.9360065964297152E-3</v>
      </c>
      <c r="AF727" s="131">
        <f>(幕後結果!$AH$2+幕後結果!$AH$4*幕後結果_最佳化!$T1728)*12/3</f>
        <v>0.16502447681558541</v>
      </c>
      <c r="AG727" s="131">
        <f>(幕後結果!$AI$2+幕後結果!$AI$4*幕後結果_最佳化!$U1728)*12/3</f>
        <v>-7.2596865994844703E-5</v>
      </c>
      <c r="AH727" s="131">
        <f>(幕後結果!$AJ$2+幕後結果!$AJ$4*幕後結果_最佳化!$V1728)*12/3</f>
        <v>2.4619538570512522E-3</v>
      </c>
      <c r="AI727" s="100">
        <f>(幕後結果!$AK$2+幕後結果!$AK$4*幕後結果_最佳化!$W1728)*12/3</f>
        <v>-0.17819222409790761</v>
      </c>
      <c r="AJ727" s="60"/>
      <c r="AK727" s="60"/>
      <c r="AL727" s="60"/>
      <c r="AM727" s="108">
        <v>726</v>
      </c>
      <c r="AN727" s="131">
        <f t="shared" si="144"/>
        <v>4.0124555424933456E-2</v>
      </c>
      <c r="AO727" s="131">
        <f t="shared" si="145"/>
        <v>0.13178056100621632</v>
      </c>
      <c r="AP727" s="131">
        <f t="shared" si="146"/>
        <v>0.15947206591151417</v>
      </c>
      <c r="AQ727" s="131">
        <f t="shared" si="147"/>
        <v>3.5150826691392821E-2</v>
      </c>
      <c r="AR727" s="131">
        <f t="shared" si="148"/>
        <v>0.20045636727713403</v>
      </c>
      <c r="AS727" s="131">
        <f t="shared" si="149"/>
        <v>9.0773263305280405E-2</v>
      </c>
      <c r="AT727" s="131">
        <f t="shared" si="150"/>
        <v>2.891725777468588E-2</v>
      </c>
      <c r="AU727" s="131">
        <f t="shared" si="151"/>
        <v>2.2161449982966205E-2</v>
      </c>
      <c r="AV727" s="131">
        <f t="shared" si="152"/>
        <v>0.18142492839333785</v>
      </c>
      <c r="AW727" s="131">
        <f t="shared" si="153"/>
        <v>0.10973872423253875</v>
      </c>
      <c r="AX727" s="131">
        <f t="shared" si="154"/>
        <v>1</v>
      </c>
      <c r="AY727" s="131">
        <f>SUMPRODUCT(AN727:AW727,幕後結果_最佳化!$Z$1005:$AI$1005)</f>
        <v>-1.902513710004456E-3</v>
      </c>
      <c r="AZ727" s="131">
        <f>(SUMPRODUCT(AN727:AW727,MMULT(AN727:AW727,幕後結果!$AB$9:$AK$18)))</f>
        <v>3.1476159737680692E-4</v>
      </c>
      <c r="BA727" s="131">
        <f t="shared" si="155"/>
        <v>1.7741521845005489E-2</v>
      </c>
      <c r="BB727" s="102">
        <f t="shared" si="156"/>
        <v>-2.5252914660540835</v>
      </c>
      <c r="BC727" s="60"/>
      <c r="BD727" s="60"/>
    </row>
    <row r="728" spans="1:56" ht="16.5">
      <c r="A728" s="95">
        <v>727</v>
      </c>
      <c r="B728" s="131">
        <v>0.16434282905238429</v>
      </c>
      <c r="C728" s="131">
        <v>0.13279504619990767</v>
      </c>
      <c r="D728" s="131">
        <v>0.23509044464429318</v>
      </c>
      <c r="E728" s="131">
        <v>0.68387133628511854</v>
      </c>
      <c r="F728" s="131">
        <v>0.33622056113707899</v>
      </c>
      <c r="G728" s="131">
        <v>0.37594854355041285</v>
      </c>
      <c r="H728" s="131">
        <v>0.62283349711844571</v>
      </c>
      <c r="I728" s="131">
        <v>0.80213416813559113</v>
      </c>
      <c r="J728" s="131">
        <v>0.53537519335909889</v>
      </c>
      <c r="K728" s="104">
        <v>0.47762245659077962</v>
      </c>
      <c r="L728" s="105"/>
      <c r="M728" s="106">
        <v>727</v>
      </c>
      <c r="N728" s="142">
        <v>-0.9767646952612713</v>
      </c>
      <c r="O728" s="142">
        <v>-1.1132755768286728</v>
      </c>
      <c r="P728" s="142">
        <v>-0.72218476412046506</v>
      </c>
      <c r="Q728" s="142">
        <v>0.47855206372273612</v>
      </c>
      <c r="R728" s="142">
        <v>-0.42280008961885379</v>
      </c>
      <c r="S728" s="142">
        <v>-0.31613889294648645</v>
      </c>
      <c r="T728" s="142">
        <v>0.31293110421501341</v>
      </c>
      <c r="U728" s="131">
        <v>0.84926893290255745</v>
      </c>
      <c r="V728" s="131">
        <v>8.878898315050765E-2</v>
      </c>
      <c r="W728" s="98">
        <v>-5.6121629576119304E-2</v>
      </c>
      <c r="X728" s="60"/>
      <c r="Y728" s="99">
        <v>727</v>
      </c>
      <c r="Z728" s="131">
        <f>(幕後結果!$AB$2+幕後結果!$AB$4*幕後結果_最佳化!$N1729)*12/3</f>
        <v>-0.13790928762890695</v>
      </c>
      <c r="AA728" s="131">
        <f>(幕後結果!$AC$2+幕後結果!$AC$4*幕後結果_最佳化!$O1729)*12/3</f>
        <v>-9.8842043284964001E-2</v>
      </c>
      <c r="AB728" s="131">
        <f>(幕後結果!$AD$2+幕後結果!$AD$4*幕後結果_最佳化!$P1729)*12/3</f>
        <v>-0.16627297208144279</v>
      </c>
      <c r="AC728" s="131">
        <f>(幕後結果!$AE$2+幕後結果!$AE$4*幕後結果_最佳化!$Q1729)*12/3</f>
        <v>-3.0426157129601849E-2</v>
      </c>
      <c r="AD728" s="131">
        <f>(幕後結果!$AF$2+幕後結果!$AF$4*幕後結果_最佳化!$R1729)*12/3</f>
        <v>-0.13962328045698888</v>
      </c>
      <c r="AE728" s="131">
        <f>(幕後結果!$AG$2+幕後結果!$AG$4*幕後結果_最佳化!$S1729)*12/3</f>
        <v>-1.4055312596860844E-2</v>
      </c>
      <c r="AF728" s="131">
        <f>(幕後結果!$AH$2+幕後結果!$AH$4*幕後結果_最佳化!$T1729)*12/3</f>
        <v>-5.8739915927761101E-2</v>
      </c>
      <c r="AG728" s="131">
        <f>(幕後結果!$AI$2+幕後結果!$AI$4*幕後結果_最佳化!$U1729)*12/3</f>
        <v>3.8711347054468589E-2</v>
      </c>
      <c r="AH728" s="131">
        <f>(幕後結果!$AJ$2+幕後結果!$AJ$4*幕後結果_最佳化!$V1729)*12/3</f>
        <v>-2.3958365072338773E-2</v>
      </c>
      <c r="AI728" s="100">
        <f>(幕後結果!$AK$2+幕後結果!$AK$4*幕後結果_最佳化!$W1729)*12/3</f>
        <v>-4.2653289749968924E-2</v>
      </c>
      <c r="AJ728" s="60"/>
      <c r="AK728" s="60"/>
      <c r="AL728" s="60"/>
      <c r="AM728" s="108">
        <v>727</v>
      </c>
      <c r="AN728" s="131">
        <f t="shared" si="144"/>
        <v>2.7806276021175639E-2</v>
      </c>
      <c r="AO728" s="131">
        <f t="shared" si="145"/>
        <v>0.13507086179040315</v>
      </c>
      <c r="AP728" s="131">
        <f t="shared" si="146"/>
        <v>0.16906636162994054</v>
      </c>
      <c r="AQ728" s="131">
        <f t="shared" si="147"/>
        <v>0.1709740274603572</v>
      </c>
      <c r="AR728" s="131">
        <f t="shared" si="148"/>
        <v>7.5540804371056003E-3</v>
      </c>
      <c r="AS728" s="131">
        <f t="shared" si="149"/>
        <v>0.17547845310625654</v>
      </c>
      <c r="AT728" s="131">
        <f t="shared" si="150"/>
        <v>0.16727341213080485</v>
      </c>
      <c r="AU728" s="131">
        <f t="shared" si="151"/>
        <v>0.10311849322373852</v>
      </c>
      <c r="AV728" s="131">
        <f t="shared" si="152"/>
        <v>2.9477239494995873E-2</v>
      </c>
      <c r="AW728" s="131">
        <f t="shared" si="153"/>
        <v>1.4180794705222096E-2</v>
      </c>
      <c r="AX728" s="131">
        <f t="shared" si="154"/>
        <v>1</v>
      </c>
      <c r="AY728" s="131">
        <f>SUMPRODUCT(AN728:AW728,幕後結果_最佳化!$Z$1005:$AI$1005)</f>
        <v>3.9769602808163492E-3</v>
      </c>
      <c r="AZ728" s="131">
        <f>(SUMPRODUCT(AN728:AW728,MMULT(AN728:AW728,幕後結果!$AB$9:$AK$18)))</f>
        <v>2.9222410030509458E-4</v>
      </c>
      <c r="BA728" s="131">
        <f t="shared" si="155"/>
        <v>1.7094563472200588E-2</v>
      </c>
      <c r="BB728" s="102">
        <f t="shared" si="156"/>
        <v>-2.2769250459352666</v>
      </c>
      <c r="BC728" s="60"/>
      <c r="BD728" s="60"/>
    </row>
    <row r="729" spans="1:56" ht="16.5">
      <c r="A729" s="95">
        <v>728</v>
      </c>
      <c r="B729" s="131">
        <v>0.47475302291956356</v>
      </c>
      <c r="C729" s="131">
        <v>5.7268878091880637E-3</v>
      </c>
      <c r="D729" s="131">
        <v>0.5169512152427409</v>
      </c>
      <c r="E729" s="131">
        <v>0.91508760244965148</v>
      </c>
      <c r="F729" s="131">
        <v>0.10928697027194545</v>
      </c>
      <c r="G729" s="131">
        <v>0.60579877551334893</v>
      </c>
      <c r="H729" s="131">
        <v>0.23916981211115429</v>
      </c>
      <c r="I729" s="131">
        <v>8.7640420999512081E-2</v>
      </c>
      <c r="J729" s="131">
        <v>0.32378220374600519</v>
      </c>
      <c r="K729" s="104">
        <v>0.98214857082131979</v>
      </c>
      <c r="L729" s="105"/>
      <c r="M729" s="106">
        <v>728</v>
      </c>
      <c r="N729" s="142">
        <v>-6.3327088131530554E-2</v>
      </c>
      <c r="O729" s="142">
        <v>-2.5285408517970165</v>
      </c>
      <c r="P729" s="142">
        <v>4.2503189101013798E-2</v>
      </c>
      <c r="Q729" s="142">
        <v>1.3727669925343486</v>
      </c>
      <c r="R729" s="142">
        <v>-1.2303289688208756</v>
      </c>
      <c r="S729" s="142">
        <v>0.26838569564910503</v>
      </c>
      <c r="T729" s="142">
        <v>-0.70897559102588281</v>
      </c>
      <c r="U729" s="131">
        <v>-1.3554292301944468</v>
      </c>
      <c r="V729" s="131">
        <v>-0.45714836712589679</v>
      </c>
      <c r="W729" s="98">
        <v>2.1002954604964721</v>
      </c>
      <c r="X729" s="60"/>
      <c r="Y729" s="99">
        <v>728</v>
      </c>
      <c r="Z729" s="131">
        <f>(幕後結果!$AB$2+幕後結果!$AB$4*幕後結果_最佳化!$N1730)*12/3</f>
        <v>3.580080229941409E-3</v>
      </c>
      <c r="AA729" s="131">
        <f>(幕後結果!$AC$2+幕後結果!$AC$4*幕後結果_最佳化!$O1730)*12/3</f>
        <v>-0.23822519940477813</v>
      </c>
      <c r="AB729" s="131">
        <f>(幕後結果!$AD$2+幕後結果!$AD$4*幕後結果_最佳化!$P1730)*12/3</f>
        <v>-9.051125309439878E-2</v>
      </c>
      <c r="AC729" s="131">
        <f>(幕後結果!$AE$2+幕後結果!$AE$4*幕後結果_最佳化!$Q1730)*12/3</f>
        <v>0.10625345123165771</v>
      </c>
      <c r="AD729" s="131">
        <f>(幕後結果!$AF$2+幕後結果!$AF$4*幕後結果_最佳化!$R1730)*12/3</f>
        <v>-0.18936748022539698</v>
      </c>
      <c r="AE729" s="131">
        <f>(幕後結果!$AG$2+幕後結果!$AG$4*幕後結果_最佳化!$S1730)*12/3</f>
        <v>-1.6781098052072122E-3</v>
      </c>
      <c r="AF729" s="131">
        <f>(幕後結果!$AH$2+幕後結果!$AH$4*幕後結果_最佳化!$T1730)*12/3</f>
        <v>-0.14031523716029315</v>
      </c>
      <c r="AG729" s="131">
        <f>(幕後結果!$AI$2+幕後結果!$AI$4*幕後結果_最佳化!$U1730)*12/3</f>
        <v>-0.18540711507823482</v>
      </c>
      <c r="AH729" s="131">
        <f>(幕後結果!$AJ$2+幕後結果!$AJ$4*幕後結果_最佳化!$V1730)*12/3</f>
        <v>-8.4203959412638585E-2</v>
      </c>
      <c r="AI729" s="100">
        <f>(幕後結果!$AK$2+幕後結果!$AK$4*幕後結果_最佳化!$W1730)*12/3</f>
        <v>0.11020405427276742</v>
      </c>
      <c r="AJ729" s="60"/>
      <c r="AK729" s="60"/>
      <c r="AL729" s="60"/>
      <c r="AM729" s="108">
        <v>728</v>
      </c>
      <c r="AN729" s="131">
        <f t="shared" si="144"/>
        <v>0.14075957317600282</v>
      </c>
      <c r="AO729" s="131">
        <f t="shared" si="145"/>
        <v>0.10442991523335599</v>
      </c>
      <c r="AP729" s="131">
        <f t="shared" si="146"/>
        <v>0.1455793926511865</v>
      </c>
      <c r="AQ729" s="131">
        <f t="shared" si="147"/>
        <v>0.15879258371652516</v>
      </c>
      <c r="AR729" s="131">
        <f t="shared" si="148"/>
        <v>6.5240774456811427E-3</v>
      </c>
      <c r="AS729" s="131">
        <f t="shared" si="149"/>
        <v>0.12114348934265656</v>
      </c>
      <c r="AT729" s="131">
        <f t="shared" si="150"/>
        <v>0.1170190209191143</v>
      </c>
      <c r="AU729" s="131">
        <f t="shared" si="151"/>
        <v>8.9731333991354675E-2</v>
      </c>
      <c r="AV729" s="131">
        <f t="shared" si="152"/>
        <v>4.8189473816285355E-2</v>
      </c>
      <c r="AW729" s="131">
        <f t="shared" si="153"/>
        <v>6.7831139707837301E-2</v>
      </c>
      <c r="AX729" s="131">
        <f t="shared" si="154"/>
        <v>0.99999999999999978</v>
      </c>
      <c r="AY729" s="131">
        <f>SUMPRODUCT(AN729:AW729,幕後結果_最佳化!$Z$1005:$AI$1005)</f>
        <v>4.1467726310490897E-3</v>
      </c>
      <c r="AZ729" s="131">
        <f>(SUMPRODUCT(AN729:AW729,MMULT(AN729:AW729,幕後結果!$AB$9:$AK$18)))</f>
        <v>2.7208014035462957E-4</v>
      </c>
      <c r="BA729" s="131">
        <f t="shared" si="155"/>
        <v>1.6494851934910768E-2</v>
      </c>
      <c r="BB729" s="102">
        <f t="shared" si="156"/>
        <v>-2.3494134728745935</v>
      </c>
      <c r="BC729" s="60"/>
      <c r="BD729" s="60"/>
    </row>
    <row r="730" spans="1:56" ht="16.5">
      <c r="A730" s="95">
        <v>729</v>
      </c>
      <c r="B730" s="131">
        <v>0.86623398638118143</v>
      </c>
      <c r="C730" s="131">
        <v>0.89776616324265546</v>
      </c>
      <c r="D730" s="131">
        <v>0.60162702151910996</v>
      </c>
      <c r="E730" s="131">
        <v>0.17912818106641848</v>
      </c>
      <c r="F730" s="131">
        <v>0.79422472554896606</v>
      </c>
      <c r="G730" s="131">
        <v>0.33893410881521646</v>
      </c>
      <c r="H730" s="131">
        <v>0.9813425689958426</v>
      </c>
      <c r="I730" s="131">
        <v>0.94623666750124147</v>
      </c>
      <c r="J730" s="131">
        <v>0.2857983374743438</v>
      </c>
      <c r="K730" s="104">
        <v>0.46779856161059929</v>
      </c>
      <c r="L730" s="105"/>
      <c r="M730" s="106">
        <v>729</v>
      </c>
      <c r="N730" s="142">
        <v>1.1087639472007493</v>
      </c>
      <c r="O730" s="142">
        <v>1.2689253962138398</v>
      </c>
      <c r="P730" s="142">
        <v>0.2575607083560012</v>
      </c>
      <c r="Q730" s="142">
        <v>-0.91869263702682047</v>
      </c>
      <c r="R730" s="142">
        <v>0.82116805661801007</v>
      </c>
      <c r="S730" s="142">
        <v>-0.4153738897879134</v>
      </c>
      <c r="T730" s="142">
        <v>2.0823023433575294</v>
      </c>
      <c r="U730" s="131">
        <v>1.6094102521964113</v>
      </c>
      <c r="V730" s="131">
        <v>-0.56570155946178036</v>
      </c>
      <c r="W730" s="98">
        <v>-8.0804884858161827E-2</v>
      </c>
      <c r="X730" s="60"/>
      <c r="Y730" s="99">
        <v>729</v>
      </c>
      <c r="Z730" s="131">
        <f>(幕後結果!$AB$2+幕後結果!$AB$4*幕後結果_最佳化!$N1731)*12/3</f>
        <v>0.18513426451987336</v>
      </c>
      <c r="AA730" s="131">
        <f>(幕後結果!$AC$2+幕後結果!$AC$4*幕後結果_最佳化!$O1731)*12/3</f>
        <v>0.12862821056140764</v>
      </c>
      <c r="AB730" s="131">
        <f>(幕後結果!$AD$2+幕後結果!$AD$4*幕後結果_最佳化!$P1731)*12/3</f>
        <v>7.058604880341704E-2</v>
      </c>
      <c r="AC730" s="131">
        <f>(幕後結果!$AE$2+幕後結果!$AE$4*幕後結果_最佳化!$Q1731)*12/3</f>
        <v>4.1605347439596235E-3</v>
      </c>
      <c r="AD730" s="131">
        <f>(幕後結果!$AF$2+幕後結果!$AF$4*幕後結果_最佳化!$R1731)*12/3</f>
        <v>0.13322517230985567</v>
      </c>
      <c r="AE730" s="131">
        <f>(幕後結果!$AG$2+幕後結果!$AG$4*幕後結果_最佳化!$S1731)*12/3</f>
        <v>-3.1030882366092239E-2</v>
      </c>
      <c r="AF730" s="131">
        <f>(幕後結果!$AH$2+幕後結果!$AH$4*幕後結果_最佳化!$T1731)*12/3</f>
        <v>0.27152916854445985</v>
      </c>
      <c r="AG730" s="131">
        <f>(幕後結果!$AI$2+幕後結果!$AI$4*幕後結果_最佳化!$U1731)*12/3</f>
        <v>0.22595229351348287</v>
      </c>
      <c r="AH730" s="131">
        <f>(幕後結果!$AJ$2+幕後結果!$AJ$4*幕後結果_最佳化!$V1731)*12/3</f>
        <v>-5.1605596935957627E-3</v>
      </c>
      <c r="AI730" s="100">
        <f>(幕後結果!$AK$2+幕後結果!$AK$4*幕後結果_最佳化!$W1731)*12/3</f>
        <v>6.6702896237177442E-2</v>
      </c>
      <c r="AJ730" s="60"/>
      <c r="AK730" s="60"/>
      <c r="AL730" s="60"/>
      <c r="AM730" s="108">
        <v>729</v>
      </c>
      <c r="AN730" s="131">
        <f t="shared" si="144"/>
        <v>6.1645840855576442E-3</v>
      </c>
      <c r="AO730" s="131">
        <f t="shared" si="145"/>
        <v>0.13091335955241126</v>
      </c>
      <c r="AP730" s="131">
        <f t="shared" si="146"/>
        <v>0.18042408043937141</v>
      </c>
      <c r="AQ730" s="131">
        <f t="shared" si="147"/>
        <v>0.14619603357938998</v>
      </c>
      <c r="AR730" s="131">
        <f t="shared" si="148"/>
        <v>2.7023573419642368E-2</v>
      </c>
      <c r="AS730" s="131">
        <f t="shared" si="149"/>
        <v>7.1825790855057511E-2</v>
      </c>
      <c r="AT730" s="131">
        <f t="shared" si="150"/>
        <v>0.15665469094086765</v>
      </c>
      <c r="AU730" s="131">
        <f t="shared" si="151"/>
        <v>4.7337984547864712E-2</v>
      </c>
      <c r="AV730" s="131">
        <f t="shared" si="152"/>
        <v>9.5593177345650968E-2</v>
      </c>
      <c r="AW730" s="131">
        <f t="shared" si="153"/>
        <v>0.13786672523418655</v>
      </c>
      <c r="AX730" s="131">
        <f t="shared" si="154"/>
        <v>1.0000000000000002</v>
      </c>
      <c r="AY730" s="131">
        <f>SUMPRODUCT(AN730:AW730,幕後結果_最佳化!$Z$1005:$AI$1005)</f>
        <v>1.4528972969809848E-3</v>
      </c>
      <c r="AZ730" s="131">
        <f>(SUMPRODUCT(AN730:AW730,MMULT(AN730:AW730,幕後結果!$AB$9:$AK$18)))</f>
        <v>3.4075472017178193E-4</v>
      </c>
      <c r="BA730" s="131">
        <f t="shared" si="155"/>
        <v>1.8459542794223856E-2</v>
      </c>
      <c r="BB730" s="102">
        <f t="shared" si="156"/>
        <v>-2.2452941096671237</v>
      </c>
      <c r="BC730" s="60"/>
      <c r="BD730" s="60"/>
    </row>
    <row r="731" spans="1:56" ht="16.5">
      <c r="A731" s="95">
        <v>730</v>
      </c>
      <c r="B731" s="131">
        <v>0.10094389854025088</v>
      </c>
      <c r="C731" s="131">
        <v>0.13582831249763339</v>
      </c>
      <c r="D731" s="131">
        <v>7.9483590359002099E-2</v>
      </c>
      <c r="E731" s="131">
        <v>0.32653447846222061</v>
      </c>
      <c r="F731" s="131">
        <v>0.72043165215122462</v>
      </c>
      <c r="G731" s="131">
        <v>0.8473811268968765</v>
      </c>
      <c r="H731" s="131">
        <v>0.87781109244531685</v>
      </c>
      <c r="I731" s="131">
        <v>3.5595235589943819E-2</v>
      </c>
      <c r="J731" s="131">
        <v>0.64299954525713798</v>
      </c>
      <c r="K731" s="104">
        <v>1.3132555412765257E-2</v>
      </c>
      <c r="L731" s="105"/>
      <c r="M731" s="106">
        <v>730</v>
      </c>
      <c r="N731" s="142">
        <v>-1.276191600581704</v>
      </c>
      <c r="O731" s="142">
        <v>-1.0992555266514361</v>
      </c>
      <c r="P731" s="142">
        <v>-1.4085536895899775</v>
      </c>
      <c r="Q731" s="142">
        <v>-0.44950284403315527</v>
      </c>
      <c r="R731" s="142">
        <v>0.58412428715023113</v>
      </c>
      <c r="S731" s="142">
        <v>1.0252658891053981</v>
      </c>
      <c r="T731" s="142">
        <v>1.1641140016889486</v>
      </c>
      <c r="U731" s="131">
        <v>-1.8042605494927466</v>
      </c>
      <c r="V731" s="131">
        <v>0.36648807483884122</v>
      </c>
      <c r="W731" s="98">
        <v>-2.2222693110448386</v>
      </c>
      <c r="X731" s="60"/>
      <c r="Y731" s="99">
        <v>730</v>
      </c>
      <c r="Z731" s="131">
        <f>(幕後結果!$AB$2+幕後結果!$AB$4*幕後結果_最佳化!$N1732)*12/3</f>
        <v>-0.18428982114650913</v>
      </c>
      <c r="AA731" s="131">
        <f>(幕後結果!$AC$2+幕後結果!$AC$4*幕後結果_最佳化!$O1732)*12/3</f>
        <v>-9.6888850849017452E-2</v>
      </c>
      <c r="AB731" s="131">
        <f>(幕後結果!$AD$2+幕後結果!$AD$4*幕後結果_最佳化!$P1732)*12/3</f>
        <v>-0.27641332316492001</v>
      </c>
      <c r="AC731" s="131">
        <f>(幕後結果!$AE$2+幕後結果!$AE$4*幕後結果_最佳化!$Q1732)*12/3</f>
        <v>-0.18145246245444926</v>
      </c>
      <c r="AD731" s="131">
        <f>(幕後結果!$AF$2+幕後結果!$AF$4*幕後結果_最佳化!$R1732)*12/3</f>
        <v>-0.12494540145725679</v>
      </c>
      <c r="AE731" s="131">
        <f>(幕後結果!$AG$2+幕後結果!$AG$4*幕後結果_最佳化!$S1732)*12/3</f>
        <v>3.3270416449510384E-2</v>
      </c>
      <c r="AF731" s="131">
        <f>(幕後結果!$AH$2+幕後結果!$AH$4*幕後結果_最佳化!$T1732)*12/3</f>
        <v>-9.3381091375362817E-3</v>
      </c>
      <c r="AG731" s="131">
        <f>(幕後結果!$AI$2+幕後結果!$AI$4*幕後結果_最佳化!$U1732)*12/3</f>
        <v>-0.20747990697492721</v>
      </c>
      <c r="AH731" s="131">
        <f>(幕後結果!$AJ$2+幕後結果!$AJ$4*幕後結果_最佳化!$V1732)*12/3</f>
        <v>-1.5282337601149035E-2</v>
      </c>
      <c r="AI731" s="100">
        <f>(幕後結果!$AK$2+幕後結果!$AK$4*幕後結果_最佳化!$W1732)*12/3</f>
        <v>-0.33393474219094949</v>
      </c>
      <c r="AJ731" s="60"/>
      <c r="AK731" s="60"/>
      <c r="AL731" s="60"/>
      <c r="AM731" s="108">
        <v>730</v>
      </c>
      <c r="AN731" s="131">
        <f t="shared" si="144"/>
        <v>7.1929190771159501E-2</v>
      </c>
      <c r="AO731" s="131">
        <f t="shared" si="145"/>
        <v>0.17481736658686339</v>
      </c>
      <c r="AP731" s="131">
        <f t="shared" si="146"/>
        <v>7.8976156234579417E-2</v>
      </c>
      <c r="AQ731" s="131">
        <f t="shared" si="147"/>
        <v>0.18597596397696375</v>
      </c>
      <c r="AR731" s="131">
        <f t="shared" si="148"/>
        <v>4.0243021379550457E-2</v>
      </c>
      <c r="AS731" s="131">
        <f t="shared" si="149"/>
        <v>0.1399940978315177</v>
      </c>
      <c r="AT731" s="131">
        <f t="shared" si="150"/>
        <v>6.9183840354244295E-3</v>
      </c>
      <c r="AU731" s="131">
        <f t="shared" si="151"/>
        <v>7.1661044880392558E-2</v>
      </c>
      <c r="AV731" s="131">
        <f t="shared" si="152"/>
        <v>0.16778458593766396</v>
      </c>
      <c r="AW731" s="131">
        <f t="shared" si="153"/>
        <v>6.1700188365884791E-2</v>
      </c>
      <c r="AX731" s="131">
        <f t="shared" si="154"/>
        <v>1</v>
      </c>
      <c r="AY731" s="131">
        <f>SUMPRODUCT(AN731:AW731,幕後結果_最佳化!$Z$1005:$AI$1005)</f>
        <v>2.6538785516464379E-3</v>
      </c>
      <c r="AZ731" s="131">
        <f>(SUMPRODUCT(AN731:AW731,MMULT(AN731:AW731,幕後結果!$AB$9:$AK$18)))</f>
        <v>2.1780123614282553E-4</v>
      </c>
      <c r="BA731" s="131">
        <f t="shared" si="155"/>
        <v>1.4758090531732942E-2</v>
      </c>
      <c r="BB731" s="102">
        <f t="shared" si="156"/>
        <v>-2.7270547881391631</v>
      </c>
      <c r="BC731" s="60"/>
      <c r="BD731" s="60"/>
    </row>
    <row r="732" spans="1:56" ht="16.5">
      <c r="A732" s="95">
        <v>731</v>
      </c>
      <c r="B732" s="131">
        <v>0.33689886812962788</v>
      </c>
      <c r="C732" s="131">
        <v>0.87016605775885236</v>
      </c>
      <c r="D732" s="131">
        <v>0.94079174197235038</v>
      </c>
      <c r="E732" s="131">
        <v>0.25933737130977974</v>
      </c>
      <c r="F732" s="131">
        <v>8.4111103670954757E-2</v>
      </c>
      <c r="G732" s="131">
        <v>0.11858087910691073</v>
      </c>
      <c r="H732" s="131">
        <v>0.48450237097442739</v>
      </c>
      <c r="I732" s="131">
        <v>0.68547976048426196</v>
      </c>
      <c r="J732" s="131">
        <v>5.6770680768637671E-2</v>
      </c>
      <c r="K732" s="104">
        <v>0.61740542836120382</v>
      </c>
      <c r="L732" s="105"/>
      <c r="M732" s="106">
        <v>731</v>
      </c>
      <c r="N732" s="142">
        <v>-0.42094158749864602</v>
      </c>
      <c r="O732" s="142">
        <v>1.127176452004385</v>
      </c>
      <c r="P732" s="142">
        <v>1.5614546498967643</v>
      </c>
      <c r="Q732" s="142">
        <v>-0.64538959796865414</v>
      </c>
      <c r="R732" s="142">
        <v>-1.3779387252176178</v>
      </c>
      <c r="S732" s="142">
        <v>-1.1821107531726465</v>
      </c>
      <c r="T732" s="142">
        <v>-3.8856570713897705E-2</v>
      </c>
      <c r="U732" s="131">
        <v>0.48307782425259699</v>
      </c>
      <c r="V732" s="131">
        <v>-1.5824741826238387</v>
      </c>
      <c r="W732" s="98">
        <v>0.29867354622861214</v>
      </c>
      <c r="X732" s="60"/>
      <c r="Y732" s="99">
        <v>731</v>
      </c>
      <c r="Z732" s="131">
        <f>(幕後結果!$AB$2+幕後結果!$AB$4*幕後結果_最佳化!$N1733)*12/3</f>
        <v>-5.1813576717910627E-2</v>
      </c>
      <c r="AA732" s="131">
        <f>(幕後結果!$AC$2+幕後結果!$AC$4*幕後結果_最佳化!$O1733)*12/3</f>
        <v>0.11786383605179239</v>
      </c>
      <c r="AB732" s="131">
        <f>(幕後結果!$AD$2+幕後結果!$AD$4*幕後結果_最佳化!$P1733)*12/3</f>
        <v>0.27671304219570331</v>
      </c>
      <c r="AC732" s="131">
        <f>(幕後結果!$AE$2+幕後結果!$AE$4*幕後結果_最佳化!$Q1733)*12/3</f>
        <v>8.8879508157507059E-2</v>
      </c>
      <c r="AD732" s="131">
        <f>(幕後結果!$AF$2+幕後結果!$AF$4*幕後結果_最佳化!$R1733)*12/3</f>
        <v>4.3149735003942057E-2</v>
      </c>
      <c r="AE732" s="131">
        <f>(幕後結果!$AG$2+幕後結果!$AG$4*幕後結果_最佳化!$S1733)*12/3</f>
        <v>-3.477914400367399E-2</v>
      </c>
      <c r="AF732" s="131">
        <f>(幕後結果!$AH$2+幕後結果!$AH$4*幕後結果_最佳化!$T1733)*12/3</f>
        <v>5.827070421937023E-2</v>
      </c>
      <c r="AG732" s="131">
        <f>(幕後結果!$AI$2+幕後結果!$AI$4*幕後結果_最佳化!$U1733)*12/3</f>
        <v>5.6965316896171993E-2</v>
      </c>
      <c r="AH732" s="131">
        <f>(幕後結果!$AJ$2+幕後結果!$AJ$4*幕後結果_最佳化!$V1733)*12/3</f>
        <v>-9.038174244666726E-2</v>
      </c>
      <c r="AI732" s="100">
        <f>(幕後結果!$AK$2+幕後結果!$AK$4*幕後結果_最佳化!$W1733)*12/3</f>
        <v>6.3835861774048486E-2</v>
      </c>
      <c r="AJ732" s="60"/>
      <c r="AK732" s="60"/>
      <c r="AL732" s="60"/>
      <c r="AM732" s="108">
        <v>731</v>
      </c>
      <c r="AN732" s="131">
        <f t="shared" si="144"/>
        <v>8.9110913500322034E-2</v>
      </c>
      <c r="AO732" s="131">
        <f t="shared" si="145"/>
        <v>2.3302293148948695E-2</v>
      </c>
      <c r="AP732" s="131">
        <f t="shared" si="146"/>
        <v>2.0426364696355621E-2</v>
      </c>
      <c r="AQ732" s="131">
        <f t="shared" si="147"/>
        <v>0.11116877605193584</v>
      </c>
      <c r="AR732" s="131">
        <f t="shared" si="148"/>
        <v>0.1353006890860512</v>
      </c>
      <c r="AS732" s="131">
        <f t="shared" si="149"/>
        <v>0.12881719986023954</v>
      </c>
      <c r="AT732" s="131">
        <f t="shared" si="150"/>
        <v>0.1157313803655034</v>
      </c>
      <c r="AU732" s="131">
        <f t="shared" si="151"/>
        <v>0.13909732323308932</v>
      </c>
      <c r="AV732" s="131">
        <f t="shared" si="152"/>
        <v>0.10862522389157384</v>
      </c>
      <c r="AW732" s="131">
        <f t="shared" si="153"/>
        <v>0.12841983616598057</v>
      </c>
      <c r="AX732" s="131">
        <f t="shared" si="154"/>
        <v>1</v>
      </c>
      <c r="AY732" s="131">
        <f>SUMPRODUCT(AN732:AW732,幕後結果_最佳化!$Z$1005:$AI$1005)</f>
        <v>1.3837979249071734E-3</v>
      </c>
      <c r="AZ732" s="131">
        <f>(SUMPRODUCT(AN732:AW732,MMULT(AN732:AW732,幕後結果!$AB$9:$AK$18)))</f>
        <v>2.4307255500428344E-4</v>
      </c>
      <c r="BA732" s="131">
        <f t="shared" si="155"/>
        <v>1.5590784297279064E-2</v>
      </c>
      <c r="BB732" s="102">
        <f t="shared" si="156"/>
        <v>-2.6628680946049856</v>
      </c>
      <c r="BC732" s="60"/>
      <c r="BD732" s="60"/>
    </row>
    <row r="733" spans="1:56" ht="16.5">
      <c r="A733" s="95">
        <v>732</v>
      </c>
      <c r="B733" s="131">
        <v>0.60445870349884334</v>
      </c>
      <c r="C733" s="131">
        <v>0.72866054175799633</v>
      </c>
      <c r="D733" s="131">
        <v>0.17837514983158709</v>
      </c>
      <c r="E733" s="131">
        <v>0.49329267313256353</v>
      </c>
      <c r="F733" s="131">
        <v>0.29385637409929211</v>
      </c>
      <c r="G733" s="131">
        <v>0.92897998123851555</v>
      </c>
      <c r="H733" s="131">
        <v>0.8546460947365675</v>
      </c>
      <c r="I733" s="131">
        <v>0.61267383720822455</v>
      </c>
      <c r="J733" s="131">
        <v>0.85088962080412434</v>
      </c>
      <c r="K733" s="104">
        <v>0.43608284297873712</v>
      </c>
      <c r="L733" s="105"/>
      <c r="M733" s="106">
        <v>732</v>
      </c>
      <c r="N733" s="142">
        <v>0.26490506939109787</v>
      </c>
      <c r="O733" s="142">
        <v>0.60876696004682029</v>
      </c>
      <c r="P733" s="142">
        <v>-0.92157500779911827</v>
      </c>
      <c r="Q733" s="142">
        <v>-1.68135673276852E-2</v>
      </c>
      <c r="R733" s="142">
        <v>-0.54215352531085659</v>
      </c>
      <c r="S733" s="142">
        <v>1.4682363354860846</v>
      </c>
      <c r="T733" s="142">
        <v>1.0565701480079814</v>
      </c>
      <c r="U733" s="131">
        <v>0.28629481950835195</v>
      </c>
      <c r="V733" s="131">
        <v>1.040256478042392</v>
      </c>
      <c r="W733" s="98">
        <v>-0.16090822265460664</v>
      </c>
      <c r="X733" s="60"/>
      <c r="Y733" s="99">
        <v>732</v>
      </c>
      <c r="Z733" s="131">
        <f>(幕後結果!$AB$2+幕後結果!$AB$4*幕後結果_最佳化!$N1734)*12/3</f>
        <v>5.4422480538763279E-2</v>
      </c>
      <c r="AA733" s="131">
        <f>(幕後結果!$AC$2+幕後結果!$AC$4*幕後結果_最佳化!$O1734)*12/3</f>
        <v>6.6115572299179901E-2</v>
      </c>
      <c r="AB733" s="131">
        <f>(幕後結果!$AD$2+幕後結果!$AD$4*幕後結果_最佳化!$P1734)*12/3</f>
        <v>-0.14136278108305453</v>
      </c>
      <c r="AC733" s="131">
        <f>(幕後結果!$AE$2+幕後結果!$AE$4*幕後結果_最佳化!$Q1734)*12/3</f>
        <v>-2.7185506347486638E-2</v>
      </c>
      <c r="AD733" s="131">
        <f>(幕後結果!$AF$2+幕後結果!$AF$4*幕後結果_最佳化!$R1734)*12/3</f>
        <v>-0.10007224310457841</v>
      </c>
      <c r="AE733" s="131">
        <f>(幕後結果!$AG$2+幕後結果!$AG$4*幕後結果_最佳化!$S1734)*12/3</f>
        <v>6.3860884714735486E-2</v>
      </c>
      <c r="AF733" s="131">
        <f>(幕後結果!$AH$2+幕後結果!$AH$4*幕後結果_最佳化!$T1734)*12/3</f>
        <v>0.11962965552718245</v>
      </c>
      <c r="AG733" s="131">
        <f>(幕後結果!$AI$2+幕後結果!$AI$4*幕後結果_最佳化!$U1734)*12/3</f>
        <v>3.6176100569789024E-2</v>
      </c>
      <c r="AH733" s="131">
        <f>(幕後結果!$AJ$2+幕後結果!$AJ$4*幕後結果_最佳化!$V1734)*12/3</f>
        <v>0.10133223361117842</v>
      </c>
      <c r="AI733" s="100">
        <f>(幕後結果!$AK$2+幕後結果!$AK$4*幕後結果_最佳化!$W1734)*12/3</f>
        <v>-6.8284049641345566E-3</v>
      </c>
      <c r="AJ733" s="60"/>
      <c r="AK733" s="60"/>
      <c r="AL733" s="60"/>
      <c r="AM733" s="108">
        <v>732</v>
      </c>
      <c r="AN733" s="131">
        <f t="shared" si="144"/>
        <v>0.19028355127000945</v>
      </c>
      <c r="AO733" s="131">
        <f t="shared" si="145"/>
        <v>6.8162460697429886E-2</v>
      </c>
      <c r="AP733" s="131">
        <f t="shared" si="146"/>
        <v>0.13987110766530464</v>
      </c>
      <c r="AQ733" s="131">
        <f t="shared" si="147"/>
        <v>3.7978741321523109E-3</v>
      </c>
      <c r="AR733" s="131">
        <f t="shared" si="148"/>
        <v>0.21406185652062637</v>
      </c>
      <c r="AS733" s="131">
        <f t="shared" si="149"/>
        <v>1.8369991262570939E-2</v>
      </c>
      <c r="AT733" s="131">
        <f t="shared" si="150"/>
        <v>0.20160339000321226</v>
      </c>
      <c r="AU733" s="131">
        <f t="shared" si="151"/>
        <v>2.2967960990813479E-2</v>
      </c>
      <c r="AV733" s="131">
        <f t="shared" si="152"/>
        <v>1.9060574384312724E-2</v>
      </c>
      <c r="AW733" s="131">
        <f t="shared" si="153"/>
        <v>0.1218212330735681</v>
      </c>
      <c r="AX733" s="131">
        <f t="shared" si="154"/>
        <v>1.0000000000000002</v>
      </c>
      <c r="AY733" s="131">
        <f>SUMPRODUCT(AN733:AW733,幕後結果_最佳化!$Z$1005:$AI$1005)</f>
        <v>2.4739149588662709E-3</v>
      </c>
      <c r="AZ733" s="131">
        <f>(SUMPRODUCT(AN733:AW733,MMULT(AN733:AW733,幕後結果!$AB$9:$AK$18)))</f>
        <v>3.7346838297622724E-4</v>
      </c>
      <c r="BA733" s="131">
        <f t="shared" si="155"/>
        <v>1.9325330087122113E-2</v>
      </c>
      <c r="BB733" s="102">
        <f t="shared" si="156"/>
        <v>-2.0918703514447392</v>
      </c>
      <c r="BC733" s="60"/>
      <c r="BD733" s="60"/>
    </row>
    <row r="734" spans="1:56" ht="16.5">
      <c r="A734" s="95">
        <v>733</v>
      </c>
      <c r="B734" s="131">
        <v>2.20861503316514E-2</v>
      </c>
      <c r="C734" s="131">
        <v>0.52733383161547098</v>
      </c>
      <c r="D734" s="131">
        <v>0.39897237774109184</v>
      </c>
      <c r="E734" s="131">
        <v>0.61141747618318321</v>
      </c>
      <c r="F734" s="131">
        <v>0.58388314925400842</v>
      </c>
      <c r="G734" s="131">
        <v>0.94374871114142422</v>
      </c>
      <c r="H734" s="131">
        <v>0.56996721719470944</v>
      </c>
      <c r="I734" s="131">
        <v>0.57657615014233654</v>
      </c>
      <c r="J734" s="131">
        <v>0.75246707954724412</v>
      </c>
      <c r="K734" s="104">
        <v>0.38106775841847629</v>
      </c>
      <c r="L734" s="105"/>
      <c r="M734" s="106">
        <v>733</v>
      </c>
      <c r="N734" s="142">
        <v>-2.0124521047042565</v>
      </c>
      <c r="O734" s="142">
        <v>6.8569450264971271E-2</v>
      </c>
      <c r="P734" s="142">
        <v>-0.25600787636450184</v>
      </c>
      <c r="Q734" s="142">
        <v>0.28301537951229738</v>
      </c>
      <c r="R734" s="142">
        <v>0.21183764113828721</v>
      </c>
      <c r="S734" s="142">
        <v>1.5870444499892573</v>
      </c>
      <c r="T734" s="142">
        <v>0.17629070296383989</v>
      </c>
      <c r="U734" s="131">
        <v>0.19314207777663089</v>
      </c>
      <c r="V734" s="131">
        <v>0.68227379337259986</v>
      </c>
      <c r="W734" s="98">
        <v>-0.30267766991703349</v>
      </c>
      <c r="X734" s="60"/>
      <c r="Y734" s="99">
        <v>733</v>
      </c>
      <c r="Z734" s="131">
        <f>(幕後結果!$AB$2+幕後結果!$AB$4*幕後結果_最佳化!$N1735)*12/3</f>
        <v>-0.29833486647267632</v>
      </c>
      <c r="AA734" s="131">
        <f>(幕後結果!$AC$2+幕後結果!$AC$4*幕後結果_最佳化!$O1735)*12/3</f>
        <v>1.8090567685418269E-2</v>
      </c>
      <c r="AB734" s="131">
        <f>(幕後結果!$AD$2+幕後結果!$AD$4*幕後結果_最佳化!$P1735)*12/3</f>
        <v>-5.1243923628193501E-2</v>
      </c>
      <c r="AC734" s="131">
        <f>(幕後結果!$AE$2+幕後結果!$AE$4*幕後結果_最佳化!$Q1735)*12/3</f>
        <v>-1.3702352749295191E-2</v>
      </c>
      <c r="AD734" s="131">
        <f>(幕後結果!$AF$2+幕後結果!$AF$4*幕後結果_最佳化!$R1735)*12/3</f>
        <v>8.1239397360564263E-4</v>
      </c>
      <c r="AE734" s="131">
        <f>(幕後結果!$AG$2+幕後結果!$AG$4*幕後結果_最佳化!$S1735)*12/3</f>
        <v>8.0835666120503052E-2</v>
      </c>
      <c r="AF734" s="131">
        <f>(幕後結果!$AH$2+幕後結果!$AH$4*幕後結果_最佳化!$T1735)*12/3</f>
        <v>-3.6015404315725967E-2</v>
      </c>
      <c r="AG734" s="131">
        <f>(幕後結果!$AI$2+幕後結果!$AI$4*幕後結果_最佳化!$U1735)*12/3</f>
        <v>4.5487711420666398E-2</v>
      </c>
      <c r="AH734" s="131">
        <f>(幕後結果!$AJ$2+幕後結果!$AJ$4*幕後結果_最佳化!$V1735)*12/3</f>
        <v>6.5334421662814085E-2</v>
      </c>
      <c r="AI734" s="100">
        <f>(幕後結果!$AK$2+幕後結果!$AK$4*幕後結果_最佳化!$W1735)*12/3</f>
        <v>5.228200923768813E-2</v>
      </c>
      <c r="AJ734" s="60"/>
      <c r="AK734" s="60"/>
      <c r="AL734" s="60"/>
      <c r="AM734" s="108">
        <v>733</v>
      </c>
      <c r="AN734" s="131">
        <f t="shared" si="144"/>
        <v>3.8492606317659842E-2</v>
      </c>
      <c r="AO734" s="131">
        <f t="shared" si="145"/>
        <v>4.7402754697741203E-2</v>
      </c>
      <c r="AP734" s="131">
        <f t="shared" si="146"/>
        <v>5.4116354017558405E-2</v>
      </c>
      <c r="AQ734" s="131">
        <f t="shared" si="147"/>
        <v>0.1542181231824844</v>
      </c>
      <c r="AR734" s="131">
        <f t="shared" si="148"/>
        <v>9.7444395878465831E-2</v>
      </c>
      <c r="AS734" s="131">
        <f t="shared" si="149"/>
        <v>0.10209799503564226</v>
      </c>
      <c r="AT734" s="131">
        <f t="shared" si="150"/>
        <v>0.18189574944019354</v>
      </c>
      <c r="AU734" s="131">
        <f t="shared" si="151"/>
        <v>9.7926290024747509E-2</v>
      </c>
      <c r="AV734" s="131">
        <f t="shared" si="152"/>
        <v>0.18900031168201961</v>
      </c>
      <c r="AW734" s="131">
        <f t="shared" si="153"/>
        <v>3.7405419723487335E-2</v>
      </c>
      <c r="AX734" s="131">
        <f t="shared" si="154"/>
        <v>0.99999999999999989</v>
      </c>
      <c r="AY734" s="131">
        <f>SUMPRODUCT(AN734:AW734,幕後結果_最佳化!$Z$1005:$AI$1005)</f>
        <v>3.9172677193400297E-3</v>
      </c>
      <c r="AZ734" s="131">
        <f>(SUMPRODUCT(AN734:AW734,MMULT(AN734:AW734,幕後結果!$AB$9:$AK$18)))</f>
        <v>2.484916169014848E-4</v>
      </c>
      <c r="BA734" s="131">
        <f t="shared" si="155"/>
        <v>1.5763616872452996E-2</v>
      </c>
      <c r="BB734" s="102">
        <f t="shared" si="156"/>
        <v>-2.4729560859083364</v>
      </c>
      <c r="BC734" s="60"/>
      <c r="BD734" s="60"/>
    </row>
    <row r="735" spans="1:56" ht="16.5">
      <c r="A735" s="95">
        <v>734</v>
      </c>
      <c r="B735" s="131">
        <v>0.97256948029047185</v>
      </c>
      <c r="C735" s="131">
        <v>0.75912925760885397</v>
      </c>
      <c r="D735" s="131">
        <v>0.50932767996842188</v>
      </c>
      <c r="E735" s="131">
        <v>0.28381962910620517</v>
      </c>
      <c r="F735" s="131">
        <v>0.47513140608692472</v>
      </c>
      <c r="G735" s="131">
        <v>0.3353261231384328</v>
      </c>
      <c r="H735" s="131">
        <v>0.36400738157103296</v>
      </c>
      <c r="I735" s="131">
        <v>0.35665058899629209</v>
      </c>
      <c r="J735" s="131">
        <v>0.5006871885918418</v>
      </c>
      <c r="K735" s="104">
        <v>0.79040420210658424</v>
      </c>
      <c r="L735" s="105"/>
      <c r="M735" s="106">
        <v>734</v>
      </c>
      <c r="N735" s="142">
        <v>1.9199751416449935</v>
      </c>
      <c r="O735" s="142">
        <v>0.70350436932009364</v>
      </c>
      <c r="P735" s="142">
        <v>2.3383157046855941E-2</v>
      </c>
      <c r="Q735" s="142">
        <v>-0.57153172986361844</v>
      </c>
      <c r="R735" s="142">
        <v>-6.2376746905949305E-2</v>
      </c>
      <c r="S735" s="142">
        <v>-0.42525300753815815</v>
      </c>
      <c r="T735" s="142">
        <v>-0.34776754794559844</v>
      </c>
      <c r="U735" s="131">
        <v>-0.36742613756921189</v>
      </c>
      <c r="V735" s="131">
        <v>1.722527206132552E-3</v>
      </c>
      <c r="W735" s="98">
        <v>0.8078245405301927</v>
      </c>
      <c r="X735" s="60"/>
      <c r="Y735" s="99">
        <v>734</v>
      </c>
      <c r="Z735" s="131">
        <f>(幕後結果!$AB$2+幕後結果!$AB$4*幕後結果_最佳化!$N1736)*12/3</f>
        <v>0.31078899802991472</v>
      </c>
      <c r="AA735" s="131">
        <f>(幕後結果!$AC$2+幕後結果!$AC$4*幕後結果_最佳化!$O1736)*12/3</f>
        <v>7.2062673615878731E-2</v>
      </c>
      <c r="AB735" s="131">
        <f>(幕後結果!$AD$2+幕後結果!$AD$4*幕後結果_最佳化!$P1736)*12/3</f>
        <v>1.3644334199102617E-2</v>
      </c>
      <c r="AC735" s="131">
        <f>(幕後結果!$AE$2+幕後結果!$AE$4*幕後結果_最佳化!$Q1736)*12/3</f>
        <v>2.8332173198942309E-2</v>
      </c>
      <c r="AD735" s="131">
        <f>(幕後結果!$AF$2+幕後結果!$AF$4*幕後結果_最佳化!$R1736)*12/3</f>
        <v>1.8878085010984064E-2</v>
      </c>
      <c r="AE735" s="131">
        <f>(幕後結果!$AG$2+幕後結果!$AG$4*幕後結果_最佳化!$S1736)*12/3</f>
        <v>-3.6382481696512245E-2</v>
      </c>
      <c r="AF735" s="131">
        <f>(幕後結果!$AH$2+幕後結果!$AH$4*幕後結果_最佳化!$T1736)*12/3</f>
        <v>6.2629718958791172E-2</v>
      </c>
      <c r="AG735" s="131">
        <f>(幕後結果!$AI$2+幕後結果!$AI$4*幕後結果_最佳化!$U1736)*12/3</f>
        <v>-7.5762088487296847E-2</v>
      </c>
      <c r="AH735" s="131">
        <f>(幕後結果!$AJ$2+幕後結果!$AJ$4*幕後結果_最佳化!$V1736)*12/3</f>
        <v>-8.0967202330580555E-3</v>
      </c>
      <c r="AI735" s="100">
        <f>(幕後結果!$AK$2+幕後結果!$AK$4*幕後結果_最佳化!$W1736)*12/3</f>
        <v>9.7543155773766807E-3</v>
      </c>
      <c r="AJ735" s="60"/>
      <c r="AK735" s="60"/>
      <c r="AL735" s="60"/>
      <c r="AM735" s="108">
        <v>734</v>
      </c>
      <c r="AN735" s="131">
        <f t="shared" si="144"/>
        <v>1.5706841295616031E-2</v>
      </c>
      <c r="AO735" s="131">
        <f t="shared" si="145"/>
        <v>0.13728336420417006</v>
      </c>
      <c r="AP735" s="131">
        <f t="shared" si="146"/>
        <v>0.13224704347248964</v>
      </c>
      <c r="AQ735" s="131">
        <f t="shared" si="147"/>
        <v>0.10595634635006504</v>
      </c>
      <c r="AR735" s="131">
        <f t="shared" si="148"/>
        <v>0.11887633954839476</v>
      </c>
      <c r="AS735" s="131">
        <f t="shared" si="149"/>
        <v>0.10299069743206692</v>
      </c>
      <c r="AT735" s="131">
        <f t="shared" si="150"/>
        <v>2.9694224688350795E-2</v>
      </c>
      <c r="AU735" s="131">
        <f t="shared" si="151"/>
        <v>8.7135519098065425E-2</v>
      </c>
      <c r="AV735" s="131">
        <f t="shared" si="152"/>
        <v>0.13397636067617452</v>
      </c>
      <c r="AW735" s="131">
        <f t="shared" si="153"/>
        <v>0.13613326323460687</v>
      </c>
      <c r="AX735" s="131">
        <f t="shared" si="154"/>
        <v>1</v>
      </c>
      <c r="AY735" s="131">
        <f>SUMPRODUCT(AN735:AW735,幕後結果_最佳化!$Z$1005:$AI$1005)</f>
        <v>-1.1493172254931358E-3</v>
      </c>
      <c r="AZ735" s="131">
        <f>(SUMPRODUCT(AN735:AW735,MMULT(AN735:AW735,幕後結果!$AB$9:$AK$18)))</f>
        <v>3.0357742587296767E-4</v>
      </c>
      <c r="BA735" s="131">
        <f t="shared" si="155"/>
        <v>1.7423473415853902E-2</v>
      </c>
      <c r="BB735" s="102">
        <f t="shared" si="156"/>
        <v>-2.5281593499842545</v>
      </c>
      <c r="BC735" s="60"/>
      <c r="BD735" s="60"/>
    </row>
    <row r="736" spans="1:56" ht="16.5">
      <c r="A736" s="95">
        <v>735</v>
      </c>
      <c r="B736" s="131">
        <v>0.28933059031830699</v>
      </c>
      <c r="C736" s="131">
        <v>0.78809830456617891</v>
      </c>
      <c r="D736" s="131">
        <v>0.73795429032941673</v>
      </c>
      <c r="E736" s="131">
        <v>0.26909035602534259</v>
      </c>
      <c r="F736" s="131">
        <v>0.42225045435094422</v>
      </c>
      <c r="G736" s="131">
        <v>0.44407577350375083</v>
      </c>
      <c r="H736" s="131">
        <v>0.15506473643813878</v>
      </c>
      <c r="I736" s="131">
        <v>0.97961889665075685</v>
      </c>
      <c r="J736" s="131">
        <v>0.29243420370574635</v>
      </c>
      <c r="K736" s="104">
        <v>0.23695426226123417</v>
      </c>
      <c r="L736" s="105"/>
      <c r="M736" s="106">
        <v>735</v>
      </c>
      <c r="N736" s="142">
        <v>-0.55534137930895755</v>
      </c>
      <c r="O736" s="142">
        <v>0.79984019592261812</v>
      </c>
      <c r="P736" s="142">
        <v>0.63705131453703567</v>
      </c>
      <c r="Q736" s="142">
        <v>-0.61556643156445845</v>
      </c>
      <c r="R736" s="142">
        <v>-0.1961395912682031</v>
      </c>
      <c r="S736" s="142">
        <v>-0.14064354395635334</v>
      </c>
      <c r="T736" s="142">
        <v>-1.0149503972606035</v>
      </c>
      <c r="U736" s="131">
        <v>2.0459406864100584</v>
      </c>
      <c r="V736" s="131">
        <v>-0.54628738341560867</v>
      </c>
      <c r="W736" s="98">
        <v>-0.71613414079819582</v>
      </c>
      <c r="X736" s="60"/>
      <c r="Y736" s="99">
        <v>735</v>
      </c>
      <c r="Z736" s="131">
        <f>(幕後結果!$AB$2+幕後結果!$AB$4*幕後結果_最佳化!$N1737)*12/3</f>
        <v>-7.263179291042704E-2</v>
      </c>
      <c r="AA736" s="131">
        <f>(幕後結果!$AC$2+幕後結果!$AC$4*幕後結果_最佳化!$O1737)*12/3</f>
        <v>8.630736395708026E-2</v>
      </c>
      <c r="AB736" s="131">
        <f>(幕後結果!$AD$2+幕後結果!$AD$4*幕後結果_最佳化!$P1737)*12/3</f>
        <v>0.11671892061772843</v>
      </c>
      <c r="AC736" s="131">
        <f>(幕後結果!$AE$2+幕後結果!$AE$4*幕後結果_最佳化!$Q1737)*12/3</f>
        <v>1.2891601284345536E-2</v>
      </c>
      <c r="AD736" s="131">
        <f>(幕後結果!$AF$2+幕後結果!$AF$4*幕後結果_最佳化!$R1737)*12/3</f>
        <v>5.6928014115721737E-2</v>
      </c>
      <c r="AE736" s="131">
        <f>(幕後結果!$AG$2+幕後結果!$AG$4*幕後結果_最佳化!$S1737)*12/3</f>
        <v>-4.637932297646254E-4</v>
      </c>
      <c r="AF736" s="131">
        <f>(幕後結果!$AH$2+幕後結果!$AH$4*幕後結果_最佳化!$T1737)*12/3</f>
        <v>-5.9396406968840097E-2</v>
      </c>
      <c r="AG736" s="131">
        <f>(幕後結果!$AI$2+幕後結果!$AI$4*幕後結果_最佳化!$U1737)*12/3</f>
        <v>0.18969854649723059</v>
      </c>
      <c r="AH736" s="131">
        <f>(幕後結果!$AJ$2+幕後結果!$AJ$4*幕後結果_最佳化!$V1737)*12/3</f>
        <v>-1.846583819225505E-2</v>
      </c>
      <c r="AI736" s="100">
        <f>(幕後結果!$AK$2+幕後結果!$AK$4*幕後結果_最佳化!$W1737)*12/3</f>
        <v>-4.3620208001916329E-2</v>
      </c>
      <c r="AJ736" s="60"/>
      <c r="AK736" s="60"/>
      <c r="AL736" s="60"/>
      <c r="AM736" s="108">
        <v>735</v>
      </c>
      <c r="AN736" s="131">
        <f t="shared" si="144"/>
        <v>9.7722723882456897E-2</v>
      </c>
      <c r="AO736" s="131">
        <f t="shared" si="145"/>
        <v>2.1491546081122002E-2</v>
      </c>
      <c r="AP736" s="131">
        <f t="shared" si="146"/>
        <v>0.16977767761292231</v>
      </c>
      <c r="AQ736" s="131">
        <f t="shared" si="147"/>
        <v>0.13137445044364934</v>
      </c>
      <c r="AR736" s="131">
        <f t="shared" si="148"/>
        <v>0.12413478448978699</v>
      </c>
      <c r="AS736" s="131">
        <f t="shared" si="149"/>
        <v>7.0746734124931807E-2</v>
      </c>
      <c r="AT736" s="131">
        <f t="shared" si="150"/>
        <v>0.10553795203203026</v>
      </c>
      <c r="AU736" s="131">
        <f t="shared" si="151"/>
        <v>6.93126864881696E-2</v>
      </c>
      <c r="AV736" s="131">
        <f t="shared" si="152"/>
        <v>0.11459570848888555</v>
      </c>
      <c r="AW736" s="131">
        <f t="shared" si="153"/>
        <v>9.5305736356045376E-2</v>
      </c>
      <c r="AX736" s="131">
        <f t="shared" si="154"/>
        <v>1</v>
      </c>
      <c r="AY736" s="131">
        <f>SUMPRODUCT(AN736:AW736,幕後結果_最佳化!$Z$1005:$AI$1005)</f>
        <v>2.0421294726386458E-3</v>
      </c>
      <c r="AZ736" s="131">
        <f>(SUMPRODUCT(AN736:AW736,MMULT(AN736:AW736,幕後結果!$AB$9:$AK$18)))</f>
        <v>3.3716750612506019E-4</v>
      </c>
      <c r="BA736" s="131">
        <f t="shared" si="155"/>
        <v>1.8362121503929227E-2</v>
      </c>
      <c r="BB736" s="102">
        <f t="shared" si="156"/>
        <v>-2.2251170987305775</v>
      </c>
      <c r="BC736" s="60"/>
      <c r="BD736" s="60"/>
    </row>
    <row r="737" spans="1:56" ht="16.5">
      <c r="A737" s="95">
        <v>736</v>
      </c>
      <c r="B737" s="131">
        <v>0.37949184997444063</v>
      </c>
      <c r="C737" s="131">
        <v>0.95728130873169448</v>
      </c>
      <c r="D737" s="131">
        <v>0.54294748375003254</v>
      </c>
      <c r="E737" s="131">
        <v>0.55807544331665926</v>
      </c>
      <c r="F737" s="131">
        <v>0.43046571268188871</v>
      </c>
      <c r="G737" s="131">
        <v>0.38289710081526862</v>
      </c>
      <c r="H737" s="131">
        <v>0.65491468673837505</v>
      </c>
      <c r="I737" s="131">
        <v>0.89066460839097594</v>
      </c>
      <c r="J737" s="131">
        <v>0.91994056072072961</v>
      </c>
      <c r="K737" s="104">
        <v>0.40996865739100952</v>
      </c>
      <c r="L737" s="105"/>
      <c r="M737" s="106">
        <v>736</v>
      </c>
      <c r="N737" s="142">
        <v>-0.30681564409356898</v>
      </c>
      <c r="O737" s="142">
        <v>1.7199728187771826</v>
      </c>
      <c r="P737" s="142">
        <v>0.1078621617560319</v>
      </c>
      <c r="Q737" s="142">
        <v>0.14609155456772363</v>
      </c>
      <c r="R737" s="142">
        <v>-0.17518862078023723</v>
      </c>
      <c r="S737" s="142">
        <v>-0.29788072250573044</v>
      </c>
      <c r="T737" s="142">
        <v>0.39862352279078994</v>
      </c>
      <c r="U737" s="131">
        <v>1.2300702932477321</v>
      </c>
      <c r="V737" s="131">
        <v>1.4046718555955779</v>
      </c>
      <c r="W737" s="98">
        <v>-0.22762560210649568</v>
      </c>
      <c r="X737" s="60"/>
      <c r="Y737" s="99">
        <v>736</v>
      </c>
      <c r="Z737" s="131">
        <f>(幕後結果!$AB$2+幕後結果!$AB$4*幕後結果_最佳化!$N1738)*12/3</f>
        <v>-3.4135732645539825E-2</v>
      </c>
      <c r="AA737" s="131">
        <f>(幕後結果!$AC$2+幕後結果!$AC$4*幕後結果_最佳化!$O1738)*12/3</f>
        <v>0.17526650758085646</v>
      </c>
      <c r="AB737" s="131">
        <f>(幕後結果!$AD$2+幕後結果!$AD$4*幕後結果_最佳化!$P1738)*12/3</f>
        <v>6.2000031847820415E-2</v>
      </c>
      <c r="AC737" s="131">
        <f>(幕後結果!$AE$2+幕後結果!$AE$4*幕後結果_最佳化!$Q1738)*12/3</f>
        <v>7.6756551181691446E-2</v>
      </c>
      <c r="AD737" s="131">
        <f>(幕後結果!$AF$2+幕後結果!$AF$4*幕後結果_最佳化!$R1738)*12/3</f>
        <v>6.8389657093901601E-2</v>
      </c>
      <c r="AE737" s="131">
        <f>(幕後結果!$AG$2+幕後結果!$AG$4*幕後結果_最佳化!$S1738)*12/3</f>
        <v>4.0027876119222245E-3</v>
      </c>
      <c r="AF737" s="131">
        <f>(幕後結果!$AH$2+幕後結果!$AH$4*幕後結果_最佳化!$T1738)*12/3</f>
        <v>9.987088536437401E-2</v>
      </c>
      <c r="AG737" s="131">
        <f>(幕後結果!$AI$2+幕後結果!$AI$4*幕後結果_最佳化!$U1738)*12/3</f>
        <v>0.13430403530181856</v>
      </c>
      <c r="AH737" s="131">
        <f>(幕後結果!$AJ$2+幕後結果!$AJ$4*幕後結果_最佳化!$V1738)*12/3</f>
        <v>0.12527372227424094</v>
      </c>
      <c r="AI737" s="100">
        <f>(幕後結果!$AK$2+幕後結果!$AK$4*幕後結果_最佳化!$W1738)*12/3</f>
        <v>5.493022316220899E-2</v>
      </c>
      <c r="AJ737" s="60"/>
      <c r="AK737" s="60"/>
      <c r="AL737" s="60"/>
      <c r="AM737" s="108">
        <v>736</v>
      </c>
      <c r="AN737" s="131">
        <f t="shared" si="144"/>
        <v>1.5689070577972218E-2</v>
      </c>
      <c r="AO737" s="131">
        <f t="shared" si="145"/>
        <v>0.1117771757800033</v>
      </c>
      <c r="AP737" s="131">
        <f t="shared" si="146"/>
        <v>0.11957074266265991</v>
      </c>
      <c r="AQ737" s="131">
        <f t="shared" si="147"/>
        <v>0.14413913848887189</v>
      </c>
      <c r="AR737" s="131">
        <f t="shared" si="148"/>
        <v>0.16071242747392936</v>
      </c>
      <c r="AS737" s="131">
        <f t="shared" si="149"/>
        <v>0.12275380765166043</v>
      </c>
      <c r="AT737" s="131">
        <f t="shared" si="150"/>
        <v>8.7772624278340081E-2</v>
      </c>
      <c r="AU737" s="131">
        <f t="shared" si="151"/>
        <v>3.5392596323447739E-2</v>
      </c>
      <c r="AV737" s="131">
        <f t="shared" si="152"/>
        <v>7.96011345342897E-2</v>
      </c>
      <c r="AW737" s="131">
        <f t="shared" si="153"/>
        <v>0.12259128222882522</v>
      </c>
      <c r="AX737" s="131">
        <f t="shared" si="154"/>
        <v>0.99999999999999989</v>
      </c>
      <c r="AY737" s="131">
        <f>SUMPRODUCT(AN737:AW737,幕後結果_最佳化!$Z$1005:$AI$1005)</f>
        <v>1.1081749935709364E-3</v>
      </c>
      <c r="AZ737" s="131">
        <f>(SUMPRODUCT(AN737:AW737,MMULT(AN737:AW737,幕後結果!$AB$9:$AK$18)))</f>
        <v>3.2114263744275923E-4</v>
      </c>
      <c r="BA737" s="131">
        <f t="shared" si="155"/>
        <v>1.7920453047921506E-2</v>
      </c>
      <c r="BB737" s="102">
        <f t="shared" si="156"/>
        <v>-2.3320741330965551</v>
      </c>
      <c r="BC737" s="60"/>
      <c r="BD737" s="60"/>
    </row>
    <row r="738" spans="1:56" ht="16.5">
      <c r="A738" s="95">
        <v>737</v>
      </c>
      <c r="B738" s="131">
        <v>0.61109782343179986</v>
      </c>
      <c r="C738" s="131">
        <v>0.25525510735544743</v>
      </c>
      <c r="D738" s="131">
        <v>0.63290384867136074</v>
      </c>
      <c r="E738" s="131">
        <v>0.21119846200320014</v>
      </c>
      <c r="F738" s="131">
        <v>0.27612768416735434</v>
      </c>
      <c r="G738" s="131">
        <v>0.58611235966114439</v>
      </c>
      <c r="H738" s="131">
        <v>0.8407445323062579</v>
      </c>
      <c r="I738" s="131">
        <v>0.42456174791323131</v>
      </c>
      <c r="J738" s="131">
        <v>0.96119064981821278</v>
      </c>
      <c r="K738" s="104">
        <v>3.0933029153910052E-3</v>
      </c>
      <c r="L738" s="105"/>
      <c r="M738" s="106">
        <v>737</v>
      </c>
      <c r="N738" s="142">
        <v>0.28218148680001276</v>
      </c>
      <c r="O738" s="142">
        <v>-0.65804344533756065</v>
      </c>
      <c r="P738" s="142">
        <v>0.33955416181199388</v>
      </c>
      <c r="Q738" s="142">
        <v>-0.80226977196005544</v>
      </c>
      <c r="R738" s="142">
        <v>-0.59438390893142934</v>
      </c>
      <c r="S738" s="142">
        <v>0.21755572986803851</v>
      </c>
      <c r="T738" s="142">
        <v>0.99752254664983864</v>
      </c>
      <c r="U738" s="131">
        <v>-0.19023690154974324</v>
      </c>
      <c r="V738" s="131">
        <v>1.7646732289455183</v>
      </c>
      <c r="W738" s="98">
        <v>-2.737723543166636</v>
      </c>
      <c r="X738" s="60"/>
      <c r="Y738" s="99">
        <v>737</v>
      </c>
      <c r="Z738" s="131">
        <f>(幕後結果!$AB$2+幕後結果!$AB$4*幕後結果_最佳化!$N1739)*12/3</f>
        <v>5.7098557546074159E-2</v>
      </c>
      <c r="AA738" s="131">
        <f>(幕後結果!$AC$2+幕後結果!$AC$4*幕後結果_最佳化!$O1739)*12/3</f>
        <v>-5.7069210848734266E-2</v>
      </c>
      <c r="AB738" s="131">
        <f>(幕後結果!$AD$2+幕後結果!$AD$4*幕後結果_最佳化!$P1739)*12/3</f>
        <v>1.9749657666722237E-2</v>
      </c>
      <c r="AC738" s="131">
        <f>(幕後結果!$AE$2+幕後結果!$AE$4*幕後結果_最佳化!$Q1739)*12/3</f>
        <v>-4.0655060846231772E-2</v>
      </c>
      <c r="AD738" s="131">
        <f>(幕後結果!$AF$2+幕後結果!$AF$4*幕後結果_最佳化!$R1739)*12/3</f>
        <v>-6.7638522872520285E-2</v>
      </c>
      <c r="AE738" s="131">
        <f>(幕後結果!$AG$2+幕後結果!$AG$4*幕後結果_最佳化!$S1739)*12/3</f>
        <v>-5.5347250050297456E-3</v>
      </c>
      <c r="AF738" s="131">
        <f>(幕後結果!$AH$2+幕後結果!$AH$4*幕後結果_最佳化!$T1739)*12/3</f>
        <v>8.1743232315114045E-2</v>
      </c>
      <c r="AG738" s="131">
        <f>(幕後結果!$AI$2+幕後結果!$AI$4*幕後結果_最佳化!$U1739)*12/3</f>
        <v>-5.990560013109221E-3</v>
      </c>
      <c r="AH738" s="131">
        <f>(幕後結果!$AJ$2+幕後結果!$AJ$4*幕後結果_最佳化!$V1739)*12/3</f>
        <v>8.8145978696423641E-2</v>
      </c>
      <c r="AI738" s="100">
        <f>(幕後結果!$AK$2+幕後結果!$AK$4*幕後結果_最佳化!$W1739)*12/3</f>
        <v>-0.33433641931190355</v>
      </c>
      <c r="AJ738" s="60"/>
      <c r="AK738" s="60"/>
      <c r="AL738" s="60"/>
      <c r="AM738" s="108">
        <v>737</v>
      </c>
      <c r="AN738" s="131">
        <f t="shared" si="144"/>
        <v>4.2302483030408039E-2</v>
      </c>
      <c r="AO738" s="131">
        <f t="shared" si="145"/>
        <v>0.14827115475705738</v>
      </c>
      <c r="AP738" s="131">
        <f t="shared" si="146"/>
        <v>0.13481685797786561</v>
      </c>
      <c r="AQ738" s="131">
        <f t="shared" si="147"/>
        <v>8.22983320778891E-2</v>
      </c>
      <c r="AR738" s="131">
        <f t="shared" si="148"/>
        <v>9.2687083712647583E-2</v>
      </c>
      <c r="AS738" s="131">
        <f t="shared" si="149"/>
        <v>3.6543669019918137E-2</v>
      </c>
      <c r="AT738" s="131">
        <f t="shared" si="150"/>
        <v>0.1690796511553623</v>
      </c>
      <c r="AU738" s="131">
        <f t="shared" si="151"/>
        <v>6.9781795732857338E-2</v>
      </c>
      <c r="AV738" s="131">
        <f t="shared" si="152"/>
        <v>0.16107173535783045</v>
      </c>
      <c r="AW738" s="131">
        <f t="shared" si="153"/>
        <v>6.314723717816402E-2</v>
      </c>
      <c r="AX738" s="131">
        <f t="shared" si="154"/>
        <v>1</v>
      </c>
      <c r="AY738" s="131">
        <f>SUMPRODUCT(AN738:AW738,幕後結果_最佳化!$Z$1005:$AI$1005)</f>
        <v>2.0538331507914463E-3</v>
      </c>
      <c r="AZ738" s="131">
        <f>(SUMPRODUCT(AN738:AW738,MMULT(AN738:AW738,幕後結果!$AB$9:$AK$18)))</f>
        <v>2.8907720011065509E-4</v>
      </c>
      <c r="BA738" s="131">
        <f t="shared" si="155"/>
        <v>1.700227043987523E-2</v>
      </c>
      <c r="BB738" s="102">
        <f t="shared" si="156"/>
        <v>-2.4023948444798586</v>
      </c>
      <c r="BC738" s="60"/>
      <c r="BD738" s="60"/>
    </row>
    <row r="739" spans="1:56" ht="16.5">
      <c r="A739" s="95">
        <v>738</v>
      </c>
      <c r="B739" s="131">
        <v>0.94832982105053398</v>
      </c>
      <c r="C739" s="131">
        <v>0.61711873098681913</v>
      </c>
      <c r="D739" s="131">
        <v>0.84961402734779079</v>
      </c>
      <c r="E739" s="131">
        <v>0.46040519456124129</v>
      </c>
      <c r="F739" s="131">
        <v>0.77114961966355078</v>
      </c>
      <c r="G739" s="131">
        <v>0.81033842389030952</v>
      </c>
      <c r="H739" s="131">
        <v>0.11498283486390437</v>
      </c>
      <c r="I739" s="131">
        <v>0.86354350622498766</v>
      </c>
      <c r="J739" s="131">
        <v>0.98788066985840683</v>
      </c>
      <c r="K739" s="104">
        <v>0.47569029320933365</v>
      </c>
      <c r="L739" s="105"/>
      <c r="M739" s="106">
        <v>738</v>
      </c>
      <c r="N739" s="142">
        <v>1.6288708700765797</v>
      </c>
      <c r="O739" s="142">
        <v>0.29792220750432113</v>
      </c>
      <c r="P739" s="142">
        <v>1.0347794002948858</v>
      </c>
      <c r="Q739" s="142">
        <v>-9.9412965067712022E-2</v>
      </c>
      <c r="R739" s="142">
        <v>0.7426381898879012</v>
      </c>
      <c r="S739" s="142">
        <v>0.879144094249665</v>
      </c>
      <c r="T739" s="142">
        <v>-1.2004472961122932</v>
      </c>
      <c r="U739" s="131">
        <v>1.0963789144252845</v>
      </c>
      <c r="V739" s="131">
        <v>2.2533250681290067</v>
      </c>
      <c r="W739" s="98">
        <v>-6.0973157578617557E-2</v>
      </c>
      <c r="X739" s="60"/>
      <c r="Y739" s="99">
        <v>738</v>
      </c>
      <c r="Z739" s="131">
        <f>(幕後結果!$AB$2+幕後結果!$AB$4*幕後結果_最佳化!$N1740)*12/3</f>
        <v>0.26569762118738538</v>
      </c>
      <c r="AA739" s="131">
        <f>(幕後結果!$AC$2+幕後結果!$AC$4*幕後結果_最佳化!$O1740)*12/3</f>
        <v>3.3208575028133874E-2</v>
      </c>
      <c r="AB739" s="131">
        <f>(幕後結果!$AD$2+幕後結果!$AD$4*幕後結果_最佳化!$P1740)*12/3</f>
        <v>0.16334387297599998</v>
      </c>
      <c r="AC739" s="131">
        <f>(幕後結果!$AE$2+幕後結果!$AE$4*幕後結果_最佳化!$Q1740)*12/3</f>
        <v>0.13483133650063406</v>
      </c>
      <c r="AD739" s="131">
        <f>(幕後結果!$AF$2+幕後結果!$AF$4*幕後結果_最佳化!$R1740)*12/3</f>
        <v>0.16618511904670843</v>
      </c>
      <c r="AE739" s="131">
        <f>(幕後結果!$AG$2+幕後結果!$AG$4*幕後結果_最佳化!$S1740)*12/3</f>
        <v>1.3617937792686566E-2</v>
      </c>
      <c r="AF739" s="131">
        <f>(幕後結果!$AH$2+幕後結果!$AH$4*幕後結果_最佳化!$T1740)*12/3</f>
        <v>1.6569997528878859E-3</v>
      </c>
      <c r="AG739" s="131">
        <f>(幕後結果!$AI$2+幕後結果!$AI$4*幕後結果_最佳化!$U1740)*12/3</f>
        <v>0.14054277173302682</v>
      </c>
      <c r="AH739" s="131">
        <f>(幕後結果!$AJ$2+幕後結果!$AJ$4*幕後結果_最佳化!$V1740)*12/3</f>
        <v>0.15746105153472378</v>
      </c>
      <c r="AI739" s="100">
        <f>(幕後結果!$AK$2+幕後結果!$AK$4*幕後結果_最佳化!$W1740)*12/3</f>
        <v>3.512622431637219E-2</v>
      </c>
      <c r="AJ739" s="60"/>
      <c r="AK739" s="60"/>
      <c r="AL739" s="60"/>
      <c r="AM739" s="108">
        <v>738</v>
      </c>
      <c r="AN739" s="131">
        <f t="shared" si="144"/>
        <v>0.18188565640632376</v>
      </c>
      <c r="AO739" s="131">
        <f t="shared" si="145"/>
        <v>0.18516510012853019</v>
      </c>
      <c r="AP739" s="131">
        <f t="shared" si="146"/>
        <v>1.8978200002307453E-2</v>
      </c>
      <c r="AQ739" s="131">
        <f t="shared" si="147"/>
        <v>7.542108264271008E-2</v>
      </c>
      <c r="AR739" s="131">
        <f t="shared" si="148"/>
        <v>4.9229334756910829E-3</v>
      </c>
      <c r="AS739" s="131">
        <f t="shared" si="149"/>
        <v>1.6111829452343084E-2</v>
      </c>
      <c r="AT739" s="131">
        <f t="shared" si="150"/>
        <v>0.18632173683568359</v>
      </c>
      <c r="AU739" s="131">
        <f t="shared" si="151"/>
        <v>7.3211833768177678E-2</v>
      </c>
      <c r="AV739" s="131">
        <f t="shared" si="152"/>
        <v>2.5237678094765008E-2</v>
      </c>
      <c r="AW739" s="131">
        <f t="shared" si="153"/>
        <v>0.23274394919346814</v>
      </c>
      <c r="AX739" s="131">
        <f t="shared" si="154"/>
        <v>1</v>
      </c>
      <c r="AY739" s="131">
        <f>SUMPRODUCT(AN739:AW739,幕後結果_最佳化!$Z$1005:$AI$1005)</f>
        <v>2.7970116335213051E-3</v>
      </c>
      <c r="AZ739" s="131">
        <f>(SUMPRODUCT(AN739:AW739,MMULT(AN739:AW739,幕後結果!$AB$9:$AK$18)))</f>
        <v>2.8568807317325064E-4</v>
      </c>
      <c r="BA739" s="131">
        <f t="shared" si="155"/>
        <v>1.6902309699365074E-2</v>
      </c>
      <c r="BB739" s="102">
        <f t="shared" si="156"/>
        <v>-2.3726336269879815</v>
      </c>
      <c r="BC739" s="60"/>
      <c r="BD739" s="60"/>
    </row>
    <row r="740" spans="1:56" ht="16.5">
      <c r="A740" s="95">
        <v>739</v>
      </c>
      <c r="B740" s="131">
        <v>0.32983100884732552</v>
      </c>
      <c r="C740" s="131">
        <v>0.30289693282164287</v>
      </c>
      <c r="D740" s="131">
        <v>6.5343397567769523E-2</v>
      </c>
      <c r="E740" s="131">
        <v>0.67436942479204132</v>
      </c>
      <c r="F740" s="131">
        <v>0.54424845208924011</v>
      </c>
      <c r="G740" s="131">
        <v>0.18291034137296891</v>
      </c>
      <c r="H740" s="131">
        <v>0.25389945188033924</v>
      </c>
      <c r="I740" s="131">
        <v>0.67964237609098932</v>
      </c>
      <c r="J740" s="131">
        <v>0.42371706942512133</v>
      </c>
      <c r="K740" s="104">
        <v>4.6665652616181275E-2</v>
      </c>
      <c r="L740" s="105"/>
      <c r="M740" s="106">
        <v>739</v>
      </c>
      <c r="N740" s="142">
        <v>-0.44037984827679322</v>
      </c>
      <c r="O740" s="142">
        <v>-0.51608668709999905</v>
      </c>
      <c r="P740" s="142">
        <v>-1.5113991133137501</v>
      </c>
      <c r="Q740" s="142">
        <v>0.45201087174119298</v>
      </c>
      <c r="R740" s="142">
        <v>0.11114281721464028</v>
      </c>
      <c r="S740" s="142">
        <v>-0.904329549065226</v>
      </c>
      <c r="T740" s="142">
        <v>-0.66226890107682201</v>
      </c>
      <c r="U740" s="131">
        <v>0.46669899650247243</v>
      </c>
      <c r="V740" s="131">
        <v>-0.19239330171762825</v>
      </c>
      <c r="W740" s="98">
        <v>-1.6780809083920347</v>
      </c>
      <c r="X740" s="60"/>
      <c r="Y740" s="99">
        <v>739</v>
      </c>
      <c r="Z740" s="131">
        <f>(幕後結果!$AB$2+幕後結果!$AB$4*幕後結果_最佳化!$N1741)*12/3</f>
        <v>-5.4824518251638012E-2</v>
      </c>
      <c r="AA740" s="131">
        <f>(幕後結果!$AC$2+幕後結果!$AC$4*幕後結果_最佳化!$O1741)*12/3</f>
        <v>-4.1844756402851124E-2</v>
      </c>
      <c r="AB740" s="131">
        <f>(幕後結果!$AD$2+幕後結果!$AD$4*幕後結果_最佳化!$P1741)*12/3</f>
        <v>-0.27382111425009176</v>
      </c>
      <c r="AC740" s="131">
        <f>(幕後結果!$AE$2+幕後結果!$AE$4*幕後結果_最佳化!$Q1741)*12/3</f>
        <v>-6.5536170250089065E-2</v>
      </c>
      <c r="AD740" s="131">
        <f>(幕後結果!$AF$2+幕後結果!$AF$4*幕後結果_最佳化!$R1741)*12/3</f>
        <v>-0.1322788336202225</v>
      </c>
      <c r="AE740" s="131">
        <f>(幕後結果!$AG$2+幕後結果!$AG$4*幕後結果_最佳化!$S1741)*12/3</f>
        <v>-4.1105185328631513E-2</v>
      </c>
      <c r="AF740" s="131">
        <f>(幕後結果!$AH$2+幕後結果!$AH$4*幕後結果_最佳化!$T1741)*12/3</f>
        <v>-0.1266467652033689</v>
      </c>
      <c r="AG740" s="131">
        <f>(幕後結果!$AI$2+幕後結果!$AI$4*幕後結果_最佳化!$U1741)*12/3</f>
        <v>-6.7556993057563297E-2</v>
      </c>
      <c r="AH740" s="131">
        <f>(幕後結果!$AJ$2+幕後結果!$AJ$4*幕後結果_最佳化!$V1741)*12/3</f>
        <v>-5.314253388285025E-2</v>
      </c>
      <c r="AI740" s="100">
        <f>(幕後結果!$AK$2+幕後結果!$AK$4*幕後結果_最佳化!$W1741)*12/3</f>
        <v>-0.35686621246511246</v>
      </c>
      <c r="AJ740" s="60"/>
      <c r="AK740" s="60"/>
      <c r="AL740" s="60"/>
      <c r="AM740" s="108">
        <v>739</v>
      </c>
      <c r="AN740" s="131">
        <f t="shared" si="144"/>
        <v>0.12673001977784976</v>
      </c>
      <c r="AO740" s="131">
        <f t="shared" si="145"/>
        <v>0.10835286404687185</v>
      </c>
      <c r="AP740" s="131">
        <f t="shared" si="146"/>
        <v>8.444463642206591E-3</v>
      </c>
      <c r="AQ740" s="131">
        <f t="shared" si="147"/>
        <v>7.966954358576317E-2</v>
      </c>
      <c r="AR740" s="131">
        <f t="shared" si="148"/>
        <v>7.6795355883661973E-2</v>
      </c>
      <c r="AS740" s="131">
        <f t="shared" si="149"/>
        <v>1.978626296191378E-2</v>
      </c>
      <c r="AT740" s="131">
        <f t="shared" si="150"/>
        <v>9.1236425588081746E-2</v>
      </c>
      <c r="AU740" s="131">
        <f t="shared" si="151"/>
        <v>0.23140803312506183</v>
      </c>
      <c r="AV740" s="131">
        <f t="shared" si="152"/>
        <v>3.8564148279827001E-2</v>
      </c>
      <c r="AW740" s="131">
        <f t="shared" si="153"/>
        <v>0.21901288310876219</v>
      </c>
      <c r="AX740" s="131">
        <f t="shared" si="154"/>
        <v>0.99999999999999989</v>
      </c>
      <c r="AY740" s="131">
        <f>SUMPRODUCT(AN740:AW740,幕後結果_最佳化!$Z$1005:$AI$1005)</f>
        <v>-7.7456662210591536E-5</v>
      </c>
      <c r="AZ740" s="131">
        <f>(SUMPRODUCT(AN740:AW740,MMULT(AN740:AW740,幕後結果!$AB$9:$AK$18)))</f>
        <v>3.0589882810798201E-4</v>
      </c>
      <c r="BA740" s="131">
        <f t="shared" si="155"/>
        <v>1.7489963639412805E-2</v>
      </c>
      <c r="BB740" s="102">
        <f t="shared" si="156"/>
        <v>-2.4572639227998696</v>
      </c>
      <c r="BC740" s="60"/>
      <c r="BD740" s="60"/>
    </row>
    <row r="741" spans="1:56" ht="16.5">
      <c r="A741" s="95">
        <v>740</v>
      </c>
      <c r="B741" s="131">
        <v>0.26273922600573174</v>
      </c>
      <c r="C741" s="131">
        <v>0.7073357176187518</v>
      </c>
      <c r="D741" s="131">
        <v>0.69975554370649107</v>
      </c>
      <c r="E741" s="131">
        <v>3.9862854835308825E-2</v>
      </c>
      <c r="F741" s="131">
        <v>0.16740585893461191</v>
      </c>
      <c r="G741" s="131">
        <v>0.77276171958334294</v>
      </c>
      <c r="H741" s="131">
        <v>0.58444636544323636</v>
      </c>
      <c r="I741" s="131">
        <v>0.26637791549269063</v>
      </c>
      <c r="J741" s="131">
        <v>0.86089230003549</v>
      </c>
      <c r="K741" s="104">
        <v>0.16998334973845775</v>
      </c>
      <c r="L741" s="105"/>
      <c r="M741" s="106">
        <v>740</v>
      </c>
      <c r="N741" s="142">
        <v>-0.6349232815296556</v>
      </c>
      <c r="O741" s="142">
        <v>0.54561797656107991</v>
      </c>
      <c r="P741" s="142">
        <v>0.52369756058983774</v>
      </c>
      <c r="Q741" s="142">
        <v>-1.7522797885702646</v>
      </c>
      <c r="R741" s="142">
        <v>-0.96446725456638793</v>
      </c>
      <c r="S741" s="142">
        <v>0.74797280548902489</v>
      </c>
      <c r="T741" s="142">
        <v>0.21328167095706352</v>
      </c>
      <c r="U741" s="131">
        <v>-0.62380473295521066</v>
      </c>
      <c r="V741" s="131">
        <v>1.0843370131707202</v>
      </c>
      <c r="W741" s="98">
        <v>-0.95423105259853747</v>
      </c>
      <c r="X741" s="60"/>
      <c r="Y741" s="99">
        <v>740</v>
      </c>
      <c r="Z741" s="131">
        <f>(幕後結果!$AB$2+幕後結果!$AB$4*幕後結果_最佳化!$N1742)*12/3</f>
        <v>-8.4958845081612624E-2</v>
      </c>
      <c r="AA741" s="131">
        <f>(幕後結果!$AC$2+幕後結果!$AC$4*幕後結果_最佳化!$O1742)*12/3</f>
        <v>6.1750481123703453E-2</v>
      </c>
      <c r="AB741" s="131">
        <f>(幕後結果!$AD$2+幕後結果!$AD$4*幕後結果_最佳化!$P1742)*12/3</f>
        <v>8.9972538891621379E-2</v>
      </c>
      <c r="AC741" s="131">
        <f>(幕後結果!$AE$2+幕後結果!$AE$4*幕後結果_最佳化!$Q1742)*12/3</f>
        <v>-0.1174546209457094</v>
      </c>
      <c r="AD741" s="131">
        <f>(幕後結果!$AF$2+幕後結果!$AF$4*幕後結果_最佳化!$R1742)*12/3</f>
        <v>-5.3059487094442387E-2</v>
      </c>
      <c r="AE741" s="131">
        <f>(幕後結果!$AG$2+幕後結果!$AG$4*幕後結果_最佳化!$S1742)*12/3</f>
        <v>3.3744761519149874E-2</v>
      </c>
      <c r="AF741" s="131">
        <f>(幕後結果!$AH$2+幕後結果!$AH$4*幕後結果_最佳化!$T1742)*12/3</f>
        <v>2.9395840012351512E-2</v>
      </c>
      <c r="AG741" s="131">
        <f>(幕後結果!$AI$2+幕後結果!$AI$4*幕後結果_最佳化!$U1742)*12/3</f>
        <v>-6.2291856750019414E-2</v>
      </c>
      <c r="AH741" s="131">
        <f>(幕後結果!$AJ$2+幕後結果!$AJ$4*幕後結果_最佳化!$V1742)*12/3</f>
        <v>6.6771169273119713E-2</v>
      </c>
      <c r="AI741" s="100">
        <f>(幕後結果!$AK$2+幕後結果!$AK$4*幕後結果_最佳化!$W1742)*12/3</f>
        <v>-4.8661360832645738E-2</v>
      </c>
      <c r="AJ741" s="60"/>
      <c r="AK741" s="60"/>
      <c r="AL741" s="60"/>
      <c r="AM741" s="108">
        <v>740</v>
      </c>
      <c r="AN741" s="131">
        <f t="shared" si="144"/>
        <v>7.8186235662742423E-2</v>
      </c>
      <c r="AO741" s="131">
        <f t="shared" si="145"/>
        <v>2.8160942802999724E-2</v>
      </c>
      <c r="AP741" s="131">
        <f t="shared" si="146"/>
        <v>0.10477452552455283</v>
      </c>
      <c r="AQ741" s="131">
        <f t="shared" si="147"/>
        <v>2.1496876852233122E-2</v>
      </c>
      <c r="AR741" s="131">
        <f t="shared" si="148"/>
        <v>0.10316107749000246</v>
      </c>
      <c r="AS741" s="131">
        <f t="shared" si="149"/>
        <v>8.3672873682522575E-2</v>
      </c>
      <c r="AT741" s="131">
        <f t="shared" si="150"/>
        <v>0.23800222882304981</v>
      </c>
      <c r="AU741" s="131">
        <f t="shared" si="151"/>
        <v>0.10878372491847077</v>
      </c>
      <c r="AV741" s="131">
        <f t="shared" si="152"/>
        <v>0.19500691834402156</v>
      </c>
      <c r="AW741" s="131">
        <f t="shared" si="153"/>
        <v>3.8754595899404637E-2</v>
      </c>
      <c r="AX741" s="131">
        <f t="shared" si="154"/>
        <v>1</v>
      </c>
      <c r="AY741" s="131">
        <f>SUMPRODUCT(AN741:AW741,幕後結果_最佳化!$Z$1005:$AI$1005)</f>
        <v>1.8200045515950193E-3</v>
      </c>
      <c r="AZ741" s="131">
        <f>(SUMPRODUCT(AN741:AW741,MMULT(AN741:AW741,幕後結果!$AB$9:$AK$18)))</f>
        <v>2.5528508911513531E-4</v>
      </c>
      <c r="BA741" s="131">
        <f t="shared" si="155"/>
        <v>1.5977643415570873E-2</v>
      </c>
      <c r="BB741" s="102">
        <f t="shared" si="156"/>
        <v>-2.5710922681107546</v>
      </c>
      <c r="BC741" s="60"/>
      <c r="BD741" s="60"/>
    </row>
    <row r="742" spans="1:56" ht="16.5">
      <c r="A742" s="95">
        <v>741</v>
      </c>
      <c r="B742" s="131">
        <v>0.64738623684619312</v>
      </c>
      <c r="C742" s="131">
        <v>0.80485460737275027</v>
      </c>
      <c r="D742" s="131">
        <v>0.43567868905742935</v>
      </c>
      <c r="E742" s="131">
        <v>0.91679000978952208</v>
      </c>
      <c r="F742" s="131">
        <v>0.28882317379536171</v>
      </c>
      <c r="G742" s="131">
        <v>0.90314808563161675</v>
      </c>
      <c r="H742" s="131">
        <v>0.86994962067733672</v>
      </c>
      <c r="I742" s="131">
        <v>0.96863560971588925</v>
      </c>
      <c r="J742" s="131">
        <v>0.84740358466006649</v>
      </c>
      <c r="K742" s="104">
        <v>8.0821399348377065E-2</v>
      </c>
      <c r="L742" s="105"/>
      <c r="M742" s="106">
        <v>741</v>
      </c>
      <c r="N742" s="142">
        <v>0.37827336948226969</v>
      </c>
      <c r="O742" s="142">
        <v>0.8590901427069384</v>
      </c>
      <c r="P742" s="142">
        <v>-0.16193457133085243</v>
      </c>
      <c r="Q742" s="142">
        <v>1.3837990944269758</v>
      </c>
      <c r="R742" s="142">
        <v>-0.55682595655824052</v>
      </c>
      <c r="S742" s="142">
        <v>1.2996999464546886</v>
      </c>
      <c r="T742" s="142">
        <v>1.1261530116583955</v>
      </c>
      <c r="U742" s="131">
        <v>1.8611090350289865</v>
      </c>
      <c r="V742" s="131">
        <v>1.0253611108926526</v>
      </c>
      <c r="W742" s="98">
        <v>-1.3995677444393346</v>
      </c>
      <c r="X742" s="60"/>
      <c r="Y742" s="99">
        <v>741</v>
      </c>
      <c r="Z742" s="131">
        <f>(幕後結果!$AB$2+幕後結果!$AB$4*幕後結果_最佳化!$N1743)*12/3</f>
        <v>7.1982967418141142E-2</v>
      </c>
      <c r="AA742" s="131">
        <f>(幕後結果!$AC$2+幕後結果!$AC$4*幕後結果_最佳化!$O1743)*12/3</f>
        <v>9.0226814310560829E-2</v>
      </c>
      <c r="AB742" s="131">
        <f>(幕後結果!$AD$2+幕後結果!$AD$4*幕後結果_最佳化!$P1743)*12/3</f>
        <v>-1.051005309094325E-2</v>
      </c>
      <c r="AC742" s="131">
        <f>(幕後結果!$AE$2+幕後結果!$AE$4*幕後結果_最佳化!$Q1743)*12/3</f>
        <v>0.17831811642995102</v>
      </c>
      <c r="AD742" s="131">
        <f>(幕後結果!$AF$2+幕後結果!$AF$4*幕後結果_最佳化!$R1743)*12/3</f>
        <v>-6.5432895308452713E-4</v>
      </c>
      <c r="AE742" s="131">
        <f>(幕後結果!$AG$2+幕後結果!$AG$4*幕後結果_最佳化!$S1743)*12/3</f>
        <v>6.5787792272380421E-2</v>
      </c>
      <c r="AF742" s="131">
        <f>(幕後結果!$AH$2+幕後結果!$AH$4*幕後結果_最佳化!$T1743)*12/3</f>
        <v>0.16880730924205611</v>
      </c>
      <c r="AG742" s="131">
        <f>(幕後結果!$AI$2+幕後結果!$AI$4*幕後結果_最佳化!$U1743)*12/3</f>
        <v>0.24904184114903583</v>
      </c>
      <c r="AH742" s="131">
        <f>(幕後結果!$AJ$2+幕後結果!$AJ$4*幕後結果_最佳化!$V1743)*12/3</f>
        <v>0.13556638536564344</v>
      </c>
      <c r="AI742" s="100">
        <f>(幕後結果!$AK$2+幕後結果!$AK$4*幕後結果_最佳化!$W1743)*12/3</f>
        <v>-0.13285121583466031</v>
      </c>
      <c r="AJ742" s="60"/>
      <c r="AK742" s="60"/>
      <c r="AL742" s="60"/>
      <c r="AM742" s="108">
        <v>741</v>
      </c>
      <c r="AN742" s="131">
        <f t="shared" si="144"/>
        <v>0.13253136945831728</v>
      </c>
      <c r="AO742" s="131">
        <f t="shared" si="145"/>
        <v>7.8572252697042155E-2</v>
      </c>
      <c r="AP742" s="131">
        <f t="shared" si="146"/>
        <v>5.4554567638008131E-2</v>
      </c>
      <c r="AQ742" s="131">
        <f t="shared" si="147"/>
        <v>3.1528445465995605E-2</v>
      </c>
      <c r="AR742" s="131">
        <f t="shared" si="148"/>
        <v>0.12650758212589922</v>
      </c>
      <c r="AS742" s="131">
        <f t="shared" si="149"/>
        <v>0.13764576194387623</v>
      </c>
      <c r="AT742" s="131">
        <f t="shared" si="150"/>
        <v>0.10716442468183002</v>
      </c>
      <c r="AU742" s="131">
        <f t="shared" si="151"/>
        <v>0.13624562568373635</v>
      </c>
      <c r="AV742" s="131">
        <f t="shared" si="152"/>
        <v>0.13731974230717586</v>
      </c>
      <c r="AW742" s="131">
        <f t="shared" si="153"/>
        <v>5.7930227998119053E-2</v>
      </c>
      <c r="AX742" s="131">
        <f t="shared" si="154"/>
        <v>1</v>
      </c>
      <c r="AY742" s="131">
        <f>SUMPRODUCT(AN742:AW742,幕後結果_最佳化!$Z$1005:$AI$1005)</f>
        <v>1.0432887094883605E-3</v>
      </c>
      <c r="AZ742" s="131">
        <f>(SUMPRODUCT(AN742:AW742,MMULT(AN742:AW742,幕後結果!$AB$9:$AK$18)))</f>
        <v>2.0948888892502433E-4</v>
      </c>
      <c r="BA742" s="131">
        <f t="shared" si="155"/>
        <v>1.4473730995324749E-2</v>
      </c>
      <c r="BB742" s="102">
        <f t="shared" si="156"/>
        <v>-2.8919088867985763</v>
      </c>
      <c r="BC742" s="60"/>
      <c r="BD742" s="60"/>
    </row>
    <row r="743" spans="1:56" ht="16.5">
      <c r="A743" s="95">
        <v>742</v>
      </c>
      <c r="B743" s="131">
        <v>0.75472843283490443</v>
      </c>
      <c r="C743" s="131">
        <v>0.45368624128931434</v>
      </c>
      <c r="D743" s="131">
        <v>0.34033768280316923</v>
      </c>
      <c r="E743" s="131">
        <v>0.56073599991081702</v>
      </c>
      <c r="F743" s="131">
        <v>0.88816253254786326</v>
      </c>
      <c r="G743" s="131">
        <v>0.52370757516774158</v>
      </c>
      <c r="H743" s="131">
        <v>0.61028188670666195</v>
      </c>
      <c r="I743" s="131">
        <v>0.50388772573917517</v>
      </c>
      <c r="J743" s="131">
        <v>0.30066784618247344</v>
      </c>
      <c r="K743" s="104">
        <v>3.1870403271197834E-2</v>
      </c>
      <c r="L743" s="105"/>
      <c r="M743" s="106">
        <v>742</v>
      </c>
      <c r="N743" s="142">
        <v>0.68944522091223093</v>
      </c>
      <c r="O743" s="142">
        <v>-0.11635337893142135</v>
      </c>
      <c r="P743" s="142">
        <v>-0.41154170704273574</v>
      </c>
      <c r="Q743" s="142">
        <v>0.15283550186469186</v>
      </c>
      <c r="R743" s="142">
        <v>1.2168141504107703</v>
      </c>
      <c r="S743" s="142">
        <v>5.946109832705309E-2</v>
      </c>
      <c r="T743" s="142">
        <v>0.28005380335714258</v>
      </c>
      <c r="U743" s="131">
        <v>9.7452375099358057E-3</v>
      </c>
      <c r="V743" s="131">
        <v>-0.52248068340613874</v>
      </c>
      <c r="W743" s="98">
        <v>-1.8539884911066307</v>
      </c>
      <c r="X743" s="60"/>
      <c r="Y743" s="99">
        <v>742</v>
      </c>
      <c r="Z743" s="131">
        <f>(幕後結果!$AB$2+幕後結果!$AB$4*幕後結果_最佳化!$N1744)*12/3</f>
        <v>0.1201827658615604</v>
      </c>
      <c r="AA743" s="131">
        <f>(幕後結果!$AC$2+幕後結果!$AC$4*幕後結果_最佳化!$O1744)*12/3</f>
        <v>-5.212608090776851E-3</v>
      </c>
      <c r="AB743" s="131">
        <f>(幕後結果!$AD$2+幕後結果!$AD$4*幕後結果_最佳化!$P1744)*12/3</f>
        <v>-8.3457862713782638E-2</v>
      </c>
      <c r="AC743" s="131">
        <f>(幕後結果!$AE$2+幕後結果!$AE$4*幕後結果_最佳化!$Q1744)*12/3</f>
        <v>2.1542993031126043E-2</v>
      </c>
      <c r="AD743" s="131">
        <f>(幕後結果!$AF$2+幕後結果!$AF$4*幕後結果_最佳化!$R1744)*12/3</f>
        <v>7.2084355828186453E-2</v>
      </c>
      <c r="AE743" s="131">
        <f>(幕後結果!$AG$2+幕後結果!$AG$4*幕後結果_最佳化!$S1744)*12/3</f>
        <v>-1.7011664035338204E-2</v>
      </c>
      <c r="AF743" s="131">
        <f>(幕後結果!$AH$2+幕後結果!$AH$4*幕後結果_最佳化!$T1744)*12/3</f>
        <v>4.1973928144361287E-2</v>
      </c>
      <c r="AG743" s="131">
        <f>(幕後結果!$AI$2+幕後結果!$AI$4*幕後結果_最佳化!$U1744)*12/3</f>
        <v>-2.7736013517124306E-3</v>
      </c>
      <c r="AH743" s="131">
        <f>(幕後結果!$AJ$2+幕後結果!$AJ$4*幕後結果_最佳化!$V1744)*12/3</f>
        <v>-4.2977716068576505E-2</v>
      </c>
      <c r="AI743" s="100">
        <f>(幕後結果!$AK$2+幕後結果!$AK$4*幕後結果_最佳化!$W1744)*12/3</f>
        <v>-0.31460603004068871</v>
      </c>
      <c r="AJ743" s="60"/>
      <c r="AK743" s="60"/>
      <c r="AL743" s="60"/>
      <c r="AM743" s="108">
        <v>742</v>
      </c>
      <c r="AN743" s="131">
        <f t="shared" si="144"/>
        <v>0.13413972619314316</v>
      </c>
      <c r="AO743" s="131">
        <f t="shared" si="145"/>
        <v>1.0659008830840927E-2</v>
      </c>
      <c r="AP743" s="131">
        <f t="shared" si="146"/>
        <v>1.2728383223657533E-2</v>
      </c>
      <c r="AQ743" s="131">
        <f t="shared" si="147"/>
        <v>0.14243000067489206</v>
      </c>
      <c r="AR743" s="131">
        <f t="shared" si="148"/>
        <v>0.12281694861606841</v>
      </c>
      <c r="AS743" s="131">
        <f t="shared" si="149"/>
        <v>0.14643267764845885</v>
      </c>
      <c r="AT743" s="131">
        <f t="shared" si="150"/>
        <v>9.6336201713413477E-2</v>
      </c>
      <c r="AU743" s="131">
        <f t="shared" si="151"/>
        <v>0.14179711805719658</v>
      </c>
      <c r="AV743" s="131">
        <f t="shared" si="152"/>
        <v>8.7359997889414814E-2</v>
      </c>
      <c r="AW743" s="131">
        <f t="shared" si="153"/>
        <v>0.10529993715291407</v>
      </c>
      <c r="AX743" s="131">
        <f t="shared" si="154"/>
        <v>0.99999999999999989</v>
      </c>
      <c r="AY743" s="131">
        <f>SUMPRODUCT(AN743:AW743,幕後結果_最佳化!$Z$1005:$AI$1005)</f>
        <v>2.8572223286670705E-3</v>
      </c>
      <c r="AZ743" s="131">
        <f>(SUMPRODUCT(AN743:AW743,MMULT(AN743:AW743,幕後結果!$AB$9:$AK$18)))</f>
        <v>2.3539022956755329E-4</v>
      </c>
      <c r="BA743" s="131">
        <f t="shared" si="155"/>
        <v>1.5342432322404205E-2</v>
      </c>
      <c r="BB743" s="102">
        <f t="shared" si="156"/>
        <v>-2.6099367316653805</v>
      </c>
      <c r="BC743" s="60"/>
      <c r="BD743" s="60"/>
    </row>
    <row r="744" spans="1:56" ht="16.5">
      <c r="A744" s="95">
        <v>743</v>
      </c>
      <c r="B744" s="131">
        <v>0.1326959724209309</v>
      </c>
      <c r="C744" s="131">
        <v>0.35209833112635769</v>
      </c>
      <c r="D744" s="131">
        <v>0.935306559567469</v>
      </c>
      <c r="E744" s="131">
        <v>0.14284959476953674</v>
      </c>
      <c r="F744" s="131">
        <v>0.84906702413144064</v>
      </c>
      <c r="G744" s="131">
        <v>0.90002140137222519</v>
      </c>
      <c r="H744" s="131">
        <v>0.82636935555995694</v>
      </c>
      <c r="I744" s="131">
        <v>1.8534397142939696E-3</v>
      </c>
      <c r="J744" s="131">
        <v>0.51978285850731409</v>
      </c>
      <c r="K744" s="104">
        <v>0.88920261984376503</v>
      </c>
      <c r="L744" s="105"/>
      <c r="M744" s="106">
        <v>743</v>
      </c>
      <c r="N744" s="142">
        <v>-1.1137372012340436</v>
      </c>
      <c r="O744" s="142">
        <v>-0.37966155419115277</v>
      </c>
      <c r="P744" s="142">
        <v>1.5165241010346826</v>
      </c>
      <c r="Q744" s="142">
        <v>-1.0676039756259001</v>
      </c>
      <c r="R744" s="142">
        <v>1.0324401920239072</v>
      </c>
      <c r="S744" s="142">
        <v>1.2816735213747505</v>
      </c>
      <c r="T744" s="142">
        <v>0.93991475371345523</v>
      </c>
      <c r="U744" s="131">
        <v>-2.9020850018730981</v>
      </c>
      <c r="V744" s="131">
        <v>4.9608612897238745E-2</v>
      </c>
      <c r="W744" s="98">
        <v>1.2222985158416193</v>
      </c>
      <c r="X744" s="60"/>
      <c r="Y744" s="99">
        <v>743</v>
      </c>
      <c r="Z744" s="131">
        <f>(幕後結果!$AB$2+幕後結果!$AB$4*幕後結果_最佳化!$N1745)*12/3</f>
        <v>-0.15912601128125076</v>
      </c>
      <c r="AA744" s="131">
        <f>(幕後結果!$AC$2+幕後結果!$AC$4*幕後結果_最佳化!$O1745)*12/3</f>
        <v>-2.7255044560387992E-2</v>
      </c>
      <c r="AB744" s="131">
        <f>(幕後結果!$AD$2+幕後結果!$AD$4*幕後結果_最佳化!$P1745)*12/3</f>
        <v>0.2193869499125016</v>
      </c>
      <c r="AC744" s="131">
        <f>(幕後結果!$AE$2+幕後結果!$AE$4*幕後結果_最佳化!$Q1745)*12/3</f>
        <v>-6.9928265273808306E-3</v>
      </c>
      <c r="AD744" s="131">
        <f>(幕後結果!$AF$2+幕後結果!$AF$4*幕後結果_最佳化!$R1745)*12/3</f>
        <v>0.18000780610805248</v>
      </c>
      <c r="AE744" s="131">
        <f>(幕後結果!$AG$2+幕後結果!$AG$4*幕後結果_最佳化!$S1745)*12/3</f>
        <v>4.1463732865466216E-2</v>
      </c>
      <c r="AF744" s="131">
        <f>(幕後結果!$AH$2+幕後結果!$AH$4*幕後結果_最佳化!$T1745)*12/3</f>
        <v>7.4903413097824001E-2</v>
      </c>
      <c r="AG744" s="131">
        <f>(幕後結果!$AI$2+幕後結果!$AI$4*幕後結果_最佳化!$U1745)*12/3</f>
        <v>-0.19053395929776262</v>
      </c>
      <c r="AH744" s="131">
        <f>(幕後結果!$AJ$2+幕後結果!$AJ$4*幕後結果_最佳化!$V1745)*12/3</f>
        <v>-1.4283293842672689E-2</v>
      </c>
      <c r="AI744" s="100">
        <f>(幕後結果!$AK$2+幕後結果!$AK$4*幕後結果_最佳化!$W1745)*12/3</f>
        <v>0.26467133882676386</v>
      </c>
      <c r="AJ744" s="60"/>
      <c r="AK744" s="60"/>
      <c r="AL744" s="60"/>
      <c r="AM744" s="108">
        <v>743</v>
      </c>
      <c r="AN744" s="131">
        <f t="shared" si="144"/>
        <v>0.15227582655776775</v>
      </c>
      <c r="AO744" s="131">
        <f t="shared" si="145"/>
        <v>3.5978268854948467E-2</v>
      </c>
      <c r="AP744" s="131">
        <f t="shared" si="146"/>
        <v>0.24965534890975385</v>
      </c>
      <c r="AQ744" s="131">
        <f t="shared" si="147"/>
        <v>6.4466484456982193E-2</v>
      </c>
      <c r="AR744" s="131">
        <f t="shared" si="148"/>
        <v>4.1910623425166639E-2</v>
      </c>
      <c r="AS744" s="131">
        <f t="shared" si="149"/>
        <v>1.6568011100451793E-2</v>
      </c>
      <c r="AT744" s="131">
        <f t="shared" si="150"/>
        <v>0.18461378974894629</v>
      </c>
      <c r="AU744" s="131">
        <f t="shared" si="151"/>
        <v>0.1716625297008614</v>
      </c>
      <c r="AV744" s="131">
        <f t="shared" si="152"/>
        <v>5.0002972332445501E-2</v>
      </c>
      <c r="AW744" s="131">
        <f t="shared" si="153"/>
        <v>3.286614491267608E-2</v>
      </c>
      <c r="AX744" s="131">
        <f t="shared" si="154"/>
        <v>0.99999999999999989</v>
      </c>
      <c r="AY744" s="131">
        <f>SUMPRODUCT(AN744:AW744,幕後結果_最佳化!$Z$1005:$AI$1005)</f>
        <v>2.7540038042342804E-3</v>
      </c>
      <c r="AZ744" s="131">
        <f>(SUMPRODUCT(AN744:AW744,MMULT(AN744:AW744,幕後結果!$AB$9:$AK$18)))</f>
        <v>4.0308694556890376E-4</v>
      </c>
      <c r="BA744" s="131">
        <f t="shared" si="155"/>
        <v>2.0077025316737131E-2</v>
      </c>
      <c r="BB744" s="102">
        <f t="shared" si="156"/>
        <v>-1.9995988231532573</v>
      </c>
      <c r="BC744" s="60"/>
      <c r="BD744" s="60"/>
    </row>
    <row r="745" spans="1:56" ht="16.5">
      <c r="A745" s="95">
        <v>744</v>
      </c>
      <c r="B745" s="131">
        <v>0.55078655977428648</v>
      </c>
      <c r="C745" s="131">
        <v>0.88678620857142976</v>
      </c>
      <c r="D745" s="131">
        <v>0.97581356343184744</v>
      </c>
      <c r="E745" s="131">
        <v>0.131984096783476</v>
      </c>
      <c r="F745" s="131">
        <v>0.28092251799142121</v>
      </c>
      <c r="G745" s="131">
        <v>0.73554010983439455</v>
      </c>
      <c r="H745" s="131">
        <v>0.16701277034910444</v>
      </c>
      <c r="I745" s="131">
        <v>0.32979431235584467</v>
      </c>
      <c r="J745" s="131">
        <v>0.33480084802792409</v>
      </c>
      <c r="K745" s="104">
        <v>0.42299766279744522</v>
      </c>
      <c r="L745" s="105"/>
      <c r="M745" s="106">
        <v>744</v>
      </c>
      <c r="N745" s="142">
        <v>0.12764883756311624</v>
      </c>
      <c r="O745" s="142">
        <v>1.2096125951063159</v>
      </c>
      <c r="P745" s="142">
        <v>1.9740780117577881</v>
      </c>
      <c r="Q745" s="142">
        <v>-1.1170611185920483</v>
      </c>
      <c r="R745" s="142">
        <v>-0.58010318510612713</v>
      </c>
      <c r="S745" s="142">
        <v>0.62965584073227709</v>
      </c>
      <c r="T745" s="142">
        <v>-0.96603725235765991</v>
      </c>
      <c r="U745" s="131">
        <v>-0.44048120124991252</v>
      </c>
      <c r="V745" s="131">
        <v>-0.42669472103853617</v>
      </c>
      <c r="W745" s="98">
        <v>-0.19423059764970832</v>
      </c>
      <c r="X745" s="60"/>
      <c r="Y745" s="99">
        <v>744</v>
      </c>
      <c r="Z745" s="131">
        <f>(幕後結果!$AB$2+幕後結果!$AB$4*幕後結果_最佳化!$N1746)*12/3</f>
        <v>3.3161808409166701E-2</v>
      </c>
      <c r="AA745" s="131">
        <f>(幕後結果!$AC$2+幕後結果!$AC$4*幕後結果_最佳化!$O1746)*12/3</f>
        <v>0.12479628705995317</v>
      </c>
      <c r="AB745" s="131">
        <f>(幕後結果!$AD$2+幕後結果!$AD$4*幕後結果_最佳化!$P1746)*12/3</f>
        <v>0.34583084676591908</v>
      </c>
      <c r="AC745" s="131">
        <f>(幕後結果!$AE$2+幕後結果!$AE$4*幕後結果_最佳化!$Q1746)*12/3</f>
        <v>8.6825617127281748E-2</v>
      </c>
      <c r="AD745" s="131">
        <f>(幕後結果!$AF$2+幕後結果!$AF$4*幕後結果_最佳化!$R1746)*12/3</f>
        <v>0.14454679073266324</v>
      </c>
      <c r="AE745" s="131">
        <f>(幕後結果!$AG$2+幕後結果!$AG$4*幕後結果_最佳化!$S1746)*12/3</f>
        <v>2.8466318446428007E-2</v>
      </c>
      <c r="AF745" s="131">
        <f>(幕後結果!$AH$2+幕後結果!$AH$4*幕後結果_最佳化!$T1746)*12/3</f>
        <v>1.9390709933651603E-2</v>
      </c>
      <c r="AG745" s="131">
        <f>(幕後結果!$AI$2+幕後結果!$AI$4*幕後結果_最佳化!$U1746)*12/3</f>
        <v>-1.0234219279121586E-3</v>
      </c>
      <c r="AH745" s="131">
        <f>(幕後結果!$AJ$2+幕後結果!$AJ$4*幕後結果_最佳化!$V1746)*12/3</f>
        <v>-2.5316352972239694E-3</v>
      </c>
      <c r="AI745" s="100">
        <f>(幕後結果!$AK$2+幕後結果!$AK$4*幕後結果_最佳化!$W1746)*12/3</f>
        <v>3.2518475146302357E-2</v>
      </c>
      <c r="AJ745" s="60"/>
      <c r="AK745" s="60"/>
      <c r="AL745" s="60"/>
      <c r="AM745" s="108">
        <v>744</v>
      </c>
      <c r="AN745" s="131">
        <f t="shared" si="144"/>
        <v>0.10419911545970112</v>
      </c>
      <c r="AO745" s="131">
        <f t="shared" si="145"/>
        <v>0.13555382482291345</v>
      </c>
      <c r="AP745" s="131">
        <f t="shared" si="146"/>
        <v>0.13278603694033195</v>
      </c>
      <c r="AQ745" s="131">
        <f t="shared" si="147"/>
        <v>8.0127439417862947E-2</v>
      </c>
      <c r="AR745" s="131">
        <f t="shared" si="148"/>
        <v>0.1277669514477951</v>
      </c>
      <c r="AS745" s="131">
        <f t="shared" si="149"/>
        <v>0.11090561755371073</v>
      </c>
      <c r="AT745" s="131">
        <f t="shared" si="150"/>
        <v>7.0934329524946119E-2</v>
      </c>
      <c r="AU745" s="131">
        <f t="shared" si="151"/>
        <v>9.8544691807316273E-2</v>
      </c>
      <c r="AV745" s="131">
        <f t="shared" si="152"/>
        <v>2.4822050331043195E-2</v>
      </c>
      <c r="AW745" s="131">
        <f t="shared" si="153"/>
        <v>0.11435994269437912</v>
      </c>
      <c r="AX745" s="131">
        <f t="shared" si="154"/>
        <v>1</v>
      </c>
      <c r="AY745" s="131">
        <f>SUMPRODUCT(AN745:AW745,幕後結果_最佳化!$Z$1005:$AI$1005)</f>
        <v>6.9715348637422437E-4</v>
      </c>
      <c r="AZ745" s="131">
        <f>(SUMPRODUCT(AN745:AW745,MMULT(AN745:AW745,幕後結果!$AB$9:$AK$18)))</f>
        <v>2.8976258183153114E-4</v>
      </c>
      <c r="BA745" s="131">
        <f t="shared" si="155"/>
        <v>1.7022414101164708E-2</v>
      </c>
      <c r="BB745" s="102">
        <f t="shared" si="156"/>
        <v>-2.4792515481536883</v>
      </c>
      <c r="BC745" s="60"/>
      <c r="BD745" s="60"/>
    </row>
    <row r="746" spans="1:56" ht="16.5">
      <c r="A746" s="95">
        <v>745</v>
      </c>
      <c r="B746" s="131">
        <v>0.74018282791351209</v>
      </c>
      <c r="C746" s="131">
        <v>9.6299976429923273E-2</v>
      </c>
      <c r="D746" s="131">
        <v>0.41431167192062457</v>
      </c>
      <c r="E746" s="131">
        <v>0.81469939931482838</v>
      </c>
      <c r="F746" s="131">
        <v>0.23658314722025864</v>
      </c>
      <c r="G746" s="131">
        <v>0.68746621397893048</v>
      </c>
      <c r="H746" s="131">
        <v>0.73801257668212794</v>
      </c>
      <c r="I746" s="131">
        <v>0.23634502593255524</v>
      </c>
      <c r="J746" s="131">
        <v>0.8776498325806148</v>
      </c>
      <c r="K746" s="104">
        <v>1.7656418527008055E-2</v>
      </c>
      <c r="L746" s="105"/>
      <c r="M746" s="106">
        <v>745</v>
      </c>
      <c r="N746" s="142">
        <v>0.64390915597666121</v>
      </c>
      <c r="O746" s="142">
        <v>-1.3029262156785013</v>
      </c>
      <c r="P746" s="142">
        <v>-0.21646751538823186</v>
      </c>
      <c r="Q746" s="142">
        <v>0.89534778913055757</v>
      </c>
      <c r="R746" s="142">
        <v>-0.71733681821894446</v>
      </c>
      <c r="S746" s="142">
        <v>0.48868097915385822</v>
      </c>
      <c r="T746" s="142">
        <v>0.63723029572684353</v>
      </c>
      <c r="U746" s="131">
        <v>-0.71810904773434081</v>
      </c>
      <c r="V746" s="131">
        <v>1.163318420133207</v>
      </c>
      <c r="W746" s="98">
        <v>-2.1047527390890783</v>
      </c>
      <c r="X746" s="60"/>
      <c r="Y746" s="99">
        <v>745</v>
      </c>
      <c r="Z746" s="131">
        <f>(幕後結果!$AB$2+幕後結果!$AB$4*幕後結果_最佳化!$N1747)*12/3</f>
        <v>0.11312933496247753</v>
      </c>
      <c r="AA746" s="131">
        <f>(幕後結果!$AC$2+幕後結果!$AC$4*幕後結果_最佳化!$O1747)*12/3</f>
        <v>-0.12047341654330034</v>
      </c>
      <c r="AB746" s="131">
        <f>(幕後結果!$AD$2+幕後結果!$AD$4*幕後結果_最佳化!$P1747)*12/3</f>
        <v>-9.1602350934083754E-2</v>
      </c>
      <c r="AC746" s="131">
        <f>(幕後結果!$AE$2+幕後結果!$AE$4*幕後結果_最佳化!$Q1747)*12/3</f>
        <v>8.3141464065151466E-2</v>
      </c>
      <c r="AD746" s="131">
        <f>(幕後結果!$AF$2+幕後結果!$AF$4*幕後結果_最佳化!$R1747)*12/3</f>
        <v>-0.12054922691092056</v>
      </c>
      <c r="AE746" s="131">
        <f>(幕後結果!$AG$2+幕後結果!$AG$4*幕後結果_最佳化!$S1747)*12/3</f>
        <v>6.8925287787607028E-3</v>
      </c>
      <c r="AF746" s="131">
        <f>(幕後結果!$AH$2+幕後結果!$AH$4*幕後結果_最佳化!$T1747)*12/3</f>
        <v>3.9911611333457921E-2</v>
      </c>
      <c r="AG746" s="131">
        <f>(幕後結果!$AI$2+幕後結果!$AI$4*幕後結果_最佳化!$U1747)*12/3</f>
        <v>-7.6512511245930462E-2</v>
      </c>
      <c r="AH746" s="131">
        <f>(幕後結果!$AJ$2+幕後結果!$AJ$4*幕後結果_最佳化!$V1747)*12/3</f>
        <v>5.1685647571842096E-2</v>
      </c>
      <c r="AI746" s="100">
        <f>(幕後結果!$AK$2+幕後結果!$AK$4*幕後結果_最佳化!$W1747)*12/3</f>
        <v>-0.36771207301729958</v>
      </c>
      <c r="AJ746" s="60"/>
      <c r="AK746" s="60"/>
      <c r="AL746" s="60"/>
      <c r="AM746" s="108">
        <v>745</v>
      </c>
      <c r="AN746" s="131">
        <f t="shared" si="144"/>
        <v>4.2282983485762019E-3</v>
      </c>
      <c r="AO746" s="131">
        <f t="shared" si="145"/>
        <v>0.19080285206930911</v>
      </c>
      <c r="AP746" s="131">
        <f t="shared" si="146"/>
        <v>0.10708253346650247</v>
      </c>
      <c r="AQ746" s="131">
        <f t="shared" si="147"/>
        <v>0.15845521177703714</v>
      </c>
      <c r="AR746" s="131">
        <f t="shared" si="148"/>
        <v>6.7214517596114576E-2</v>
      </c>
      <c r="AS746" s="131">
        <f t="shared" si="149"/>
        <v>4.6749947988705014E-2</v>
      </c>
      <c r="AT746" s="131">
        <f t="shared" si="150"/>
        <v>4.675089418115156E-2</v>
      </c>
      <c r="AU746" s="131">
        <f t="shared" si="151"/>
        <v>0.18834286957382107</v>
      </c>
      <c r="AV746" s="131">
        <f t="shared" si="152"/>
        <v>0.10602923970928255</v>
      </c>
      <c r="AW746" s="131">
        <f t="shared" si="153"/>
        <v>8.4343635289500202E-2</v>
      </c>
      <c r="AX746" s="131">
        <f t="shared" si="154"/>
        <v>0.99999999999999989</v>
      </c>
      <c r="AY746" s="131">
        <f>SUMPRODUCT(AN746:AW746,幕後結果_最佳化!$Z$1005:$AI$1005)</f>
        <v>1.0036070960624311E-3</v>
      </c>
      <c r="AZ746" s="131">
        <f>(SUMPRODUCT(AN746:AW746,MMULT(AN746:AW746,幕後結果!$AB$9:$AK$18)))</f>
        <v>3.1385252353443406E-4</v>
      </c>
      <c r="BA746" s="131">
        <f t="shared" si="155"/>
        <v>1.7715883368729712E-2</v>
      </c>
      <c r="BB746" s="102">
        <f t="shared" si="156"/>
        <v>-2.3649056630102256</v>
      </c>
      <c r="BC746" s="60"/>
      <c r="BD746" s="60"/>
    </row>
    <row r="747" spans="1:56" ht="16.5">
      <c r="A747" s="95">
        <v>746</v>
      </c>
      <c r="B747" s="131">
        <v>0.78985535511674376</v>
      </c>
      <c r="C747" s="131">
        <v>0.74210389246493258</v>
      </c>
      <c r="D747" s="131">
        <v>0.97072290857886712</v>
      </c>
      <c r="E747" s="131">
        <v>0.31727257308312229</v>
      </c>
      <c r="F747" s="131">
        <v>0.39080986509007265</v>
      </c>
      <c r="G747" s="131">
        <v>0.1938220501836001</v>
      </c>
      <c r="H747" s="131">
        <v>0.93665388834895658</v>
      </c>
      <c r="I747" s="131">
        <v>0.11389088128774394</v>
      </c>
      <c r="J747" s="131">
        <v>0.33418503788625498</v>
      </c>
      <c r="K747" s="104">
        <v>0.27047853614147188</v>
      </c>
      <c r="L747" s="105"/>
      <c r="M747" s="106">
        <v>746</v>
      </c>
      <c r="N747" s="142">
        <v>0.8059194601251054</v>
      </c>
      <c r="O747" s="142">
        <v>0.64984520590475159</v>
      </c>
      <c r="P747" s="142">
        <v>1.8915258558687258</v>
      </c>
      <c r="Q747" s="142">
        <v>-0.47533930775643324</v>
      </c>
      <c r="R747" s="142">
        <v>-0.27720886865909034</v>
      </c>
      <c r="S747" s="142">
        <v>-0.8638976819068066</v>
      </c>
      <c r="T747" s="142">
        <v>1.5272766899125798</v>
      </c>
      <c r="U747" s="131">
        <v>-1.2060926654652189</v>
      </c>
      <c r="V747" s="131">
        <v>-0.42838605483737174</v>
      </c>
      <c r="W747" s="98">
        <v>-0.61136635346882806</v>
      </c>
      <c r="X747" s="60"/>
      <c r="Y747" s="99">
        <v>746</v>
      </c>
      <c r="Z747" s="131">
        <f>(幕後結果!$AB$2+幕後結果!$AB$4*幕後結果_最佳化!$N1748)*12/3</f>
        <v>0.13822435551085668</v>
      </c>
      <c r="AA747" s="131">
        <f>(幕後結果!$AC$2+幕後結果!$AC$4*幕後結果_最佳化!$O1748)*12/3</f>
        <v>6.9042423277247522E-2</v>
      </c>
      <c r="AB747" s="131">
        <f>(幕後結果!$AD$2+幕後結果!$AD$4*幕後結果_最佳化!$P1748)*12/3</f>
        <v>0.31358242603892439</v>
      </c>
      <c r="AC747" s="131">
        <f>(幕後結果!$AE$2+幕後結果!$AE$4*幕後結果_最佳化!$Q1748)*12/3</f>
        <v>0.1488508126317451</v>
      </c>
      <c r="AD747" s="131">
        <f>(幕後結果!$AF$2+幕後結果!$AF$4*幕後結果_最佳化!$R1748)*12/3</f>
        <v>0.15386455224454929</v>
      </c>
      <c r="AE747" s="131">
        <f>(幕後結果!$AG$2+幕後結果!$AG$4*幕後結果_最佳化!$S1748)*12/3</f>
        <v>-4.396818362970345E-2</v>
      </c>
      <c r="AF747" s="131">
        <f>(幕後結果!$AH$2+幕後結果!$AH$4*幕後結果_最佳化!$T1748)*12/3</f>
        <v>0.23026795124486676</v>
      </c>
      <c r="AG747" s="131">
        <f>(幕後結果!$AI$2+幕後結果!$AI$4*幕後結果_最佳化!$U1748)*12/3</f>
        <v>-3.6790601776099122E-2</v>
      </c>
      <c r="AH747" s="131">
        <f>(幕後結果!$AJ$2+幕後結果!$AJ$4*幕後結果_最佳化!$V1748)*12/3</f>
        <v>-2.7415512349997163E-2</v>
      </c>
      <c r="AI747" s="100">
        <f>(幕後結果!$AK$2+幕後結果!$AK$4*幕後結果_最佳化!$W1748)*12/3</f>
        <v>-5.1100534076290817E-2</v>
      </c>
      <c r="AJ747" s="60"/>
      <c r="AK747" s="60"/>
      <c r="AL747" s="60"/>
      <c r="AM747" s="108">
        <v>746</v>
      </c>
      <c r="AN747" s="131">
        <f t="shared" si="144"/>
        <v>0.11966970258972796</v>
      </c>
      <c r="AO747" s="131">
        <f t="shared" si="145"/>
        <v>0.12762715244663356</v>
      </c>
      <c r="AP747" s="131">
        <f t="shared" si="146"/>
        <v>9.8987546698206808E-2</v>
      </c>
      <c r="AQ747" s="131">
        <f t="shared" si="147"/>
        <v>0.11030774576096752</v>
      </c>
      <c r="AR747" s="131">
        <f t="shared" si="148"/>
        <v>9.3165864922731836E-2</v>
      </c>
      <c r="AS747" s="131">
        <f t="shared" si="149"/>
        <v>8.0172495125654372E-2</v>
      </c>
      <c r="AT747" s="131">
        <f t="shared" si="150"/>
        <v>0.11074043875747219</v>
      </c>
      <c r="AU747" s="131">
        <f t="shared" si="151"/>
        <v>0.12929018143281309</v>
      </c>
      <c r="AV747" s="131">
        <f t="shared" si="152"/>
        <v>4.7818389185869281E-2</v>
      </c>
      <c r="AW747" s="131">
        <f t="shared" si="153"/>
        <v>8.222048307992337E-2</v>
      </c>
      <c r="AX747" s="131">
        <f t="shared" si="154"/>
        <v>1</v>
      </c>
      <c r="AY747" s="131">
        <f>SUMPRODUCT(AN747:AW747,幕後結果_最佳化!$Z$1005:$AI$1005)</f>
        <v>2.7389794186710422E-3</v>
      </c>
      <c r="AZ747" s="131">
        <f>(SUMPRODUCT(AN747:AW747,MMULT(AN747:AW747,幕後結果!$AB$9:$AK$18)))</f>
        <v>2.7294133121758511E-4</v>
      </c>
      <c r="BA747" s="131">
        <f t="shared" si="155"/>
        <v>1.6520936148341749E-2</v>
      </c>
      <c r="BB747" s="102">
        <f t="shared" si="156"/>
        <v>-2.4309167604500441</v>
      </c>
      <c r="BC747" s="60"/>
      <c r="BD747" s="60"/>
    </row>
    <row r="748" spans="1:56" ht="16.5">
      <c r="A748" s="95">
        <v>747</v>
      </c>
      <c r="B748" s="131">
        <v>0.72952328734453031</v>
      </c>
      <c r="C748" s="131">
        <v>9.3593567634890906E-3</v>
      </c>
      <c r="D748" s="131">
        <v>0.96238658768679231</v>
      </c>
      <c r="E748" s="131">
        <v>0.98862019203438378</v>
      </c>
      <c r="F748" s="131">
        <v>0.8625869423709005</v>
      </c>
      <c r="G748" s="131">
        <v>0.13036927845808766</v>
      </c>
      <c r="H748" s="131">
        <v>0.60915063289973781</v>
      </c>
      <c r="I748" s="131">
        <v>0.87666665099448382</v>
      </c>
      <c r="J748" s="131">
        <v>0.19308938768042028</v>
      </c>
      <c r="K748" s="104">
        <v>0.32579812615727533</v>
      </c>
      <c r="L748" s="105"/>
      <c r="M748" s="106">
        <v>747</v>
      </c>
      <c r="N748" s="142">
        <v>0.61137186352424988</v>
      </c>
      <c r="O748" s="142">
        <v>-2.3510858690999292</v>
      </c>
      <c r="P748" s="142">
        <v>1.7790789172142234</v>
      </c>
      <c r="Q748" s="142">
        <v>2.2774458304852221</v>
      </c>
      <c r="R748" s="142">
        <v>1.092015893797353</v>
      </c>
      <c r="S748" s="142">
        <v>-1.1246472169555739</v>
      </c>
      <c r="T748" s="142">
        <v>0.27710597477420779</v>
      </c>
      <c r="U748" s="131">
        <v>1.1584837041603031</v>
      </c>
      <c r="V748" s="131">
        <v>-0.866567959433303</v>
      </c>
      <c r="W748" s="98">
        <v>-0.45154575992400786</v>
      </c>
      <c r="X748" s="60"/>
      <c r="Y748" s="99">
        <v>747</v>
      </c>
      <c r="Z748" s="131">
        <f>(幕後結果!$AB$2+幕後結果!$AB$4*幕後結果_最佳化!$N1749)*12/3</f>
        <v>0.10808938378792921</v>
      </c>
      <c r="AA748" s="131">
        <f>(幕後結果!$AC$2+幕後結果!$AC$4*幕後結果_最佳化!$O1749)*12/3</f>
        <v>-0.22230425730814252</v>
      </c>
      <c r="AB748" s="131">
        <f>(幕後結果!$AD$2+幕後結果!$AD$4*幕後結果_最佳化!$P1749)*12/3</f>
        <v>0.19529387529142317</v>
      </c>
      <c r="AC748" s="131">
        <f>(幕後結果!$AE$2+幕後結果!$AE$4*幕後結果_最佳化!$Q1749)*12/3</f>
        <v>0.34590999608895184</v>
      </c>
      <c r="AD748" s="131">
        <f>(幕後結果!$AF$2+幕後結果!$AF$4*幕後結果_最佳化!$R1749)*12/3</f>
        <v>0.18858104208923029</v>
      </c>
      <c r="AE748" s="131">
        <f>(幕後結果!$AG$2+幕後結果!$AG$4*幕後結果_最佳化!$S1749)*12/3</f>
        <v>-7.5728768940545491E-2</v>
      </c>
      <c r="AF748" s="131">
        <f>(幕後結果!$AH$2+幕後結果!$AH$4*幕後結果_最佳化!$T1749)*12/3</f>
        <v>1.6260937657777429E-2</v>
      </c>
      <c r="AG748" s="131">
        <f>(幕後結果!$AI$2+幕後結果!$AI$4*幕後結果_最佳化!$U1749)*12/3</f>
        <v>0.19479592060763387</v>
      </c>
      <c r="AH748" s="131">
        <f>(幕後結果!$AJ$2+幕後結果!$AJ$4*幕後結果_最佳化!$V1749)*12/3</f>
        <v>-9.15317374674086E-2</v>
      </c>
      <c r="AI748" s="100">
        <f>(幕後結果!$AK$2+幕後結果!$AK$4*幕後結果_最佳化!$W1749)*12/3</f>
        <v>-0.10971206135943451</v>
      </c>
      <c r="AJ748" s="60"/>
      <c r="AK748" s="60"/>
      <c r="AL748" s="60"/>
      <c r="AM748" s="108">
        <v>747</v>
      </c>
      <c r="AN748" s="131">
        <f t="shared" si="144"/>
        <v>4.1748908451564017E-2</v>
      </c>
      <c r="AO748" s="131">
        <f t="shared" si="145"/>
        <v>0.17009437981572437</v>
      </c>
      <c r="AP748" s="131">
        <f t="shared" si="146"/>
        <v>0.14924018069842454</v>
      </c>
      <c r="AQ748" s="131">
        <f t="shared" si="147"/>
        <v>0.17313891495552886</v>
      </c>
      <c r="AR748" s="131">
        <f t="shared" si="148"/>
        <v>2.46878382550113E-2</v>
      </c>
      <c r="AS748" s="131">
        <f t="shared" si="149"/>
        <v>0.13140810997915608</v>
      </c>
      <c r="AT748" s="131">
        <f t="shared" si="150"/>
        <v>3.1572152561301609E-2</v>
      </c>
      <c r="AU748" s="131">
        <f t="shared" si="151"/>
        <v>7.2594858719451552E-2</v>
      </c>
      <c r="AV748" s="131">
        <f t="shared" si="152"/>
        <v>9.6838602812757746E-2</v>
      </c>
      <c r="AW748" s="131">
        <f t="shared" si="153"/>
        <v>0.10867605375107982</v>
      </c>
      <c r="AX748" s="131">
        <f t="shared" si="154"/>
        <v>1</v>
      </c>
      <c r="AY748" s="131">
        <f>SUMPRODUCT(AN748:AW748,幕後結果_最佳化!$Z$1005:$AI$1005)</f>
        <v>1.2861447064299537E-3</v>
      </c>
      <c r="AZ748" s="131">
        <f>(SUMPRODUCT(AN748:AW748,MMULT(AN748:AW748,幕後結果!$AB$9:$AK$18)))</f>
        <v>2.7621271311510301E-4</v>
      </c>
      <c r="BA748" s="131">
        <f t="shared" si="155"/>
        <v>1.6619648405279307E-2</v>
      </c>
      <c r="BB748" s="102">
        <f t="shared" si="156"/>
        <v>-2.503895045117273</v>
      </c>
      <c r="BC748" s="60"/>
      <c r="BD748" s="60"/>
    </row>
    <row r="749" spans="1:56" ht="16.5">
      <c r="A749" s="95">
        <v>748</v>
      </c>
      <c r="B749" s="131">
        <v>0.170530190156575</v>
      </c>
      <c r="C749" s="131">
        <v>8.8749171223114542E-2</v>
      </c>
      <c r="D749" s="131">
        <v>0.46638863802953567</v>
      </c>
      <c r="E749" s="131">
        <v>0.20375227891782055</v>
      </c>
      <c r="F749" s="131">
        <v>0.54326164806725075</v>
      </c>
      <c r="G749" s="131">
        <v>0.87757534744777876</v>
      </c>
      <c r="H749" s="131">
        <v>0.86419002131033551</v>
      </c>
      <c r="I749" s="131">
        <v>0.68201186018477467</v>
      </c>
      <c r="J749" s="131">
        <v>0.68607224872380801</v>
      </c>
      <c r="K749" s="104">
        <v>0.62375900461878531</v>
      </c>
      <c r="L749" s="105"/>
      <c r="M749" s="106">
        <v>748</v>
      </c>
      <c r="N749" s="142">
        <v>-0.95207217319968152</v>
      </c>
      <c r="O749" s="142">
        <v>-1.348497752835828</v>
      </c>
      <c r="P749" s="142">
        <v>-8.4351111504284843E-2</v>
      </c>
      <c r="Q749" s="142">
        <v>-0.82829305003822717</v>
      </c>
      <c r="R749" s="142">
        <v>0.10865428313209805</v>
      </c>
      <c r="S749" s="142">
        <v>1.1629511934338315</v>
      </c>
      <c r="T749" s="142">
        <v>1.0993396187740141</v>
      </c>
      <c r="U749" s="131">
        <v>0.47333207824210471</v>
      </c>
      <c r="V749" s="131">
        <v>0.48474745098438038</v>
      </c>
      <c r="W749" s="98">
        <v>0.31536835515379957</v>
      </c>
      <c r="X749" s="60"/>
      <c r="Y749" s="99">
        <v>748</v>
      </c>
      <c r="Z749" s="131">
        <f>(幕後結果!$AB$2+幕後結果!$AB$4*幕後結果_最佳化!$N1750)*12/3</f>
        <v>-0.13408447320254102</v>
      </c>
      <c r="AA749" s="131">
        <f>(幕後結果!$AC$2+幕後結果!$AC$4*幕後結果_最佳化!$O1750)*12/3</f>
        <v>-0.12175742604032778</v>
      </c>
      <c r="AB749" s="131">
        <f>(幕後結果!$AD$2+幕後結果!$AD$4*幕後結果_最佳化!$P1750)*12/3</f>
        <v>-7.1252182088161045E-2</v>
      </c>
      <c r="AC749" s="131">
        <f>(幕後結果!$AE$2+幕後結果!$AE$4*幕後結果_最佳化!$Q1750)*12/3</f>
        <v>-0.11933685168809212</v>
      </c>
      <c r="AD749" s="131">
        <f>(幕後結果!$AF$2+幕後結果!$AF$4*幕後結果_最佳化!$R1750)*12/3</f>
        <v>-7.3153861268015194E-2</v>
      </c>
      <c r="AE749" s="131">
        <f>(幕後結果!$AG$2+幕後結果!$AG$4*幕後結果_最佳化!$S1750)*12/3</f>
        <v>3.4001116147995218E-2</v>
      </c>
      <c r="AF749" s="131">
        <f>(幕後結果!$AH$2+幕後結果!$AH$4*幕後結果_最佳化!$T1750)*12/3</f>
        <v>1.7651543444081003E-2</v>
      </c>
      <c r="AG749" s="131">
        <f>(幕後結果!$AI$2+幕後結果!$AI$4*幕後結果_最佳化!$U1750)*12/3</f>
        <v>7.6028959517943029E-2</v>
      </c>
      <c r="AH749" s="131">
        <f>(幕後結果!$AJ$2+幕後結果!$AJ$4*幕後結果_最佳化!$V1750)*12/3</f>
        <v>1.179413409952546E-2</v>
      </c>
      <c r="AI749" s="100">
        <f>(幕後結果!$AK$2+幕後結果!$AK$4*幕後結果_最佳化!$W1750)*12/3</f>
        <v>0.11935032081082168</v>
      </c>
      <c r="AJ749" s="60"/>
      <c r="AK749" s="60"/>
      <c r="AL749" s="60"/>
      <c r="AM749" s="108">
        <v>748</v>
      </c>
      <c r="AN749" s="131">
        <f t="shared" si="144"/>
        <v>8.4093356241482897E-2</v>
      </c>
      <c r="AO749" s="131">
        <f t="shared" si="145"/>
        <v>0.19164134659561088</v>
      </c>
      <c r="AP749" s="131">
        <f t="shared" si="146"/>
        <v>4.4410445121540014E-2</v>
      </c>
      <c r="AQ749" s="131">
        <f t="shared" si="147"/>
        <v>4.8113948658794474E-2</v>
      </c>
      <c r="AR749" s="131">
        <f t="shared" si="148"/>
        <v>5.3290282707585401E-2</v>
      </c>
      <c r="AS749" s="131">
        <f t="shared" si="149"/>
        <v>6.9206145459322535E-2</v>
      </c>
      <c r="AT749" s="131">
        <f t="shared" si="150"/>
        <v>8.5879644112180659E-2</v>
      </c>
      <c r="AU749" s="131">
        <f t="shared" si="151"/>
        <v>0.14057622432094261</v>
      </c>
      <c r="AV749" s="131">
        <f t="shared" si="152"/>
        <v>0.18948853165684262</v>
      </c>
      <c r="AW749" s="131">
        <f t="shared" si="153"/>
        <v>9.3300075125697865E-2</v>
      </c>
      <c r="AX749" s="131">
        <f t="shared" si="154"/>
        <v>1</v>
      </c>
      <c r="AY749" s="131">
        <f>SUMPRODUCT(AN749:AW749,幕後結果_最佳化!$Z$1005:$AI$1005)</f>
        <v>3.5103334585472111E-4</v>
      </c>
      <c r="AZ749" s="131">
        <f>(SUMPRODUCT(AN749:AW749,MMULT(AN749:AW749,幕後結果!$AB$9:$AK$18)))</f>
        <v>2.0834750033798209E-4</v>
      </c>
      <c r="BA749" s="131">
        <f t="shared" si="155"/>
        <v>1.4434247480834673E-2</v>
      </c>
      <c r="BB749" s="102">
        <f t="shared" si="156"/>
        <v>-2.947778657019732</v>
      </c>
      <c r="BC749" s="60"/>
      <c r="BD749" s="60"/>
    </row>
    <row r="750" spans="1:56" ht="16.5">
      <c r="A750" s="95">
        <v>749</v>
      </c>
      <c r="B750" s="131">
        <v>0.74825621848608548</v>
      </c>
      <c r="C750" s="131">
        <v>0.41779646978923712</v>
      </c>
      <c r="D750" s="131">
        <v>0.65374005409998093</v>
      </c>
      <c r="E750" s="131">
        <v>0.44115341709186118</v>
      </c>
      <c r="F750" s="131">
        <v>0.92388320673196267</v>
      </c>
      <c r="G750" s="131">
        <v>0.84540246555192189</v>
      </c>
      <c r="H750" s="131">
        <v>7.4108869067374128E-2</v>
      </c>
      <c r="I750" s="131">
        <v>0.29887699275105439</v>
      </c>
      <c r="J750" s="131">
        <v>0.57657753593201777</v>
      </c>
      <c r="K750" s="104">
        <v>0.70067579285495207</v>
      </c>
      <c r="L750" s="105"/>
      <c r="M750" s="106">
        <v>749</v>
      </c>
      <c r="N750" s="142">
        <v>0.66901240782705518</v>
      </c>
      <c r="O750" s="142">
        <v>-0.20753387563730963</v>
      </c>
      <c r="P750" s="142">
        <v>0.39543769871232093</v>
      </c>
      <c r="Q750" s="142">
        <v>-0.1480455327693965</v>
      </c>
      <c r="R750" s="142">
        <v>1.4316864131313141</v>
      </c>
      <c r="S750" s="142">
        <v>1.0169124736226205</v>
      </c>
      <c r="T750" s="142">
        <v>-1.4458554907936401</v>
      </c>
      <c r="U750" s="131">
        <v>-0.52763314200586409</v>
      </c>
      <c r="V750" s="131">
        <v>0.19314561683590553</v>
      </c>
      <c r="W750" s="98">
        <v>0.52634515544459048</v>
      </c>
      <c r="X750" s="60"/>
      <c r="Y750" s="99">
        <v>749</v>
      </c>
      <c r="Z750" s="131">
        <f>(幕後結果!$AB$2+幕後結果!$AB$4*幕後結果_最佳化!$N1751)*12/3</f>
        <v>0.11701777048099589</v>
      </c>
      <c r="AA750" s="131">
        <f>(幕後結果!$AC$2+幕後結果!$AC$4*幕後結果_最佳化!$O1751)*12/3</f>
        <v>-1.4036279266960916E-2</v>
      </c>
      <c r="AB750" s="131">
        <f>(幕後結果!$AD$2+幕後結果!$AD$4*幕後結果_最佳化!$P1751)*12/3</f>
        <v>4.3673036635260572E-2</v>
      </c>
      <c r="AC750" s="131">
        <f>(幕後結果!$AE$2+幕後結果!$AE$4*幕後結果_最佳化!$Q1751)*12/3</f>
        <v>4.8541395045255752E-2</v>
      </c>
      <c r="AD750" s="131">
        <f>(幕後結果!$AF$2+幕後結果!$AF$4*幕後結果_最佳化!$R1751)*12/3</f>
        <v>0.14937829531790164</v>
      </c>
      <c r="AE750" s="131">
        <f>(幕後結果!$AG$2+幕後結果!$AG$4*幕後結果_最佳化!$S1751)*12/3</f>
        <v>1.8751903431097391E-2</v>
      </c>
      <c r="AF750" s="131">
        <f>(幕後結果!$AH$2+幕後結果!$AH$4*幕後結果_最佳化!$T1751)*12/3</f>
        <v>-8.7738709109992055E-2</v>
      </c>
      <c r="AG750" s="131">
        <f>(幕後結果!$AI$2+幕後結果!$AI$4*幕後結果_最佳化!$U1751)*12/3</f>
        <v>-5.3552245867818871E-2</v>
      </c>
      <c r="AH750" s="131">
        <f>(幕後結果!$AJ$2+幕後結果!$AJ$4*幕後結果_最佳化!$V1751)*12/3</f>
        <v>1.9063825961576127E-3</v>
      </c>
      <c r="AI750" s="100">
        <f>(幕後結果!$AK$2+幕後結果!$AK$4*幕後結果_最佳化!$W1751)*12/3</f>
        <v>3.1646318658864352E-2</v>
      </c>
      <c r="AJ750" s="60"/>
      <c r="AK750" s="60"/>
      <c r="AL750" s="60"/>
      <c r="AM750" s="108">
        <v>749</v>
      </c>
      <c r="AN750" s="131">
        <f t="shared" si="144"/>
        <v>0.13849096649175266</v>
      </c>
      <c r="AO750" s="131">
        <f t="shared" si="145"/>
        <v>0.11875807322851754</v>
      </c>
      <c r="AP750" s="131">
        <f t="shared" si="146"/>
        <v>1.418893393381873E-2</v>
      </c>
      <c r="AQ750" s="131">
        <f t="shared" si="147"/>
        <v>8.781076067214641E-2</v>
      </c>
      <c r="AR750" s="131">
        <f t="shared" si="148"/>
        <v>4.8939791821354925E-2</v>
      </c>
      <c r="AS750" s="131">
        <f t="shared" si="149"/>
        <v>0.118949881965263</v>
      </c>
      <c r="AT750" s="131">
        <f t="shared" si="150"/>
        <v>0.10245531990376891</v>
      </c>
      <c r="AU750" s="131">
        <f t="shared" si="151"/>
        <v>8.3438491272783813E-2</v>
      </c>
      <c r="AV750" s="131">
        <f t="shared" si="152"/>
        <v>0.16340588203100415</v>
      </c>
      <c r="AW750" s="131">
        <f t="shared" si="153"/>
        <v>0.12356189867958978</v>
      </c>
      <c r="AX750" s="131">
        <f t="shared" si="154"/>
        <v>0.99999999999999978</v>
      </c>
      <c r="AY750" s="131">
        <f>SUMPRODUCT(AN750:AW750,幕後結果_最佳化!$Z$1005:$AI$1005)</f>
        <v>1.9706549420606791E-3</v>
      </c>
      <c r="AZ750" s="131">
        <f>(SUMPRODUCT(AN750:AW750,MMULT(AN750:AW750,幕後結果!$AB$9:$AK$18)))</f>
        <v>1.9092379565162861E-4</v>
      </c>
      <c r="BA750" s="131">
        <f t="shared" si="155"/>
        <v>1.3817517709474036E-2</v>
      </c>
      <c r="BB750" s="102">
        <f t="shared" si="156"/>
        <v>-2.9621344382193882</v>
      </c>
      <c r="BC750" s="60"/>
      <c r="BD750" s="60"/>
    </row>
    <row r="751" spans="1:56" ht="16.5">
      <c r="A751" s="95">
        <v>750</v>
      </c>
      <c r="B751" s="131">
        <v>0.20391197052031695</v>
      </c>
      <c r="C751" s="131">
        <v>0.27391588658366772</v>
      </c>
      <c r="D751" s="131">
        <v>0.87792220556785239</v>
      </c>
      <c r="E751" s="131">
        <v>0.13781066612099813</v>
      </c>
      <c r="F751" s="131">
        <v>0.79469626467751153</v>
      </c>
      <c r="G751" s="131">
        <v>0.47760148980862005</v>
      </c>
      <c r="H751" s="131">
        <v>0.23309322848579184</v>
      </c>
      <c r="I751" s="131">
        <v>0.40681966776968692</v>
      </c>
      <c r="J751" s="131">
        <v>0.22460602839979571</v>
      </c>
      <c r="K751" s="104">
        <v>0.80965960735991005</v>
      </c>
      <c r="L751" s="105"/>
      <c r="M751" s="106">
        <v>750</v>
      </c>
      <c r="N751" s="142">
        <v>-0.82772908956050972</v>
      </c>
      <c r="O751" s="142">
        <v>-0.60101233116745034</v>
      </c>
      <c r="P751" s="142">
        <v>1.1646626114644223</v>
      </c>
      <c r="Q751" s="142">
        <v>-1.0902084493388817</v>
      </c>
      <c r="R751" s="142">
        <v>0.82282508283063693</v>
      </c>
      <c r="S751" s="142">
        <v>-5.6174268414147271E-2</v>
      </c>
      <c r="T751" s="142">
        <v>-0.728697933829211</v>
      </c>
      <c r="U751" s="131">
        <v>-0.23573367727416741</v>
      </c>
      <c r="V751" s="131">
        <v>-0.75672930068557209</v>
      </c>
      <c r="W751" s="98">
        <v>0.87664261421602296</v>
      </c>
      <c r="X751" s="60"/>
      <c r="Y751" s="99">
        <v>750</v>
      </c>
      <c r="Z751" s="131">
        <f>(幕後結果!$AB$2+幕後結果!$AB$4*幕後結果_最佳化!$N1752)*12/3</f>
        <v>-0.11482401779277436</v>
      </c>
      <c r="AA751" s="131">
        <f>(幕後結果!$AC$2+幕後結果!$AC$4*幕後結果_最佳化!$O1752)*12/3</f>
        <v>-4.9337073430033275E-2</v>
      </c>
      <c r="AB751" s="131">
        <f>(幕後結果!$AD$2+幕後結果!$AD$4*幕後結果_最佳化!$P1752)*12/3</f>
        <v>0.15513760290794837</v>
      </c>
      <c r="AC751" s="131">
        <f>(幕後結果!$AE$2+幕後結果!$AE$4*幕後結果_最佳化!$Q1752)*12/3</f>
        <v>-3.3507652695154738E-2</v>
      </c>
      <c r="AD751" s="131">
        <f>(幕後結果!$AF$2+幕後結果!$AF$4*幕後結果_最佳化!$R1752)*12/3</f>
        <v>0.12251432836525362</v>
      </c>
      <c r="AE751" s="131">
        <f>(幕後結果!$AG$2+幕後結果!$AG$4*幕後結果_最佳化!$S1752)*12/3</f>
        <v>-1.7750948608757991E-2</v>
      </c>
      <c r="AF751" s="131">
        <f>(幕後結果!$AH$2+幕後結果!$AH$4*幕後結果_最佳化!$T1752)*12/3</f>
        <v>-8.8287693988641627E-2</v>
      </c>
      <c r="AG751" s="131">
        <f>(幕後結果!$AI$2+幕後結果!$AI$4*幕後結果_最佳化!$U1752)*12/3</f>
        <v>-1.3305191285221679E-2</v>
      </c>
      <c r="AH751" s="131">
        <f>(幕後結果!$AJ$2+幕後結果!$AJ$4*幕後結果_最佳化!$V1752)*12/3</f>
        <v>-8.3348980377386292E-2</v>
      </c>
      <c r="AI751" s="100">
        <f>(幕後結果!$AK$2+幕後結果!$AK$4*幕後結果_最佳化!$W1752)*12/3</f>
        <v>0.15693405979550804</v>
      </c>
      <c r="AJ751" s="60"/>
      <c r="AK751" s="60"/>
      <c r="AL751" s="60"/>
      <c r="AM751" s="108">
        <v>750</v>
      </c>
      <c r="AN751" s="131">
        <f t="shared" si="144"/>
        <v>0.15308989743512977</v>
      </c>
      <c r="AO751" s="131">
        <f t="shared" si="145"/>
        <v>8.0789502128770188E-2</v>
      </c>
      <c r="AP751" s="131">
        <f t="shared" si="146"/>
        <v>0.10042553495835417</v>
      </c>
      <c r="AQ751" s="131">
        <f t="shared" si="147"/>
        <v>9.7873167834267513E-2</v>
      </c>
      <c r="AR751" s="131">
        <f t="shared" si="148"/>
        <v>5.4938809208033734E-2</v>
      </c>
      <c r="AS751" s="131">
        <f t="shared" si="149"/>
        <v>4.9658517626784797E-2</v>
      </c>
      <c r="AT751" s="131">
        <f t="shared" si="150"/>
        <v>3.4991949083942896E-2</v>
      </c>
      <c r="AU751" s="131">
        <f t="shared" si="151"/>
        <v>0.13977595046589883</v>
      </c>
      <c r="AV751" s="131">
        <f t="shared" si="152"/>
        <v>0.1332678670729914</v>
      </c>
      <c r="AW751" s="131">
        <f t="shared" si="153"/>
        <v>0.1551888041858267</v>
      </c>
      <c r="AX751" s="131">
        <f t="shared" si="154"/>
        <v>1</v>
      </c>
      <c r="AY751" s="131">
        <f>SUMPRODUCT(AN751:AW751,幕後結果_最佳化!$Z$1005:$AI$1005)</f>
        <v>4.2461941070916958E-4</v>
      </c>
      <c r="AZ751" s="131">
        <f>(SUMPRODUCT(AN751:AW751,MMULT(AN751:AW751,幕後結果!$AB$9:$AK$18)))</f>
        <v>2.66274677068829E-4</v>
      </c>
      <c r="BA751" s="131">
        <f t="shared" si="155"/>
        <v>1.631792502338545E-2</v>
      </c>
      <c r="BB751" s="102">
        <f t="shared" si="156"/>
        <v>-2.6029890766392638</v>
      </c>
      <c r="BC751" s="60"/>
      <c r="BD751" s="60"/>
    </row>
    <row r="752" spans="1:56" ht="16.5">
      <c r="A752" s="95">
        <v>751</v>
      </c>
      <c r="B752" s="131">
        <v>0.54252242636001169</v>
      </c>
      <c r="C752" s="131">
        <v>0.36873550297391144</v>
      </c>
      <c r="D752" s="131">
        <v>8.5871298458791712E-2</v>
      </c>
      <c r="E752" s="131">
        <v>0.91863178045172678</v>
      </c>
      <c r="F752" s="131">
        <v>0.9444488938579596</v>
      </c>
      <c r="G752" s="131">
        <v>0.63587314689931151</v>
      </c>
      <c r="H752" s="131">
        <v>0.2356207172179392</v>
      </c>
      <c r="I752" s="131">
        <v>0.61702637571842578</v>
      </c>
      <c r="J752" s="131">
        <v>0.95653377319813604</v>
      </c>
      <c r="K752" s="104">
        <v>0.45435810898823692</v>
      </c>
      <c r="L752" s="105"/>
      <c r="M752" s="106">
        <v>751</v>
      </c>
      <c r="N752" s="142">
        <v>0.10679054663443305</v>
      </c>
      <c r="O752" s="142">
        <v>-0.33520426369308859</v>
      </c>
      <c r="P752" s="142">
        <v>-1.3666258930708557</v>
      </c>
      <c r="Q752" s="142">
        <v>1.3959271327110498</v>
      </c>
      <c r="R752" s="142">
        <v>1.5932585007315685</v>
      </c>
      <c r="S752" s="142">
        <v>0.34744942673849455</v>
      </c>
      <c r="T752" s="142">
        <v>-0.72046062529737942</v>
      </c>
      <c r="U752" s="131">
        <v>0.29768021080941559</v>
      </c>
      <c r="V752" s="131">
        <v>1.7118058502099425</v>
      </c>
      <c r="W752" s="98">
        <v>-0.11465798419228806</v>
      </c>
      <c r="X752" s="60"/>
      <c r="Y752" s="99">
        <v>751</v>
      </c>
      <c r="Z752" s="131">
        <f>(幕後結果!$AB$2+幕後結果!$AB$4*幕後結果_最佳化!$N1753)*12/3</f>
        <v>2.9930907496964435E-2</v>
      </c>
      <c r="AA752" s="131">
        <f>(幕後結果!$AC$2+幕後結果!$AC$4*幕後結果_最佳化!$O1753)*12/3</f>
        <v>-2.5339225600769243E-2</v>
      </c>
      <c r="AB752" s="131">
        <f>(幕後結果!$AD$2+幕後結果!$AD$4*幕後結果_最佳化!$P1753)*12/3</f>
        <v>-0.24462032749236307</v>
      </c>
      <c r="AC752" s="131">
        <f>(幕後結果!$AE$2+幕後結果!$AE$4*幕後結果_最佳化!$Q1753)*12/3</f>
        <v>5.7175363011985038E-2</v>
      </c>
      <c r="AD752" s="131">
        <f>(幕後結果!$AF$2+幕後結果!$AF$4*幕後結果_最佳化!$R1753)*12/3</f>
        <v>3.8002884005734046E-2</v>
      </c>
      <c r="AE752" s="131">
        <f>(幕後結果!$AG$2+幕後結果!$AG$4*幕後結果_最佳化!$S1753)*12/3</f>
        <v>3.2297972633314903E-3</v>
      </c>
      <c r="AF752" s="131">
        <f>(幕後結果!$AH$2+幕後結果!$AH$4*幕後結果_最佳化!$T1753)*12/3</f>
        <v>-8.5201428517112418E-2</v>
      </c>
      <c r="AG752" s="131">
        <f>(幕後結果!$AI$2+幕後結果!$AI$4*幕後結果_最佳化!$U1753)*12/3</f>
        <v>-1.8903372524821174E-2</v>
      </c>
      <c r="AH752" s="131">
        <f>(幕後結果!$AJ$2+幕後結果!$AJ$4*幕後結果_最佳化!$V1753)*12/3</f>
        <v>9.4726208139581367E-2</v>
      </c>
      <c r="AI752" s="100">
        <f>(幕後結果!$AK$2+幕後結果!$AK$4*幕後結果_最佳化!$W1753)*12/3</f>
        <v>-8.3423660206151592E-2</v>
      </c>
      <c r="AJ752" s="60"/>
      <c r="AK752" s="60"/>
      <c r="AL752" s="60"/>
      <c r="AM752" s="108">
        <v>751</v>
      </c>
      <c r="AN752" s="131">
        <f t="shared" si="144"/>
        <v>4.5436427096283372E-2</v>
      </c>
      <c r="AO752" s="131">
        <f t="shared" si="145"/>
        <v>0.14417315364037533</v>
      </c>
      <c r="AP752" s="131">
        <f t="shared" si="146"/>
        <v>9.890274468155635E-3</v>
      </c>
      <c r="AQ752" s="131">
        <f t="shared" si="147"/>
        <v>0.10750017999744052</v>
      </c>
      <c r="AR752" s="131">
        <f t="shared" si="148"/>
        <v>0.17872956040426558</v>
      </c>
      <c r="AS752" s="131">
        <f t="shared" si="149"/>
        <v>4.9602433530132488E-2</v>
      </c>
      <c r="AT752" s="131">
        <f t="shared" si="150"/>
        <v>0.16528859378831096</v>
      </c>
      <c r="AU752" s="131">
        <f t="shared" si="151"/>
        <v>0.17471547492127809</v>
      </c>
      <c r="AV752" s="131">
        <f t="shared" si="152"/>
        <v>9.5200981738863849E-2</v>
      </c>
      <c r="AW752" s="131">
        <f t="shared" si="153"/>
        <v>2.9462920414894164E-2</v>
      </c>
      <c r="AX752" s="131">
        <f t="shared" si="154"/>
        <v>0.99999999999999989</v>
      </c>
      <c r="AY752" s="131">
        <f>SUMPRODUCT(AN752:AW752,幕後結果_最佳化!$Z$1005:$AI$1005)</f>
        <v>3.5059951609390651E-3</v>
      </c>
      <c r="AZ752" s="131">
        <f>(SUMPRODUCT(AN752:AW752,MMULT(AN752:AW752,幕後結果!$AB$9:$AK$18)))</f>
        <v>2.7850507559802281E-4</v>
      </c>
      <c r="BA752" s="131">
        <f t="shared" si="155"/>
        <v>1.6688471337963307E-2</v>
      </c>
      <c r="BB752" s="102">
        <f t="shared" si="156"/>
        <v>-2.3605520266824302</v>
      </c>
      <c r="BC752" s="60"/>
      <c r="BD752" s="60"/>
    </row>
    <row r="753" spans="1:56" ht="16.5">
      <c r="A753" s="95">
        <v>752</v>
      </c>
      <c r="B753" s="131">
        <v>0.45003996699679116</v>
      </c>
      <c r="C753" s="131">
        <v>0.78461350039733402</v>
      </c>
      <c r="D753" s="131">
        <v>0.84023715058602932</v>
      </c>
      <c r="E753" s="131">
        <v>0.23578564996841433</v>
      </c>
      <c r="F753" s="131">
        <v>0.54090145080903373</v>
      </c>
      <c r="G753" s="131">
        <v>0.90042133790396139</v>
      </c>
      <c r="H753" s="131">
        <v>0.62964012017162019</v>
      </c>
      <c r="I753" s="131">
        <v>0.40577371068127954</v>
      </c>
      <c r="J753" s="131">
        <v>0.94155985075342419</v>
      </c>
      <c r="K753" s="104">
        <v>0.73037034428438097</v>
      </c>
      <c r="L753" s="105"/>
      <c r="M753" s="106">
        <v>752</v>
      </c>
      <c r="N753" s="142">
        <v>-0.12556037098169312</v>
      </c>
      <c r="O753" s="142">
        <v>0.78786957512744749</v>
      </c>
      <c r="P753" s="142">
        <v>0.995433033974785</v>
      </c>
      <c r="Q753" s="142">
        <v>-0.7199247962722386</v>
      </c>
      <c r="R753" s="142">
        <v>0.10270500859974556</v>
      </c>
      <c r="S753" s="142">
        <v>1.2839560774090109</v>
      </c>
      <c r="T753" s="142">
        <v>0.33090034726000078</v>
      </c>
      <c r="U753" s="131">
        <v>-0.23843023241909012</v>
      </c>
      <c r="V753" s="131">
        <v>1.5680035730183968</v>
      </c>
      <c r="W753" s="98">
        <v>0.61393344025323526</v>
      </c>
      <c r="X753" s="60"/>
      <c r="Y753" s="99">
        <v>752</v>
      </c>
      <c r="Z753" s="131">
        <f>(幕後結果!$AB$2+幕後結果!$AB$4*幕後結果_最佳化!$N1754)*12/3</f>
        <v>-6.0597110174532669E-3</v>
      </c>
      <c r="AA753" s="131">
        <f>(幕後結果!$AC$2+幕後結果!$AC$4*幕後結果_最佳化!$O1754)*12/3</f>
        <v>8.4296437046584474E-2</v>
      </c>
      <c r="AB753" s="131">
        <f>(幕後結果!$AD$2+幕後結果!$AD$4*幕後結果_最佳化!$P1754)*12/3</f>
        <v>0.1739763242166463</v>
      </c>
      <c r="AC753" s="131">
        <f>(幕後結果!$AE$2+幕後結果!$AE$4*幕後結果_最佳化!$Q1754)*12/3</f>
        <v>3.8858336495148561E-2</v>
      </c>
      <c r="AD753" s="131">
        <f>(幕後結果!$AF$2+幕後結果!$AF$4*幕後結果_最佳化!$R1754)*12/3</f>
        <v>0.11196599306367482</v>
      </c>
      <c r="AE753" s="131">
        <f>(幕後結果!$AG$2+幕後結果!$AG$4*幕後結果_最佳化!$S1754)*12/3</f>
        <v>5.2220391157738938E-2</v>
      </c>
      <c r="AF753" s="131">
        <f>(幕後結果!$AH$2+幕後結果!$AH$4*幕後結果_最佳化!$T1754)*12/3</f>
        <v>9.0891511450989351E-2</v>
      </c>
      <c r="AG753" s="131">
        <f>(幕後結果!$AI$2+幕後結果!$AI$4*幕後結果_最佳化!$U1754)*12/3</f>
        <v>4.2697249388769648E-2</v>
      </c>
      <c r="AH753" s="131">
        <f>(幕後結果!$AJ$2+幕後結果!$AJ$4*幕後結果_最佳化!$V1754)*12/3</f>
        <v>0.12637526447213884</v>
      </c>
      <c r="AI753" s="100">
        <f>(幕後結果!$AK$2+幕後結果!$AK$4*幕後結果_最佳化!$W1754)*12/3</f>
        <v>0.20546383274742086</v>
      </c>
      <c r="AJ753" s="60"/>
      <c r="AK753" s="60"/>
      <c r="AL753" s="60"/>
      <c r="AM753" s="108">
        <v>752</v>
      </c>
      <c r="AN753" s="131">
        <f t="shared" si="144"/>
        <v>3.844055778896726E-2</v>
      </c>
      <c r="AO753" s="131">
        <f t="shared" si="145"/>
        <v>4.5119845185235714E-2</v>
      </c>
      <c r="AP753" s="131">
        <f t="shared" si="146"/>
        <v>3.1149675435115674E-2</v>
      </c>
      <c r="AQ753" s="131">
        <f t="shared" si="147"/>
        <v>0.14295159506751004</v>
      </c>
      <c r="AR753" s="131">
        <f t="shared" si="148"/>
        <v>0.10556230543403325</v>
      </c>
      <c r="AS753" s="131">
        <f t="shared" si="149"/>
        <v>7.4524799994550611E-2</v>
      </c>
      <c r="AT753" s="131">
        <f t="shared" si="150"/>
        <v>0.2239468556472492</v>
      </c>
      <c r="AU753" s="131">
        <f t="shared" si="151"/>
        <v>9.0818568567790733E-2</v>
      </c>
      <c r="AV753" s="131">
        <f t="shared" si="152"/>
        <v>0.14092103317136717</v>
      </c>
      <c r="AW753" s="131">
        <f t="shared" si="153"/>
        <v>0.1065647637081804</v>
      </c>
      <c r="AX753" s="131">
        <f t="shared" si="154"/>
        <v>0.99999999999999989</v>
      </c>
      <c r="AY753" s="131">
        <f>SUMPRODUCT(AN753:AW753,幕後結果_最佳化!$Z$1005:$AI$1005)</f>
        <v>3.5671337232157704E-3</v>
      </c>
      <c r="AZ753" s="131">
        <f>(SUMPRODUCT(AN753:AW753,MMULT(AN753:AW753,幕後結果!$AB$9:$AK$18)))</f>
        <v>2.6820767552910793E-4</v>
      </c>
      <c r="BA753" s="131">
        <f t="shared" si="155"/>
        <v>1.6377047216427871E-2</v>
      </c>
      <c r="BB753" s="102">
        <f t="shared" si="156"/>
        <v>-2.401706837440714</v>
      </c>
      <c r="BC753" s="60"/>
      <c r="BD753" s="60"/>
    </row>
    <row r="754" spans="1:56" ht="16.5">
      <c r="A754" s="95">
        <v>753</v>
      </c>
      <c r="B754" s="131">
        <v>0.82767985001149813</v>
      </c>
      <c r="C754" s="131">
        <v>0.12218601373185067</v>
      </c>
      <c r="D754" s="131">
        <v>0.47965945439808633</v>
      </c>
      <c r="E754" s="131">
        <v>0.65508712432738925</v>
      </c>
      <c r="F754" s="131">
        <v>0.97387071972324013</v>
      </c>
      <c r="G754" s="131">
        <v>0.71788570294515153</v>
      </c>
      <c r="H754" s="131">
        <v>0.84904101081222083</v>
      </c>
      <c r="I754" s="131">
        <v>0.50667690343549276</v>
      </c>
      <c r="J754" s="131">
        <v>0.65966952868137185</v>
      </c>
      <c r="K754" s="104">
        <v>0.8456503081465907</v>
      </c>
      <c r="L754" s="105"/>
      <c r="M754" s="106">
        <v>753</v>
      </c>
      <c r="N754" s="142">
        <v>0.94503638636418374</v>
      </c>
      <c r="O754" s="142">
        <v>-1.1641282852022901</v>
      </c>
      <c r="P754" s="142">
        <v>-5.1008297389712048E-2</v>
      </c>
      <c r="Q754" s="142">
        <v>0.39909154585416123</v>
      </c>
      <c r="R754" s="142">
        <v>1.9409976653445102</v>
      </c>
      <c r="S754" s="142">
        <v>0.57657203623611564</v>
      </c>
      <c r="T754" s="142">
        <v>1.0323290891859123</v>
      </c>
      <c r="U754" s="131">
        <v>1.6737296361799051E-2</v>
      </c>
      <c r="V754" s="131">
        <v>0.41156138109650942</v>
      </c>
      <c r="W754" s="98">
        <v>1.0179549122038936</v>
      </c>
      <c r="X754" s="60"/>
      <c r="Y754" s="99">
        <v>753</v>
      </c>
      <c r="Z754" s="131">
        <f>(幕後結果!$AB$2+幕後結果!$AB$4*幕後結果_最佳化!$N1755)*12/3</f>
        <v>0.15977324489136308</v>
      </c>
      <c r="AA754" s="131">
        <f>(幕後結果!$AC$2+幕後結果!$AC$4*幕後結果_最佳化!$O1755)*12/3</f>
        <v>-0.10757403192405153</v>
      </c>
      <c r="AB754" s="131">
        <f>(幕後結果!$AD$2+幕後結果!$AD$4*幕後結果_最佳化!$P1755)*12/3</f>
        <v>-6.038376844517427E-2</v>
      </c>
      <c r="AC754" s="131">
        <f>(幕後結果!$AE$2+幕後結果!$AE$4*幕後結果_最佳化!$Q1755)*12/3</f>
        <v>5.5696243595867556E-2</v>
      </c>
      <c r="AD754" s="131">
        <f>(幕後結果!$AF$2+幕後結果!$AF$4*幕後結果_最佳化!$R1755)*12/3</f>
        <v>0.12698437896510142</v>
      </c>
      <c r="AE754" s="131">
        <f>(幕後結果!$AG$2+幕後結果!$AG$4*幕後結果_最佳化!$S1755)*12/3</f>
        <v>-1.1542623776685017E-2</v>
      </c>
      <c r="AF754" s="131">
        <f>(幕後結果!$AH$2+幕後結果!$AH$4*幕後結果_最佳化!$T1755)*12/3</f>
        <v>9.0541920630066205E-2</v>
      </c>
      <c r="AG754" s="131">
        <f>(幕後結果!$AI$2+幕後結果!$AI$4*幕後結果_最佳化!$U1755)*12/3</f>
        <v>5.4666244306744771E-2</v>
      </c>
      <c r="AH754" s="131">
        <f>(幕後結果!$AJ$2+幕後結果!$AJ$4*幕後結果_最佳化!$V1755)*12/3</f>
        <v>6.7298544308722411E-3</v>
      </c>
      <c r="AI754" s="100">
        <f>(幕後結果!$AK$2+幕後結果!$AK$4*幕後結果_最佳化!$W1755)*12/3</f>
        <v>0.12780357140042126</v>
      </c>
      <c r="AJ754" s="60"/>
      <c r="AK754" s="60"/>
      <c r="AL754" s="60"/>
      <c r="AM754" s="108">
        <v>753</v>
      </c>
      <c r="AN754" s="131">
        <f t="shared" si="144"/>
        <v>8.5401302702992933E-3</v>
      </c>
      <c r="AO754" s="131">
        <f t="shared" si="145"/>
        <v>0.11102872253834598</v>
      </c>
      <c r="AP754" s="131">
        <f t="shared" si="146"/>
        <v>9.7360572554331337E-2</v>
      </c>
      <c r="AQ754" s="131">
        <f t="shared" si="147"/>
        <v>8.8368234007675184E-2</v>
      </c>
      <c r="AR754" s="131">
        <f t="shared" si="148"/>
        <v>0.13543403507500507</v>
      </c>
      <c r="AS754" s="131">
        <f t="shared" si="149"/>
        <v>5.3404540022826637E-2</v>
      </c>
      <c r="AT754" s="131">
        <f t="shared" si="150"/>
        <v>0.11379989746308014</v>
      </c>
      <c r="AU754" s="131">
        <f t="shared" si="151"/>
        <v>0.12550540290037701</v>
      </c>
      <c r="AV754" s="131">
        <f t="shared" si="152"/>
        <v>0.10737849012872715</v>
      </c>
      <c r="AW754" s="131">
        <f t="shared" si="153"/>
        <v>0.15917997503933218</v>
      </c>
      <c r="AX754" s="131">
        <f t="shared" si="154"/>
        <v>1</v>
      </c>
      <c r="AY754" s="131">
        <f>SUMPRODUCT(AN754:AW754,幕後結果_最佳化!$Z$1005:$AI$1005)</f>
        <v>-6.6951798542528446E-4</v>
      </c>
      <c r="AZ754" s="131">
        <f>(SUMPRODUCT(AN754:AW754,MMULT(AN754:AW754,幕後結果!$AB$9:$AK$18)))</f>
        <v>3.2910459258681771E-4</v>
      </c>
      <c r="BA754" s="131">
        <f t="shared" si="155"/>
        <v>1.8141240106090258E-2</v>
      </c>
      <c r="BB754" s="102">
        <f t="shared" si="156"/>
        <v>-2.4016835525372056</v>
      </c>
      <c r="BC754" s="60"/>
      <c r="BD754" s="60"/>
    </row>
    <row r="755" spans="1:56" ht="16.5">
      <c r="A755" s="95">
        <v>754</v>
      </c>
      <c r="B755" s="131">
        <v>0.67164599347829435</v>
      </c>
      <c r="C755" s="131">
        <v>0.3112725490464312</v>
      </c>
      <c r="D755" s="131">
        <v>0.69595507807285606</v>
      </c>
      <c r="E755" s="131">
        <v>0.26844018491144661</v>
      </c>
      <c r="F755" s="131">
        <v>0.68556022105571701</v>
      </c>
      <c r="G755" s="131">
        <v>0.92184001079244293</v>
      </c>
      <c r="H755" s="131">
        <v>0.77783220452486801</v>
      </c>
      <c r="I755" s="131">
        <v>0.14533243030811116</v>
      </c>
      <c r="J755" s="131">
        <v>0.13532688114642744</v>
      </c>
      <c r="K755" s="104">
        <v>0.28660297799862433</v>
      </c>
      <c r="L755" s="105"/>
      <c r="M755" s="106">
        <v>754</v>
      </c>
      <c r="N755" s="142">
        <v>0.44446280733784965</v>
      </c>
      <c r="O755" s="142">
        <v>-0.49224649677966409</v>
      </c>
      <c r="P755" s="142">
        <v>0.51280198107412855</v>
      </c>
      <c r="Q755" s="142">
        <v>-0.61753732516511795</v>
      </c>
      <c r="R755" s="142">
        <v>0.483304482337713</v>
      </c>
      <c r="S755" s="142">
        <v>1.4175575591148115</v>
      </c>
      <c r="T755" s="142">
        <v>0.76489244854597738</v>
      </c>
      <c r="U755" s="131">
        <v>-1.0566642186354867</v>
      </c>
      <c r="V755" s="131">
        <v>-1.1015582617394331</v>
      </c>
      <c r="W755" s="98">
        <v>-0.56333622406993022</v>
      </c>
      <c r="X755" s="60"/>
      <c r="Y755" s="99">
        <v>754</v>
      </c>
      <c r="Z755" s="131">
        <f>(幕後結果!$AB$2+幕後結果!$AB$4*幕後結果_最佳化!$N1756)*12/3</f>
        <v>8.2235557904913548E-2</v>
      </c>
      <c r="AA755" s="131">
        <f>(幕後結果!$AC$2+幕後結果!$AC$4*幕後結果_最佳化!$O1756)*12/3</f>
        <v>-4.1271458627531815E-2</v>
      </c>
      <c r="AB755" s="131">
        <f>(幕後結果!$AD$2+幕後結果!$AD$4*幕後結果_最佳化!$P1756)*12/3</f>
        <v>5.317505083871215E-2</v>
      </c>
      <c r="AC755" s="131">
        <f>(幕後結果!$AE$2+幕後結果!$AE$4*幕後結果_最佳化!$Q1756)*12/3</f>
        <v>-1.6824704100067492E-3</v>
      </c>
      <c r="AD755" s="131">
        <f>(幕後結果!$AF$2+幕後結果!$AF$4*幕後結果_最佳化!$R1756)*12/3</f>
        <v>5.3560939139400798E-2</v>
      </c>
      <c r="AE755" s="131">
        <f>(幕後結果!$AG$2+幕後結果!$AG$4*幕後結果_最佳化!$S1756)*12/3</f>
        <v>3.8451227165538275E-2</v>
      </c>
      <c r="AF755" s="131">
        <f>(幕後結果!$AH$2+幕後結果!$AH$4*幕後結果_最佳化!$T1756)*12/3</f>
        <v>8.8245526246297931E-2</v>
      </c>
      <c r="AG755" s="131">
        <f>(幕後結果!$AI$2+幕後結果!$AI$4*幕後結果_最佳化!$U1756)*12/3</f>
        <v>-4.9427289681835462E-2</v>
      </c>
      <c r="AH755" s="131">
        <f>(幕後結果!$AJ$2+幕後結果!$AJ$4*幕後結果_最佳化!$V1756)*12/3</f>
        <v>-6.7836369137077621E-2</v>
      </c>
      <c r="AI755" s="100">
        <f>(幕後結果!$AK$2+幕後結果!$AK$4*幕後結果_最佳化!$W1756)*12/3</f>
        <v>-8.8774105812407703E-2</v>
      </c>
      <c r="AJ755" s="60"/>
      <c r="AK755" s="60"/>
      <c r="AL755" s="60"/>
      <c r="AM755" s="108">
        <v>754</v>
      </c>
      <c r="AN755" s="131">
        <f t="shared" si="144"/>
        <v>0.12902882785268568</v>
      </c>
      <c r="AO755" s="131">
        <f t="shared" si="145"/>
        <v>0.13740502631488341</v>
      </c>
      <c r="AP755" s="131">
        <f t="shared" si="146"/>
        <v>0.13450623293182162</v>
      </c>
      <c r="AQ755" s="131">
        <f t="shared" si="147"/>
        <v>2.0232833822196507E-2</v>
      </c>
      <c r="AR755" s="131">
        <f t="shared" si="148"/>
        <v>6.120541855563158E-2</v>
      </c>
      <c r="AS755" s="131">
        <f t="shared" si="149"/>
        <v>4.4192210806087505E-2</v>
      </c>
      <c r="AT755" s="131">
        <f t="shared" si="150"/>
        <v>0.10638883722511817</v>
      </c>
      <c r="AU755" s="131">
        <f t="shared" si="151"/>
        <v>0.14635330946914887</v>
      </c>
      <c r="AV755" s="131">
        <f t="shared" si="152"/>
        <v>0.1301858031085599</v>
      </c>
      <c r="AW755" s="131">
        <f t="shared" si="153"/>
        <v>9.0501499913866815E-2</v>
      </c>
      <c r="AX755" s="131">
        <f t="shared" si="154"/>
        <v>0.99999999999999989</v>
      </c>
      <c r="AY755" s="131">
        <f>SUMPRODUCT(AN755:AW755,幕後結果_最佳化!$Z$1005:$AI$1005)</f>
        <v>2.2826650405453463E-4</v>
      </c>
      <c r="AZ755" s="131">
        <f>(SUMPRODUCT(AN755:AW755,MMULT(AN755:AW755,幕後結果!$AB$9:$AK$18)))</f>
        <v>2.6143784147949903E-4</v>
      </c>
      <c r="BA755" s="131">
        <f t="shared" si="155"/>
        <v>1.6169039596695255E-2</v>
      </c>
      <c r="BB755" s="102">
        <f t="shared" si="156"/>
        <v>-2.6391013047346994</v>
      </c>
      <c r="BC755" s="60"/>
      <c r="BD755" s="60"/>
    </row>
    <row r="756" spans="1:56" ht="16.5">
      <c r="A756" s="95">
        <v>755</v>
      </c>
      <c r="B756" s="131">
        <v>0.91502907678975931</v>
      </c>
      <c r="C756" s="131">
        <v>0.27080638185348005</v>
      </c>
      <c r="D756" s="131">
        <v>0.72744716410867172</v>
      </c>
      <c r="E756" s="131">
        <v>0.20588787902668337</v>
      </c>
      <c r="F756" s="131">
        <v>0.82951044610041658</v>
      </c>
      <c r="G756" s="131">
        <v>0.51577745568958178</v>
      </c>
      <c r="H756" s="131">
        <v>0.96486106396621163</v>
      </c>
      <c r="I756" s="131">
        <v>0.84506043886757132</v>
      </c>
      <c r="J756" s="131">
        <v>0.82720056523255625</v>
      </c>
      <c r="K756" s="104">
        <v>0.40082785788111708</v>
      </c>
      <c r="L756" s="105"/>
      <c r="M756" s="106">
        <v>755</v>
      </c>
      <c r="N756" s="142">
        <v>1.37239069123322</v>
      </c>
      <c r="O756" s="142">
        <v>-0.61037599847038981</v>
      </c>
      <c r="P756" s="142">
        <v>0.60511035889191545</v>
      </c>
      <c r="Q756" s="142">
        <v>-0.82077268858396357</v>
      </c>
      <c r="R756" s="142">
        <v>0.95223244902552573</v>
      </c>
      <c r="S756" s="142">
        <v>3.9558531487285865E-2</v>
      </c>
      <c r="T756" s="142">
        <v>1.8101155368901893</v>
      </c>
      <c r="U756" s="131">
        <v>1.0154757040761475</v>
      </c>
      <c r="V756" s="131">
        <v>0.94316039151869857</v>
      </c>
      <c r="W756" s="98">
        <v>-0.25120487489986115</v>
      </c>
      <c r="X756" s="60"/>
      <c r="Y756" s="99">
        <v>755</v>
      </c>
      <c r="Z756" s="131">
        <f>(幕後結果!$AB$2+幕後結果!$AB$4*幕後結果_最佳化!$N1757)*12/3</f>
        <v>0.22596943604412034</v>
      </c>
      <c r="AA756" s="131">
        <f>(幕後結果!$AC$2+幕後結果!$AC$4*幕後結果_最佳化!$O1757)*12/3</f>
        <v>-5.4584426214471515E-2</v>
      </c>
      <c r="AB756" s="131">
        <f>(幕後結果!$AD$2+幕後結果!$AD$4*幕後結果_最佳化!$P1757)*12/3</f>
        <v>6.379339727717509E-2</v>
      </c>
      <c r="AC756" s="131">
        <f>(幕後結果!$AE$2+幕後結果!$AE$4*幕後結果_最佳化!$Q1757)*12/3</f>
        <v>4.0479972006305341E-3</v>
      </c>
      <c r="AD756" s="131">
        <f>(幕後結果!$AF$2+幕後結果!$AF$4*幕後結果_最佳化!$R1757)*12/3</f>
        <v>9.5989378860400765E-2</v>
      </c>
      <c r="AE756" s="131">
        <f>(幕後結果!$AG$2+幕後結果!$AG$4*幕後結果_最佳化!$S1757)*12/3</f>
        <v>-3.3135297236691397E-2</v>
      </c>
      <c r="AF756" s="131">
        <f>(幕後結果!$AH$2+幕後結果!$AH$4*幕後結果_最佳化!$T1757)*12/3</f>
        <v>0.1968464980582034</v>
      </c>
      <c r="AG756" s="131">
        <f>(幕後結果!$AI$2+幕後結果!$AI$4*幕後結果_最佳化!$U1757)*12/3</f>
        <v>0.17293456358908676</v>
      </c>
      <c r="AH756" s="131">
        <f>(幕後結果!$AJ$2+幕後結果!$AJ$4*幕後結果_最佳化!$V1757)*12/3</f>
        <v>4.8485036071082795E-2</v>
      </c>
      <c r="AI756" s="100">
        <f>(幕後結果!$AK$2+幕後結果!$AK$4*幕後結果_最佳化!$W1757)*12/3</f>
        <v>3.5646419198755677E-2</v>
      </c>
      <c r="AJ756" s="60"/>
      <c r="AK756" s="60"/>
      <c r="AL756" s="60"/>
      <c r="AM756" s="108">
        <v>755</v>
      </c>
      <c r="AN756" s="131">
        <f t="shared" si="144"/>
        <v>0.10890755152374965</v>
      </c>
      <c r="AO756" s="131">
        <f t="shared" si="145"/>
        <v>0.11243342455644822</v>
      </c>
      <c r="AP756" s="131">
        <f t="shared" si="146"/>
        <v>0.12072890126123291</v>
      </c>
      <c r="AQ756" s="131">
        <f t="shared" si="147"/>
        <v>4.5151556033129009E-2</v>
      </c>
      <c r="AR756" s="131">
        <f t="shared" si="148"/>
        <v>0.15138124677693235</v>
      </c>
      <c r="AS756" s="131">
        <f t="shared" si="149"/>
        <v>4.2615231009391567E-2</v>
      </c>
      <c r="AT756" s="131">
        <f t="shared" si="150"/>
        <v>0.10284623967059274</v>
      </c>
      <c r="AU756" s="131">
        <f t="shared" si="151"/>
        <v>0.11406361693895871</v>
      </c>
      <c r="AV756" s="131">
        <f t="shared" si="152"/>
        <v>5.1317681839037843E-2</v>
      </c>
      <c r="AW756" s="131">
        <f t="shared" si="153"/>
        <v>0.15055455039052684</v>
      </c>
      <c r="AX756" s="131">
        <f t="shared" si="154"/>
        <v>0.99999999999999978</v>
      </c>
      <c r="AY756" s="131">
        <f>SUMPRODUCT(AN756:AW756,幕後結果_最佳化!$Z$1005:$AI$1005)</f>
        <v>-4.4728166843583175E-5</v>
      </c>
      <c r="AZ756" s="131">
        <f>(SUMPRODUCT(AN756:AW756,MMULT(AN756:AW756,幕後結果!$AB$9:$AK$18)))</f>
        <v>3.2038053687767458E-4</v>
      </c>
      <c r="BA756" s="131">
        <f t="shared" si="155"/>
        <v>1.7899176988835957E-2</v>
      </c>
      <c r="BB756" s="102">
        <f t="shared" si="156"/>
        <v>-2.3992571386734145</v>
      </c>
      <c r="BC756" s="60"/>
      <c r="BD756" s="60"/>
    </row>
    <row r="757" spans="1:56" ht="16.5">
      <c r="A757" s="95">
        <v>756</v>
      </c>
      <c r="B757" s="131">
        <v>0.86211579448412978</v>
      </c>
      <c r="C757" s="131">
        <v>0.48153655275014162</v>
      </c>
      <c r="D757" s="131">
        <v>0.6074768629108469</v>
      </c>
      <c r="E757" s="131">
        <v>0.24438419253152777</v>
      </c>
      <c r="F757" s="131">
        <v>0.45028345561948702</v>
      </c>
      <c r="G757" s="131">
        <v>0.30185655841181869</v>
      </c>
      <c r="H757" s="131">
        <v>0.17304640145285011</v>
      </c>
      <c r="I757" s="131">
        <v>0.27277809246893403</v>
      </c>
      <c r="J757" s="131">
        <v>0.50569763834211856</v>
      </c>
      <c r="K757" s="104">
        <v>0.32775881390535599</v>
      </c>
      <c r="L757" s="105"/>
      <c r="M757" s="106">
        <v>756</v>
      </c>
      <c r="N757" s="142">
        <v>1.0898745448427691</v>
      </c>
      <c r="O757" s="142">
        <v>-4.6297533104421036E-2</v>
      </c>
      <c r="P757" s="142">
        <v>0.27274885878898125</v>
      </c>
      <c r="Q757" s="142">
        <v>-0.69226904625661023</v>
      </c>
      <c r="R757" s="142">
        <v>-0.12494522912772127</v>
      </c>
      <c r="S757" s="142">
        <v>-0.51906829491961359</v>
      </c>
      <c r="T757" s="142">
        <v>-0.94219502038991498</v>
      </c>
      <c r="U757" s="131">
        <v>-0.60443242291076793</v>
      </c>
      <c r="V757" s="131">
        <v>1.4282346917240344E-2</v>
      </c>
      <c r="W757" s="98">
        <v>-0.44611022410190121</v>
      </c>
      <c r="X757" s="60"/>
      <c r="Y757" s="99">
        <v>756</v>
      </c>
      <c r="Z757" s="131">
        <f>(幕後結果!$AB$2+幕後結果!$AB$4*幕後結果_最佳化!$N1758)*12/3</f>
        <v>0.1822083398830936</v>
      </c>
      <c r="AA757" s="131">
        <f>(幕後結果!$AC$2+幕後結果!$AC$4*幕後結果_最佳化!$O1758)*12/3</f>
        <v>8.0838320520673114E-4</v>
      </c>
      <c r="AB757" s="131">
        <f>(幕後結果!$AD$2+幕後結果!$AD$4*幕後結果_最佳化!$P1758)*12/3</f>
        <v>2.9119516907194859E-2</v>
      </c>
      <c r="AC757" s="131">
        <f>(幕後結果!$AE$2+幕後結果!$AE$4*幕後結果_最佳化!$Q1758)*12/3</f>
        <v>-1.7446912724661881E-3</v>
      </c>
      <c r="AD757" s="131">
        <f>(幕後結果!$AF$2+幕後結果!$AF$4*幕後結果_最佳化!$R1758)*12/3</f>
        <v>-1.7075624838108535E-3</v>
      </c>
      <c r="AE757" s="131">
        <f>(幕後結果!$AG$2+幕後結果!$AG$4*幕後結果_最佳化!$S1758)*12/3</f>
        <v>-4.0312757818381485E-2</v>
      </c>
      <c r="AF757" s="131">
        <f>(幕後結果!$AH$2+幕後結果!$AH$4*幕後結果_最佳化!$T1758)*12/3</f>
        <v>-4.2146213069291442E-2</v>
      </c>
      <c r="AG757" s="131">
        <f>(幕後結果!$AI$2+幕後結果!$AI$4*幕後結果_最佳化!$U1758)*12/3</f>
        <v>-0.11542065311401339</v>
      </c>
      <c r="AH757" s="131">
        <f>(幕後結果!$AJ$2+幕後結果!$AJ$4*幕後結果_最佳化!$V1758)*12/3</f>
        <v>-3.2322773837969977E-2</v>
      </c>
      <c r="AI757" s="100">
        <f>(幕後結果!$AK$2+幕後結果!$AK$4*幕後結果_最佳化!$W1758)*12/3</f>
        <v>-0.15723810151535969</v>
      </c>
      <c r="AJ757" s="60"/>
      <c r="AK757" s="60"/>
      <c r="AL757" s="60"/>
      <c r="AM757" s="108">
        <v>756</v>
      </c>
      <c r="AN757" s="131">
        <f t="shared" si="144"/>
        <v>0.11788802907241282</v>
      </c>
      <c r="AO757" s="131">
        <f t="shared" si="145"/>
        <v>0.11460811754588542</v>
      </c>
      <c r="AP757" s="131">
        <f t="shared" si="146"/>
        <v>0.17673216686352455</v>
      </c>
      <c r="AQ757" s="131">
        <f t="shared" si="147"/>
        <v>0.18758805317819099</v>
      </c>
      <c r="AR757" s="131">
        <f t="shared" si="148"/>
        <v>7.1284185108344972E-2</v>
      </c>
      <c r="AS757" s="131">
        <f t="shared" si="149"/>
        <v>0.10566869531451002</v>
      </c>
      <c r="AT757" s="131">
        <f t="shared" si="150"/>
        <v>3.9372016489473111E-2</v>
      </c>
      <c r="AU757" s="131">
        <f t="shared" si="151"/>
        <v>2.4867796717087764E-3</v>
      </c>
      <c r="AV757" s="131">
        <f t="shared" si="152"/>
        <v>3.4610349051672512E-2</v>
      </c>
      <c r="AW757" s="131">
        <f t="shared" si="153"/>
        <v>0.14976160770427674</v>
      </c>
      <c r="AX757" s="131">
        <f t="shared" si="154"/>
        <v>0.99999999999999978</v>
      </c>
      <c r="AY757" s="131">
        <f>SUMPRODUCT(AN757:AW757,幕後結果_最佳化!$Z$1005:$AI$1005)</f>
        <v>2.5616221815141799E-3</v>
      </c>
      <c r="AZ757" s="131">
        <f>(SUMPRODUCT(AN757:AW757,MMULT(AN757:AW757,幕後結果!$AB$9:$AK$18)))</f>
        <v>3.3418292720070774E-4</v>
      </c>
      <c r="BA757" s="131">
        <f t="shared" si="155"/>
        <v>1.8280670862982785E-2</v>
      </c>
      <c r="BB757" s="102">
        <f t="shared" si="156"/>
        <v>-2.2066136478704683</v>
      </c>
      <c r="BC757" s="60"/>
      <c r="BD757" s="60"/>
    </row>
    <row r="758" spans="1:56" ht="16.5">
      <c r="A758" s="95">
        <v>757</v>
      </c>
      <c r="B758" s="131">
        <v>0.87633643817905837</v>
      </c>
      <c r="C758" s="131">
        <v>0.12591465938027935</v>
      </c>
      <c r="D758" s="131">
        <v>0.85841457084603712</v>
      </c>
      <c r="E758" s="131">
        <v>0.1879117327152422</v>
      </c>
      <c r="F758" s="131">
        <v>0.38033098878414862</v>
      </c>
      <c r="G758" s="131">
        <v>4.9205992443821733E-2</v>
      </c>
      <c r="H758" s="131">
        <v>0.52342340254630781</v>
      </c>
      <c r="I758" s="131">
        <v>5.8732132949654181E-2</v>
      </c>
      <c r="J758" s="131">
        <v>0.26812175153128592</v>
      </c>
      <c r="K758" s="104">
        <v>0.78353834004414846</v>
      </c>
      <c r="L758" s="105"/>
      <c r="M758" s="106">
        <v>757</v>
      </c>
      <c r="N758" s="142">
        <v>1.1568659706958728</v>
      </c>
      <c r="O758" s="142">
        <v>-1.1459174294111967</v>
      </c>
      <c r="P758" s="142">
        <v>1.0732234797604232</v>
      </c>
      <c r="Q758" s="142">
        <v>-0.88561789465322194</v>
      </c>
      <c r="R758" s="142">
        <v>-0.30461160861662712</v>
      </c>
      <c r="S758" s="142">
        <v>-1.652601537920698</v>
      </c>
      <c r="T758" s="142">
        <v>5.8747537924508417E-2</v>
      </c>
      <c r="U758" s="131">
        <v>-1.5655061952244822</v>
      </c>
      <c r="V758" s="131">
        <v>-0.61850348226726448</v>
      </c>
      <c r="W758" s="98">
        <v>0.78419905441340387</v>
      </c>
      <c r="X758" s="60"/>
      <c r="Y758" s="99">
        <v>757</v>
      </c>
      <c r="Z758" s="131">
        <f>(幕後結果!$AB$2+幕後結果!$AB$4*幕後結果_最佳化!$N1759)*12/3</f>
        <v>0.19258515645155383</v>
      </c>
      <c r="AA758" s="131">
        <f>(幕後結果!$AC$2+幕後結果!$AC$4*幕後結果_最佳化!$O1759)*12/3</f>
        <v>-0.10622127403716906</v>
      </c>
      <c r="AB758" s="131">
        <f>(幕後結果!$AD$2+幕後結果!$AD$4*幕後結果_最佳化!$P1759)*12/3</f>
        <v>0.12149266770302376</v>
      </c>
      <c r="AC758" s="131">
        <f>(幕後結果!$AE$2+幕後結果!$AE$4*幕後結果_最佳化!$Q1759)*12/3</f>
        <v>1.5145692630959454E-2</v>
      </c>
      <c r="AD758" s="131">
        <f>(幕後結果!$AF$2+幕後結果!$AF$4*幕後結果_最佳化!$R1759)*12/3</f>
        <v>-1.005757322451893E-3</v>
      </c>
      <c r="AE758" s="131">
        <f>(幕後結果!$AG$2+幕後結果!$AG$4*幕後結果_最佳化!$S1759)*12/3</f>
        <v>-9.9229581703120948E-2</v>
      </c>
      <c r="AF758" s="131">
        <f>(幕後結果!$AH$2+幕後結果!$AH$4*幕後結果_最佳化!$T1759)*12/3</f>
        <v>1.4756881183795501E-2</v>
      </c>
      <c r="AG758" s="131">
        <f>(幕後結果!$AI$2+幕後結果!$AI$4*幕後結果_最佳化!$U1759)*12/3</f>
        <v>-0.18821830684255458</v>
      </c>
      <c r="AH758" s="131">
        <f>(幕後結果!$AJ$2+幕後結果!$AJ$4*幕後結果_最佳化!$V1759)*12/3</f>
        <v>-0.11483113296496698</v>
      </c>
      <c r="AI758" s="100">
        <f>(幕後結果!$AK$2+幕後結果!$AK$4*幕後結果_最佳化!$W1759)*12/3</f>
        <v>-7.220731396650578E-3</v>
      </c>
      <c r="AJ758" s="60"/>
      <c r="AK758" s="60"/>
      <c r="AL758" s="60"/>
      <c r="AM758" s="108">
        <v>757</v>
      </c>
      <c r="AN758" s="131">
        <f t="shared" si="144"/>
        <v>0.18634929401533049</v>
      </c>
      <c r="AO758" s="131">
        <f t="shared" si="145"/>
        <v>0.17063698847513109</v>
      </c>
      <c r="AP758" s="131">
        <f t="shared" si="146"/>
        <v>0.15655179080954179</v>
      </c>
      <c r="AQ758" s="131">
        <f t="shared" si="147"/>
        <v>2.7007096269339101E-2</v>
      </c>
      <c r="AR758" s="131">
        <f t="shared" si="148"/>
        <v>8.3346665880072279E-2</v>
      </c>
      <c r="AS758" s="131">
        <f t="shared" si="149"/>
        <v>2.541359802979519E-2</v>
      </c>
      <c r="AT758" s="131">
        <f t="shared" si="150"/>
        <v>1.1197329727727513E-2</v>
      </c>
      <c r="AU758" s="131">
        <f t="shared" si="151"/>
        <v>0.14354814407521369</v>
      </c>
      <c r="AV758" s="131">
        <f t="shared" si="152"/>
        <v>0.15342821429124204</v>
      </c>
      <c r="AW758" s="131">
        <f t="shared" si="153"/>
        <v>4.2520878426606776E-2</v>
      </c>
      <c r="AX758" s="131">
        <f t="shared" si="154"/>
        <v>0.99999999999999989</v>
      </c>
      <c r="AY758" s="131">
        <f>SUMPRODUCT(AN758:AW758,幕後結果_最佳化!$Z$1005:$AI$1005)</f>
        <v>7.0176796349390603E-4</v>
      </c>
      <c r="AZ758" s="131">
        <f>(SUMPRODUCT(AN758:AW758,MMULT(AN758:AW758,幕後結果!$AB$9:$AK$18)))</f>
        <v>2.7019293571579114E-4</v>
      </c>
      <c r="BA758" s="131">
        <f t="shared" si="155"/>
        <v>1.6437546523608418E-2</v>
      </c>
      <c r="BB758" s="102">
        <f t="shared" si="156"/>
        <v>-2.5671855575221585</v>
      </c>
      <c r="BC758" s="60"/>
      <c r="BD758" s="60"/>
    </row>
    <row r="759" spans="1:56" ht="16.5">
      <c r="A759" s="95">
        <v>758</v>
      </c>
      <c r="B759" s="131">
        <v>0.48915729705683142</v>
      </c>
      <c r="C759" s="131">
        <v>0.27556306722306867</v>
      </c>
      <c r="D759" s="131">
        <v>0.2012132769513042</v>
      </c>
      <c r="E759" s="131">
        <v>0.62886430024299678</v>
      </c>
      <c r="F759" s="131">
        <v>0.55161152423799176</v>
      </c>
      <c r="G759" s="131">
        <v>0.60384805752727733</v>
      </c>
      <c r="H759" s="131">
        <v>0.85339686993109787</v>
      </c>
      <c r="I759" s="131">
        <v>0.44607286247321065</v>
      </c>
      <c r="J759" s="131">
        <v>0.27018800693644751</v>
      </c>
      <c r="K759" s="104">
        <v>0.2004105632630182</v>
      </c>
      <c r="L759" s="105"/>
      <c r="M759" s="106">
        <v>758</v>
      </c>
      <c r="N759" s="142">
        <v>-2.7181972676913354E-2</v>
      </c>
      <c r="O759" s="142">
        <v>-0.59607348805613303</v>
      </c>
      <c r="P759" s="142">
        <v>-0.83729538288330352</v>
      </c>
      <c r="Q759" s="142">
        <v>0.32884691604017008</v>
      </c>
      <c r="R759" s="142">
        <v>0.1297339118387914</v>
      </c>
      <c r="S759" s="142">
        <v>0.26332007884273451</v>
      </c>
      <c r="T759" s="142">
        <v>1.0511139449957365</v>
      </c>
      <c r="U759" s="131">
        <v>-0.13558960325382896</v>
      </c>
      <c r="V759" s="131">
        <v>-0.61224448430044021</v>
      </c>
      <c r="W759" s="98">
        <v>-0.84015564049582148</v>
      </c>
      <c r="X759" s="60"/>
      <c r="Y759" s="99">
        <v>758</v>
      </c>
      <c r="Z759" s="131">
        <f>(幕後結果!$AB$2+幕後結果!$AB$4*幕後結果_最佳化!$N1760)*12/3</f>
        <v>9.1788748240559104E-3</v>
      </c>
      <c r="AA759" s="131">
        <f>(幕後結果!$AC$2+幕後結果!$AC$4*幕後結果_最佳化!$O1760)*12/3</f>
        <v>-5.0435065397054092E-2</v>
      </c>
      <c r="AB759" s="131">
        <f>(幕後結果!$AD$2+幕後結果!$AD$4*幕後結果_最佳化!$P1760)*12/3</f>
        <v>-0.16790221101282732</v>
      </c>
      <c r="AC759" s="131">
        <f>(幕後結果!$AE$2+幕後結果!$AE$4*幕後結果_最佳化!$Q1760)*12/3</f>
        <v>-1.997901482893354E-2</v>
      </c>
      <c r="AD759" s="131">
        <f>(幕後結果!$AF$2+幕後結果!$AF$4*幕後結果_最佳化!$R1760)*12/3</f>
        <v>-7.8952615880522603E-2</v>
      </c>
      <c r="AE759" s="131">
        <f>(幕後結果!$AG$2+幕後結果!$AG$4*幕後結果_最佳化!$S1760)*12/3</f>
        <v>1.9452521180575938E-3</v>
      </c>
      <c r="AF759" s="131">
        <f>(幕後結果!$AH$2+幕後結果!$AH$4*幕後結果_最佳化!$T1760)*12/3</f>
        <v>5.8341717604959077E-2</v>
      </c>
      <c r="AG759" s="131">
        <f>(幕後結果!$AI$2+幕後結果!$AI$4*幕後結果_最佳化!$U1760)*12/3</f>
        <v>-2.5138602773831575E-2</v>
      </c>
      <c r="AH759" s="131">
        <f>(幕後結果!$AJ$2+幕後結果!$AJ$4*幕後結果_最佳化!$V1760)*12/3</f>
        <v>-5.0001286376965222E-2</v>
      </c>
      <c r="AI759" s="100">
        <f>(幕後結果!$AK$2+幕後結果!$AK$4*幕後結果_最佳化!$W1760)*12/3</f>
        <v>-0.17817778246016161</v>
      </c>
      <c r="AJ759" s="60"/>
      <c r="AK759" s="60"/>
      <c r="AL759" s="60"/>
      <c r="AM759" s="108">
        <v>758</v>
      </c>
      <c r="AN759" s="131">
        <f t="shared" si="144"/>
        <v>8.3018084190588134E-2</v>
      </c>
      <c r="AO759" s="131">
        <f t="shared" si="145"/>
        <v>0.17699546024483329</v>
      </c>
      <c r="AP759" s="131">
        <f t="shared" si="146"/>
        <v>0.10958672660912211</v>
      </c>
      <c r="AQ759" s="131">
        <f t="shared" si="147"/>
        <v>8.8275460995208804E-2</v>
      </c>
      <c r="AR759" s="131">
        <f t="shared" si="148"/>
        <v>0.12578368516014343</v>
      </c>
      <c r="AS759" s="131">
        <f t="shared" si="149"/>
        <v>0.19838460343414999</v>
      </c>
      <c r="AT759" s="131">
        <f t="shared" si="150"/>
        <v>7.1568596045026883E-2</v>
      </c>
      <c r="AU759" s="131">
        <f t="shared" si="151"/>
        <v>1.3653012098151973E-2</v>
      </c>
      <c r="AV759" s="131">
        <f t="shared" si="152"/>
        <v>6.150537082677475E-2</v>
      </c>
      <c r="AW759" s="131">
        <f t="shared" si="153"/>
        <v>7.1229000396000774E-2</v>
      </c>
      <c r="AX759" s="131">
        <f t="shared" si="154"/>
        <v>1</v>
      </c>
      <c r="AY759" s="131">
        <f>SUMPRODUCT(AN759:AW759,幕後結果_最佳化!$Z$1005:$AI$1005)</f>
        <v>1.5234275161815514E-3</v>
      </c>
      <c r="AZ759" s="131">
        <f>(SUMPRODUCT(AN759:AW759,MMULT(AN759:AW759,幕後結果!$AB$9:$AK$18)))</f>
        <v>2.2926851507733742E-4</v>
      </c>
      <c r="BA759" s="131">
        <f t="shared" si="155"/>
        <v>1.5141615339102278E-2</v>
      </c>
      <c r="BB759" s="102">
        <f t="shared" si="156"/>
        <v>-2.7326392565901494</v>
      </c>
      <c r="BC759" s="60"/>
      <c r="BD759" s="60"/>
    </row>
    <row r="760" spans="1:56" ht="16.5">
      <c r="A760" s="95">
        <v>759</v>
      </c>
      <c r="B760" s="131">
        <v>0.56992576998826228</v>
      </c>
      <c r="C760" s="131">
        <v>0.63190718704047932</v>
      </c>
      <c r="D760" s="131">
        <v>0.1387715566429244</v>
      </c>
      <c r="E760" s="131">
        <v>0.5164039951181143</v>
      </c>
      <c r="F760" s="131">
        <v>0.22781255673441247</v>
      </c>
      <c r="G760" s="131">
        <v>0.7869680694177954</v>
      </c>
      <c r="H760" s="131">
        <v>0.38883276180927706</v>
      </c>
      <c r="I760" s="131">
        <v>0.65779016211891306</v>
      </c>
      <c r="J760" s="131">
        <v>0.15124394723579382</v>
      </c>
      <c r="K760" s="104">
        <v>0.35082529781816207</v>
      </c>
      <c r="L760" s="105"/>
      <c r="M760" s="106">
        <v>759</v>
      </c>
      <c r="N760" s="142">
        <v>0.17618518418626017</v>
      </c>
      <c r="O760" s="142">
        <v>0.33690883369197905</v>
      </c>
      <c r="P760" s="142">
        <v>-1.0858550798042101</v>
      </c>
      <c r="Q760" s="142">
        <v>4.1130311746678312E-2</v>
      </c>
      <c r="R760" s="142">
        <v>-0.7460700283143431</v>
      </c>
      <c r="S760" s="142">
        <v>0.79594524582670467</v>
      </c>
      <c r="T760" s="142">
        <v>-0.28236255554956557</v>
      </c>
      <c r="U760" s="131">
        <v>0.40643953512192849</v>
      </c>
      <c r="V760" s="131">
        <v>-1.0311128672157204</v>
      </c>
      <c r="W760" s="98">
        <v>-0.38309328864714071</v>
      </c>
      <c r="X760" s="60"/>
      <c r="Y760" s="99">
        <v>759</v>
      </c>
      <c r="Z760" s="131">
        <f>(幕後結果!$AB$2+幕後結果!$AB$4*幕後結果_最佳化!$N1761)*12/3</f>
        <v>4.0679975986551292E-2</v>
      </c>
      <c r="AA760" s="131">
        <f>(幕後結果!$AC$2+幕後結果!$AC$4*幕後結果_最佳化!$O1761)*12/3</f>
        <v>3.9862259693986803E-2</v>
      </c>
      <c r="AB760" s="131">
        <f>(幕後結果!$AD$2+幕後結果!$AD$4*幕後結果_最佳化!$P1761)*12/3</f>
        <v>-0.17690952085565914</v>
      </c>
      <c r="AC760" s="131">
        <f>(幕後結果!$AE$2+幕後結果!$AE$4*幕後結果_最佳化!$Q1761)*12/3</f>
        <v>-4.1699365546371076E-2</v>
      </c>
      <c r="AD760" s="131">
        <f>(幕後結果!$AF$2+幕後結果!$AF$4*幕後結果_最佳化!$R1761)*12/3</f>
        <v>-0.14271562130183044</v>
      </c>
      <c r="AE760" s="131">
        <f>(幕後結果!$AG$2+幕後結果!$AG$4*幕後結果_最佳化!$S1761)*12/3</f>
        <v>3.5731689752029214E-2</v>
      </c>
      <c r="AF760" s="131">
        <f>(幕後結果!$AH$2+幕後結果!$AH$4*幕後結果_最佳化!$T1761)*12/3</f>
        <v>-1.9281961862232057E-2</v>
      </c>
      <c r="AG760" s="131">
        <f>(幕後結果!$AI$2+幕後結果!$AI$4*幕後結果_最佳化!$U1761)*12/3</f>
        <v>-1.7545636247733653E-2</v>
      </c>
      <c r="AH760" s="131">
        <f>(幕後結果!$AJ$2+幕後結果!$AJ$4*幕後結果_最佳化!$V1761)*12/3</f>
        <v>-4.9703946579324566E-2</v>
      </c>
      <c r="AI760" s="100">
        <f>(幕後結果!$AK$2+幕後結果!$AK$4*幕後結果_最佳化!$W1761)*12/3</f>
        <v>-0.14863740518344079</v>
      </c>
      <c r="AJ760" s="60"/>
      <c r="AK760" s="60"/>
      <c r="AL760" s="60"/>
      <c r="AM760" s="108">
        <v>759</v>
      </c>
      <c r="AN760" s="131">
        <f t="shared" si="144"/>
        <v>3.0519659887455645E-2</v>
      </c>
      <c r="AO760" s="131">
        <f t="shared" si="145"/>
        <v>0.1112024147401401</v>
      </c>
      <c r="AP760" s="131">
        <f t="shared" si="146"/>
        <v>6.3793198971085589E-3</v>
      </c>
      <c r="AQ760" s="131">
        <f t="shared" si="147"/>
        <v>0.10604229667597179</v>
      </c>
      <c r="AR760" s="131">
        <f t="shared" si="148"/>
        <v>0.16169620202056589</v>
      </c>
      <c r="AS760" s="131">
        <f t="shared" si="149"/>
        <v>0.17270226533953537</v>
      </c>
      <c r="AT760" s="131">
        <f t="shared" si="150"/>
        <v>0.18880925664587667</v>
      </c>
      <c r="AU760" s="131">
        <f t="shared" si="151"/>
        <v>1.5985683280082128E-2</v>
      </c>
      <c r="AV760" s="131">
        <f t="shared" si="152"/>
        <v>6.4229324888445946E-2</v>
      </c>
      <c r="AW760" s="131">
        <f t="shared" si="153"/>
        <v>0.14243357662481787</v>
      </c>
      <c r="AX760" s="131">
        <f t="shared" si="154"/>
        <v>0.99999999999999978</v>
      </c>
      <c r="AY760" s="131">
        <f>SUMPRODUCT(AN760:AW760,幕後結果_最佳化!$Z$1005:$AI$1005)</f>
        <v>2.1506871719522008E-3</v>
      </c>
      <c r="AZ760" s="131">
        <f>(SUMPRODUCT(AN760:AW760,MMULT(AN760:AW760,幕後結果!$AB$9:$AK$18)))</f>
        <v>2.4099976837301933E-4</v>
      </c>
      <c r="BA760" s="131">
        <f t="shared" si="155"/>
        <v>1.5524167236055509E-2</v>
      </c>
      <c r="BB760" s="102">
        <f t="shared" si="156"/>
        <v>-2.6248952493506943</v>
      </c>
      <c r="BC760" s="60"/>
      <c r="BD760" s="60"/>
    </row>
    <row r="761" spans="1:56" ht="16.5">
      <c r="A761" s="95">
        <v>760</v>
      </c>
      <c r="B761" s="131">
        <v>0.71472651141602461</v>
      </c>
      <c r="C761" s="131">
        <v>0.65728692070492567</v>
      </c>
      <c r="D761" s="131">
        <v>0.25108380494881821</v>
      </c>
      <c r="E761" s="131">
        <v>0.30537269803699929</v>
      </c>
      <c r="F761" s="131">
        <v>0.20051320316858456</v>
      </c>
      <c r="G761" s="131">
        <v>0.25771527374554859</v>
      </c>
      <c r="H761" s="131">
        <v>0.71786737470272977</v>
      </c>
      <c r="I761" s="131">
        <v>0.82389342384795849</v>
      </c>
      <c r="J761" s="131">
        <v>0.40505263785816981</v>
      </c>
      <c r="K761" s="104">
        <v>0.47659376818212418</v>
      </c>
      <c r="L761" s="105"/>
      <c r="M761" s="106">
        <v>760</v>
      </c>
      <c r="N761" s="142">
        <v>0.56724612091472171</v>
      </c>
      <c r="O761" s="142">
        <v>0.40506986248441446</v>
      </c>
      <c r="P761" s="142">
        <v>-0.67108307252672639</v>
      </c>
      <c r="Q761" s="142">
        <v>-0.50900974127574616</v>
      </c>
      <c r="R761" s="142">
        <v>-0.83978952739437829</v>
      </c>
      <c r="S761" s="142">
        <v>-0.65040515632006957</v>
      </c>
      <c r="T761" s="142">
        <v>0.57651778728148051</v>
      </c>
      <c r="U761" s="131">
        <v>0.93030507235090187</v>
      </c>
      <c r="V761" s="131">
        <v>-0.24029022069466582</v>
      </c>
      <c r="W761" s="98">
        <v>-5.8704423009101184E-2</v>
      </c>
      <c r="X761" s="60"/>
      <c r="Y761" s="99">
        <v>760</v>
      </c>
      <c r="Z761" s="131">
        <f>(幕後結果!$AB$2+幕後結果!$AB$4*幕後結果_最佳化!$N1762)*12/3</f>
        <v>0.10125440854781124</v>
      </c>
      <c r="AA761" s="131">
        <f>(幕後結果!$AC$2+幕後結果!$AC$4*幕後結果_最佳化!$O1762)*12/3</f>
        <v>4.5717517548385135E-2</v>
      </c>
      <c r="AB761" s="131">
        <f>(幕後結果!$AD$2+幕後結果!$AD$4*幕後結果_最佳化!$P1762)*12/3</f>
        <v>-0.1078664691606737</v>
      </c>
      <c r="AC761" s="131">
        <f>(幕後結果!$AE$2+幕後結果!$AE$4*幕後結果_最佳化!$Q1762)*12/3</f>
        <v>-5.5540292096463217E-2</v>
      </c>
      <c r="AD761" s="131">
        <f>(幕後結果!$AF$2+幕後結果!$AF$4*幕後結果_最佳化!$R1762)*12/3</f>
        <v>-0.12278267298146169</v>
      </c>
      <c r="AE761" s="131">
        <f>(幕後結果!$AG$2+幕後結果!$AG$4*幕後結果_最佳化!$S1762)*12/3</f>
        <v>-3.032195996660848E-2</v>
      </c>
      <c r="AF761" s="131">
        <f>(幕後結果!$AH$2+幕後結果!$AH$4*幕後結果_最佳化!$T1762)*12/3</f>
        <v>6.6661041387941919E-2</v>
      </c>
      <c r="AG761" s="131">
        <f>(幕後結果!$AI$2+幕後結果!$AI$4*幕後結果_最佳化!$U1762)*12/3</f>
        <v>4.0055751294292681E-2</v>
      </c>
      <c r="AH761" s="131">
        <f>(幕後結果!$AJ$2+幕後結果!$AJ$4*幕後結果_最佳化!$V1762)*12/3</f>
        <v>-2.0403996874184406E-2</v>
      </c>
      <c r="AI761" s="100">
        <f>(幕後結果!$AK$2+幕後結果!$AK$4*幕後結果_最佳化!$W1762)*12/3</f>
        <v>-6.1335836527224241E-2</v>
      </c>
      <c r="AJ761" s="60"/>
      <c r="AK761" s="60"/>
      <c r="AL761" s="60"/>
      <c r="AM761" s="108">
        <v>760</v>
      </c>
      <c r="AN761" s="131">
        <f t="shared" si="144"/>
        <v>5.5475352728175512E-2</v>
      </c>
      <c r="AO761" s="131">
        <f t="shared" si="145"/>
        <v>5.1389239762309628E-2</v>
      </c>
      <c r="AP761" s="131">
        <f t="shared" si="146"/>
        <v>7.2977767851718778E-2</v>
      </c>
      <c r="AQ761" s="131">
        <f t="shared" si="147"/>
        <v>9.6751669471053806E-2</v>
      </c>
      <c r="AR761" s="131">
        <f t="shared" si="148"/>
        <v>2.8986949931280618E-3</v>
      </c>
      <c r="AS761" s="131">
        <f t="shared" si="149"/>
        <v>4.6835957264703243E-2</v>
      </c>
      <c r="AT761" s="131">
        <f t="shared" si="150"/>
        <v>0.22664048245834209</v>
      </c>
      <c r="AU761" s="131">
        <f t="shared" si="151"/>
        <v>0.28808917902949743</v>
      </c>
      <c r="AV761" s="131">
        <f t="shared" si="152"/>
        <v>0.10224407181773411</v>
      </c>
      <c r="AW761" s="131">
        <f t="shared" si="153"/>
        <v>5.6697584623337217E-2</v>
      </c>
      <c r="AX761" s="131">
        <f t="shared" si="154"/>
        <v>0.99999999999999978</v>
      </c>
      <c r="AY761" s="131">
        <f>SUMPRODUCT(AN761:AW761,幕後結果_最佳化!$Z$1005:$AI$1005)</f>
        <v>2.4546506341086346E-3</v>
      </c>
      <c r="AZ761" s="131">
        <f>(SUMPRODUCT(AN761:AW761,MMULT(AN761:AW761,幕後結果!$AB$9:$AK$18)))</f>
        <v>3.079134766748799E-4</v>
      </c>
      <c r="BA761" s="131">
        <f t="shared" si="155"/>
        <v>1.7547463539636717E-2</v>
      </c>
      <c r="BB761" s="102">
        <f t="shared" si="156"/>
        <v>-2.3049114348938375</v>
      </c>
      <c r="BC761" s="60"/>
      <c r="BD761" s="60"/>
    </row>
    <row r="762" spans="1:56" ht="16.5">
      <c r="A762" s="95">
        <v>761</v>
      </c>
      <c r="B762" s="131">
        <v>0.55582660766735281</v>
      </c>
      <c r="C762" s="131">
        <v>0.65759038280949245</v>
      </c>
      <c r="D762" s="131">
        <v>8.1220546496101331E-3</v>
      </c>
      <c r="E762" s="131">
        <v>0.96087287445432978</v>
      </c>
      <c r="F762" s="131">
        <v>6.5313128822171773E-2</v>
      </c>
      <c r="G762" s="131">
        <v>0.77038905176205374</v>
      </c>
      <c r="H762" s="131">
        <v>0.82039065516772491</v>
      </c>
      <c r="I762" s="131">
        <v>0.85331200492427417</v>
      </c>
      <c r="J762" s="131">
        <v>3.1986441958487211E-2</v>
      </c>
      <c r="K762" s="104">
        <v>2.4691969324290186E-2</v>
      </c>
      <c r="L762" s="105"/>
      <c r="M762" s="106">
        <v>761</v>
      </c>
      <c r="N762" s="142">
        <v>0.14039642202541655</v>
      </c>
      <c r="O762" s="142">
        <v>0.40589570445978296</v>
      </c>
      <c r="P762" s="142">
        <v>-2.4033842357500959</v>
      </c>
      <c r="Q762" s="142">
        <v>1.7609063730264676</v>
      </c>
      <c r="R762" s="142">
        <v>-1.5116369056029986</v>
      </c>
      <c r="S762" s="142">
        <v>0.74012871511540346</v>
      </c>
      <c r="T762" s="142">
        <v>0.91685488096736645</v>
      </c>
      <c r="U762" s="131">
        <v>1.0507444170224234</v>
      </c>
      <c r="V762" s="131">
        <v>-1.852368789124226</v>
      </c>
      <c r="W762" s="98">
        <v>-1.9652618501545978</v>
      </c>
      <c r="X762" s="60"/>
      <c r="Y762" s="99">
        <v>761</v>
      </c>
      <c r="Z762" s="131">
        <f>(幕後結果!$AB$2+幕後結果!$AB$4*幕後結果_最佳化!$N1763)*12/3</f>
        <v>3.5136379691561873E-2</v>
      </c>
      <c r="AA762" s="131">
        <f>(幕後結果!$AC$2+幕後結果!$AC$4*幕後結果_最佳化!$O1763)*12/3</f>
        <v>4.6639246087025653E-2</v>
      </c>
      <c r="AB762" s="131">
        <f>(幕後結果!$AD$2+幕後結果!$AD$4*幕後結果_最佳化!$P1763)*12/3</f>
        <v>-0.38711539530662931</v>
      </c>
      <c r="AC762" s="131">
        <f>(幕後結果!$AE$2+幕後結果!$AE$4*幕後結果_最佳化!$Q1763)*12/3</f>
        <v>3.4425078149940704E-2</v>
      </c>
      <c r="AD762" s="131">
        <f>(幕後結果!$AF$2+幕後結果!$AF$4*幕後結果_最佳化!$R1763)*12/3</f>
        <v>-0.28649812311713185</v>
      </c>
      <c r="AE762" s="131">
        <f>(幕後結果!$AG$2+幕後結果!$AG$4*幕後結果_最佳化!$S1763)*12/3</f>
        <v>4.988147157809273E-2</v>
      </c>
      <c r="AF762" s="131">
        <f>(幕後結果!$AH$2+幕後結果!$AH$4*幕後結果_最佳化!$T1763)*12/3</f>
        <v>6.7501585177778406E-2</v>
      </c>
      <c r="AG762" s="131">
        <f>(幕後結果!$AI$2+幕後結果!$AI$4*幕後結果_最佳化!$U1763)*12/3</f>
        <v>3.5081737585884717E-2</v>
      </c>
      <c r="AH762" s="131">
        <f>(幕後結果!$AJ$2+幕後結果!$AJ$4*幕後結果_最佳化!$V1763)*12/3</f>
        <v>-7.3153572321066965E-2</v>
      </c>
      <c r="AI762" s="100">
        <f>(幕後結果!$AK$2+幕後結果!$AK$4*幕後結果_最佳化!$W1763)*12/3</f>
        <v>-0.44171377642214665</v>
      </c>
      <c r="AJ762" s="60"/>
      <c r="AK762" s="60"/>
      <c r="AL762" s="60"/>
      <c r="AM762" s="108">
        <v>761</v>
      </c>
      <c r="AN762" s="131">
        <f t="shared" si="144"/>
        <v>0.17771636781127886</v>
      </c>
      <c r="AO762" s="131">
        <f t="shared" si="145"/>
        <v>1.9095792757549288E-2</v>
      </c>
      <c r="AP762" s="131">
        <f t="shared" si="146"/>
        <v>4.6296691122751574E-2</v>
      </c>
      <c r="AQ762" s="131">
        <f t="shared" si="147"/>
        <v>7.817217285424994E-3</v>
      </c>
      <c r="AR762" s="131">
        <f t="shared" si="148"/>
        <v>0.18070313850955264</v>
      </c>
      <c r="AS762" s="131">
        <f t="shared" si="149"/>
        <v>0.19215507011804567</v>
      </c>
      <c r="AT762" s="131">
        <f t="shared" si="150"/>
        <v>4.1327877583842897E-2</v>
      </c>
      <c r="AU762" s="131">
        <f t="shared" si="151"/>
        <v>0.15225199055006697</v>
      </c>
      <c r="AV762" s="131">
        <f t="shared" si="152"/>
        <v>7.9900323400788537E-2</v>
      </c>
      <c r="AW762" s="131">
        <f t="shared" si="153"/>
        <v>0.10273553086069853</v>
      </c>
      <c r="AX762" s="131">
        <f t="shared" si="154"/>
        <v>1</v>
      </c>
      <c r="AY762" s="131">
        <f>SUMPRODUCT(AN762:AW762,幕後結果_最佳化!$Z$1005:$AI$1005)</f>
        <v>-6.953574321949908E-4</v>
      </c>
      <c r="AZ762" s="131">
        <f>(SUMPRODUCT(AN762:AW762,MMULT(AN762:AW762,幕後結果!$AB$9:$AK$18)))</f>
        <v>2.2141498220754901E-4</v>
      </c>
      <c r="BA762" s="131">
        <f t="shared" si="155"/>
        <v>1.4880019563412845E-2</v>
      </c>
      <c r="BB762" s="102">
        <f t="shared" si="156"/>
        <v>-2.9297916744268084</v>
      </c>
      <c r="BC762" s="60"/>
      <c r="BD762" s="60"/>
    </row>
    <row r="763" spans="1:56" ht="16.5">
      <c r="A763" s="95">
        <v>762</v>
      </c>
      <c r="B763" s="131">
        <v>0.19830018085863244</v>
      </c>
      <c r="C763" s="131">
        <v>0.55419145230443956</v>
      </c>
      <c r="D763" s="131">
        <v>0.49205861567495135</v>
      </c>
      <c r="E763" s="131">
        <v>0.10100711610056456</v>
      </c>
      <c r="F763" s="131">
        <v>0.1680279528852564</v>
      </c>
      <c r="G763" s="131">
        <v>0.28861684206480898</v>
      </c>
      <c r="H763" s="131">
        <v>0.79551676526816939</v>
      </c>
      <c r="I763" s="131">
        <v>0.87285512201464677</v>
      </c>
      <c r="J763" s="131">
        <v>0.67243133575408054</v>
      </c>
      <c r="K763" s="104">
        <v>0.86041062649639932</v>
      </c>
      <c r="L763" s="105"/>
      <c r="M763" s="106">
        <v>762</v>
      </c>
      <c r="N763" s="142">
        <v>-0.84770844558482827</v>
      </c>
      <c r="O763" s="142">
        <v>0.13625829082587346</v>
      </c>
      <c r="P763" s="142">
        <v>-1.9907413312303193E-2</v>
      </c>
      <c r="Q763" s="142">
        <v>-1.2758339255179088</v>
      </c>
      <c r="R763" s="142">
        <v>-0.9619874546737941</v>
      </c>
      <c r="S763" s="142">
        <v>-0.55742998394992349</v>
      </c>
      <c r="T763" s="142">
        <v>0.82571378708529608</v>
      </c>
      <c r="U763" s="131">
        <v>1.1399917073941908</v>
      </c>
      <c r="V763" s="131">
        <v>0.44663678902751897</v>
      </c>
      <c r="W763" s="98">
        <v>1.0821660590775264</v>
      </c>
      <c r="X763" s="60"/>
      <c r="Y763" s="99">
        <v>762</v>
      </c>
      <c r="Z763" s="131">
        <f>(幕後結果!$AB$2+幕後結果!$AB$4*幕後結果_最佳化!$N1764)*12/3</f>
        <v>-0.11791877372579367</v>
      </c>
      <c r="AA763" s="131">
        <f>(幕後結果!$AC$2+幕後結果!$AC$4*幕後結果_最佳化!$O1764)*12/3</f>
        <v>2.2374767349662858E-2</v>
      </c>
      <c r="AB763" s="131">
        <f>(幕後結果!$AD$2+幕後結果!$AD$4*幕後結果_最佳化!$P1764)*12/3</f>
        <v>-1.1309079387228601E-2</v>
      </c>
      <c r="AC763" s="131">
        <f>(幕後結果!$AE$2+幕後結果!$AE$4*幕後結果_最佳化!$Q1764)*12/3</f>
        <v>-0.12397156359632155</v>
      </c>
      <c r="AD763" s="131">
        <f>(幕後結果!$AF$2+幕後結果!$AF$4*幕後結果_最佳化!$R1764)*12/3</f>
        <v>-0.10753245830829102</v>
      </c>
      <c r="AE763" s="131">
        <f>(幕後結果!$AG$2+幕後結果!$AG$4*幕後結果_最佳化!$S1764)*12/3</f>
        <v>-1.9859309822013612E-2</v>
      </c>
      <c r="AF763" s="131">
        <f>(幕後結果!$AH$2+幕後結果!$AH$4*幕後結果_最佳化!$T1764)*12/3</f>
        <v>4.0138878489952338E-2</v>
      </c>
      <c r="AG763" s="131">
        <f>(幕後結果!$AI$2+幕後結果!$AI$4*幕後結果_最佳化!$U1764)*12/3</f>
        <v>8.9108180682721694E-2</v>
      </c>
      <c r="AH763" s="131">
        <f>(幕後結果!$AJ$2+幕後結果!$AJ$4*幕後結果_最佳化!$V1764)*12/3</f>
        <v>1.4075436897587864E-2</v>
      </c>
      <c r="AI763" s="100">
        <f>(幕後結果!$AK$2+幕後結果!$AK$4*幕後結果_最佳化!$W1764)*12/3</f>
        <v>0.21745975105482837</v>
      </c>
      <c r="AJ763" s="60"/>
      <c r="AK763" s="60"/>
      <c r="AL763" s="60"/>
      <c r="AM763" s="108">
        <v>762</v>
      </c>
      <c r="AN763" s="131">
        <f t="shared" si="144"/>
        <v>3.7157606368759893E-2</v>
      </c>
      <c r="AO763" s="131">
        <f t="shared" si="145"/>
        <v>0.10322419812425768</v>
      </c>
      <c r="AP763" s="131">
        <f t="shared" si="146"/>
        <v>6.3996942808922375E-2</v>
      </c>
      <c r="AQ763" s="131">
        <f t="shared" si="147"/>
        <v>0.12204092800249824</v>
      </c>
      <c r="AR763" s="131">
        <f t="shared" si="148"/>
        <v>5.7198609418636887E-2</v>
      </c>
      <c r="AS763" s="131">
        <f t="shared" si="149"/>
        <v>0.16083344872420169</v>
      </c>
      <c r="AT763" s="131">
        <f t="shared" si="150"/>
        <v>1.7546958588799452E-2</v>
      </c>
      <c r="AU763" s="131">
        <f t="shared" si="151"/>
        <v>0.18150754992270271</v>
      </c>
      <c r="AV763" s="131">
        <f t="shared" si="152"/>
        <v>4.6412949610511157E-2</v>
      </c>
      <c r="AW763" s="131">
        <f t="shared" si="153"/>
        <v>0.21008080843071003</v>
      </c>
      <c r="AX763" s="131">
        <f t="shared" si="154"/>
        <v>1</v>
      </c>
      <c r="AY763" s="131">
        <f>SUMPRODUCT(AN763:AW763,幕後結果_最佳化!$Z$1005:$AI$1005)</f>
        <v>-1.9980724508376841E-3</v>
      </c>
      <c r="AZ763" s="131">
        <f>(SUMPRODUCT(AN763:AW763,MMULT(AN763:AW763,幕後結果!$AB$9:$AK$18)))</f>
        <v>2.8574804320022633E-4</v>
      </c>
      <c r="BA763" s="131">
        <f t="shared" si="155"/>
        <v>1.690408362497732E-2</v>
      </c>
      <c r="BB763" s="102">
        <f t="shared" si="156"/>
        <v>-2.656048884217344</v>
      </c>
      <c r="BC763" s="60"/>
      <c r="BD763" s="60"/>
    </row>
    <row r="764" spans="1:56" ht="16.5">
      <c r="A764" s="95">
        <v>763</v>
      </c>
      <c r="B764" s="131">
        <v>0.51116641022702547</v>
      </c>
      <c r="C764" s="131">
        <v>0.65420113610949238</v>
      </c>
      <c r="D764" s="131">
        <v>0.30884000761062658</v>
      </c>
      <c r="E764" s="131">
        <v>0.9704326418859972</v>
      </c>
      <c r="F764" s="131">
        <v>0.93660524141691548</v>
      </c>
      <c r="G764" s="131">
        <v>0.16419267961319584</v>
      </c>
      <c r="H764" s="131">
        <v>0.96458132953784914</v>
      </c>
      <c r="I764" s="131">
        <v>0.24675312940373617</v>
      </c>
      <c r="J764" s="131">
        <v>0.13365794019431831</v>
      </c>
      <c r="K764" s="104">
        <v>0.50157318147904917</v>
      </c>
      <c r="L764" s="105"/>
      <c r="M764" s="106">
        <v>763</v>
      </c>
      <c r="N764" s="142">
        <v>2.7993695367262952E-2</v>
      </c>
      <c r="O764" s="142">
        <v>0.39668775936687545</v>
      </c>
      <c r="P764" s="142">
        <v>-0.49914105720552066</v>
      </c>
      <c r="Q764" s="142">
        <v>1.887190435941912</v>
      </c>
      <c r="R764" s="142">
        <v>1.5268853738770629</v>
      </c>
      <c r="S764" s="142">
        <v>-0.97737131403031774</v>
      </c>
      <c r="T764" s="142">
        <v>1.8065187957358628</v>
      </c>
      <c r="U764" s="131">
        <v>-0.68474276364727837</v>
      </c>
      <c r="V764" s="131">
        <v>-1.1092649972191331</v>
      </c>
      <c r="W764" s="98">
        <v>3.9433913966632978E-3</v>
      </c>
      <c r="X764" s="60"/>
      <c r="Y764" s="99">
        <v>763</v>
      </c>
      <c r="Z764" s="131">
        <f>(幕後結果!$AB$2+幕後結果!$AB$4*幕後結果_最佳化!$N1765)*12/3</f>
        <v>1.7725457898614308E-2</v>
      </c>
      <c r="AA764" s="131">
        <f>(幕後結果!$AC$2+幕後結果!$AC$4*幕後結果_最佳化!$O1765)*12/3</f>
        <v>4.5965690735233954E-2</v>
      </c>
      <c r="AB764" s="131">
        <f>(幕後結果!$AD$2+幕後結果!$AD$4*幕後結果_最佳化!$P1765)*12/3</f>
        <v>-8.0221891277436064E-2</v>
      </c>
      <c r="AC764" s="131">
        <f>(幕後結果!$AE$2+幕後結果!$AE$4*幕後結果_最佳化!$Q1765)*12/3</f>
        <v>0.18536515183181182</v>
      </c>
      <c r="AD764" s="131">
        <f>(幕後結果!$AF$2+幕後結果!$AF$4*幕後結果_最佳化!$R1765)*12/3</f>
        <v>0.14519244012364324</v>
      </c>
      <c r="AE764" s="131">
        <f>(幕後結果!$AG$2+幕後結果!$AG$4*幕後結果_最佳化!$S1765)*12/3</f>
        <v>-4.1558411132105649E-2</v>
      </c>
      <c r="AF764" s="131">
        <f>(幕後結果!$AH$2+幕後結果!$AH$4*幕後結果_最佳化!$T1765)*12/3</f>
        <v>0.17671715840839983</v>
      </c>
      <c r="AG764" s="131">
        <f>(幕後結果!$AI$2+幕後結果!$AI$4*幕後結果_最佳化!$U1765)*12/3</f>
        <v>-2.9189602096299127E-2</v>
      </c>
      <c r="AH764" s="131">
        <f>(幕後結果!$AJ$2+幕後結果!$AJ$4*幕後結果_最佳化!$V1765)*12/3</f>
        <v>-6.5700496680788076E-2</v>
      </c>
      <c r="AI764" s="100">
        <f>(幕後結果!$AK$2+幕後結果!$AK$4*幕後結果_最佳化!$W1765)*12/3</f>
        <v>-6.7546465830235575E-2</v>
      </c>
      <c r="AJ764" s="60"/>
      <c r="AK764" s="60"/>
      <c r="AL764" s="60"/>
      <c r="AM764" s="108">
        <v>763</v>
      </c>
      <c r="AN764" s="131">
        <f t="shared" si="144"/>
        <v>3.9450471475254378E-2</v>
      </c>
      <c r="AO764" s="131">
        <f t="shared" si="145"/>
        <v>8.4815118779942633E-2</v>
      </c>
      <c r="AP764" s="131">
        <f t="shared" si="146"/>
        <v>4.7235855630038029E-2</v>
      </c>
      <c r="AQ764" s="131">
        <f t="shared" si="147"/>
        <v>0.150561584818237</v>
      </c>
      <c r="AR764" s="131">
        <f t="shared" si="148"/>
        <v>0.20647453203150154</v>
      </c>
      <c r="AS764" s="131">
        <f t="shared" si="149"/>
        <v>4.6021749215183663E-2</v>
      </c>
      <c r="AT764" s="131">
        <f t="shared" si="150"/>
        <v>0.20068454704480979</v>
      </c>
      <c r="AU764" s="131">
        <f t="shared" si="151"/>
        <v>4.81905165806207E-2</v>
      </c>
      <c r="AV764" s="131">
        <f t="shared" si="152"/>
        <v>4.0303234636063938E-2</v>
      </c>
      <c r="AW764" s="131">
        <f t="shared" si="153"/>
        <v>0.13626238978834829</v>
      </c>
      <c r="AX764" s="131">
        <f t="shared" si="154"/>
        <v>0.99999999999999978</v>
      </c>
      <c r="AY764" s="131">
        <f>SUMPRODUCT(AN764:AW764,幕後結果_最佳化!$Z$1005:$AI$1005)</f>
        <v>3.6713238419587317E-3</v>
      </c>
      <c r="AZ764" s="131">
        <f>(SUMPRODUCT(AN764:AW764,MMULT(AN764:AW764,幕後結果!$AB$9:$AK$18)))</f>
        <v>3.4508568752808939E-4</v>
      </c>
      <c r="BA764" s="131">
        <f t="shared" si="155"/>
        <v>1.8576482108518002E-2</v>
      </c>
      <c r="BB764" s="102">
        <f t="shared" si="156"/>
        <v>-2.1117386989032481</v>
      </c>
      <c r="BC764" s="60"/>
      <c r="BD764" s="60"/>
    </row>
    <row r="765" spans="1:56" ht="16.5">
      <c r="A765" s="95">
        <v>764</v>
      </c>
      <c r="B765" s="131">
        <v>0.29270859265190108</v>
      </c>
      <c r="C765" s="131">
        <v>0.77414264530786325</v>
      </c>
      <c r="D765" s="131">
        <v>0.68143499500460925</v>
      </c>
      <c r="E765" s="131">
        <v>0.83550689879224693</v>
      </c>
      <c r="F765" s="131">
        <v>0.62157688686353518</v>
      </c>
      <c r="G765" s="131">
        <v>0.78283997708951181</v>
      </c>
      <c r="H765" s="131">
        <v>0.42712520504423912</v>
      </c>
      <c r="I765" s="131">
        <v>0.58366281430702194</v>
      </c>
      <c r="J765" s="131">
        <v>0.81449261157819142</v>
      </c>
      <c r="K765" s="104">
        <v>0.56657614190547845</v>
      </c>
      <c r="L765" s="105"/>
      <c r="M765" s="106">
        <v>764</v>
      </c>
      <c r="N765" s="142">
        <v>-0.54548908526867002</v>
      </c>
      <c r="O765" s="142">
        <v>0.75255942208055349</v>
      </c>
      <c r="P765" s="142">
        <v>0.47171530677134182</v>
      </c>
      <c r="Q765" s="142">
        <v>0.97615794037014936</v>
      </c>
      <c r="R765" s="142">
        <v>0.30962489010264338</v>
      </c>
      <c r="S765" s="142">
        <v>0.78182054384991595</v>
      </c>
      <c r="T765" s="142">
        <v>-0.18369795907187408</v>
      </c>
      <c r="U765" s="131">
        <v>0.21127284478406977</v>
      </c>
      <c r="V765" s="131">
        <v>0.89457414735375473</v>
      </c>
      <c r="W765" s="98">
        <v>0.16766387652034589</v>
      </c>
      <c r="X765" s="60"/>
      <c r="Y765" s="99">
        <v>764</v>
      </c>
      <c r="Z765" s="131">
        <f>(幕後結果!$AB$2+幕後結果!$AB$4*幕後結果_最佳化!$N1766)*12/3</f>
        <v>-7.1105695402683633E-2</v>
      </c>
      <c r="AA765" s="131">
        <f>(幕後結果!$AC$2+幕後結果!$AC$4*幕後結果_最佳化!$O1766)*12/3</f>
        <v>8.1691625645766291E-2</v>
      </c>
      <c r="AB765" s="131">
        <f>(幕後結果!$AD$2+幕後結果!$AD$4*幕後結果_最佳化!$P1766)*12/3</f>
        <v>8.8467160042835877E-2</v>
      </c>
      <c r="AC765" s="131">
        <f>(幕後結果!$AE$2+幕後結果!$AE$4*幕後結果_最佳化!$Q1766)*12/3</f>
        <v>0.15999044885109553</v>
      </c>
      <c r="AD765" s="131">
        <f>(幕後結果!$AF$2+幕後結果!$AF$4*幕後結果_最佳化!$R1766)*12/3</f>
        <v>0.11560747979377799</v>
      </c>
      <c r="AE765" s="131">
        <f>(幕後結果!$AG$2+幕後結果!$AG$4*幕後結果_最佳化!$S1766)*12/3</f>
        <v>4.3189103042533782E-2</v>
      </c>
      <c r="AF765" s="131">
        <f>(幕後結果!$AH$2+幕後結果!$AH$4*幕後結果_最佳化!$T1766)*12/3</f>
        <v>2.7492465661105376E-2</v>
      </c>
      <c r="AG765" s="131">
        <f>(幕後結果!$AI$2+幕後結果!$AI$4*幕後結果_最佳化!$U1766)*12/3</f>
        <v>6.2411912907809362E-2</v>
      </c>
      <c r="AH765" s="131">
        <f>(幕後結果!$AJ$2+幕後結果!$AJ$4*幕後結果_最佳化!$V1766)*12/3</f>
        <v>9.002445940838906E-2</v>
      </c>
      <c r="AI765" s="100">
        <f>(幕後結果!$AK$2+幕後結果!$AK$4*幕後結果_最佳化!$W1766)*12/3</f>
        <v>7.4750190597974886E-2</v>
      </c>
      <c r="AJ765" s="60"/>
      <c r="AK765" s="60"/>
      <c r="AL765" s="60"/>
      <c r="AM765" s="108">
        <v>764</v>
      </c>
      <c r="AN765" s="131">
        <f t="shared" si="144"/>
        <v>8.2877796913450139E-2</v>
      </c>
      <c r="AO765" s="131">
        <f t="shared" si="145"/>
        <v>5.7190152238799724E-2</v>
      </c>
      <c r="AP765" s="131">
        <f t="shared" si="146"/>
        <v>7.6125515450578801E-2</v>
      </c>
      <c r="AQ765" s="131">
        <f t="shared" si="147"/>
        <v>2.16113790185485E-3</v>
      </c>
      <c r="AR765" s="131">
        <f t="shared" si="148"/>
        <v>0.17681620973991494</v>
      </c>
      <c r="AS765" s="131">
        <f t="shared" si="149"/>
        <v>9.881486582993064E-2</v>
      </c>
      <c r="AT765" s="131">
        <f t="shared" si="150"/>
        <v>0.11647756579228061</v>
      </c>
      <c r="AU765" s="131">
        <f t="shared" si="151"/>
        <v>0.15218640871867473</v>
      </c>
      <c r="AV765" s="131">
        <f t="shared" si="152"/>
        <v>7.3426180540592745E-2</v>
      </c>
      <c r="AW765" s="131">
        <f t="shared" si="153"/>
        <v>0.16392416687392267</v>
      </c>
      <c r="AX765" s="131">
        <f t="shared" si="154"/>
        <v>0.99999999999999978</v>
      </c>
      <c r="AY765" s="131">
        <f>SUMPRODUCT(AN765:AW765,幕後結果_最佳化!$Z$1005:$AI$1005)</f>
        <v>-1.8458829925523021E-3</v>
      </c>
      <c r="AZ765" s="131">
        <f>(SUMPRODUCT(AN765:AW765,MMULT(AN765:AW765,幕後結果!$AB$9:$AK$18)))</f>
        <v>2.9495256408755197E-4</v>
      </c>
      <c r="BA765" s="131">
        <f t="shared" si="155"/>
        <v>1.7174183069000749E-2</v>
      </c>
      <c r="BB765" s="102">
        <f t="shared" si="156"/>
        <v>-2.6054155130859318</v>
      </c>
      <c r="BC765" s="60"/>
      <c r="BD765" s="60"/>
    </row>
    <row r="766" spans="1:56" ht="16.5">
      <c r="A766" s="95">
        <v>765</v>
      </c>
      <c r="B766" s="131">
        <v>0.50118400007509711</v>
      </c>
      <c r="C766" s="131">
        <v>0.14169089256656497</v>
      </c>
      <c r="D766" s="131">
        <v>0.10178750644652945</v>
      </c>
      <c r="E766" s="131">
        <v>0.1292500795276188</v>
      </c>
      <c r="F766" s="131">
        <v>0.22648173956623885</v>
      </c>
      <c r="G766" s="131">
        <v>0.79633474225480594</v>
      </c>
      <c r="H766" s="131">
        <v>0.9552132510736826</v>
      </c>
      <c r="I766" s="131">
        <v>0.64564540400326664</v>
      </c>
      <c r="J766" s="131">
        <v>0.51965660744354092</v>
      </c>
      <c r="K766" s="104">
        <v>0.65959048757522987</v>
      </c>
      <c r="L766" s="105"/>
      <c r="M766" s="106">
        <v>765</v>
      </c>
      <c r="N766" s="142">
        <v>2.96785242227846E-3</v>
      </c>
      <c r="O766" s="142">
        <v>-1.072753375402844</v>
      </c>
      <c r="P766" s="142">
        <v>-1.2714319763443791</v>
      </c>
      <c r="Q766" s="142">
        <v>-1.1299432001698275</v>
      </c>
      <c r="R766" s="142">
        <v>-0.75048363043214439</v>
      </c>
      <c r="S766" s="142">
        <v>0.82860048144926901</v>
      </c>
      <c r="T766" s="142">
        <v>1.6976518112403447</v>
      </c>
      <c r="U766" s="131">
        <v>0.37359024587865214</v>
      </c>
      <c r="V766" s="131">
        <v>4.9291761244495767E-2</v>
      </c>
      <c r="W766" s="98">
        <v>0.41134575333345819</v>
      </c>
      <c r="X766" s="60"/>
      <c r="Y766" s="99">
        <v>765</v>
      </c>
      <c r="Z766" s="131">
        <f>(幕後結果!$AB$2+幕後結果!$AB$4*幕後結果_最佳化!$N1767)*12/3</f>
        <v>1.3849012840098407E-2</v>
      </c>
      <c r="AA766" s="131">
        <f>(幕後結果!$AC$2+幕後結果!$AC$4*幕後結果_最佳化!$O1767)*12/3</f>
        <v>-9.6834089162958173E-2</v>
      </c>
      <c r="AB766" s="131">
        <f>(幕後結果!$AD$2+幕後結果!$AD$4*幕後結果_最佳化!$P1767)*12/3</f>
        <v>-0.25385981854878714</v>
      </c>
      <c r="AC766" s="131">
        <f>(幕後結果!$AE$2+幕後結果!$AE$4*幕後結果_最佳化!$Q1767)*12/3</f>
        <v>-0.20887266052736334</v>
      </c>
      <c r="AD766" s="131">
        <f>(幕後結果!$AF$2+幕後結果!$AF$4*幕後結果_最佳化!$R1767)*12/3</f>
        <v>-0.24109804404110471</v>
      </c>
      <c r="AE766" s="131">
        <f>(幕後結果!$AG$2+幕後結果!$AG$4*幕後結果_最佳化!$S1767)*12/3</f>
        <v>1.858399098029186E-2</v>
      </c>
      <c r="AF766" s="131">
        <f>(幕後結果!$AH$2+幕後結果!$AH$4*幕後結果_最佳化!$T1767)*12/3</f>
        <v>7.8419220112315446E-2</v>
      </c>
      <c r="AG766" s="131">
        <f>(幕後結果!$AI$2+幕後結果!$AI$4*幕後結果_最佳化!$U1767)*12/3</f>
        <v>8.4840185424091899E-3</v>
      </c>
      <c r="AH766" s="131">
        <f>(幕後結果!$AJ$2+幕後結果!$AJ$4*幕後結果_最佳化!$V1767)*12/3</f>
        <v>-1.784219355973387E-2</v>
      </c>
      <c r="AI766" s="100">
        <f>(幕後結果!$AK$2+幕後結果!$AK$4*幕後結果_最佳化!$W1767)*12/3</f>
        <v>3.7170759759552197E-2</v>
      </c>
      <c r="AJ766" s="60"/>
      <c r="AK766" s="60"/>
      <c r="AL766" s="60"/>
      <c r="AM766" s="108">
        <v>765</v>
      </c>
      <c r="AN766" s="131">
        <f t="shared" si="144"/>
        <v>8.0708129744492416E-2</v>
      </c>
      <c r="AO766" s="131">
        <f t="shared" si="145"/>
        <v>0.17989757418948921</v>
      </c>
      <c r="AP766" s="131">
        <f t="shared" si="146"/>
        <v>3.0645207429755308E-2</v>
      </c>
      <c r="AQ766" s="131">
        <f t="shared" si="147"/>
        <v>4.6146614011149757E-2</v>
      </c>
      <c r="AR766" s="131">
        <f t="shared" si="148"/>
        <v>8.6268505060730388E-2</v>
      </c>
      <c r="AS766" s="131">
        <f t="shared" si="149"/>
        <v>0.13180097304518321</v>
      </c>
      <c r="AT766" s="131">
        <f t="shared" si="150"/>
        <v>9.2353261217427221E-2</v>
      </c>
      <c r="AU766" s="131">
        <f t="shared" si="151"/>
        <v>0.14951913344838369</v>
      </c>
      <c r="AV766" s="131">
        <f t="shared" si="152"/>
        <v>1.9268967982679446E-2</v>
      </c>
      <c r="AW766" s="131">
        <f t="shared" si="153"/>
        <v>0.18339163387070939</v>
      </c>
      <c r="AX766" s="131">
        <f t="shared" si="154"/>
        <v>1</v>
      </c>
      <c r="AY766" s="131">
        <f>SUMPRODUCT(AN766:AW766,幕後結果_最佳化!$Z$1005:$AI$1005)</f>
        <v>-8.3484624737880818E-4</v>
      </c>
      <c r="AZ766" s="131">
        <f>(SUMPRODUCT(AN766:AW766,MMULT(AN766:AW766,幕後結果!$AB$9:$AK$18)))</f>
        <v>2.458484916030842E-4</v>
      </c>
      <c r="BA766" s="131">
        <f t="shared" si="155"/>
        <v>1.5679556486172821E-2</v>
      </c>
      <c r="BB766" s="102">
        <f t="shared" si="156"/>
        <v>-2.789291029114684</v>
      </c>
      <c r="BC766" s="60"/>
      <c r="BD766" s="60"/>
    </row>
    <row r="767" spans="1:56" ht="16.5">
      <c r="A767" s="95">
        <v>766</v>
      </c>
      <c r="B767" s="131">
        <v>0.68594808899386028</v>
      </c>
      <c r="C767" s="131">
        <v>0.22753599778011147</v>
      </c>
      <c r="D767" s="131">
        <v>0.29093687295538206</v>
      </c>
      <c r="E767" s="131">
        <v>0.11156930345851257</v>
      </c>
      <c r="F767" s="131">
        <v>0.88872372455704007</v>
      </c>
      <c r="G767" s="131">
        <v>0.17450499625736571</v>
      </c>
      <c r="H767" s="131">
        <v>0.26135542180118887</v>
      </c>
      <c r="I767" s="131">
        <v>0.22736055514136266</v>
      </c>
      <c r="J767" s="131">
        <v>0.4623468771700272</v>
      </c>
      <c r="K767" s="104">
        <v>0.52516685040598388</v>
      </c>
      <c r="L767" s="105"/>
      <c r="M767" s="106">
        <v>766</v>
      </c>
      <c r="N767" s="142">
        <v>0.4843974581607452</v>
      </c>
      <c r="O767" s="142">
        <v>-0.74698602670809366</v>
      </c>
      <c r="P767" s="142">
        <v>-0.55064982551819686</v>
      </c>
      <c r="Q767" s="142">
        <v>-1.2182246707647557</v>
      </c>
      <c r="R767" s="142">
        <v>1.2197687502289349</v>
      </c>
      <c r="S767" s="142">
        <v>-0.93651130927177373</v>
      </c>
      <c r="T767" s="142">
        <v>-0.63917230975368911</v>
      </c>
      <c r="U767" s="131">
        <v>-0.74756744005380116</v>
      </c>
      <c r="V767" s="131">
        <v>-9.4522947804686688E-2</v>
      </c>
      <c r="W767" s="98">
        <v>6.3125838488860775E-2</v>
      </c>
      <c r="X767" s="60"/>
      <c r="Y767" s="99">
        <v>766</v>
      </c>
      <c r="Z767" s="131">
        <f>(幕後結果!$AB$2+幕後結果!$AB$4*幕後結果_最佳化!$N1768)*12/3</f>
        <v>8.8421342742862286E-2</v>
      </c>
      <c r="AA767" s="131">
        <f>(幕後結果!$AC$2+幕後結果!$AC$4*幕後結果_最佳化!$O1768)*12/3</f>
        <v>-6.6114233021087515E-2</v>
      </c>
      <c r="AB767" s="131">
        <f>(幕後結果!$AD$2+幕後結果!$AD$4*幕後結果_最佳化!$P1768)*12/3</f>
        <v>-0.1268849728706018</v>
      </c>
      <c r="AC767" s="131">
        <f>(幕後結果!$AE$2+幕後結果!$AE$4*幕後結果_最佳化!$Q1768)*12/3</f>
        <v>-0.14567024905327902</v>
      </c>
      <c r="AD767" s="131">
        <f>(幕後結果!$AF$2+幕後結果!$AF$4*幕後結果_最佳化!$R1768)*12/3</f>
        <v>7.8022651100156546E-3</v>
      </c>
      <c r="AE767" s="131">
        <f>(幕後結果!$AG$2+幕後結果!$AG$4*幕後結果_最佳化!$S1768)*12/3</f>
        <v>-7.0508308683024032E-2</v>
      </c>
      <c r="AF767" s="131">
        <f>(幕後結果!$AH$2+幕後結果!$AH$4*幕後結果_最佳化!$T1768)*12/3</f>
        <v>-9.1981608547966373E-2</v>
      </c>
      <c r="AG767" s="131">
        <f>(幕後結果!$AI$2+幕後結果!$AI$4*幕後結果_最佳化!$U1768)*12/3</f>
        <v>-0.15717745400284622</v>
      </c>
      <c r="AH767" s="131">
        <f>(幕後結果!$AJ$2+幕後結果!$AJ$4*幕後結果_最佳化!$V1768)*12/3</f>
        <v>-7.7311779726615265E-2</v>
      </c>
      <c r="AI767" s="100">
        <f>(幕後結果!$AK$2+幕後結果!$AK$4*幕後結果_最佳化!$W1768)*12/3</f>
        <v>-8.8591720608299965E-2</v>
      </c>
      <c r="AJ767" s="60"/>
      <c r="AK767" s="60"/>
      <c r="AL767" s="60"/>
      <c r="AM767" s="108">
        <v>766</v>
      </c>
      <c r="AN767" s="131">
        <f t="shared" si="144"/>
        <v>6.294519802295985E-2</v>
      </c>
      <c r="AO767" s="131">
        <f t="shared" si="145"/>
        <v>0.11368315788840522</v>
      </c>
      <c r="AP767" s="131">
        <f t="shared" si="146"/>
        <v>0.13376075058604939</v>
      </c>
      <c r="AQ767" s="131">
        <f t="shared" si="147"/>
        <v>0.10457750359721224</v>
      </c>
      <c r="AR767" s="131">
        <f t="shared" si="148"/>
        <v>0.11609304130918505</v>
      </c>
      <c r="AS767" s="131">
        <f t="shared" si="149"/>
        <v>8.1917569348473565E-2</v>
      </c>
      <c r="AT767" s="131">
        <f t="shared" si="150"/>
        <v>4.5961341989961747E-2</v>
      </c>
      <c r="AU767" s="131">
        <f t="shared" si="151"/>
        <v>0.12864392629058974</v>
      </c>
      <c r="AV767" s="131">
        <f t="shared" si="152"/>
        <v>8.9829669504910017E-2</v>
      </c>
      <c r="AW767" s="131">
        <f t="shared" si="153"/>
        <v>0.12258784146225306</v>
      </c>
      <c r="AX767" s="131">
        <f t="shared" si="154"/>
        <v>0.99999999999999989</v>
      </c>
      <c r="AY767" s="131">
        <f>SUMPRODUCT(AN767:AW767,幕後結果_最佳化!$Z$1005:$AI$1005)</f>
        <v>-1.3493661561971839E-4</v>
      </c>
      <c r="AZ767" s="131">
        <f>(SUMPRODUCT(AN767:AW767,MMULT(AN767:AW767,幕後結果!$AB$9:$AK$18)))</f>
        <v>3.056674302530717E-4</v>
      </c>
      <c r="BA767" s="131">
        <f t="shared" si="155"/>
        <v>1.7483347226806192E-2</v>
      </c>
      <c r="BB767" s="102">
        <f t="shared" si="156"/>
        <v>-2.4614815491187394</v>
      </c>
      <c r="BC767" s="60"/>
      <c r="BD767" s="60"/>
    </row>
    <row r="768" spans="1:56" ht="16.5">
      <c r="A768" s="95">
        <v>767</v>
      </c>
      <c r="B768" s="131">
        <v>0.87273317399069406</v>
      </c>
      <c r="C768" s="131">
        <v>0.21920258634249512</v>
      </c>
      <c r="D768" s="131">
        <v>0.5054368743875759</v>
      </c>
      <c r="E768" s="131">
        <v>0.9832956026620423</v>
      </c>
      <c r="F768" s="131">
        <v>0.48355157198478094</v>
      </c>
      <c r="G768" s="131">
        <v>0.21915916327979845</v>
      </c>
      <c r="H768" s="131">
        <v>0.40336372368577122</v>
      </c>
      <c r="I768" s="131">
        <v>4.7122440132908894E-2</v>
      </c>
      <c r="J768" s="131">
        <v>0.80603491753128176</v>
      </c>
      <c r="K768" s="104">
        <v>0.6115810689756116</v>
      </c>
      <c r="L768" s="105"/>
      <c r="M768" s="106">
        <v>767</v>
      </c>
      <c r="N768" s="142">
        <v>1.1394064858607753</v>
      </c>
      <c r="O768" s="142">
        <v>-0.77488913524998893</v>
      </c>
      <c r="P768" s="142">
        <v>1.3628644951095916E-2</v>
      </c>
      <c r="Q768" s="142">
        <v>2.127135881938627</v>
      </c>
      <c r="R768" s="142">
        <v>-4.1241783006679925E-2</v>
      </c>
      <c r="S768" s="142">
        <v>-0.77503610293938163</v>
      </c>
      <c r="T768" s="142">
        <v>-0.24464999798776987</v>
      </c>
      <c r="U768" s="131">
        <v>-1.6734187956184896</v>
      </c>
      <c r="V768" s="131">
        <v>0.86337710185026062</v>
      </c>
      <c r="W768" s="98">
        <v>0.28344222760063265</v>
      </c>
      <c r="X768" s="60"/>
      <c r="Y768" s="99">
        <v>767</v>
      </c>
      <c r="Z768" s="131">
        <f>(幕後結果!$AB$2+幕後結果!$AB$4*幕後結果_最佳化!$N1769)*12/3</f>
        <v>0.18988072272430503</v>
      </c>
      <c r="AA768" s="131">
        <f>(幕後結果!$AC$2+幕後結果!$AC$4*幕後結果_最佳化!$O1769)*12/3</f>
        <v>-7.0117998857001457E-2</v>
      </c>
      <c r="AB768" s="131">
        <f>(幕後結果!$AD$2+幕後結果!$AD$4*幕後結果_最佳化!$P1769)*12/3</f>
        <v>-3.7026938349553798E-2</v>
      </c>
      <c r="AC768" s="131">
        <f>(幕後結果!$AE$2+幕後結果!$AE$4*幕後結果_最佳化!$Q1769)*12/3</f>
        <v>0.24767095503758632</v>
      </c>
      <c r="AD768" s="131">
        <f>(幕後結果!$AF$2+幕後結果!$AF$4*幕後結果_最佳化!$R1769)*12/3</f>
        <v>5.3334952588802676E-3</v>
      </c>
      <c r="AE768" s="131">
        <f>(幕後結果!$AG$2+幕後結果!$AG$4*幕後結果_最佳化!$S1769)*12/3</f>
        <v>-4.3072092513352957E-2</v>
      </c>
      <c r="AF768" s="131">
        <f>(幕後結果!$AH$2+幕後結果!$AH$4*幕後結果_最佳化!$T1769)*12/3</f>
        <v>7.1138602148859602E-3</v>
      </c>
      <c r="AG768" s="131">
        <f>(幕後結果!$AI$2+幕後結果!$AI$4*幕後結果_最佳化!$U1769)*12/3</f>
        <v>-0.19427133807394861</v>
      </c>
      <c r="AH768" s="131">
        <f>(幕後結果!$AJ$2+幕後結果!$AJ$4*幕後結果_最佳化!$V1769)*12/3</f>
        <v>2.2376107823996655E-2</v>
      </c>
      <c r="AI768" s="100">
        <f>(幕後結果!$AK$2+幕後結果!$AK$4*幕後結果_最佳化!$W1769)*12/3</f>
        <v>-0.1329033884263689</v>
      </c>
      <c r="AJ768" s="60"/>
      <c r="AK768" s="60"/>
      <c r="AL768" s="60"/>
      <c r="AM768" s="108">
        <v>767</v>
      </c>
      <c r="AN768" s="131">
        <f t="shared" si="144"/>
        <v>5.7352752660622369E-2</v>
      </c>
      <c r="AO768" s="131">
        <f t="shared" si="145"/>
        <v>0.14341298049156631</v>
      </c>
      <c r="AP768" s="131">
        <f t="shared" si="146"/>
        <v>0.16880934828797534</v>
      </c>
      <c r="AQ768" s="131">
        <f t="shared" si="147"/>
        <v>0.20967561255750908</v>
      </c>
      <c r="AR768" s="131">
        <f t="shared" si="148"/>
        <v>8.8579656064995353E-3</v>
      </c>
      <c r="AS768" s="131">
        <f t="shared" si="149"/>
        <v>7.4353292829666601E-2</v>
      </c>
      <c r="AT768" s="131">
        <f t="shared" si="150"/>
        <v>0.16418629210033919</v>
      </c>
      <c r="AU768" s="131">
        <f t="shared" si="151"/>
        <v>4.0713016345280059E-2</v>
      </c>
      <c r="AV768" s="131">
        <f t="shared" si="152"/>
        <v>5.6699464570879009E-2</v>
      </c>
      <c r="AW768" s="131">
        <f t="shared" si="153"/>
        <v>7.5939274549662525E-2</v>
      </c>
      <c r="AX768" s="131">
        <f t="shared" si="154"/>
        <v>1</v>
      </c>
      <c r="AY768" s="131">
        <f>SUMPRODUCT(AN768:AW768,幕後結果_最佳化!$Z$1005:$AI$1005)</f>
        <v>5.0057512053241658E-3</v>
      </c>
      <c r="AZ768" s="131">
        <f>(SUMPRODUCT(AN768:AW768,MMULT(AN768:AW768,幕後結果!$AB$9:$AK$18)))</f>
        <v>3.2952001603548628E-4</v>
      </c>
      <c r="BA768" s="131">
        <f t="shared" si="155"/>
        <v>1.8152686193384334E-2</v>
      </c>
      <c r="BB768" s="102">
        <f t="shared" si="156"/>
        <v>-2.0875284457066319</v>
      </c>
      <c r="BC768" s="60"/>
      <c r="BD768" s="60"/>
    </row>
    <row r="769" spans="1:56" ht="16.5">
      <c r="A769" s="95">
        <v>768</v>
      </c>
      <c r="B769" s="131">
        <v>0.91560179058702817</v>
      </c>
      <c r="C769" s="131">
        <v>0.22776521595521126</v>
      </c>
      <c r="D769" s="131">
        <v>0.81071176963473657</v>
      </c>
      <c r="E769" s="131">
        <v>0.96860023104280746</v>
      </c>
      <c r="F769" s="131">
        <v>0.51448309072949594</v>
      </c>
      <c r="G769" s="131">
        <v>0.74828459596833574</v>
      </c>
      <c r="H769" s="131">
        <v>2.8737264978304644E-2</v>
      </c>
      <c r="I769" s="131">
        <v>0.82712776200322424</v>
      </c>
      <c r="J769" s="131">
        <v>0.37499010210074424</v>
      </c>
      <c r="K769" s="104">
        <v>0.8141219148463148</v>
      </c>
      <c r="L769" s="105"/>
      <c r="M769" s="106">
        <v>768</v>
      </c>
      <c r="N769" s="142">
        <v>1.3760814469835494</v>
      </c>
      <c r="O769" s="142">
        <v>-0.74622678256847819</v>
      </c>
      <c r="P769" s="142">
        <v>0.88052224338634599</v>
      </c>
      <c r="Q769" s="142">
        <v>1.8606081157293646</v>
      </c>
      <c r="R769" s="142">
        <v>3.6311702885982157E-2</v>
      </c>
      <c r="S769" s="142">
        <v>0.6691013826151766</v>
      </c>
      <c r="T769" s="142">
        <v>-1.8996845431496796</v>
      </c>
      <c r="U769" s="131">
        <v>0.94287571874080511</v>
      </c>
      <c r="V769" s="131">
        <v>-0.31866546645542576</v>
      </c>
      <c r="W769" s="98">
        <v>0.89318862179955716</v>
      </c>
      <c r="X769" s="60"/>
      <c r="Y769" s="99">
        <v>768</v>
      </c>
      <c r="Z769" s="131">
        <f>(幕後結果!$AB$2+幕後結果!$AB$4*幕後結果_最佳化!$N1770)*12/3</f>
        <v>0.22654112555412029</v>
      </c>
      <c r="AA769" s="131">
        <f>(幕後結果!$AC$2+幕後結果!$AC$4*幕後結果_最佳化!$O1770)*12/3</f>
        <v>-6.7798194755202976E-2</v>
      </c>
      <c r="AB769" s="131">
        <f>(幕後結果!$AD$2+幕後結果!$AD$4*幕後結果_最佳化!$P1770)*12/3</f>
        <v>0.10368019598940033</v>
      </c>
      <c r="AC769" s="131">
        <f>(幕後結果!$AE$2+幕後結果!$AE$4*幕後結果_最佳化!$Q1770)*12/3</f>
        <v>0.29133179703599688</v>
      </c>
      <c r="AD769" s="131">
        <f>(幕後結果!$AF$2+幕後結果!$AF$4*幕後結果_最佳化!$R1770)*12/3</f>
        <v>8.1717412515009052E-2</v>
      </c>
      <c r="AE769" s="131">
        <f>(幕後結果!$AG$2+幕後結果!$AG$4*幕後結果_最佳化!$S1770)*12/3</f>
        <v>1.2904555937079574E-2</v>
      </c>
      <c r="AF769" s="131">
        <f>(幕後結果!$AH$2+幕後結果!$AH$4*幕後結果_最佳化!$T1770)*12/3</f>
        <v>-9.7526335765081573E-2</v>
      </c>
      <c r="AG769" s="131">
        <f>(幕後結果!$AI$2+幕後結果!$AI$4*幕後結果_最佳化!$U1770)*12/3</f>
        <v>9.8216335522014739E-2</v>
      </c>
      <c r="AH769" s="131">
        <f>(幕後結果!$AJ$2+幕後結果!$AJ$4*幕後結果_最佳化!$V1770)*12/3</f>
        <v>-9.1390242585344499E-3</v>
      </c>
      <c r="AI769" s="100">
        <f>(幕後結果!$AK$2+幕後結果!$AK$4*幕後結果_最佳化!$W1770)*12/3</f>
        <v>8.4608683719730945E-3</v>
      </c>
      <c r="AJ769" s="60"/>
      <c r="AK769" s="60"/>
      <c r="AL769" s="60"/>
      <c r="AM769" s="108">
        <v>768</v>
      </c>
      <c r="AN769" s="131">
        <f t="shared" si="144"/>
        <v>0.14683820790163254</v>
      </c>
      <c r="AO769" s="131">
        <f t="shared" si="145"/>
        <v>0.13613745567699556</v>
      </c>
      <c r="AP769" s="131">
        <f t="shared" si="146"/>
        <v>7.5955491566847153E-2</v>
      </c>
      <c r="AQ769" s="131">
        <f t="shared" si="147"/>
        <v>0.15358520490688615</v>
      </c>
      <c r="AR769" s="131">
        <f t="shared" si="148"/>
        <v>0.11261684177482383</v>
      </c>
      <c r="AS769" s="131">
        <f t="shared" si="149"/>
        <v>0.1375671721713364</v>
      </c>
      <c r="AT769" s="131">
        <f t="shared" si="150"/>
        <v>0.12127797605564924</v>
      </c>
      <c r="AU769" s="131">
        <f t="shared" si="151"/>
        <v>2.5618873097456925E-2</v>
      </c>
      <c r="AV769" s="131">
        <f t="shared" si="152"/>
        <v>3.2867897277033702E-2</v>
      </c>
      <c r="AW769" s="131">
        <f t="shared" si="153"/>
        <v>5.7534879571338397E-2</v>
      </c>
      <c r="AX769" s="131">
        <f t="shared" si="154"/>
        <v>0.99999999999999989</v>
      </c>
      <c r="AY769" s="131">
        <f>SUMPRODUCT(AN769:AW769,幕後結果_最佳化!$Z$1005:$AI$1005)</f>
        <v>5.2242507375654442E-3</v>
      </c>
      <c r="AZ769" s="131">
        <f>(SUMPRODUCT(AN769:AW769,MMULT(AN769:AW769,幕後結果!$AB$9:$AK$18)))</f>
        <v>2.56248875808853E-4</v>
      </c>
      <c r="BA769" s="131">
        <f t="shared" si="155"/>
        <v>1.6007775479711508E-2</v>
      </c>
      <c r="BB769" s="102">
        <f t="shared" si="156"/>
        <v>-2.3535905604239238</v>
      </c>
      <c r="BC769" s="60"/>
      <c r="BD769" s="60"/>
    </row>
    <row r="770" spans="1:56" ht="16.5">
      <c r="A770" s="95">
        <v>769</v>
      </c>
      <c r="B770" s="131">
        <v>0.29729695190561856</v>
      </c>
      <c r="C770" s="131">
        <v>0.96016828048016745</v>
      </c>
      <c r="D770" s="131">
        <v>0.52448624779418118</v>
      </c>
      <c r="E770" s="131">
        <v>0.67136364725834885</v>
      </c>
      <c r="F770" s="131">
        <v>0.45283138208067908</v>
      </c>
      <c r="G770" s="131">
        <v>0.82255111415677806</v>
      </c>
      <c r="H770" s="131">
        <v>0.5795988170344748</v>
      </c>
      <c r="I770" s="131">
        <v>0.4217636639305713</v>
      </c>
      <c r="J770" s="131">
        <v>0.27162061300419782</v>
      </c>
      <c r="K770" s="104">
        <v>0.87371825114044954</v>
      </c>
      <c r="L770" s="105"/>
      <c r="M770" s="106">
        <v>769</v>
      </c>
      <c r="N770" s="142">
        <v>-0.53219072839803616</v>
      </c>
      <c r="O770" s="142">
        <v>1.7526422220779012</v>
      </c>
      <c r="P770" s="142">
        <v>6.1416509610624496E-2</v>
      </c>
      <c r="Q770" s="142">
        <v>0.44368173115373422</v>
      </c>
      <c r="R770" s="142">
        <v>-0.11851101971155373</v>
      </c>
      <c r="S770" s="142">
        <v>0.92513099597876791</v>
      </c>
      <c r="T770" s="142">
        <v>0.20086726348176762</v>
      </c>
      <c r="U770" s="131">
        <v>-0.19738364422784152</v>
      </c>
      <c r="V770" s="131">
        <v>-0.60791895685265429</v>
      </c>
      <c r="W770" s="98">
        <v>1.1441450249096314</v>
      </c>
      <c r="X770" s="60"/>
      <c r="Y770" s="99">
        <v>769</v>
      </c>
      <c r="Z770" s="131">
        <f>(幕後結果!$AB$2+幕後結果!$AB$4*幕後結果_最佳化!$N1771)*12/3</f>
        <v>-6.9045810751010767E-2</v>
      </c>
      <c r="AA770" s="131">
        <f>(幕後結果!$AC$2+幕後結果!$AC$4*幕後結果_最佳化!$O1771)*12/3</f>
        <v>0.1788866859690362</v>
      </c>
      <c r="AB770" s="131">
        <f>(幕後結果!$AD$2+幕後結果!$AD$4*幕後結果_最佳化!$P1771)*12/3</f>
        <v>5.5678450920926943E-2</v>
      </c>
      <c r="AC770" s="131">
        <f>(幕後結果!$AE$2+幕後結果!$AE$4*幕後結果_最佳化!$Q1771)*12/3</f>
        <v>9.8652063370259294E-2</v>
      </c>
      <c r="AD770" s="131">
        <f>(幕後結果!$AF$2+幕後結果!$AF$4*幕後結果_最佳化!$R1771)*12/3</f>
        <v>7.6018334758924722E-2</v>
      </c>
      <c r="AE770" s="131">
        <f>(幕後結果!$AG$2+幕後結果!$AG$4*幕後結果_最佳化!$S1771)*12/3</f>
        <v>5.8813189825305652E-2</v>
      </c>
      <c r="AF770" s="131">
        <f>(幕後結果!$AH$2+幕後結果!$AH$4*幕後結果_最佳化!$T1771)*12/3</f>
        <v>8.6619324965359359E-2</v>
      </c>
      <c r="AG770" s="131">
        <f>(幕後結果!$AI$2+幕後結果!$AI$4*幕後結果_最佳化!$U1771)*12/3</f>
        <v>1.0302533578404351E-2</v>
      </c>
      <c r="AH770" s="131">
        <f>(幕後結果!$AJ$2+幕後結果!$AJ$4*幕後結果_最佳化!$V1771)*12/3</f>
        <v>1.6847306357810551E-2</v>
      </c>
      <c r="AI770" s="100">
        <f>(幕後結果!$AK$2+幕後結果!$AK$4*幕後結果_最佳化!$W1771)*12/3</f>
        <v>0.1806371380986361</v>
      </c>
      <c r="AJ770" s="60"/>
      <c r="AK770" s="60"/>
      <c r="AL770" s="60"/>
      <c r="AM770" s="108">
        <v>769</v>
      </c>
      <c r="AN770" s="131">
        <f t="shared" si="144"/>
        <v>0.16226765577302771</v>
      </c>
      <c r="AO770" s="131">
        <f t="shared" si="145"/>
        <v>7.6092977781653956E-2</v>
      </c>
      <c r="AP770" s="131">
        <f t="shared" si="146"/>
        <v>2.1724717246796543E-2</v>
      </c>
      <c r="AQ770" s="131">
        <f t="shared" si="147"/>
        <v>5.7884534967029708E-2</v>
      </c>
      <c r="AR770" s="131">
        <f t="shared" si="148"/>
        <v>0.13766015671719281</v>
      </c>
      <c r="AS770" s="131">
        <f t="shared" si="149"/>
        <v>7.5223578656342188E-2</v>
      </c>
      <c r="AT770" s="131">
        <f t="shared" si="150"/>
        <v>0.12853432094208544</v>
      </c>
      <c r="AU770" s="131">
        <f t="shared" si="151"/>
        <v>8.8584569206896002E-2</v>
      </c>
      <c r="AV770" s="131">
        <f t="shared" si="152"/>
        <v>7.5919716239441867E-2</v>
      </c>
      <c r="AW770" s="131">
        <f t="shared" si="153"/>
        <v>0.17610777246953366</v>
      </c>
      <c r="AX770" s="131">
        <f t="shared" si="154"/>
        <v>1</v>
      </c>
      <c r="AY770" s="131">
        <f>SUMPRODUCT(AN770:AW770,幕後結果_最佳化!$Z$1005:$AI$1005)</f>
        <v>1.4181289942785677E-3</v>
      </c>
      <c r="AZ770" s="131">
        <f>(SUMPRODUCT(AN770:AW770,MMULT(AN770:AW770,幕後結果!$AB$9:$AK$18)))</f>
        <v>2.560611225150932E-4</v>
      </c>
      <c r="BA770" s="131">
        <f t="shared" si="155"/>
        <v>1.6001909964597764E-2</v>
      </c>
      <c r="BB770" s="102">
        <f t="shared" si="156"/>
        <v>-2.5923074868871852</v>
      </c>
      <c r="BC770" s="60"/>
      <c r="BD770" s="60"/>
    </row>
    <row r="771" spans="1:56" ht="16.5">
      <c r="A771" s="95">
        <v>770</v>
      </c>
      <c r="B771" s="131">
        <v>0.41408670364463918</v>
      </c>
      <c r="C771" s="131">
        <v>0.55094029524432653</v>
      </c>
      <c r="D771" s="131">
        <v>0.11974498331907979</v>
      </c>
      <c r="E771" s="131">
        <v>0.8457736346764253</v>
      </c>
      <c r="F771" s="131">
        <v>0.68226636560136233</v>
      </c>
      <c r="G771" s="131">
        <v>0.85694987170276793</v>
      </c>
      <c r="H771" s="131">
        <v>0.75322518159198726</v>
      </c>
      <c r="I771" s="131">
        <v>0.30433996120939599</v>
      </c>
      <c r="J771" s="131">
        <v>0.11722424919224128</v>
      </c>
      <c r="K771" s="104">
        <v>0.46550465226591053</v>
      </c>
      <c r="L771" s="105"/>
      <c r="M771" s="106">
        <v>770</v>
      </c>
      <c r="N771" s="142">
        <v>-0.21704483126440408</v>
      </c>
      <c r="O771" s="142">
        <v>0.12803735725931367</v>
      </c>
      <c r="P771" s="142">
        <v>-1.1762625735049475</v>
      </c>
      <c r="Q771" s="142">
        <v>1.0184740422620662</v>
      </c>
      <c r="R771" s="142">
        <v>0.47404577007823773</v>
      </c>
      <c r="S771" s="142">
        <v>1.0667156529804565</v>
      </c>
      <c r="T771" s="142">
        <v>0.68467403564308582</v>
      </c>
      <c r="U771" s="131">
        <v>-0.5119586885795615</v>
      </c>
      <c r="V771" s="131">
        <v>-1.188977557462163</v>
      </c>
      <c r="W771" s="98">
        <v>-8.657504258178525E-2</v>
      </c>
      <c r="X771" s="60"/>
      <c r="Y771" s="99">
        <v>770</v>
      </c>
      <c r="Z771" s="131">
        <f>(幕後結果!$AB$2+幕後結果!$AB$4*幕後結果_最佳化!$N1772)*12/3</f>
        <v>-2.0230441840527615E-2</v>
      </c>
      <c r="AA771" s="131">
        <f>(幕後結果!$AC$2+幕後結果!$AC$4*幕後結果_最佳化!$O1772)*12/3</f>
        <v>2.0332361178556128E-2</v>
      </c>
      <c r="AB771" s="131">
        <f>(幕後結果!$AD$2+幕後結果!$AD$4*幕後結果_最佳化!$P1772)*12/3</f>
        <v>-0.19832976561695168</v>
      </c>
      <c r="AC771" s="131">
        <f>(幕後結果!$AE$2+幕後結果!$AE$4*幕後結果_最佳化!$Q1772)*12/3</f>
        <v>3.5971677592954811E-2</v>
      </c>
      <c r="AD771" s="131">
        <f>(幕後結果!$AF$2+幕後結果!$AF$4*幕後結果_最佳化!$R1772)*12/3</f>
        <v>-3.3363464579890596E-2</v>
      </c>
      <c r="AE771" s="131">
        <f>(幕後結果!$AG$2+幕後結果!$AG$4*幕後結果_最佳化!$S1772)*12/3</f>
        <v>4.6016791735094077E-2</v>
      </c>
      <c r="AF771" s="131">
        <f>(幕後結果!$AH$2+幕後結果!$AH$4*幕後結果_最佳化!$T1772)*12/3</f>
        <v>5.1205106960202862E-2</v>
      </c>
      <c r="AG771" s="131">
        <f>(幕後結果!$AI$2+幕後結果!$AI$4*幕後結果_最佳化!$U1772)*12/3</f>
        <v>-5.4208361926092942E-2</v>
      </c>
      <c r="AH771" s="131">
        <f>(幕後結果!$AJ$2+幕後結果!$AJ$4*幕後結果_最佳化!$V1772)*12/3</f>
        <v>-5.463184794085859E-2</v>
      </c>
      <c r="AI771" s="100">
        <f>(幕後結果!$AK$2+幕後結果!$AK$4*幕後結果_最佳化!$W1772)*12/3</f>
        <v>-9.5097840558282812E-2</v>
      </c>
      <c r="AJ771" s="60"/>
      <c r="AK771" s="60"/>
      <c r="AL771" s="60"/>
      <c r="AM771" s="108">
        <v>770</v>
      </c>
      <c r="AN771" s="131">
        <f t="shared" si="144"/>
        <v>5.9756268674916631E-2</v>
      </c>
      <c r="AO771" s="131">
        <f t="shared" si="145"/>
        <v>5.3354692727587742E-2</v>
      </c>
      <c r="AP771" s="131">
        <f t="shared" si="146"/>
        <v>0.15784264640203469</v>
      </c>
      <c r="AQ771" s="131">
        <f t="shared" si="147"/>
        <v>0.16423472576671247</v>
      </c>
      <c r="AR771" s="131">
        <f t="shared" si="148"/>
        <v>7.0649076787119749E-2</v>
      </c>
      <c r="AS771" s="131">
        <f t="shared" si="149"/>
        <v>8.6385475939405737E-2</v>
      </c>
      <c r="AT771" s="131">
        <f t="shared" si="150"/>
        <v>5.9322561937490303E-2</v>
      </c>
      <c r="AU771" s="131">
        <f t="shared" si="151"/>
        <v>0.1426242052625637</v>
      </c>
      <c r="AV771" s="131">
        <f t="shared" si="152"/>
        <v>8.5084057925127535E-2</v>
      </c>
      <c r="AW771" s="131">
        <f t="shared" si="153"/>
        <v>0.12074628857704132</v>
      </c>
      <c r="AX771" s="131">
        <f t="shared" si="154"/>
        <v>0.99999999999999978</v>
      </c>
      <c r="AY771" s="131">
        <f>SUMPRODUCT(AN771:AW771,幕後結果_最佳化!$Z$1005:$AI$1005)</f>
        <v>9.7619139554421972E-4</v>
      </c>
      <c r="AZ771" s="131">
        <f>(SUMPRODUCT(AN771:AW771,MMULT(AN771:AW771,幕後結果!$AB$9:$AK$18)))</f>
        <v>3.3575495755316703E-4</v>
      </c>
      <c r="BA771" s="131">
        <f t="shared" si="155"/>
        <v>1.8323617479994694E-2</v>
      </c>
      <c r="BB771" s="102">
        <f t="shared" si="156"/>
        <v>-2.2879657169348375</v>
      </c>
      <c r="BC771" s="60"/>
      <c r="BD771" s="60"/>
    </row>
    <row r="772" spans="1:56" ht="16.5">
      <c r="A772" s="95">
        <v>771</v>
      </c>
      <c r="B772" s="131">
        <v>3.7382825806687059E-2</v>
      </c>
      <c r="C772" s="131">
        <v>0.70985037667633599</v>
      </c>
      <c r="D772" s="131">
        <v>0.38764072658069493</v>
      </c>
      <c r="E772" s="131">
        <v>3.2424025269535361E-2</v>
      </c>
      <c r="F772" s="131">
        <v>0.89859557778759402</v>
      </c>
      <c r="G772" s="131">
        <v>0.30080295967580817</v>
      </c>
      <c r="H772" s="131">
        <v>0.55206396799345558</v>
      </c>
      <c r="I772" s="131">
        <v>0.13883742689142298</v>
      </c>
      <c r="J772" s="131">
        <v>0.30001054083263057</v>
      </c>
      <c r="K772" s="104">
        <v>0.34862266499311545</v>
      </c>
      <c r="L772" s="105"/>
      <c r="M772" s="106">
        <v>771</v>
      </c>
      <c r="N772" s="142">
        <v>-1.7818993190685168</v>
      </c>
      <c r="O772" s="142">
        <v>0.55294766592275402</v>
      </c>
      <c r="P772" s="142">
        <v>-0.28547343584850315</v>
      </c>
      <c r="Q772" s="142">
        <v>-1.8463041843269794</v>
      </c>
      <c r="R772" s="142">
        <v>1.2735897564926209</v>
      </c>
      <c r="S772" s="142">
        <v>-0.52209251266409618</v>
      </c>
      <c r="T772" s="142">
        <v>0.13087768955120965</v>
      </c>
      <c r="U772" s="131">
        <v>-1.0855574041664842</v>
      </c>
      <c r="V772" s="131">
        <v>-0.52437019642171934</v>
      </c>
      <c r="W772" s="98">
        <v>-0.38904165856327649</v>
      </c>
      <c r="X772" s="60"/>
      <c r="Y772" s="99">
        <v>771</v>
      </c>
      <c r="Z772" s="131">
        <f>(幕後結果!$AB$2+幕後結果!$AB$4*幕後結果_最佳化!$N1773)*12/3</f>
        <v>-0.26262277443368054</v>
      </c>
      <c r="AA772" s="131">
        <f>(幕後結果!$AC$2+幕後結果!$AC$4*幕後結果_最佳化!$O1773)*12/3</f>
        <v>6.4724049578792867E-2</v>
      </c>
      <c r="AB772" s="131">
        <f>(幕後結果!$AD$2+幕後結果!$AD$4*幕後結果_最佳化!$P1773)*12/3</f>
        <v>-3.9901642663550743E-2</v>
      </c>
      <c r="AC772" s="131">
        <f>(幕後結果!$AE$2+幕後結果!$AE$4*幕後結果_最佳化!$Q1773)*12/3</f>
        <v>-0.21387838136320333</v>
      </c>
      <c r="AD772" s="131">
        <f>(幕後結果!$AF$2+幕後結果!$AF$4*幕後結果_最佳化!$R1773)*12/3</f>
        <v>7.432375476985488E-2</v>
      </c>
      <c r="AE772" s="131">
        <f>(幕後結果!$AG$2+幕後結果!$AG$4*幕後結果_最佳化!$S1773)*12/3</f>
        <v>-2.3806007443700771E-2</v>
      </c>
      <c r="AF772" s="131">
        <f>(幕後結果!$AH$2+幕後結果!$AH$4*幕後結果_最佳化!$T1773)*12/3</f>
        <v>-4.7569148627529499E-2</v>
      </c>
      <c r="AG772" s="131">
        <f>(幕後結果!$AI$2+幕後結果!$AI$4*幕後結果_最佳化!$U1773)*12/3</f>
        <v>-0.14474990278547623</v>
      </c>
      <c r="AH772" s="131">
        <f>(幕後結果!$AJ$2+幕後結果!$AJ$4*幕後結果_最佳化!$V1773)*12/3</f>
        <v>-7.2288773239511467E-2</v>
      </c>
      <c r="AI772" s="100">
        <f>(幕後結果!$AK$2+幕後結果!$AK$4*幕後結果_最佳化!$W1773)*12/3</f>
        <v>-3.3635781927049586E-3</v>
      </c>
      <c r="AJ772" s="60"/>
      <c r="AK772" s="60"/>
      <c r="AL772" s="60"/>
      <c r="AM772" s="108">
        <v>771</v>
      </c>
      <c r="AN772" s="131">
        <f t="shared" ref="AN772:AN835" si="157">B1773/SUM($B1773:$K1773)</f>
        <v>0.14390823077114759</v>
      </c>
      <c r="AO772" s="131">
        <f t="shared" ref="AO772:AO835" si="158">C1773/SUM($B1773:$K1773)</f>
        <v>0.16665163982191272</v>
      </c>
      <c r="AP772" s="131">
        <f t="shared" ref="AP772:AP835" si="159">D1773/SUM($B1773:$K1773)</f>
        <v>7.0516170490262792E-2</v>
      </c>
      <c r="AQ772" s="131">
        <f t="shared" ref="AQ772:AQ835" si="160">E1773/SUM($B1773:$K1773)</f>
        <v>5.376080636778445E-2</v>
      </c>
      <c r="AR772" s="131">
        <f t="shared" ref="AR772:AR835" si="161">F1773/SUM($B1773:$K1773)</f>
        <v>7.9749923138472803E-2</v>
      </c>
      <c r="AS772" s="131">
        <f t="shared" ref="AS772:AS835" si="162">G1773/SUM($B1773:$K1773)</f>
        <v>0.14234760285845238</v>
      </c>
      <c r="AT772" s="131">
        <f t="shared" ref="AT772:AT835" si="163">H1773/SUM($B1773:$K1773)</f>
        <v>0.11516145274865869</v>
      </c>
      <c r="AU772" s="131">
        <f t="shared" ref="AU772:AU835" si="164">I1773/SUM($B1773:$K1773)</f>
        <v>9.1433217207058742E-2</v>
      </c>
      <c r="AV772" s="131">
        <f t="shared" ref="AV772:AV835" si="165">J1773/SUM($B1773:$K1773)</f>
        <v>0.11350151621144526</v>
      </c>
      <c r="AW772" s="131">
        <f t="shared" ref="AW772:AW835" si="166">K1773/SUM($B1773:$K1773)</f>
        <v>2.2969440384804817E-2</v>
      </c>
      <c r="AX772" s="131">
        <f t="shared" ref="AX772:AX835" si="167">SUM(AN772:AW772)</f>
        <v>1.0000000000000002</v>
      </c>
      <c r="AY772" s="131">
        <f>SUMPRODUCT(AN772:AW772,幕後結果_最佳化!$Z$1005:$AI$1005)</f>
        <v>2.8408222601707758E-3</v>
      </c>
      <c r="AZ772" s="131">
        <f>(SUMPRODUCT(AN772:AW772,MMULT(AN772:AW772,幕後結果!$AB$9:$AK$18)))</f>
        <v>2.038189878931475E-4</v>
      </c>
      <c r="BA772" s="131">
        <f t="shared" ref="BA772:BA835" si="168">AZ772^0.5</f>
        <v>1.4276518759597786E-2</v>
      </c>
      <c r="BB772" s="102">
        <f t="shared" ref="BB772:BB835" si="169">(AY772-$BC$2)/$BA772</f>
        <v>-2.8059485939384441</v>
      </c>
      <c r="BC772" s="60"/>
      <c r="BD772" s="60"/>
    </row>
    <row r="773" spans="1:56" ht="16.5">
      <c r="A773" s="95">
        <v>772</v>
      </c>
      <c r="B773" s="131">
        <v>0.48467891202430247</v>
      </c>
      <c r="C773" s="131">
        <v>0.52670273176931492</v>
      </c>
      <c r="D773" s="131">
        <v>0.45686539254969727</v>
      </c>
      <c r="E773" s="131">
        <v>0.96979826875424613</v>
      </c>
      <c r="F773" s="131">
        <v>0.63812806489435592</v>
      </c>
      <c r="G773" s="131">
        <v>0.99298518191319718</v>
      </c>
      <c r="H773" s="131">
        <v>0.14781343058411056</v>
      </c>
      <c r="I773" s="131">
        <v>0.25470028201039985</v>
      </c>
      <c r="J773" s="131">
        <v>0.54278438604943013</v>
      </c>
      <c r="K773" s="104">
        <v>0.19949947869722418</v>
      </c>
      <c r="L773" s="105"/>
      <c r="M773" s="106">
        <v>772</v>
      </c>
      <c r="N773" s="142">
        <v>-3.8413717528547449E-2</v>
      </c>
      <c r="O773" s="142">
        <v>6.6983879761806531E-2</v>
      </c>
      <c r="P773" s="142">
        <v>-0.10833395980641751</v>
      </c>
      <c r="Q773" s="142">
        <v>1.8778370325306699</v>
      </c>
      <c r="R773" s="142">
        <v>0.35345965454529077</v>
      </c>
      <c r="S773" s="142">
        <v>2.4565036889344598</v>
      </c>
      <c r="T773" s="142">
        <v>-1.0458574301734038</v>
      </c>
      <c r="U773" s="131">
        <v>-0.65977136154541727</v>
      </c>
      <c r="V773" s="131">
        <v>0.10745096043811572</v>
      </c>
      <c r="W773" s="98">
        <v>-0.84341040013667912</v>
      </c>
      <c r="X773" s="60"/>
      <c r="Y773" s="99">
        <v>772</v>
      </c>
      <c r="Z773" s="131">
        <f>(幕後結果!$AB$2+幕後結果!$AB$4*幕後結果_最佳化!$N1774)*12/3</f>
        <v>7.4391035834090779E-3</v>
      </c>
      <c r="AA773" s="131">
        <f>(幕後結果!$AC$2+幕後結果!$AC$4*幕後結果_最佳化!$O1774)*12/3</f>
        <v>1.4045021426759396E-2</v>
      </c>
      <c r="AB773" s="131">
        <f>(幕後結果!$AD$2+幕後結果!$AD$4*幕後結果_最佳化!$P1774)*12/3</f>
        <v>-2.8170670021869511E-2</v>
      </c>
      <c r="AC773" s="131">
        <f>(幕後結果!$AE$2+幕後結果!$AE$4*幕後結果_最佳化!$Q1774)*12/3</f>
        <v>0.20444694152627615</v>
      </c>
      <c r="AD773" s="131">
        <f>(幕後結果!$AF$2+幕後結果!$AF$4*幕後結果_最佳化!$R1774)*12/3</f>
        <v>5.9255980166482959E-2</v>
      </c>
      <c r="AE773" s="131">
        <f>(幕後結果!$AG$2+幕後結果!$AG$4*幕後結果_最佳化!$S1774)*12/3</f>
        <v>0.10694824119726702</v>
      </c>
      <c r="AF773" s="131">
        <f>(幕後結果!$AH$2+幕後結果!$AH$4*幕後結果_最佳化!$T1774)*12/3</f>
        <v>-5.1440661407198891E-2</v>
      </c>
      <c r="AG773" s="131">
        <f>(幕後結果!$AI$2+幕後結果!$AI$4*幕後結果_最佳化!$U1774)*12/3</f>
        <v>-3.4799830728523037E-2</v>
      </c>
      <c r="AH773" s="131">
        <f>(幕後結果!$AJ$2+幕後結果!$AJ$4*幕後結果_最佳化!$V1774)*12/3</f>
        <v>5.2489367868559407E-2</v>
      </c>
      <c r="AI773" s="100">
        <f>(幕後結果!$AK$2+幕後結果!$AK$4*幕後結果_最佳化!$W1774)*12/3</f>
        <v>-0.17222834708945908</v>
      </c>
      <c r="AJ773" s="60"/>
      <c r="AK773" s="60"/>
      <c r="AL773" s="60"/>
      <c r="AM773" s="108">
        <v>772</v>
      </c>
      <c r="AN773" s="131">
        <f t="shared" si="157"/>
        <v>0.12957051832099628</v>
      </c>
      <c r="AO773" s="131">
        <f t="shared" si="158"/>
        <v>6.703101697466099E-2</v>
      </c>
      <c r="AP773" s="131">
        <f t="shared" si="159"/>
        <v>0.16116960362167151</v>
      </c>
      <c r="AQ773" s="131">
        <f t="shared" si="160"/>
        <v>2.7491619343700199E-2</v>
      </c>
      <c r="AR773" s="131">
        <f t="shared" si="161"/>
        <v>5.5604646470582483E-2</v>
      </c>
      <c r="AS773" s="131">
        <f t="shared" si="162"/>
        <v>0.12529469780932367</v>
      </c>
      <c r="AT773" s="131">
        <f t="shared" si="163"/>
        <v>0.16188785037362227</v>
      </c>
      <c r="AU773" s="131">
        <f t="shared" si="164"/>
        <v>7.2076434087358712E-2</v>
      </c>
      <c r="AV773" s="131">
        <f t="shared" si="165"/>
        <v>2.946251942179411E-2</v>
      </c>
      <c r="AW773" s="131">
        <f t="shared" si="166"/>
        <v>0.17041109357628978</v>
      </c>
      <c r="AX773" s="131">
        <f t="shared" si="167"/>
        <v>1</v>
      </c>
      <c r="AY773" s="131">
        <f>SUMPRODUCT(AN773:AW773,幕後結果_最佳化!$Z$1005:$AI$1005)</f>
        <v>-1.2098641805325478E-4</v>
      </c>
      <c r="AZ773" s="131">
        <f>(SUMPRODUCT(AN773:AW773,MMULT(AN773:AW773,幕後結果!$AB$9:$AK$18)))</f>
        <v>2.9197040663874005E-4</v>
      </c>
      <c r="BA773" s="131">
        <f t="shared" si="168"/>
        <v>1.7087141558456757E-2</v>
      </c>
      <c r="BB773" s="102">
        <f t="shared" si="169"/>
        <v>-2.5177403880499449</v>
      </c>
      <c r="BC773" s="60"/>
      <c r="BD773" s="60"/>
    </row>
    <row r="774" spans="1:56" ht="16.5">
      <c r="A774" s="95">
        <v>773</v>
      </c>
      <c r="B774" s="131">
        <v>0.85097876963556218</v>
      </c>
      <c r="C774" s="131">
        <v>0.59368807776265964</v>
      </c>
      <c r="D774" s="131">
        <v>0.43165655174956452</v>
      </c>
      <c r="E774" s="131">
        <v>0.47773644113485947</v>
      </c>
      <c r="F774" s="131">
        <v>7.1232614199179478E-2</v>
      </c>
      <c r="G774" s="131">
        <v>0.91098374358778189</v>
      </c>
      <c r="H774" s="131">
        <v>0.24445384293480021</v>
      </c>
      <c r="I774" s="131">
        <v>0.19218285978334659</v>
      </c>
      <c r="J774" s="131">
        <v>0.91053055504892044</v>
      </c>
      <c r="K774" s="104">
        <v>0.33111271274801779</v>
      </c>
      <c r="L774" s="105"/>
      <c r="M774" s="106">
        <v>773</v>
      </c>
      <c r="N774" s="142">
        <v>1.0406404280136028</v>
      </c>
      <c r="O774" s="142">
        <v>0.23704246771557427</v>
      </c>
      <c r="P774" s="142">
        <v>-0.17215827026424974</v>
      </c>
      <c r="Q774" s="142">
        <v>-5.5835464682317752E-2</v>
      </c>
      <c r="R774" s="142">
        <v>-1.4666722751618391</v>
      </c>
      <c r="S774" s="142">
        <v>1.3468376908001838</v>
      </c>
      <c r="T774" s="142">
        <v>-0.69204720358162353</v>
      </c>
      <c r="U774" s="131">
        <v>-0.8698804880236527</v>
      </c>
      <c r="V774" s="131">
        <v>1.3440293694531233</v>
      </c>
      <c r="W774" s="98">
        <v>-0.43684270560812594</v>
      </c>
      <c r="X774" s="60"/>
      <c r="Y774" s="99">
        <v>773</v>
      </c>
      <c r="Z774" s="131">
        <f>(幕後結果!$AB$2+幕後結果!$AB$4*幕後結果_最佳化!$N1775)*12/3</f>
        <v>0.17458208931833222</v>
      </c>
      <c r="AA774" s="131">
        <f>(幕後結果!$AC$2+幕後結果!$AC$4*幕後結果_最佳化!$O1775)*12/3</f>
        <v>2.8449833611166625E-2</v>
      </c>
      <c r="AB774" s="131">
        <f>(幕後結果!$AD$2+幕後結果!$AD$4*幕後結果_最佳化!$P1775)*12/3</f>
        <v>-3.3165940599248711E-2</v>
      </c>
      <c r="AC774" s="131">
        <f>(幕後結果!$AE$2+幕後結果!$AE$4*幕後結果_最佳化!$Q1775)*12/3</f>
        <v>3.4492304253499265E-2</v>
      </c>
      <c r="AD774" s="131">
        <f>(幕後結果!$AF$2+幕後結果!$AF$4*幕後結果_最佳化!$R1775)*12/3</f>
        <v>-0.13447845405999004</v>
      </c>
      <c r="AE774" s="131">
        <f>(幕後結果!$AG$2+幕後結果!$AG$4*幕後結果_最佳化!$S1775)*12/3</f>
        <v>5.364376584734553E-2</v>
      </c>
      <c r="AF774" s="131">
        <f>(幕後結果!$AH$2+幕後結果!$AH$4*幕後結果_最佳化!$T1775)*12/3</f>
        <v>-2.9045399764665246E-3</v>
      </c>
      <c r="AG774" s="131">
        <f>(幕後結果!$AI$2+幕後結果!$AI$4*幕後結果_最佳化!$U1775)*12/3</f>
        <v>-0.12299033404059627</v>
      </c>
      <c r="AH774" s="131">
        <f>(幕後結果!$AJ$2+幕後結果!$AJ$4*幕後結果_最佳化!$V1775)*12/3</f>
        <v>9.7035986865812607E-2</v>
      </c>
      <c r="AI774" s="100">
        <f>(幕後結果!$AK$2+幕後結果!$AK$4*幕後結果_最佳化!$W1775)*12/3</f>
        <v>-0.1350485363221765</v>
      </c>
      <c r="AJ774" s="60"/>
      <c r="AK774" s="60"/>
      <c r="AL774" s="60"/>
      <c r="AM774" s="108">
        <v>773</v>
      </c>
      <c r="AN774" s="131">
        <f t="shared" si="157"/>
        <v>0.13555730515301345</v>
      </c>
      <c r="AO774" s="131">
        <f t="shared" si="158"/>
        <v>4.3584533151724593E-2</v>
      </c>
      <c r="AP774" s="131">
        <f t="shared" si="159"/>
        <v>4.949875403816318E-2</v>
      </c>
      <c r="AQ774" s="131">
        <f t="shared" si="160"/>
        <v>8.2665642777313739E-2</v>
      </c>
      <c r="AR774" s="131">
        <f t="shared" si="161"/>
        <v>0.12855628151912599</v>
      </c>
      <c r="AS774" s="131">
        <f t="shared" si="162"/>
        <v>0.15351170846020945</v>
      </c>
      <c r="AT774" s="131">
        <f t="shared" si="163"/>
        <v>5.2692268348731724E-2</v>
      </c>
      <c r="AU774" s="131">
        <f t="shared" si="164"/>
        <v>1.3121386784354981E-2</v>
      </c>
      <c r="AV774" s="131">
        <f t="shared" si="165"/>
        <v>1.869024971900372E-2</v>
      </c>
      <c r="AW774" s="131">
        <f t="shared" si="166"/>
        <v>0.32212187004835918</v>
      </c>
      <c r="AX774" s="131">
        <f t="shared" si="167"/>
        <v>1</v>
      </c>
      <c r="AY774" s="131">
        <f>SUMPRODUCT(AN774:AW774,幕後結果_最佳化!$Z$1005:$AI$1005)</f>
        <v>-1.7647126030100255E-3</v>
      </c>
      <c r="AZ774" s="131">
        <f>(SUMPRODUCT(AN774:AW774,MMULT(AN774:AW774,幕後結果!$AB$9:$AK$18)))</f>
        <v>3.2063259952283904E-4</v>
      </c>
      <c r="BA774" s="131">
        <f t="shared" si="168"/>
        <v>1.7906216784202046E-2</v>
      </c>
      <c r="BB774" s="102">
        <f t="shared" si="169"/>
        <v>-2.4943690306718476</v>
      </c>
      <c r="BC774" s="60"/>
      <c r="BD774" s="60"/>
    </row>
    <row r="775" spans="1:56" ht="16.5">
      <c r="A775" s="95">
        <v>774</v>
      </c>
      <c r="B775" s="131">
        <v>1.4863399852732995E-2</v>
      </c>
      <c r="C775" s="131">
        <v>0.58917963672947571</v>
      </c>
      <c r="D775" s="131">
        <v>0.82207159501968463</v>
      </c>
      <c r="E775" s="131">
        <v>0.42586368804273356</v>
      </c>
      <c r="F775" s="131">
        <v>0.3124101614075252</v>
      </c>
      <c r="G775" s="131">
        <v>0.83187199738621298</v>
      </c>
      <c r="H775" s="131">
        <v>0.52069436254192691</v>
      </c>
      <c r="I775" s="131">
        <v>0.48291997539189468</v>
      </c>
      <c r="J775" s="131">
        <v>0.60158285834993808</v>
      </c>
      <c r="K775" s="104">
        <v>1.1840783547300671E-2</v>
      </c>
      <c r="L775" s="105"/>
      <c r="M775" s="106">
        <v>774</v>
      </c>
      <c r="N775" s="142">
        <v>-2.1737116165355883</v>
      </c>
      <c r="O775" s="142">
        <v>0.22543520531407729</v>
      </c>
      <c r="P775" s="142">
        <v>0.92328863301068509</v>
      </c>
      <c r="Q775" s="142">
        <v>-0.18691487511461333</v>
      </c>
      <c r="R775" s="142">
        <v>-0.48903019077140703</v>
      </c>
      <c r="S775" s="142">
        <v>0.96158918702310148</v>
      </c>
      <c r="T775" s="142">
        <v>5.189635968937515E-2</v>
      </c>
      <c r="U775" s="131">
        <v>-4.282636029738339E-2</v>
      </c>
      <c r="V775" s="131">
        <v>0.25744627601694914</v>
      </c>
      <c r="W775" s="98">
        <v>-2.2622563905708497</v>
      </c>
      <c r="X775" s="60"/>
      <c r="Y775" s="99">
        <v>774</v>
      </c>
      <c r="Z775" s="131">
        <f>(幕後結果!$AB$2+幕後結果!$AB$4*幕後結果_最佳化!$N1776)*12/3</f>
        <v>-0.32331359103158408</v>
      </c>
      <c r="AA775" s="131">
        <f>(幕後結果!$AC$2+幕後結果!$AC$4*幕後結果_最佳化!$O1776)*12/3</f>
        <v>3.36578835154819E-2</v>
      </c>
      <c r="AB775" s="131">
        <f>(幕後結果!$AD$2+幕後結果!$AD$4*幕後結果_最佳化!$P1776)*12/3</f>
        <v>0.14427635788422849</v>
      </c>
      <c r="AC775" s="131">
        <f>(幕後結果!$AE$2+幕後結果!$AE$4*幕後結果_最佳化!$Q1776)*12/3</f>
        <v>2.6075791847704023E-2</v>
      </c>
      <c r="AD775" s="131">
        <f>(幕後結果!$AF$2+幕後結果!$AF$4*幕後結果_最佳化!$R1776)*12/3</f>
        <v>3.5128530278564309E-2</v>
      </c>
      <c r="AE775" s="131">
        <f>(幕後結果!$AG$2+幕後結果!$AG$4*幕後結果_最佳化!$S1776)*12/3</f>
        <v>5.9143249900485452E-2</v>
      </c>
      <c r="AF775" s="131">
        <f>(幕後結果!$AH$2+幕後結果!$AH$4*幕後結果_最佳化!$T1776)*12/3</f>
        <v>-2.5174833431456458E-2</v>
      </c>
      <c r="AG775" s="131">
        <f>(幕後結果!$AI$2+幕後結果!$AI$4*幕後結果_最佳化!$U1776)*12/3</f>
        <v>4.0189322217873379E-2</v>
      </c>
      <c r="AH775" s="131">
        <f>(幕後結果!$AJ$2+幕後結果!$AJ$4*幕後結果_最佳化!$V1776)*12/3</f>
        <v>3.2787738420311248E-2</v>
      </c>
      <c r="AI775" s="100">
        <f>(幕後結果!$AK$2+幕後結果!$AK$4*幕後結果_最佳化!$W1776)*12/3</f>
        <v>-0.18787038966732425</v>
      </c>
      <c r="AJ775" s="60"/>
      <c r="AK775" s="60"/>
      <c r="AL775" s="60"/>
      <c r="AM775" s="108">
        <v>774</v>
      </c>
      <c r="AN775" s="131">
        <f t="shared" si="157"/>
        <v>7.0138829475964249E-3</v>
      </c>
      <c r="AO775" s="131">
        <f t="shared" si="158"/>
        <v>0.10468605208778027</v>
      </c>
      <c r="AP775" s="131">
        <f t="shared" si="159"/>
        <v>0.16463039528962678</v>
      </c>
      <c r="AQ775" s="131">
        <f t="shared" si="160"/>
        <v>4.6585059428630324E-2</v>
      </c>
      <c r="AR775" s="131">
        <f t="shared" si="161"/>
        <v>9.1734413585407584E-2</v>
      </c>
      <c r="AS775" s="131">
        <f t="shared" si="162"/>
        <v>7.1640905551985268E-2</v>
      </c>
      <c r="AT775" s="131">
        <f t="shared" si="163"/>
        <v>7.2972416285075906E-2</v>
      </c>
      <c r="AU775" s="131">
        <f t="shared" si="164"/>
        <v>0.15097595464767624</v>
      </c>
      <c r="AV775" s="131">
        <f t="shared" si="165"/>
        <v>0.22135020066376673</v>
      </c>
      <c r="AW775" s="131">
        <f t="shared" si="166"/>
        <v>6.8410719512454532E-2</v>
      </c>
      <c r="AX775" s="131">
        <f t="shared" si="167"/>
        <v>1</v>
      </c>
      <c r="AY775" s="131">
        <f>SUMPRODUCT(AN775:AW775,幕後結果_最佳化!$Z$1005:$AI$1005)</f>
        <v>-1.7728931980443108E-3</v>
      </c>
      <c r="AZ775" s="131">
        <f>(SUMPRODUCT(AN775:AW775,MMULT(AN775:AW775,幕後結果!$AB$9:$AK$18)))</f>
        <v>2.9457772888027441E-4</v>
      </c>
      <c r="BA775" s="131">
        <f t="shared" si="168"/>
        <v>1.7163266847551907E-2</v>
      </c>
      <c r="BB775" s="102">
        <f t="shared" si="169"/>
        <v>-2.6028199406814125</v>
      </c>
      <c r="BC775" s="60"/>
      <c r="BD775" s="60"/>
    </row>
    <row r="776" spans="1:56" ht="16.5">
      <c r="A776" s="95">
        <v>775</v>
      </c>
      <c r="B776" s="131">
        <v>9.3166024543165804E-2</v>
      </c>
      <c r="C776" s="131">
        <v>0.90708622220688695</v>
      </c>
      <c r="D776" s="131">
        <v>0.39505609937797104</v>
      </c>
      <c r="E776" s="131">
        <v>0.53779648980693051</v>
      </c>
      <c r="F776" s="131">
        <v>0.98960336692976192</v>
      </c>
      <c r="G776" s="131">
        <v>0.80810401564657597</v>
      </c>
      <c r="H776" s="131">
        <v>0.97881712584442582</v>
      </c>
      <c r="I776" s="131">
        <v>6.361536046780536E-2</v>
      </c>
      <c r="J776" s="131">
        <v>0.4615605750174443</v>
      </c>
      <c r="K776" s="104">
        <v>0.70260935150845238</v>
      </c>
      <c r="L776" s="105"/>
      <c r="M776" s="106">
        <v>775</v>
      </c>
      <c r="N776" s="142">
        <v>-1.3215079632262108</v>
      </c>
      <c r="O776" s="142">
        <v>1.3230235221614373</v>
      </c>
      <c r="P776" s="142">
        <v>-0.26616491978673257</v>
      </c>
      <c r="Q776" s="142">
        <v>9.4883930681560327E-2</v>
      </c>
      <c r="R776" s="142">
        <v>2.3117173226697538</v>
      </c>
      <c r="S776" s="142">
        <v>0.87093074441142015</v>
      </c>
      <c r="T776" s="142">
        <v>2.0299094109383455</v>
      </c>
      <c r="U776" s="131">
        <v>-1.5251137792067373</v>
      </c>
      <c r="V776" s="131">
        <v>-9.6502926160517769E-2</v>
      </c>
      <c r="W776" s="98">
        <v>0.53192015543809945</v>
      </c>
      <c r="X776" s="60"/>
      <c r="Y776" s="99">
        <v>775</v>
      </c>
      <c r="Z776" s="131">
        <f>(幕後結果!$AB$2+幕後結果!$AB$4*幕後結果_最佳化!$N1777)*12/3</f>
        <v>-0.19130922067000924</v>
      </c>
      <c r="AA776" s="131">
        <f>(幕後結果!$AC$2+幕後結果!$AC$4*幕後結果_最佳化!$O1777)*12/3</f>
        <v>0.13867804164166331</v>
      </c>
      <c r="AB776" s="131">
        <f>(幕後結果!$AD$2+幕後結果!$AD$4*幕後結果_最佳化!$P1777)*12/3</f>
        <v>-1.1231606793056396E-2</v>
      </c>
      <c r="AC776" s="131">
        <f>(幕後結果!$AE$2+幕後結果!$AE$4*幕後結果_最佳化!$Q1777)*12/3</f>
        <v>1.0990769958769858E-2</v>
      </c>
      <c r="AD776" s="131">
        <f>(幕後結果!$AF$2+幕後結果!$AF$4*幕後結果_最佳化!$R1777)*12/3</f>
        <v>0.23817751648761298</v>
      </c>
      <c r="AE776" s="131">
        <f>(幕後結果!$AG$2+幕後結果!$AG$4*幕後結果_最佳化!$S1777)*12/3</f>
        <v>4.158046161500447E-2</v>
      </c>
      <c r="AF776" s="131">
        <f>(幕後結果!$AH$2+幕後結果!$AH$4*幕後結果_最佳化!$T1777)*12/3</f>
        <v>0.19055388774834339</v>
      </c>
      <c r="AG776" s="131">
        <f>(幕後結果!$AI$2+幕後結果!$AI$4*幕後結果_最佳化!$U1777)*12/3</f>
        <v>-5.9783866761209857E-2</v>
      </c>
      <c r="AH776" s="131">
        <f>(幕後結果!$AJ$2+幕後結果!$AJ$4*幕後結果_最佳化!$V1777)*12/3</f>
        <v>2.3422736933941687E-2</v>
      </c>
      <c r="AI776" s="100">
        <f>(幕後結果!$AK$2+幕後結果!$AK$4*幕後結果_最佳化!$W1777)*12/3</f>
        <v>0.17961937619842303</v>
      </c>
      <c r="AJ776" s="60"/>
      <c r="AK776" s="60"/>
      <c r="AL776" s="60"/>
      <c r="AM776" s="108">
        <v>775</v>
      </c>
      <c r="AN776" s="131">
        <f t="shared" si="157"/>
        <v>2.9760164242080979E-2</v>
      </c>
      <c r="AO776" s="131">
        <f t="shared" si="158"/>
        <v>0.10577601739232521</v>
      </c>
      <c r="AP776" s="131">
        <f t="shared" si="159"/>
        <v>0.10218379406245996</v>
      </c>
      <c r="AQ776" s="131">
        <f t="shared" si="160"/>
        <v>0.19989972379665408</v>
      </c>
      <c r="AR776" s="131">
        <f t="shared" si="161"/>
        <v>0.20821322544941245</v>
      </c>
      <c r="AS776" s="131">
        <f t="shared" si="162"/>
        <v>0.12770233778394363</v>
      </c>
      <c r="AT776" s="131">
        <f t="shared" si="163"/>
        <v>0.15750285783548207</v>
      </c>
      <c r="AU776" s="131">
        <f t="shared" si="164"/>
        <v>2.3781094425395902E-2</v>
      </c>
      <c r="AV776" s="131">
        <f t="shared" si="165"/>
        <v>1.6031205435167895E-2</v>
      </c>
      <c r="AW776" s="131">
        <f t="shared" si="166"/>
        <v>2.9149579577077797E-2</v>
      </c>
      <c r="AX776" s="131">
        <f t="shared" si="167"/>
        <v>0.99999999999999989</v>
      </c>
      <c r="AY776" s="131">
        <f>SUMPRODUCT(AN776:AW776,幕後結果_最佳化!$Z$1005:$AI$1005)</f>
        <v>5.3604387949559591E-3</v>
      </c>
      <c r="AZ776" s="131">
        <f>(SUMPRODUCT(AN776:AW776,MMULT(AN776:AW776,幕後結果!$AB$9:$AK$18)))</f>
        <v>3.5637081246368097E-4</v>
      </c>
      <c r="BA776" s="131">
        <f t="shared" si="168"/>
        <v>1.887778621723641E-2</v>
      </c>
      <c r="BB776" s="102">
        <f t="shared" si="169"/>
        <v>-1.988557385546005</v>
      </c>
      <c r="BC776" s="60"/>
      <c r="BD776" s="60"/>
    </row>
    <row r="777" spans="1:56" ht="16.5">
      <c r="A777" s="95">
        <v>776</v>
      </c>
      <c r="B777" s="131">
        <v>0.38699864761913005</v>
      </c>
      <c r="C777" s="131">
        <v>0.11650375426728865</v>
      </c>
      <c r="D777" s="131">
        <v>0.46383864934939534</v>
      </c>
      <c r="E777" s="131">
        <v>0.63929519778227939</v>
      </c>
      <c r="F777" s="131">
        <v>0.72923976724242512</v>
      </c>
      <c r="G777" s="131">
        <v>0.9522040266904841</v>
      </c>
      <c r="H777" s="131">
        <v>0.9767569640103686</v>
      </c>
      <c r="I777" s="131">
        <v>2.5286232716720924E-2</v>
      </c>
      <c r="J777" s="131">
        <v>0.23796704105897448</v>
      </c>
      <c r="K777" s="104">
        <v>0.5173971784436544</v>
      </c>
      <c r="L777" s="105"/>
      <c r="M777" s="106">
        <v>776</v>
      </c>
      <c r="N777" s="142">
        <v>-0.28715022690822845</v>
      </c>
      <c r="O777" s="142">
        <v>-1.1926473625413672</v>
      </c>
      <c r="P777" s="142">
        <v>-9.0767545259302654E-2</v>
      </c>
      <c r="Q777" s="142">
        <v>0.35657552280700172</v>
      </c>
      <c r="R777" s="142">
        <v>0.61051536925134586</v>
      </c>
      <c r="S777" s="142">
        <v>1.666610163513232</v>
      </c>
      <c r="T777" s="142">
        <v>1.9909528420385474</v>
      </c>
      <c r="U777" s="131">
        <v>-1.9550898554174598</v>
      </c>
      <c r="V777" s="131">
        <v>-0.71285727096707996</v>
      </c>
      <c r="W777" s="98">
        <v>4.3622090087186122E-2</v>
      </c>
      <c r="X777" s="60"/>
      <c r="Y777" s="99">
        <v>776</v>
      </c>
      <c r="Z777" s="131">
        <f>(幕後結果!$AB$2+幕後結果!$AB$4*幕後結果_最佳化!$N1778)*12/3</f>
        <v>-3.1089605110920859E-2</v>
      </c>
      <c r="AA777" s="131">
        <f>(幕後結果!$AC$2+幕後結果!$AC$4*幕後結果_最佳化!$O1778)*12/3</f>
        <v>-0.10791746272695228</v>
      </c>
      <c r="AB777" s="131">
        <f>(幕後結果!$AD$2+幕後結果!$AD$4*幕後結果_最佳化!$P1778)*12/3</f>
        <v>-6.7316220810536953E-2</v>
      </c>
      <c r="AC777" s="131">
        <f>(幕後結果!$AE$2+幕後結果!$AE$4*幕後結果_最佳化!$Q1778)*12/3</f>
        <v>1.864863183022963E-2</v>
      </c>
      <c r="AD777" s="131">
        <f>(幕後結果!$AF$2+幕後結果!$AF$4*幕後結果_最佳化!$R1778)*12/3</f>
        <v>9.2794175485576161E-4</v>
      </c>
      <c r="AE777" s="131">
        <f>(幕後結果!$AG$2+幕後結果!$AG$4*幕後結果_最佳化!$S1778)*12/3</f>
        <v>5.3750410014283434E-2</v>
      </c>
      <c r="AF777" s="131">
        <f>(幕後結果!$AH$2+幕後結果!$AH$4*幕後結果_最佳化!$T1778)*12/3</f>
        <v>0.13761310664919624</v>
      </c>
      <c r="AG777" s="131">
        <f>(幕後結果!$AI$2+幕後結果!$AI$4*幕後結果_最佳化!$U1778)*12/3</f>
        <v>-0.11799796037273536</v>
      </c>
      <c r="AH777" s="131">
        <f>(幕後結果!$AJ$2+幕後結果!$AJ$4*幕後結果_最佳化!$V1778)*12/3</f>
        <v>-4.9497437700941394E-2</v>
      </c>
      <c r="AI777" s="100">
        <f>(幕後結果!$AK$2+幕後結果!$AK$4*幕後結果_最佳化!$W1778)*12/3</f>
        <v>-1.0222657754542685E-2</v>
      </c>
      <c r="AJ777" s="60"/>
      <c r="AK777" s="60"/>
      <c r="AL777" s="60"/>
      <c r="AM777" s="108">
        <v>776</v>
      </c>
      <c r="AN777" s="131">
        <f t="shared" si="157"/>
        <v>6.769974130688021E-2</v>
      </c>
      <c r="AO777" s="131">
        <f t="shared" si="158"/>
        <v>0.13057147155679474</v>
      </c>
      <c r="AP777" s="131">
        <f t="shared" si="159"/>
        <v>0.11677423892819803</v>
      </c>
      <c r="AQ777" s="131">
        <f t="shared" si="160"/>
        <v>6.612695345198363E-3</v>
      </c>
      <c r="AR777" s="131">
        <f t="shared" si="161"/>
        <v>6.206522929546656E-2</v>
      </c>
      <c r="AS777" s="131">
        <f t="shared" si="162"/>
        <v>0.18435090969748985</v>
      </c>
      <c r="AT777" s="131">
        <f t="shared" si="163"/>
        <v>0.14897036339220765</v>
      </c>
      <c r="AU777" s="131">
        <f t="shared" si="164"/>
        <v>9.8686346126454147E-2</v>
      </c>
      <c r="AV777" s="131">
        <f t="shared" si="165"/>
        <v>2.4426373735551694E-2</v>
      </c>
      <c r="AW777" s="131">
        <f t="shared" si="166"/>
        <v>0.15984263061575865</v>
      </c>
      <c r="AX777" s="131">
        <f t="shared" si="167"/>
        <v>0.99999999999999978</v>
      </c>
      <c r="AY777" s="131">
        <f>SUMPRODUCT(AN777:AW777,幕後結果_最佳化!$Z$1005:$AI$1005)</f>
        <v>-1.4424213698255308E-3</v>
      </c>
      <c r="AZ777" s="131">
        <f>(SUMPRODUCT(AN777:AW777,MMULT(AN777:AW777,幕後結果!$AB$9:$AK$18)))</f>
        <v>2.4993818407164178E-4</v>
      </c>
      <c r="BA777" s="131">
        <f t="shared" si="168"/>
        <v>1.5809433388696819E-2</v>
      </c>
      <c r="BB777" s="102">
        <f t="shared" si="169"/>
        <v>-2.8048077549400841</v>
      </c>
      <c r="BC777" s="60"/>
      <c r="BD777" s="60"/>
    </row>
    <row r="778" spans="1:56" ht="16.5">
      <c r="A778" s="95">
        <v>777</v>
      </c>
      <c r="B778" s="131">
        <v>0.80705373344782672</v>
      </c>
      <c r="C778" s="131">
        <v>3.6074590644951998E-2</v>
      </c>
      <c r="D778" s="131">
        <v>0.31686648058269884</v>
      </c>
      <c r="E778" s="131">
        <v>1.6990061159316561E-2</v>
      </c>
      <c r="F778" s="131">
        <v>0.35648530375424903</v>
      </c>
      <c r="G778" s="131">
        <v>0.39626714107284622</v>
      </c>
      <c r="H778" s="131">
        <v>0.65982984972105507</v>
      </c>
      <c r="I778" s="131">
        <v>0.21105446525607952</v>
      </c>
      <c r="J778" s="131">
        <v>0.52492672365626092</v>
      </c>
      <c r="K778" s="104">
        <v>1.2658263937919134E-2</v>
      </c>
      <c r="L778" s="105"/>
      <c r="M778" s="106">
        <v>777</v>
      </c>
      <c r="N778" s="142">
        <v>0.8670903033577072</v>
      </c>
      <c r="O778" s="142">
        <v>-1.7981756229545647</v>
      </c>
      <c r="P778" s="142">
        <v>-0.47647928590319794</v>
      </c>
      <c r="Q778" s="142">
        <v>-2.1203074913619533</v>
      </c>
      <c r="R778" s="142">
        <v>-0.36786941405856427</v>
      </c>
      <c r="S778" s="142">
        <v>-0.26302114403403443</v>
      </c>
      <c r="T778" s="142">
        <v>0.41199880303556463</v>
      </c>
      <c r="U778" s="131">
        <v>-0.80276784536512191</v>
      </c>
      <c r="V778" s="131">
        <v>6.2522740972836013E-2</v>
      </c>
      <c r="W778" s="98">
        <v>-2.2365383539054182</v>
      </c>
      <c r="X778" s="60"/>
      <c r="Y778" s="99">
        <v>777</v>
      </c>
      <c r="Z778" s="131">
        <f>(幕後結果!$AB$2+幕後結果!$AB$4*幕後結果_最佳化!$N1779)*12/3</f>
        <v>0.14769957732438579</v>
      </c>
      <c r="AA778" s="131">
        <f>(幕後結果!$AC$2+幕後結果!$AC$4*幕後結果_最佳化!$O1779)*12/3</f>
        <v>-0.16905816452020714</v>
      </c>
      <c r="AB778" s="131">
        <f>(幕後結果!$AD$2+幕後結果!$AD$4*幕後結果_最佳化!$P1779)*12/3</f>
        <v>-0.15016100193866291</v>
      </c>
      <c r="AC778" s="131">
        <f>(幕後結果!$AE$2+幕後結果!$AE$4*幕後結果_最佳化!$Q1779)*12/3</f>
        <v>-0.24535671846786308</v>
      </c>
      <c r="AD778" s="131">
        <f>(幕後結果!$AF$2+幕後結果!$AF$4*幕後結果_最佳化!$R1779)*12/3</f>
        <v>-0.18811328203786382</v>
      </c>
      <c r="AE778" s="131">
        <f>(幕後結果!$AG$2+幕後結果!$AG$4*幕後結果_最佳化!$S1779)*12/3</f>
        <v>-5.0539892238594987E-2</v>
      </c>
      <c r="AF778" s="131">
        <f>(幕後結果!$AH$2+幕後結果!$AH$4*幕後結果_最佳化!$T1779)*12/3</f>
        <v>-2.8586906903548943E-2</v>
      </c>
      <c r="AG778" s="131">
        <f>(幕後結果!$AI$2+幕後結果!$AI$4*幕後結果_最佳化!$U1779)*12/3</f>
        <v>-0.1533188481891069</v>
      </c>
      <c r="AH778" s="131">
        <f>(幕後結果!$AJ$2+幕後結果!$AJ$4*幕後結果_最佳化!$V1779)*12/3</f>
        <v>-7.7079423768037281E-2</v>
      </c>
      <c r="AI778" s="100">
        <f>(幕後結果!$AK$2+幕後結果!$AK$4*幕後結果_最佳化!$W1779)*12/3</f>
        <v>-0.39770567512321264</v>
      </c>
      <c r="AJ778" s="60"/>
      <c r="AK778" s="60"/>
      <c r="AL778" s="60"/>
      <c r="AM778" s="108">
        <v>777</v>
      </c>
      <c r="AN778" s="131">
        <f t="shared" si="157"/>
        <v>0.16576915487214589</v>
      </c>
      <c r="AO778" s="131">
        <f t="shared" si="158"/>
        <v>9.3886874270746074E-2</v>
      </c>
      <c r="AP778" s="131">
        <f t="shared" si="159"/>
        <v>8.1631559154233729E-2</v>
      </c>
      <c r="AQ778" s="131">
        <f t="shared" si="160"/>
        <v>1.5279840284633583E-2</v>
      </c>
      <c r="AR778" s="131">
        <f t="shared" si="161"/>
        <v>0.14820889560357753</v>
      </c>
      <c r="AS778" s="131">
        <f t="shared" si="162"/>
        <v>2.6120004006411339E-2</v>
      </c>
      <c r="AT778" s="131">
        <f t="shared" si="163"/>
        <v>0.14597454885795952</v>
      </c>
      <c r="AU778" s="131">
        <f t="shared" si="164"/>
        <v>0.21093615445631086</v>
      </c>
      <c r="AV778" s="131">
        <f t="shared" si="165"/>
        <v>4.7686031616247841E-2</v>
      </c>
      <c r="AW778" s="131">
        <f t="shared" si="166"/>
        <v>6.450693687773365E-2</v>
      </c>
      <c r="AX778" s="131">
        <f t="shared" si="167"/>
        <v>1</v>
      </c>
      <c r="AY778" s="131">
        <f>SUMPRODUCT(AN778:AW778,幕後結果_最佳化!$Z$1005:$AI$1005)</f>
        <v>1.7905529380756104E-3</v>
      </c>
      <c r="AZ778" s="131">
        <f>(SUMPRODUCT(AN778:AW778,MMULT(AN778:AW778,幕後結果!$AB$9:$AK$18)))</f>
        <v>3.0569603492382522E-4</v>
      </c>
      <c r="BA778" s="131">
        <f t="shared" si="168"/>
        <v>1.7484165262426035E-2</v>
      </c>
      <c r="BB778" s="102">
        <f t="shared" si="169"/>
        <v>-2.3512387606098502</v>
      </c>
      <c r="BC778" s="60"/>
      <c r="BD778" s="60"/>
    </row>
    <row r="779" spans="1:56" ht="16.5">
      <c r="A779" s="95">
        <v>778</v>
      </c>
      <c r="B779" s="131">
        <v>0.65049746739976411</v>
      </c>
      <c r="C779" s="131">
        <v>7.2295940898219335E-3</v>
      </c>
      <c r="D779" s="131">
        <v>0.56292470474433465</v>
      </c>
      <c r="E779" s="131">
        <v>0.51270411762915757</v>
      </c>
      <c r="F779" s="131">
        <v>0.40052608152558555</v>
      </c>
      <c r="G779" s="131">
        <v>0.86091067321312065</v>
      </c>
      <c r="H779" s="131">
        <v>0.69474187467955884</v>
      </c>
      <c r="I779" s="131">
        <v>0.82506168403582447</v>
      </c>
      <c r="J779" s="131">
        <v>0.83580587477758517</v>
      </c>
      <c r="K779" s="104">
        <v>0.84060729060421502</v>
      </c>
      <c r="L779" s="105"/>
      <c r="M779" s="106">
        <v>778</v>
      </c>
      <c r="N779" s="142">
        <v>0.38666387259818918</v>
      </c>
      <c r="O779" s="142">
        <v>-2.445648520268267</v>
      </c>
      <c r="P779" s="142">
        <v>0.15838860731235455</v>
      </c>
      <c r="Q779" s="142">
        <v>3.1849884468386984E-2</v>
      </c>
      <c r="R779" s="142">
        <v>-0.25198564039486332</v>
      </c>
      <c r="S779" s="142">
        <v>1.0844199242523995</v>
      </c>
      <c r="T779" s="142">
        <v>0.50933668135707877</v>
      </c>
      <c r="U779" s="131">
        <v>0.93482861168031273</v>
      </c>
      <c r="V779" s="131">
        <v>0.97736547190965462</v>
      </c>
      <c r="W779" s="98">
        <v>0.99695692482640752</v>
      </c>
      <c r="X779" s="60"/>
      <c r="Y779" s="99">
        <v>778</v>
      </c>
      <c r="Z779" s="131">
        <f>(幕後結果!$AB$2+幕後結果!$AB$4*幕後結果_最佳化!$N1780)*12/3</f>
        <v>7.3282636900350806E-2</v>
      </c>
      <c r="AA779" s="131">
        <f>(幕後結果!$AC$2+幕後結果!$AC$4*幕後結果_最佳化!$O1780)*12/3</f>
        <v>-0.23105403242508893</v>
      </c>
      <c r="AB779" s="131">
        <f>(幕後結果!$AD$2+幕後結果!$AD$4*幕後結果_最佳化!$P1780)*12/3</f>
        <v>-6.920847326270807E-2</v>
      </c>
      <c r="AC779" s="131">
        <f>(幕後結果!$AE$2+幕後結果!$AE$4*幕後結果_最佳化!$Q1780)*12/3</f>
        <v>-7.5839720581005812E-3</v>
      </c>
      <c r="AD779" s="131">
        <f>(幕後結果!$AF$2+幕後結果!$AF$4*幕後結果_最佳化!$R1780)*12/3</f>
        <v>-0.11315997869781748</v>
      </c>
      <c r="AE779" s="131">
        <f>(幕後結果!$AG$2+幕後結果!$AG$4*幕後結果_最佳化!$S1780)*12/3</f>
        <v>1.4924455125508307E-2</v>
      </c>
      <c r="AF779" s="131">
        <f>(幕後結果!$AH$2+幕後結果!$AH$4*幕後結果_最佳化!$T1780)*12/3</f>
        <v>-1.7755616607815349E-2</v>
      </c>
      <c r="AG779" s="131">
        <f>(幕後結果!$AI$2+幕後結果!$AI$4*幕後結果_最佳化!$U1780)*12/3</f>
        <v>0.11207845049267216</v>
      </c>
      <c r="AH779" s="131">
        <f>(幕後結果!$AJ$2+幕後結果!$AJ$4*幕後結果_最佳化!$V1780)*12/3</f>
        <v>2.8740680603927555E-2</v>
      </c>
      <c r="AI779" s="100">
        <f>(幕後結果!$AK$2+幕後結果!$AK$4*幕後結果_最佳化!$W1780)*12/3</f>
        <v>0.13426910347017709</v>
      </c>
      <c r="AJ779" s="60"/>
      <c r="AK779" s="60"/>
      <c r="AL779" s="60"/>
      <c r="AM779" s="108">
        <v>778</v>
      </c>
      <c r="AN779" s="131">
        <f t="shared" si="157"/>
        <v>3.0522391437264808E-3</v>
      </c>
      <c r="AO779" s="131">
        <f t="shared" si="158"/>
        <v>0.11017606221273205</v>
      </c>
      <c r="AP779" s="131">
        <f t="shared" si="159"/>
        <v>4.3627192897443295E-2</v>
      </c>
      <c r="AQ779" s="131">
        <f t="shared" si="160"/>
        <v>0.1514740656701789</v>
      </c>
      <c r="AR779" s="131">
        <f t="shared" si="161"/>
        <v>0.17357824001451991</v>
      </c>
      <c r="AS779" s="131">
        <f t="shared" si="162"/>
        <v>0.1299516998435408</v>
      </c>
      <c r="AT779" s="131">
        <f t="shared" si="163"/>
        <v>3.9710113059573955E-2</v>
      </c>
      <c r="AU779" s="131">
        <f t="shared" si="164"/>
        <v>7.7066011320052266E-2</v>
      </c>
      <c r="AV779" s="131">
        <f t="shared" si="165"/>
        <v>0.10969515926250105</v>
      </c>
      <c r="AW779" s="131">
        <f t="shared" si="166"/>
        <v>0.16166921657573116</v>
      </c>
      <c r="AX779" s="131">
        <f t="shared" si="167"/>
        <v>1</v>
      </c>
      <c r="AY779" s="131">
        <f>SUMPRODUCT(AN779:AW779,幕後結果_最佳化!$Z$1005:$AI$1005)</f>
        <v>-6.2299367370213712E-5</v>
      </c>
      <c r="AZ779" s="131">
        <f>(SUMPRODUCT(AN779:AW779,MMULT(AN779:AW779,幕後結果!$AB$9:$AK$18)))</f>
        <v>2.9328910353719115E-4</v>
      </c>
      <c r="BA779" s="131">
        <f t="shared" si="168"/>
        <v>1.7125685491015862E-2</v>
      </c>
      <c r="BB779" s="102">
        <f t="shared" si="169"/>
        <v>-2.5086469905048907</v>
      </c>
      <c r="BC779" s="60"/>
      <c r="BD779" s="60"/>
    </row>
    <row r="780" spans="1:56" ht="16.5">
      <c r="A780" s="95">
        <v>779</v>
      </c>
      <c r="B780" s="131">
        <v>3.4624879877339643E-2</v>
      </c>
      <c r="C780" s="131">
        <v>0.1769895262993364</v>
      </c>
      <c r="D780" s="131">
        <v>0.37902194182217719</v>
      </c>
      <c r="E780" s="131">
        <v>0.73094784176568806</v>
      </c>
      <c r="F780" s="131">
        <v>0.93318788316201773</v>
      </c>
      <c r="G780" s="131">
        <v>0.28693932277217815</v>
      </c>
      <c r="H780" s="131">
        <v>0.3261876757018296</v>
      </c>
      <c r="I780" s="131">
        <v>0.83925120192356606</v>
      </c>
      <c r="J780" s="131">
        <v>0.69027165674633029</v>
      </c>
      <c r="K780" s="104">
        <v>0.94819659235461318</v>
      </c>
      <c r="L780" s="105"/>
      <c r="M780" s="106">
        <v>779</v>
      </c>
      <c r="N780" s="142">
        <v>-1.8167868327529904</v>
      </c>
      <c r="O780" s="142">
        <v>-0.92689885339951494</v>
      </c>
      <c r="P780" s="142">
        <v>-0.30805052942665379</v>
      </c>
      <c r="Q780" s="142">
        <v>0.61568215612120203</v>
      </c>
      <c r="R780" s="142">
        <v>1.4999620481743405</v>
      </c>
      <c r="S780" s="142">
        <v>-0.56234843315572125</v>
      </c>
      <c r="T780" s="142">
        <v>-0.45046476999187762</v>
      </c>
      <c r="U780" s="131">
        <v>0.99138505266976085</v>
      </c>
      <c r="V780" s="131">
        <v>0.4966205107163002</v>
      </c>
      <c r="W780" s="98">
        <v>1.6276137332043852</v>
      </c>
      <c r="X780" s="60"/>
      <c r="Y780" s="99">
        <v>779</v>
      </c>
      <c r="Z780" s="131">
        <f>(幕後結果!$AB$2+幕後結果!$AB$4*幕後結果_最佳化!$N1781)*12/3</f>
        <v>-0.26802676942890952</v>
      </c>
      <c r="AA780" s="131">
        <f>(幕後結果!$AC$2+幕後結果!$AC$4*幕後結果_最佳化!$O1781)*12/3</f>
        <v>-7.9067831078379738E-2</v>
      </c>
      <c r="AB780" s="131">
        <f>(幕後結果!$AD$2+幕後結果!$AD$4*幕後結果_最佳化!$P1781)*12/3</f>
        <v>-9.2951979109804947E-2</v>
      </c>
      <c r="AC780" s="131">
        <f>(幕後結果!$AE$2+幕後結果!$AE$4*幕後結果_最佳化!$Q1781)*12/3</f>
        <v>-1.6762499918643835E-3</v>
      </c>
      <c r="AD780" s="131">
        <f>(幕後結果!$AF$2+幕後結果!$AF$4*幕後結果_最佳化!$R1781)*12/3</f>
        <v>7.4952202100134938E-2</v>
      </c>
      <c r="AE780" s="131">
        <f>(幕後結果!$AG$2+幕後結果!$AG$4*幕後結果_最佳化!$S1781)*12/3</f>
        <v>-2.7133517910151877E-2</v>
      </c>
      <c r="AF780" s="131">
        <f>(幕後結果!$AH$2+幕後結果!$AH$4*幕後結果_最佳化!$T1781)*12/3</f>
        <v>-0.13722714063962921</v>
      </c>
      <c r="AG780" s="131">
        <f>(幕後結果!$AI$2+幕後結果!$AI$4*幕後結果_最佳化!$U1781)*12/3</f>
        <v>7.4904007164790204E-2</v>
      </c>
      <c r="AH780" s="131">
        <f>(幕後結果!$AJ$2+幕後結果!$AJ$4*幕後結果_最佳化!$V1781)*12/3</f>
        <v>-6.3833312265674418E-3</v>
      </c>
      <c r="AI780" s="100">
        <f>(幕後結果!$AK$2+幕後結果!$AK$4*幕後結果_最佳化!$W1781)*12/3</f>
        <v>0.25821274466682337</v>
      </c>
      <c r="AJ780" s="60"/>
      <c r="AK780" s="60"/>
      <c r="AL780" s="60"/>
      <c r="AM780" s="108">
        <v>779</v>
      </c>
      <c r="AN780" s="131">
        <f t="shared" si="157"/>
        <v>4.7742705279396065E-2</v>
      </c>
      <c r="AO780" s="131">
        <f t="shared" si="158"/>
        <v>6.6881339395172797E-3</v>
      </c>
      <c r="AP780" s="131">
        <f t="shared" si="159"/>
        <v>0.18559444811912504</v>
      </c>
      <c r="AQ780" s="131">
        <f t="shared" si="160"/>
        <v>4.895047861431974E-2</v>
      </c>
      <c r="AR780" s="131">
        <f t="shared" si="161"/>
        <v>0.2067600841668405</v>
      </c>
      <c r="AS780" s="131">
        <f t="shared" si="162"/>
        <v>0.22723518649050847</v>
      </c>
      <c r="AT780" s="131">
        <f t="shared" si="163"/>
        <v>2.2365208279355824E-2</v>
      </c>
      <c r="AU780" s="131">
        <f t="shared" si="164"/>
        <v>3.2319986662474876E-2</v>
      </c>
      <c r="AV780" s="131">
        <f t="shared" si="165"/>
        <v>0.18106255537108851</v>
      </c>
      <c r="AW780" s="131">
        <f t="shared" si="166"/>
        <v>4.1281213077373646E-2</v>
      </c>
      <c r="AX780" s="131">
        <f t="shared" si="167"/>
        <v>1</v>
      </c>
      <c r="AY780" s="131">
        <f>SUMPRODUCT(AN780:AW780,幕後結果_最佳化!$Z$1005:$AI$1005)</f>
        <v>-1.6438294295432665E-3</v>
      </c>
      <c r="AZ780" s="131">
        <f>(SUMPRODUCT(AN780:AW780,MMULT(AN780:AW780,幕後結果!$AB$9:$AK$18)))</f>
        <v>2.8626126080057271E-4</v>
      </c>
      <c r="BA780" s="131">
        <f t="shared" si="168"/>
        <v>1.6919257099547034E-2</v>
      </c>
      <c r="BB780" s="102">
        <f t="shared" si="169"/>
        <v>-2.6327296268070661</v>
      </c>
      <c r="BC780" s="60"/>
      <c r="BD780" s="60"/>
    </row>
    <row r="781" spans="1:56" ht="16.5">
      <c r="A781" s="95">
        <v>780</v>
      </c>
      <c r="B781" s="131">
        <v>0.15660376834784429</v>
      </c>
      <c r="C781" s="131">
        <v>7.1220040931298412E-2</v>
      </c>
      <c r="D781" s="131">
        <v>0.219185697859136</v>
      </c>
      <c r="E781" s="131">
        <v>0.13685854517011875</v>
      </c>
      <c r="F781" s="131">
        <v>0.44314390553560368</v>
      </c>
      <c r="G781" s="131">
        <v>0.84191635938421294</v>
      </c>
      <c r="H781" s="131">
        <v>0.30427867622956728</v>
      </c>
      <c r="I781" s="131">
        <v>0.99931783696535215</v>
      </c>
      <c r="J781" s="131">
        <v>0.37362988522582574</v>
      </c>
      <c r="K781" s="104">
        <v>0.36022865385185598</v>
      </c>
      <c r="L781" s="105"/>
      <c r="M781" s="106">
        <v>780</v>
      </c>
      <c r="N781" s="142">
        <v>-1.0085144865977069</v>
      </c>
      <c r="O781" s="142">
        <v>-1.4667646766459215</v>
      </c>
      <c r="P781" s="142">
        <v>-0.77494629324049091</v>
      </c>
      <c r="Q781" s="142">
        <v>-1.0945425637555819</v>
      </c>
      <c r="R781" s="142">
        <v>-0.14300300103558705</v>
      </c>
      <c r="S781" s="142">
        <v>1.002365121168566</v>
      </c>
      <c r="T781" s="142">
        <v>-0.5121338256635789</v>
      </c>
      <c r="U781" s="131">
        <v>3.2020937107649416</v>
      </c>
      <c r="V781" s="131">
        <v>-0.32225467061910001</v>
      </c>
      <c r="W781" s="98">
        <v>-0.35784767852283522</v>
      </c>
      <c r="X781" s="60"/>
      <c r="Y781" s="99">
        <v>780</v>
      </c>
      <c r="Z781" s="131">
        <f>(幕後結果!$AB$2+幕後結果!$AB$4*幕後結果_最佳化!$N1782)*12/3</f>
        <v>-0.1428272567061365</v>
      </c>
      <c r="AA781" s="131">
        <f>(幕後結果!$AC$2+幕後結果!$AC$4*幕後結果_最佳化!$O1782)*12/3</f>
        <v>-0.133143270904898</v>
      </c>
      <c r="AB781" s="131">
        <f>(幕後結果!$AD$2+幕後結果!$AD$4*幕後結果_最佳化!$P1782)*12/3</f>
        <v>-0.18657753152620382</v>
      </c>
      <c r="AC781" s="131">
        <f>(幕後結果!$AE$2+幕後結果!$AE$4*幕後結果_最佳化!$Q1782)*12/3</f>
        <v>-0.20127841975951913</v>
      </c>
      <c r="AD781" s="131">
        <f>(幕後結果!$AF$2+幕後結果!$AF$4*幕後結果_最佳化!$R1782)*12/3</f>
        <v>-0.16360546037243678</v>
      </c>
      <c r="AE781" s="131">
        <f>(幕後結果!$AG$2+幕後結果!$AG$4*幕後結果_最佳化!$S1782)*12/3</f>
        <v>2.7208765999145668E-2</v>
      </c>
      <c r="AF781" s="131">
        <f>(幕後結果!$AH$2+幕後結果!$AH$4*幕後結果_最佳化!$T1782)*12/3</f>
        <v>-0.15005331986896478</v>
      </c>
      <c r="AG781" s="131">
        <f>(幕後結果!$AI$2+幕後結果!$AI$4*幕後結果_最佳化!$U1782)*12/3</f>
        <v>0.27104886618017621</v>
      </c>
      <c r="AH781" s="131">
        <f>(幕後結果!$AJ$2+幕後結果!$AJ$4*幕後結果_最佳化!$V1782)*12/3</f>
        <v>-3.7248111167656084E-2</v>
      </c>
      <c r="AI781" s="100">
        <f>(幕後結果!$AK$2+幕後結果!$AK$4*幕後結果_最佳化!$W1782)*12/3</f>
        <v>-3.1444874194931638E-3</v>
      </c>
      <c r="AJ781" s="60"/>
      <c r="AK781" s="60"/>
      <c r="AL781" s="60"/>
      <c r="AM781" s="108">
        <v>780</v>
      </c>
      <c r="AN781" s="131">
        <f t="shared" si="157"/>
        <v>0.13835960037281278</v>
      </c>
      <c r="AO781" s="131">
        <f t="shared" si="158"/>
        <v>0.21780790099019995</v>
      </c>
      <c r="AP781" s="131">
        <f t="shared" si="159"/>
        <v>0.17258874883632308</v>
      </c>
      <c r="AQ781" s="131">
        <f t="shared" si="160"/>
        <v>6.0047158916369532E-2</v>
      </c>
      <c r="AR781" s="131">
        <f t="shared" si="161"/>
        <v>6.149079129224775E-2</v>
      </c>
      <c r="AS781" s="131">
        <f t="shared" si="162"/>
        <v>4.3453733683429419E-2</v>
      </c>
      <c r="AT781" s="131">
        <f t="shared" si="163"/>
        <v>0.10222511941708057</v>
      </c>
      <c r="AU781" s="131">
        <f t="shared" si="164"/>
        <v>6.5879359755912137E-2</v>
      </c>
      <c r="AV781" s="131">
        <f t="shared" si="165"/>
        <v>6.707371763502025E-2</v>
      </c>
      <c r="AW781" s="131">
        <f t="shared" si="166"/>
        <v>7.1073869100604495E-2</v>
      </c>
      <c r="AX781" s="131">
        <f t="shared" si="167"/>
        <v>1</v>
      </c>
      <c r="AY781" s="131">
        <f>SUMPRODUCT(AN781:AW781,幕後結果_最佳化!$Z$1005:$AI$1005)</f>
        <v>2.1776006756441197E-3</v>
      </c>
      <c r="AZ781" s="131">
        <f>(SUMPRODUCT(AN781:AW781,MMULT(AN781:AW781,幕後結果!$AB$9:$AK$18)))</f>
        <v>2.9109002458886874E-4</v>
      </c>
      <c r="BA781" s="131">
        <f t="shared" si="168"/>
        <v>1.7061360572617552E-2</v>
      </c>
      <c r="BB781" s="102">
        <f t="shared" si="169"/>
        <v>-2.3868201572219778</v>
      </c>
      <c r="BC781" s="60"/>
      <c r="BD781" s="60"/>
    </row>
    <row r="782" spans="1:56" ht="16.5">
      <c r="A782" s="95">
        <v>781</v>
      </c>
      <c r="B782" s="131">
        <v>0.64536762939598602</v>
      </c>
      <c r="C782" s="131">
        <v>0.32952226167451704</v>
      </c>
      <c r="D782" s="131">
        <v>0.45264543229940468</v>
      </c>
      <c r="E782" s="131">
        <v>0.86029920876287114</v>
      </c>
      <c r="F782" s="131">
        <v>0.69346286277562252</v>
      </c>
      <c r="G782" s="131">
        <v>0.32469838676565921</v>
      </c>
      <c r="H782" s="131">
        <v>0.88786603855065316</v>
      </c>
      <c r="I782" s="131">
        <v>0.95745924459979959</v>
      </c>
      <c r="J782" s="131">
        <v>0.94487091805105883</v>
      </c>
      <c r="K782" s="104">
        <v>0.22008417625031407</v>
      </c>
      <c r="L782" s="105"/>
      <c r="M782" s="106">
        <v>781</v>
      </c>
      <c r="N782" s="142">
        <v>0.37284374705879153</v>
      </c>
      <c r="O782" s="142">
        <v>-0.44123272616371123</v>
      </c>
      <c r="P782" s="142">
        <v>-0.11898042448828997</v>
      </c>
      <c r="Q782" s="142">
        <v>1.0816646133248267</v>
      </c>
      <c r="R782" s="142">
        <v>0.50569002137498897</v>
      </c>
      <c r="S782" s="142">
        <v>-0.45460036305670404</v>
      </c>
      <c r="T782" s="142">
        <v>1.2152574293893919</v>
      </c>
      <c r="U782" s="131">
        <v>1.7219338025701332</v>
      </c>
      <c r="V782" s="131">
        <v>1.5970338414401333</v>
      </c>
      <c r="W782" s="98">
        <v>-0.77190895604206788</v>
      </c>
      <c r="X782" s="60"/>
      <c r="Y782" s="99">
        <v>781</v>
      </c>
      <c r="Z782" s="131">
        <f>(幕後結果!$AB$2+幕後結果!$AB$4*幕後結果_最佳化!$N1783)*12/3</f>
        <v>7.1141931491424545E-2</v>
      </c>
      <c r="AA782" s="131">
        <f>(幕後結果!$AC$2+幕後結果!$AC$4*幕後結果_最佳化!$O1783)*12/3</f>
        <v>-3.6171063270034449E-2</v>
      </c>
      <c r="AB782" s="131">
        <f>(幕後結果!$AD$2+幕後結果!$AD$4*幕後結果_最佳化!$P1783)*12/3</f>
        <v>-4.7004958531204316E-2</v>
      </c>
      <c r="AC782" s="131">
        <f>(幕後結果!$AE$2+幕後結果!$AE$4*幕後結果_最佳化!$Q1783)*12/3</f>
        <v>0.12193399815421564</v>
      </c>
      <c r="AD782" s="131">
        <f>(幕後結果!$AF$2+幕後結果!$AF$4*幕後結果_最佳化!$R1783)*12/3</f>
        <v>3.6161713722656613E-2</v>
      </c>
      <c r="AE782" s="131">
        <f>(幕後結果!$AG$2+幕後結果!$AG$4*幕後結果_最佳化!$S1783)*12/3</f>
        <v>-2.8883987948304411E-2</v>
      </c>
      <c r="AF782" s="131">
        <f>(幕後結果!$AH$2+幕後結果!$AH$4*幕後結果_最佳化!$T1783)*12/3</f>
        <v>0.11131254526734673</v>
      </c>
      <c r="AG782" s="131">
        <f>(幕後結果!$AI$2+幕後結果!$AI$4*幕後結果_最佳化!$U1783)*12/3</f>
        <v>0.20303004516477427</v>
      </c>
      <c r="AH782" s="131">
        <f>(幕後結果!$AJ$2+幕後結果!$AJ$4*幕後結果_最佳化!$V1783)*12/3</f>
        <v>0.10121646784775495</v>
      </c>
      <c r="AI782" s="100">
        <f>(幕後結果!$AK$2+幕後結果!$AK$4*幕後結果_最佳化!$W1783)*12/3</f>
        <v>-6.8019720363133598E-2</v>
      </c>
      <c r="AJ782" s="60"/>
      <c r="AK782" s="60"/>
      <c r="AL782" s="60"/>
      <c r="AM782" s="108">
        <v>781</v>
      </c>
      <c r="AN782" s="131">
        <f t="shared" si="157"/>
        <v>9.2873580700675931E-2</v>
      </c>
      <c r="AO782" s="131">
        <f t="shared" si="158"/>
        <v>4.5282842914729837E-2</v>
      </c>
      <c r="AP782" s="131">
        <f t="shared" si="159"/>
        <v>6.5610277374918827E-2</v>
      </c>
      <c r="AQ782" s="131">
        <f t="shared" si="160"/>
        <v>9.144934937187961E-2</v>
      </c>
      <c r="AR782" s="131">
        <f t="shared" si="161"/>
        <v>9.4409896073770927E-2</v>
      </c>
      <c r="AS782" s="131">
        <f t="shared" si="162"/>
        <v>2.1593637145988238E-2</v>
      </c>
      <c r="AT782" s="131">
        <f t="shared" si="163"/>
        <v>0.1933002360239657</v>
      </c>
      <c r="AU782" s="131">
        <f t="shared" si="164"/>
        <v>0.18367697471276254</v>
      </c>
      <c r="AV782" s="131">
        <f t="shared" si="165"/>
        <v>8.4755698304590441E-2</v>
      </c>
      <c r="AW782" s="131">
        <f t="shared" si="166"/>
        <v>0.12704750737671786</v>
      </c>
      <c r="AX782" s="131">
        <f t="shared" si="167"/>
        <v>0.99999999999999989</v>
      </c>
      <c r="AY782" s="131">
        <f>SUMPRODUCT(AN782:AW782,幕後結果_最佳化!$Z$1005:$AI$1005)</f>
        <v>2.1098507534339224E-3</v>
      </c>
      <c r="AZ782" s="131">
        <f>(SUMPRODUCT(AN782:AW782,MMULT(AN782:AW782,幕後結果!$AB$9:$AK$18)))</f>
        <v>3.0905925716095245E-4</v>
      </c>
      <c r="BA782" s="131">
        <f t="shared" si="168"/>
        <v>1.7580081261500256E-2</v>
      </c>
      <c r="BB782" s="102">
        <f t="shared" si="169"/>
        <v>-2.3202480489037915</v>
      </c>
      <c r="BC782" s="60"/>
      <c r="BD782" s="60"/>
    </row>
    <row r="783" spans="1:56" ht="16.5">
      <c r="A783" s="95">
        <v>782</v>
      </c>
      <c r="B783" s="131">
        <v>0.51268163457891358</v>
      </c>
      <c r="C783" s="131">
        <v>0.82174909515150629</v>
      </c>
      <c r="D783" s="131">
        <v>0.61720808528339388</v>
      </c>
      <c r="E783" s="131">
        <v>0.34991596788960111</v>
      </c>
      <c r="F783" s="131">
        <v>0.38158460616607726</v>
      </c>
      <c r="G783" s="131">
        <v>0.13227195421384774</v>
      </c>
      <c r="H783" s="131">
        <v>0.64131825961653877</v>
      </c>
      <c r="I783" s="131">
        <v>0.66836295766756759</v>
      </c>
      <c r="J783" s="131">
        <v>0.81459605694849402</v>
      </c>
      <c r="K783" s="104">
        <v>0.51817050966540812</v>
      </c>
      <c r="L783" s="105"/>
      <c r="M783" s="106">
        <v>782</v>
      </c>
      <c r="N783" s="142">
        <v>3.1793499277775999E-2</v>
      </c>
      <c r="O783" s="142">
        <v>0.92205131526082085</v>
      </c>
      <c r="P783" s="142">
        <v>0.29815635741863755</v>
      </c>
      <c r="Q783" s="142">
        <v>-0.38554734548463637</v>
      </c>
      <c r="R783" s="142">
        <v>-0.30132167754469341</v>
      </c>
      <c r="S783" s="142">
        <v>-1.1157155589446317</v>
      </c>
      <c r="T783" s="142">
        <v>0.36198467740156764</v>
      </c>
      <c r="U783" s="131">
        <v>0.43539727957145774</v>
      </c>
      <c r="V783" s="131">
        <v>0.89496109396657009</v>
      </c>
      <c r="W783" s="98">
        <v>4.5562472535715062E-2</v>
      </c>
      <c r="X783" s="60"/>
      <c r="Y783" s="99">
        <v>782</v>
      </c>
      <c r="Z783" s="131">
        <f>(幕後結果!$AB$2+幕後結果!$AB$4*幕後結果_最佳化!$N1784)*12/3</f>
        <v>1.8314038715836683E-2</v>
      </c>
      <c r="AA783" s="131">
        <f>(幕後結果!$AC$2+幕後結果!$AC$4*幕後結果_最佳化!$O1784)*12/3</f>
        <v>9.7030486313088207E-2</v>
      </c>
      <c r="AB783" s="131">
        <f>(幕後結果!$AD$2+幕後結果!$AD$4*幕後結果_最佳化!$P1784)*12/3</f>
        <v>6.5928801470729687E-2</v>
      </c>
      <c r="AC783" s="131">
        <f>(幕後結果!$AE$2+幕後結果!$AE$4*幕後結果_最佳化!$Q1784)*12/3</f>
        <v>2.7562744246859908E-2</v>
      </c>
      <c r="AD783" s="131">
        <f>(幕後結果!$AF$2+幕後結果!$AF$4*幕後結果_最佳化!$R1784)*12/3</f>
        <v>2.9792755500908413E-2</v>
      </c>
      <c r="AE783" s="131">
        <f>(幕後結果!$AG$2+幕後結果!$AG$4*幕後結果_最佳化!$S1784)*12/3</f>
        <v>-4.3249440816332398E-2</v>
      </c>
      <c r="AF783" s="131">
        <f>(幕後結果!$AH$2+幕後結果!$AH$4*幕後結果_最佳化!$T1784)*12/3</f>
        <v>7.1572837152923285E-2</v>
      </c>
      <c r="AG783" s="131">
        <f>(幕後結果!$AI$2+幕後結果!$AI$4*幕後結果_最佳化!$U1784)*12/3</f>
        <v>2.6959614344444924E-2</v>
      </c>
      <c r="AH783" s="131">
        <f>(幕後結果!$AJ$2+幕後結果!$AJ$4*幕後結果_最佳化!$V1784)*12/3</f>
        <v>5.0847265644081159E-2</v>
      </c>
      <c r="AI783" s="100">
        <f>(幕後結果!$AK$2+幕後結果!$AK$4*幕後結果_最佳化!$W1784)*12/3</f>
        <v>3.2695171123914367E-2</v>
      </c>
      <c r="AJ783" s="60"/>
      <c r="AK783" s="60"/>
      <c r="AL783" s="60"/>
      <c r="AM783" s="108">
        <v>782</v>
      </c>
      <c r="AN783" s="131">
        <f t="shared" si="157"/>
        <v>0.20040571274790248</v>
      </c>
      <c r="AO783" s="131">
        <f t="shared" si="158"/>
        <v>0.12811751773747002</v>
      </c>
      <c r="AP783" s="131">
        <f t="shared" si="159"/>
        <v>8.5767637144471432E-3</v>
      </c>
      <c r="AQ783" s="131">
        <f t="shared" si="160"/>
        <v>9.1221197046583213E-2</v>
      </c>
      <c r="AR783" s="131">
        <f t="shared" si="161"/>
        <v>0.1565193406694084</v>
      </c>
      <c r="AS783" s="131">
        <f t="shared" si="162"/>
        <v>9.9531571610644937E-2</v>
      </c>
      <c r="AT783" s="131">
        <f t="shared" si="163"/>
        <v>0.19075717847744544</v>
      </c>
      <c r="AU783" s="131">
        <f t="shared" si="164"/>
        <v>1.1031047895164323E-2</v>
      </c>
      <c r="AV783" s="131">
        <f t="shared" si="165"/>
        <v>2.3984081709897447E-2</v>
      </c>
      <c r="AW783" s="131">
        <f t="shared" si="166"/>
        <v>8.9855588391036578E-2</v>
      </c>
      <c r="AX783" s="131">
        <f t="shared" si="167"/>
        <v>0.99999999999999989</v>
      </c>
      <c r="AY783" s="131">
        <f>SUMPRODUCT(AN783:AW783,幕後結果_最佳化!$Z$1005:$AI$1005)</f>
        <v>5.6876862957394424E-3</v>
      </c>
      <c r="AZ783" s="131">
        <f>(SUMPRODUCT(AN783:AW783,MMULT(AN783:AW783,幕後結果!$AB$9:$AK$18)))</f>
        <v>2.6160119244293212E-4</v>
      </c>
      <c r="BA783" s="131">
        <f t="shared" si="168"/>
        <v>1.617409015811808E-2</v>
      </c>
      <c r="BB783" s="102">
        <f t="shared" si="169"/>
        <v>-2.3007361366526697</v>
      </c>
      <c r="BC783" s="60"/>
      <c r="BD783" s="60"/>
    </row>
    <row r="784" spans="1:56" ht="16.5">
      <c r="A784" s="95">
        <v>783</v>
      </c>
      <c r="B784" s="131">
        <v>0.95555073069964735</v>
      </c>
      <c r="C784" s="131">
        <v>0.15101251341939159</v>
      </c>
      <c r="D784" s="131">
        <v>0.25996915686397948</v>
      </c>
      <c r="E784" s="131">
        <v>0.74140624194562377</v>
      </c>
      <c r="F784" s="131">
        <v>0.33989939174652761</v>
      </c>
      <c r="G784" s="131">
        <v>0.90147845485734113</v>
      </c>
      <c r="H784" s="131">
        <v>0.72750009092825518</v>
      </c>
      <c r="I784" s="131">
        <v>0.62028933322435154</v>
      </c>
      <c r="J784" s="131">
        <v>0.36216851218599455</v>
      </c>
      <c r="K784" s="104">
        <v>0.53468190257490611</v>
      </c>
      <c r="L784" s="105"/>
      <c r="M784" s="106">
        <v>783</v>
      </c>
      <c r="N784" s="142">
        <v>1.7012367551208305</v>
      </c>
      <c r="O784" s="142">
        <v>-1.0321005273667883</v>
      </c>
      <c r="P784" s="142">
        <v>-0.64344049598216169</v>
      </c>
      <c r="Q784" s="142">
        <v>0.64768684232552776</v>
      </c>
      <c r="R784" s="142">
        <v>-0.41273772309687962</v>
      </c>
      <c r="S784" s="142">
        <v>1.2900217967241334</v>
      </c>
      <c r="T784" s="142">
        <v>0.60526968868320352</v>
      </c>
      <c r="U784" s="131">
        <v>0.3062407687796519</v>
      </c>
      <c r="V784" s="131">
        <v>-0.35266843710858226</v>
      </c>
      <c r="W784" s="98">
        <v>8.704443153816209E-2</v>
      </c>
      <c r="X784" s="60"/>
      <c r="Y784" s="99">
        <v>783</v>
      </c>
      <c r="Z784" s="131">
        <f>(幕後結果!$AB$2+幕後結果!$AB$4*幕後結果_最佳化!$N1785)*12/3</f>
        <v>0.27690692902575081</v>
      </c>
      <c r="AA784" s="131">
        <f>(幕後結果!$AC$2+幕後結果!$AC$4*幕後結果_最佳化!$O1785)*12/3</f>
        <v>-9.6229880069524334E-2</v>
      </c>
      <c r="AB784" s="131">
        <f>(幕後結果!$AD$2+幕後結果!$AD$4*幕後結果_最佳化!$P1785)*12/3</f>
        <v>-0.1518019989566135</v>
      </c>
      <c r="AC784" s="131">
        <f>(幕後結果!$AE$2+幕後結果!$AE$4*幕後結果_最佳化!$Q1785)*12/3</f>
        <v>5.7673900805497252E-2</v>
      </c>
      <c r="AD784" s="131">
        <f>(幕後結果!$AF$2+幕後結果!$AF$4*幕後結果_最佳化!$R1785)*12/3</f>
        <v>-0.12024361484091378</v>
      </c>
      <c r="AE784" s="131">
        <f>(幕後結果!$AG$2+幕後結果!$AG$4*幕後結果_最佳化!$S1785)*12/3</f>
        <v>3.0059490950133952E-2</v>
      </c>
      <c r="AF784" s="131">
        <f>(幕後結果!$AH$2+幕後結果!$AH$4*幕後結果_最佳化!$T1785)*12/3</f>
        <v>7.7031685409889999E-2</v>
      </c>
      <c r="AG784" s="131">
        <f>(幕後結果!$AI$2+幕後結果!$AI$4*幕後結果_最佳化!$U1785)*12/3</f>
        <v>3.1103080778649612E-2</v>
      </c>
      <c r="AH784" s="131">
        <f>(幕後結果!$AJ$2+幕後結果!$AJ$4*幕後結果_最佳化!$V1785)*12/3</f>
        <v>-1.6029212567453668E-2</v>
      </c>
      <c r="AI784" s="100">
        <f>(幕後結果!$AK$2+幕後結果!$AK$4*幕後結果_最佳化!$W1785)*12/3</f>
        <v>-0.10558213539931172</v>
      </c>
      <c r="AJ784" s="60"/>
      <c r="AK784" s="60"/>
      <c r="AL784" s="60"/>
      <c r="AM784" s="108">
        <v>783</v>
      </c>
      <c r="AN784" s="131">
        <f t="shared" si="157"/>
        <v>1.1242286686503318E-2</v>
      </c>
      <c r="AO784" s="131">
        <f t="shared" si="158"/>
        <v>0.17105561382756926</v>
      </c>
      <c r="AP784" s="131">
        <f t="shared" si="159"/>
        <v>0.12134472826341491</v>
      </c>
      <c r="AQ784" s="131">
        <f t="shared" si="160"/>
        <v>0.16836506258274528</v>
      </c>
      <c r="AR784" s="131">
        <f t="shared" si="161"/>
        <v>2.7640804625265015E-2</v>
      </c>
      <c r="AS784" s="131">
        <f t="shared" si="162"/>
        <v>0.16635268207089823</v>
      </c>
      <c r="AT784" s="131">
        <f t="shared" si="163"/>
        <v>4.7964229733543369E-2</v>
      </c>
      <c r="AU784" s="131">
        <f t="shared" si="164"/>
        <v>7.1760599172552383E-2</v>
      </c>
      <c r="AV784" s="131">
        <f t="shared" si="165"/>
        <v>2.9764183206482123E-2</v>
      </c>
      <c r="AW784" s="131">
        <f t="shared" si="166"/>
        <v>0.18450980983102611</v>
      </c>
      <c r="AX784" s="131">
        <f t="shared" si="167"/>
        <v>1</v>
      </c>
      <c r="AY784" s="131">
        <f>SUMPRODUCT(AN784:AW784,幕後結果_最佳化!$Z$1005:$AI$1005)</f>
        <v>-2.3982538554072515E-5</v>
      </c>
      <c r="AZ784" s="131">
        <f>(SUMPRODUCT(AN784:AW784,MMULT(AN784:AW784,幕後結果!$AB$9:$AK$18)))</f>
        <v>2.956151958755823E-4</v>
      </c>
      <c r="BA784" s="131">
        <f t="shared" si="168"/>
        <v>1.7193463754449894E-2</v>
      </c>
      <c r="BB784" s="102">
        <f t="shared" si="169"/>
        <v>-2.4965290968461655</v>
      </c>
      <c r="BC784" s="60"/>
      <c r="BD784" s="60"/>
    </row>
    <row r="785" spans="1:56" ht="16.5">
      <c r="A785" s="95">
        <v>784</v>
      </c>
      <c r="B785" s="131">
        <v>0.74996819261975789</v>
      </c>
      <c r="C785" s="131">
        <v>0.88993344419058817</v>
      </c>
      <c r="D785" s="131">
        <v>0.3839100189746798</v>
      </c>
      <c r="E785" s="131">
        <v>0.39881268518280355</v>
      </c>
      <c r="F785" s="131">
        <v>0.95870742395930941</v>
      </c>
      <c r="G785" s="131">
        <v>0.64845305053800728</v>
      </c>
      <c r="H785" s="131">
        <v>0.96857658453872886</v>
      </c>
      <c r="I785" s="131">
        <v>0.96506572569127624</v>
      </c>
      <c r="J785" s="131">
        <v>0.52474313371726589</v>
      </c>
      <c r="K785" s="104">
        <v>0.70369948780617464</v>
      </c>
      <c r="L785" s="105"/>
      <c r="M785" s="106">
        <v>784</v>
      </c>
      <c r="N785" s="142">
        <v>0.67438966004033474</v>
      </c>
      <c r="O785" s="142">
        <v>1.2261742435387781</v>
      </c>
      <c r="P785" s="142">
        <v>-0.29522757568752439</v>
      </c>
      <c r="Q785" s="142">
        <v>-0.25642152296284743</v>
      </c>
      <c r="R785" s="142">
        <v>1.7358794500829056</v>
      </c>
      <c r="S785" s="142">
        <v>0.38114737054665981</v>
      </c>
      <c r="T785" s="142">
        <v>1.8602735699024378</v>
      </c>
      <c r="U785" s="131">
        <v>1.8127619262950345</v>
      </c>
      <c r="V785" s="131">
        <v>6.2061655524931515E-2</v>
      </c>
      <c r="W785" s="98">
        <v>0.5350706209575713</v>
      </c>
      <c r="X785" s="60"/>
      <c r="Y785" s="99">
        <v>784</v>
      </c>
      <c r="Z785" s="131">
        <f>(幕後結果!$AB$2+幕後結果!$AB$4*幕後結果_最佳化!$N1786)*12/3</f>
        <v>0.11785069438355474</v>
      </c>
      <c r="AA785" s="131">
        <f>(幕後結果!$AC$2+幕後結果!$AC$4*幕後結果_最佳化!$O1786)*12/3</f>
        <v>0.1253285120369671</v>
      </c>
      <c r="AB785" s="131">
        <f>(幕後結果!$AD$2+幕後結果!$AD$4*幕後結果_最佳化!$P1786)*12/3</f>
        <v>-1.9855723425672232E-2</v>
      </c>
      <c r="AC785" s="131">
        <f>(幕後結果!$AE$2+幕後結果!$AE$4*幕後結果_最佳化!$Q1786)*12/3</f>
        <v>1.8599717925892888E-2</v>
      </c>
      <c r="AD785" s="131">
        <f>(幕後結果!$AF$2+幕後結果!$AF$4*幕後結果_最佳化!$R1786)*12/3</f>
        <v>0.17778795477403561</v>
      </c>
      <c r="AE785" s="131">
        <f>(幕後結果!$AG$2+幕後結果!$AG$4*幕後結果_最佳化!$S1786)*12/3</f>
        <v>3.7183375941800497E-3</v>
      </c>
      <c r="AF785" s="131">
        <f>(幕後結果!$AH$2+幕後結果!$AH$4*幕後結果_最佳化!$T1786)*12/3</f>
        <v>0.2331376372211246</v>
      </c>
      <c r="AG785" s="131">
        <f>(幕後結果!$AI$2+幕後結果!$AI$4*幕後結果_最佳化!$U1786)*12/3</f>
        <v>0.25554738860778814</v>
      </c>
      <c r="AH785" s="131">
        <f>(幕後結果!$AJ$2+幕後結果!$AJ$4*幕後結果_最佳化!$V1786)*12/3</f>
        <v>4.7349165275718606E-2</v>
      </c>
      <c r="AI785" s="100">
        <f>(幕後結果!$AK$2+幕後結果!$AK$4*幕後結果_最佳化!$W1786)*12/3</f>
        <v>0.17253984722415253</v>
      </c>
      <c r="AJ785" s="60"/>
      <c r="AK785" s="60"/>
      <c r="AL785" s="60"/>
      <c r="AM785" s="108">
        <v>784</v>
      </c>
      <c r="AN785" s="131">
        <f t="shared" si="157"/>
        <v>5.5645691468774929E-3</v>
      </c>
      <c r="AO785" s="131">
        <f t="shared" si="158"/>
        <v>0.1015324660660477</v>
      </c>
      <c r="AP785" s="131">
        <f t="shared" si="159"/>
        <v>0.15792516852398553</v>
      </c>
      <c r="AQ785" s="131">
        <f t="shared" si="160"/>
        <v>0.19245936678255118</v>
      </c>
      <c r="AR785" s="131">
        <f t="shared" si="161"/>
        <v>0.11597246107224629</v>
      </c>
      <c r="AS785" s="131">
        <f t="shared" si="162"/>
        <v>0.12251296023964925</v>
      </c>
      <c r="AT785" s="131">
        <f t="shared" si="163"/>
        <v>0.12910442915935638</v>
      </c>
      <c r="AU785" s="131">
        <f t="shared" si="164"/>
        <v>2.2031607584124879E-2</v>
      </c>
      <c r="AV785" s="131">
        <f t="shared" si="165"/>
        <v>8.9644396563790779E-2</v>
      </c>
      <c r="AW785" s="131">
        <f t="shared" si="166"/>
        <v>6.325257486137055E-2</v>
      </c>
      <c r="AX785" s="131">
        <f t="shared" si="167"/>
        <v>1.0000000000000002</v>
      </c>
      <c r="AY785" s="131">
        <f>SUMPRODUCT(AN785:AW785,幕後結果_最佳化!$Z$1005:$AI$1005)</f>
        <v>3.335439719740835E-3</v>
      </c>
      <c r="AZ785" s="131">
        <f>(SUMPRODUCT(AN785:AW785,MMULT(AN785:AW785,幕後結果!$AB$9:$AK$18)))</f>
        <v>3.4046727705215835E-4</v>
      </c>
      <c r="BA785" s="131">
        <f t="shared" si="168"/>
        <v>1.8451755392161429E-2</v>
      </c>
      <c r="BB785" s="102">
        <f t="shared" si="169"/>
        <v>-2.1442166037528745</v>
      </c>
      <c r="BC785" s="60"/>
      <c r="BD785" s="60"/>
    </row>
    <row r="786" spans="1:56" ht="16.5">
      <c r="A786" s="95">
        <v>785</v>
      </c>
      <c r="B786" s="131">
        <v>0.48716840652122517</v>
      </c>
      <c r="C786" s="131">
        <v>0.52474924526911093</v>
      </c>
      <c r="D786" s="131">
        <v>0.59438439041778035</v>
      </c>
      <c r="E786" s="131">
        <v>0.23057526483459245</v>
      </c>
      <c r="F786" s="131">
        <v>0.60006935502969094</v>
      </c>
      <c r="G786" s="131">
        <v>0.1505456262857543</v>
      </c>
      <c r="H786" s="131">
        <v>0.36700594473723047</v>
      </c>
      <c r="I786" s="131">
        <v>0.10399052204347181</v>
      </c>
      <c r="J786" s="131">
        <v>0.93190228278732601</v>
      </c>
      <c r="K786" s="104">
        <v>0.15293833845361404</v>
      </c>
      <c r="L786" s="105"/>
      <c r="M786" s="106">
        <v>785</v>
      </c>
      <c r="N786" s="142">
        <v>-3.2169582781912266E-2</v>
      </c>
      <c r="O786" s="142">
        <v>6.2077004451780507E-2</v>
      </c>
      <c r="P786" s="142">
        <v>0.23883797920290592</v>
      </c>
      <c r="Q786" s="142">
        <v>-0.7369536610874885</v>
      </c>
      <c r="R786" s="142">
        <v>0.25352662415985144</v>
      </c>
      <c r="S786" s="142">
        <v>-1.0340960716481675</v>
      </c>
      <c r="T786" s="142">
        <v>-0.33979370416142807</v>
      </c>
      <c r="U786" s="131">
        <v>-1.2591364685308262</v>
      </c>
      <c r="V786" s="131">
        <v>1.4901095466752325</v>
      </c>
      <c r="W786" s="98">
        <v>-1.0239123489457371</v>
      </c>
      <c r="X786" s="60"/>
      <c r="Y786" s="99">
        <v>785</v>
      </c>
      <c r="Z786" s="131">
        <f>(幕後結果!$AB$2+幕後結果!$AB$4*幕後結果_最佳化!$N1787)*12/3</f>
        <v>8.4063055808208144E-3</v>
      </c>
      <c r="AA786" s="131">
        <f>(幕後結果!$AC$2+幕後結果!$AC$4*幕後結果_最佳化!$O1787)*12/3</f>
        <v>1.3555699229747531E-2</v>
      </c>
      <c r="AB786" s="131">
        <f>(幕後結果!$AD$2+幕後結果!$AD$4*幕後結果_最佳化!$P1787)*12/3</f>
        <v>2.766338599288513E-2</v>
      </c>
      <c r="AC786" s="131">
        <f>(幕後結果!$AE$2+幕後結果!$AE$4*幕後結果_最佳化!$Q1787)*12/3</f>
        <v>-3.2911545527388827E-2</v>
      </c>
      <c r="AD786" s="131">
        <f>(幕後結果!$AF$2+幕後結果!$AF$4*幕後結果_最佳化!$R1787)*12/3</f>
        <v>3.0697050920139021E-2</v>
      </c>
      <c r="AE786" s="131">
        <f>(幕後結果!$AG$2+幕後結果!$AG$4*幕後結果_最佳化!$S1787)*12/3</f>
        <v>-5.323464587671476E-2</v>
      </c>
      <c r="AF786" s="131">
        <f>(幕後結果!$AH$2+幕後結果!$AH$4*幕後結果_最佳化!$T1787)*12/3</f>
        <v>-2.8995657249727021E-2</v>
      </c>
      <c r="AG786" s="131">
        <f>(幕後結果!$AI$2+幕後結果!$AI$4*幕後結果_最佳化!$U1787)*12/3</f>
        <v>-0.17228610712804623</v>
      </c>
      <c r="AH786" s="131">
        <f>(幕後結果!$AJ$2+幕後結果!$AJ$4*幕後結果_最佳化!$V1787)*12/3</f>
        <v>4.520565686407866E-2</v>
      </c>
      <c r="AI786" s="100">
        <f>(幕後結果!$AK$2+幕後結果!$AK$4*幕後結果_最佳化!$W1787)*12/3</f>
        <v>-0.16153189825626829</v>
      </c>
      <c r="AJ786" s="60"/>
      <c r="AK786" s="60"/>
      <c r="AL786" s="60"/>
      <c r="AM786" s="108">
        <v>785</v>
      </c>
      <c r="AN786" s="131">
        <f t="shared" si="157"/>
        <v>0.11000062256141614</v>
      </c>
      <c r="AO786" s="131">
        <f t="shared" si="158"/>
        <v>4.4031342763825691E-2</v>
      </c>
      <c r="AP786" s="131">
        <f t="shared" si="159"/>
        <v>8.9459660273217306E-2</v>
      </c>
      <c r="AQ786" s="131">
        <f t="shared" si="160"/>
        <v>1.5825241400851883E-2</v>
      </c>
      <c r="AR786" s="131">
        <f t="shared" si="161"/>
        <v>0.25088185568532739</v>
      </c>
      <c r="AS786" s="131">
        <f t="shared" si="162"/>
        <v>4.7304684814524239E-2</v>
      </c>
      <c r="AT786" s="131">
        <f t="shared" si="163"/>
        <v>0.17600360603948562</v>
      </c>
      <c r="AU786" s="131">
        <f t="shared" si="164"/>
        <v>4.4520510101028461E-4</v>
      </c>
      <c r="AV786" s="131">
        <f t="shared" si="165"/>
        <v>0.15920289137704366</v>
      </c>
      <c r="AW786" s="131">
        <f t="shared" si="166"/>
        <v>0.10684488998329764</v>
      </c>
      <c r="AX786" s="131">
        <f t="shared" si="167"/>
        <v>0.99999999999999989</v>
      </c>
      <c r="AY786" s="131">
        <f>SUMPRODUCT(AN786:AW786,幕後結果_最佳化!$Z$1005:$AI$1005)</f>
        <v>1.283614610376575E-3</v>
      </c>
      <c r="AZ786" s="131">
        <f>(SUMPRODUCT(AN786:AW786,MMULT(AN786:AW786,幕後結果!$AB$9:$AK$18)))</f>
        <v>3.0638066274210038E-4</v>
      </c>
      <c r="BA786" s="131">
        <f t="shared" si="168"/>
        <v>1.750373282308949E-2</v>
      </c>
      <c r="BB786" s="102">
        <f t="shared" si="169"/>
        <v>-2.3775720190796386</v>
      </c>
      <c r="BC786" s="60"/>
      <c r="BD786" s="60"/>
    </row>
    <row r="787" spans="1:56" ht="16.5">
      <c r="A787" s="95">
        <v>786</v>
      </c>
      <c r="B787" s="131">
        <v>0.26999327628950698</v>
      </c>
      <c r="C787" s="131">
        <v>0.97034659351170527</v>
      </c>
      <c r="D787" s="131">
        <v>0.69032401422221801</v>
      </c>
      <c r="E787" s="131">
        <v>0.27550140793304334</v>
      </c>
      <c r="F787" s="131">
        <v>0.19680502065574967</v>
      </c>
      <c r="G787" s="131">
        <v>0.73506830621173846</v>
      </c>
      <c r="H787" s="131">
        <v>7.685470693523655E-2</v>
      </c>
      <c r="I787" s="131">
        <v>0.83831562280754834</v>
      </c>
      <c r="J787" s="131">
        <v>0.31892514293409446</v>
      </c>
      <c r="K787" s="104">
        <v>0.9743585280854099</v>
      </c>
      <c r="L787" s="105"/>
      <c r="M787" s="106">
        <v>786</v>
      </c>
      <c r="N787" s="142">
        <v>-0.61283332624569387</v>
      </c>
      <c r="O787" s="142">
        <v>1.8859120088763761</v>
      </c>
      <c r="P787" s="142">
        <v>0.49676898118911733</v>
      </c>
      <c r="Q787" s="142">
        <v>-0.59625810244585953</v>
      </c>
      <c r="R787" s="142">
        <v>-0.85308883714347572</v>
      </c>
      <c r="S787" s="142">
        <v>0.62821456896174055</v>
      </c>
      <c r="T787" s="142">
        <v>-1.4265508015272621</v>
      </c>
      <c r="U787" s="131">
        <v>0.98755883659580224</v>
      </c>
      <c r="V787" s="131">
        <v>-0.47070657861660659</v>
      </c>
      <c r="W787" s="98">
        <v>1.949104521470628</v>
      </c>
      <c r="X787" s="60"/>
      <c r="Y787" s="99">
        <v>786</v>
      </c>
      <c r="Z787" s="131">
        <f>(幕後結果!$AB$2+幕後結果!$AB$4*幕後結果_最佳化!$N1788)*12/3</f>
        <v>-8.1537162215960662E-2</v>
      </c>
      <c r="AA787" s="131">
        <f>(幕後結果!$AC$2+幕後結果!$AC$4*幕後結果_最佳化!$O1788)*12/3</f>
        <v>0.19200124205502142</v>
      </c>
      <c r="AB787" s="131">
        <f>(幕後結果!$AD$2+幕後結果!$AD$4*幕後結果_最佳化!$P1788)*12/3</f>
        <v>0.13038144315912495</v>
      </c>
      <c r="AC787" s="131">
        <f>(幕後結果!$AE$2+幕後結果!$AE$4*幕後結果_最佳化!$Q1788)*12/3</f>
        <v>2.7329191227776477E-2</v>
      </c>
      <c r="AD787" s="131">
        <f>(幕後結果!$AF$2+幕後結果!$AF$4*幕後結果_最佳化!$R1788)*12/3</f>
        <v>3.3454462408643679E-2</v>
      </c>
      <c r="AE787" s="131">
        <f>(幕後結果!$AG$2+幕後結果!$AG$4*幕後結果_最佳化!$S1788)*12/3</f>
        <v>4.7279985976498844E-2</v>
      </c>
      <c r="AF787" s="131">
        <f>(幕後結果!$AH$2+幕後結果!$AH$4*幕後結果_最佳化!$T1788)*12/3</f>
        <v>-5.2660922076685462E-2</v>
      </c>
      <c r="AG787" s="131">
        <f>(幕後結果!$AI$2+幕後結果!$AI$4*幕後結果_最佳化!$U1788)*12/3</f>
        <v>7.5996810239028226E-2</v>
      </c>
      <c r="AH787" s="131">
        <f>(幕後結果!$AJ$2+幕後結果!$AJ$4*幕後結果_最佳化!$V1788)*12/3</f>
        <v>1.5579225461287956E-2</v>
      </c>
      <c r="AI787" s="100">
        <f>(幕後結果!$AK$2+幕後結果!$AK$4*幕後結果_最佳化!$W1788)*12/3</f>
        <v>0.30681935649089881</v>
      </c>
      <c r="AJ787" s="60"/>
      <c r="AK787" s="60"/>
      <c r="AL787" s="60"/>
      <c r="AM787" s="108">
        <v>786</v>
      </c>
      <c r="AN787" s="131">
        <f t="shared" si="157"/>
        <v>2.1691229598636921E-2</v>
      </c>
      <c r="AO787" s="131">
        <f t="shared" si="158"/>
        <v>0.14203057412803641</v>
      </c>
      <c r="AP787" s="131">
        <f t="shared" si="159"/>
        <v>2.0324394337823758E-2</v>
      </c>
      <c r="AQ787" s="131">
        <f t="shared" si="160"/>
        <v>8.734332650130576E-2</v>
      </c>
      <c r="AR787" s="131">
        <f t="shared" si="161"/>
        <v>0.14039058872123822</v>
      </c>
      <c r="AS787" s="131">
        <f t="shared" si="162"/>
        <v>0.13960810404192103</v>
      </c>
      <c r="AT787" s="131">
        <f t="shared" si="163"/>
        <v>6.4017405877422537E-2</v>
      </c>
      <c r="AU787" s="131">
        <f t="shared" si="164"/>
        <v>0.12378607325500328</v>
      </c>
      <c r="AV787" s="131">
        <f t="shared" si="165"/>
        <v>0.12475677975980516</v>
      </c>
      <c r="AW787" s="131">
        <f t="shared" si="166"/>
        <v>0.13605152377880692</v>
      </c>
      <c r="AX787" s="131">
        <f t="shared" si="167"/>
        <v>1</v>
      </c>
      <c r="AY787" s="131">
        <f>SUMPRODUCT(AN787:AW787,幕後結果_最佳化!$Z$1005:$AI$1005)</f>
        <v>-6.3798286693934067E-4</v>
      </c>
      <c r="AZ787" s="131">
        <f>(SUMPRODUCT(AN787:AW787,MMULT(AN787:AW787,幕後結果!$AB$9:$AK$18)))</f>
        <v>2.3752216896190972E-4</v>
      </c>
      <c r="BA787" s="131">
        <f t="shared" si="168"/>
        <v>1.5411754246740041E-2</v>
      </c>
      <c r="BB787" s="102">
        <f t="shared" si="169"/>
        <v>-2.8249855383042251</v>
      </c>
      <c r="BC787" s="60"/>
      <c r="BD787" s="60"/>
    </row>
    <row r="788" spans="1:56" ht="16.5">
      <c r="A788" s="95">
        <v>787</v>
      </c>
      <c r="B788" s="131">
        <v>0.70489953502954017</v>
      </c>
      <c r="C788" s="131">
        <v>8.7368141966186474E-3</v>
      </c>
      <c r="D788" s="131">
        <v>0.20521547500928516</v>
      </c>
      <c r="E788" s="131">
        <v>0.2174484151733056</v>
      </c>
      <c r="F788" s="131">
        <v>0.5350430626566498</v>
      </c>
      <c r="G788" s="131">
        <v>1.8855560582253794E-4</v>
      </c>
      <c r="H788" s="131">
        <v>0.14639689625664176</v>
      </c>
      <c r="I788" s="131">
        <v>0.10027900115937194</v>
      </c>
      <c r="J788" s="131">
        <v>0.21121972448200355</v>
      </c>
      <c r="K788" s="104">
        <v>0.63417126252508549</v>
      </c>
      <c r="L788" s="105"/>
      <c r="M788" s="106">
        <v>787</v>
      </c>
      <c r="N788" s="142">
        <v>0.53854487947644192</v>
      </c>
      <c r="O788" s="142">
        <v>-2.3765872498084</v>
      </c>
      <c r="P788" s="142">
        <v>-0.82313548766472722</v>
      </c>
      <c r="Q788" s="142">
        <v>-0.7808396164280702</v>
      </c>
      <c r="R788" s="142">
        <v>8.7953197768184707E-2</v>
      </c>
      <c r="S788" s="142">
        <v>-3.5556043621582729</v>
      </c>
      <c r="T788" s="142">
        <v>-1.0520125483205611</v>
      </c>
      <c r="U788" s="131">
        <v>-1.2799634168420908</v>
      </c>
      <c r="V788" s="131">
        <v>-0.80219624358451502</v>
      </c>
      <c r="W788" s="98">
        <v>0.34292155556274634</v>
      </c>
      <c r="X788" s="60"/>
      <c r="Y788" s="99">
        <v>787</v>
      </c>
      <c r="Z788" s="131">
        <f>(幕後結果!$AB$2+幕後結果!$AB$4*幕後結果_最佳化!$N1789)*12/3</f>
        <v>9.6808652782809534E-2</v>
      </c>
      <c r="AA788" s="131">
        <f>(幕後結果!$AC$2+幕後結果!$AC$4*幕後結果_最佳化!$O1789)*12/3</f>
        <v>-0.22463976547912834</v>
      </c>
      <c r="AB788" s="131">
        <f>(幕後結果!$AD$2+幕後結果!$AD$4*幕後結果_最佳化!$P1789)*12/3</f>
        <v>-0.22527899227339501</v>
      </c>
      <c r="AC788" s="131">
        <f>(幕後結果!$AE$2+幕後結果!$AE$4*幕後結果_最佳化!$Q1789)*12/3</f>
        <v>-0.15695263233207524</v>
      </c>
      <c r="AD788" s="131">
        <f>(幕後結果!$AF$2+幕後結果!$AF$4*幕後結果_最佳化!$R1789)*12/3</f>
        <v>-0.1771666177403087</v>
      </c>
      <c r="AE788" s="131">
        <f>(幕後結果!$AG$2+幕後結果!$AG$4*幕後結果_最佳化!$S1789)*12/3</f>
        <v>-0.18602816323958524</v>
      </c>
      <c r="AF788" s="131">
        <f>(幕後結果!$AH$2+幕後結果!$AH$4*幕後結果_最佳化!$T1789)*12/3</f>
        <v>-0.21202347155482867</v>
      </c>
      <c r="AG788" s="131">
        <f>(幕後結果!$AI$2+幕後結果!$AI$4*幕後結果_最佳化!$U1789)*12/3</f>
        <v>-0.31825263699840795</v>
      </c>
      <c r="AH788" s="131">
        <f>(幕後結果!$AJ$2+幕後結果!$AJ$4*幕後結果_最佳化!$V1789)*12/3</f>
        <v>-0.20557278941706067</v>
      </c>
      <c r="AI788" s="100">
        <f>(幕後結果!$AK$2+幕後結果!$AK$4*幕後結果_最佳化!$W1789)*12/3</f>
        <v>-0.2172453977027442</v>
      </c>
      <c r="AJ788" s="60"/>
      <c r="AK788" s="60"/>
      <c r="AL788" s="60"/>
      <c r="AM788" s="108">
        <v>787</v>
      </c>
      <c r="AN788" s="131">
        <f t="shared" si="157"/>
        <v>0.1235132631846495</v>
      </c>
      <c r="AO788" s="131">
        <f t="shared" si="158"/>
        <v>1.4335377721424779E-2</v>
      </c>
      <c r="AP788" s="131">
        <f t="shared" si="159"/>
        <v>1.5581325344047256E-2</v>
      </c>
      <c r="AQ788" s="131">
        <f t="shared" si="160"/>
        <v>7.6346729209001235E-2</v>
      </c>
      <c r="AR788" s="131">
        <f t="shared" si="161"/>
        <v>0.1390953328134113</v>
      </c>
      <c r="AS788" s="131">
        <f t="shared" si="162"/>
        <v>0.13383900731081952</v>
      </c>
      <c r="AT788" s="131">
        <f t="shared" si="163"/>
        <v>9.5240562847413474E-2</v>
      </c>
      <c r="AU788" s="131">
        <f t="shared" si="164"/>
        <v>0.17218544605867858</v>
      </c>
      <c r="AV788" s="131">
        <f t="shared" si="165"/>
        <v>0.13991296824853725</v>
      </c>
      <c r="AW788" s="131">
        <f t="shared" si="166"/>
        <v>8.9949987262017084E-2</v>
      </c>
      <c r="AX788" s="131">
        <f t="shared" si="167"/>
        <v>1</v>
      </c>
      <c r="AY788" s="131">
        <f>SUMPRODUCT(AN788:AW788,幕後結果_最佳化!$Z$1005:$AI$1005)</f>
        <v>1.1323907035855581E-3</v>
      </c>
      <c r="AZ788" s="131">
        <f>(SUMPRODUCT(AN788:AW788,MMULT(AN788:AW788,幕後結果!$AB$9:$AK$18)))</f>
        <v>2.23679410485233E-4</v>
      </c>
      <c r="BA788" s="131">
        <f t="shared" si="168"/>
        <v>1.4955915568270403E-2</v>
      </c>
      <c r="BB788" s="102">
        <f t="shared" si="169"/>
        <v>-2.7927149699230829</v>
      </c>
      <c r="BC788" s="60"/>
      <c r="BD788" s="60"/>
    </row>
    <row r="789" spans="1:56" ht="16.5">
      <c r="A789" s="95">
        <v>788</v>
      </c>
      <c r="B789" s="131">
        <v>0.75301977249937413</v>
      </c>
      <c r="C789" s="131">
        <v>0.36336026919422326</v>
      </c>
      <c r="D789" s="131">
        <v>0.95601297189737755</v>
      </c>
      <c r="E789" s="131">
        <v>0.40202815826302341</v>
      </c>
      <c r="F789" s="131">
        <v>0.10045898833375833</v>
      </c>
      <c r="G789" s="131">
        <v>3.6773513975997485E-2</v>
      </c>
      <c r="H789" s="131">
        <v>0.83917302235827651</v>
      </c>
      <c r="I789" s="131">
        <v>0.31851393036921083</v>
      </c>
      <c r="J789" s="131">
        <v>0.97501456152253096</v>
      </c>
      <c r="K789" s="104">
        <v>0.66729524425661846</v>
      </c>
      <c r="L789" s="105"/>
      <c r="M789" s="106">
        <v>788</v>
      </c>
      <c r="N789" s="142">
        <v>0.68402329663319594</v>
      </c>
      <c r="O789" s="142">
        <v>-0.34949125038849216</v>
      </c>
      <c r="P789" s="142">
        <v>1.7061827672326846</v>
      </c>
      <c r="Q789" s="142">
        <v>-0.24810092941554662</v>
      </c>
      <c r="R789" s="142">
        <v>-1.2789405927310977</v>
      </c>
      <c r="S789" s="142">
        <v>-1.7894210736844913</v>
      </c>
      <c r="T789" s="142">
        <v>0.99106476798356002</v>
      </c>
      <c r="U789" s="131">
        <v>-0.47185840306326493</v>
      </c>
      <c r="V789" s="131">
        <v>1.9602131942552596</v>
      </c>
      <c r="W789" s="98">
        <v>0.43245670643711986</v>
      </c>
      <c r="X789" s="60"/>
      <c r="Y789" s="99">
        <v>788</v>
      </c>
      <c r="Z789" s="131">
        <f>(幕後結果!$AB$2+幕後結果!$AB$4*幕後結果_最佳化!$N1790)*12/3</f>
        <v>0.11934292235957261</v>
      </c>
      <c r="AA789" s="131">
        <f>(幕後結果!$AC$2+幕後結果!$AC$4*幕後結果_最佳化!$O1790)*12/3</f>
        <v>-2.7866004482885967E-2</v>
      </c>
      <c r="AB789" s="131">
        <f>(幕後結果!$AD$2+幕後結果!$AD$4*幕後結果_最佳化!$P1790)*12/3</f>
        <v>0.25035500181812181</v>
      </c>
      <c r="AC789" s="131">
        <f>(幕後結果!$AE$2+幕後結果!$AE$4*幕後結果_最佳化!$Q1790)*12/3</f>
        <v>0.13278221945040009</v>
      </c>
      <c r="AD789" s="131">
        <f>(幕後結果!$AF$2+幕後結果!$AF$4*幕後結果_最佳化!$R1790)*12/3</f>
        <v>1.0483689050502046E-2</v>
      </c>
      <c r="AE789" s="131">
        <f>(幕後結果!$AG$2+幕後結果!$AG$4*幕後結果_最佳化!$S1790)*12/3</f>
        <v>-8.3105439378198517E-2</v>
      </c>
      <c r="AF789" s="131">
        <f>(幕後結果!$AH$2+幕後結果!$AH$4*幕後結果_最佳化!$T1790)*12/3</f>
        <v>0.13097602722041127</v>
      </c>
      <c r="AG789" s="131">
        <f>(幕後結果!$AI$2+幕後結果!$AI$4*幕後結果_最佳化!$U1790)*12/3</f>
        <v>-2.3528330903477682E-2</v>
      </c>
      <c r="AH789" s="131">
        <f>(幕後結果!$AJ$2+幕後結果!$AJ$4*幕後結果_最佳化!$V1790)*12/3</f>
        <v>8.4217879593675604E-2</v>
      </c>
      <c r="AI789" s="100">
        <f>(幕後結果!$AK$2+幕後結果!$AK$4*幕後結果_最佳化!$W1790)*12/3</f>
        <v>8.9529579258784728E-2</v>
      </c>
      <c r="AJ789" s="60"/>
      <c r="AK789" s="60"/>
      <c r="AL789" s="60"/>
      <c r="AM789" s="108">
        <v>788</v>
      </c>
      <c r="AN789" s="131">
        <f t="shared" si="157"/>
        <v>9.47406380259945E-2</v>
      </c>
      <c r="AO789" s="131">
        <f t="shared" si="158"/>
        <v>8.7297538890931364E-2</v>
      </c>
      <c r="AP789" s="131">
        <f t="shared" si="159"/>
        <v>3.298149320009227E-2</v>
      </c>
      <c r="AQ789" s="131">
        <f t="shared" si="160"/>
        <v>0.15707771931256509</v>
      </c>
      <c r="AR789" s="131">
        <f t="shared" si="161"/>
        <v>0.17020424191443101</v>
      </c>
      <c r="AS789" s="131">
        <f t="shared" si="162"/>
        <v>2.7692139000832929E-2</v>
      </c>
      <c r="AT789" s="131">
        <f t="shared" si="163"/>
        <v>6.1943977288734374E-2</v>
      </c>
      <c r="AU789" s="131">
        <f t="shared" si="164"/>
        <v>2.779444929053362E-2</v>
      </c>
      <c r="AV789" s="131">
        <f t="shared" si="165"/>
        <v>0.1892281992392183</v>
      </c>
      <c r="AW789" s="131">
        <f t="shared" si="166"/>
        <v>0.15103960383666659</v>
      </c>
      <c r="AX789" s="131">
        <f t="shared" si="167"/>
        <v>1</v>
      </c>
      <c r="AY789" s="131">
        <f>SUMPRODUCT(AN789:AW789,幕後結果_最佳化!$Z$1005:$AI$1005)</f>
        <v>2.3652466300498874E-3</v>
      </c>
      <c r="AZ789" s="131">
        <f>(SUMPRODUCT(AN789:AW789,MMULT(AN789:AW789,幕後結果!$AB$9:$AK$18)))</f>
        <v>2.7699311278537128E-4</v>
      </c>
      <c r="BA789" s="131">
        <f t="shared" si="168"/>
        <v>1.6643110069496363E-2</v>
      </c>
      <c r="BB789" s="102">
        <f t="shared" si="169"/>
        <v>-2.435527566704168</v>
      </c>
      <c r="BC789" s="60"/>
      <c r="BD789" s="60"/>
    </row>
    <row r="790" spans="1:56" ht="16.5">
      <c r="A790" s="95">
        <v>789</v>
      </c>
      <c r="B790" s="131">
        <v>0.62747160921144962</v>
      </c>
      <c r="C790" s="131">
        <v>0.96559115710953547</v>
      </c>
      <c r="D790" s="131">
        <v>8.3541660728551737E-2</v>
      </c>
      <c r="E790" s="131">
        <v>0.6035046042617942</v>
      </c>
      <c r="F790" s="131">
        <v>0.32890021020682925</v>
      </c>
      <c r="G790" s="131">
        <v>0.5234957342300901</v>
      </c>
      <c r="H790" s="131">
        <v>0.48241824392604893</v>
      </c>
      <c r="I790" s="131">
        <v>0.45654847731510895</v>
      </c>
      <c r="J790" s="131">
        <v>5.8916484142550907E-2</v>
      </c>
      <c r="K790" s="104">
        <v>0.91894376955412049</v>
      </c>
      <c r="L790" s="105"/>
      <c r="M790" s="106">
        <v>789</v>
      </c>
      <c r="N790" s="142">
        <v>0.3251642269026952</v>
      </c>
      <c r="O790" s="142">
        <v>1.8196148029839947</v>
      </c>
      <c r="P790" s="142">
        <v>-1.3816365631258116</v>
      </c>
      <c r="Q790" s="142">
        <v>0.26242890357996351</v>
      </c>
      <c r="R790" s="142">
        <v>-0.44295204644449415</v>
      </c>
      <c r="S790" s="142">
        <v>5.8929160681111613E-2</v>
      </c>
      <c r="T790" s="142">
        <v>-4.408520269997411E-2</v>
      </c>
      <c r="U790" s="131">
        <v>-0.10913305844192699</v>
      </c>
      <c r="V790" s="131">
        <v>-1.5639344281249694</v>
      </c>
      <c r="W790" s="98">
        <v>1.398002019008179</v>
      </c>
      <c r="X790" s="60"/>
      <c r="Y790" s="99">
        <v>789</v>
      </c>
      <c r="Z790" s="131">
        <f>(幕後結果!$AB$2+幕後結果!$AB$4*幕後結果_最佳化!$N1791)*12/3</f>
        <v>6.3756484347533199E-2</v>
      </c>
      <c r="AA790" s="131">
        <f>(幕後結果!$AC$2+幕後結果!$AC$4*幕後結果_最佳化!$O1791)*12/3</f>
        <v>0.18370720888751613</v>
      </c>
      <c r="AB790" s="131">
        <f>(幕後結果!$AD$2+幕後結果!$AD$4*幕後結果_最佳化!$P1791)*12/3</f>
        <v>-0.17515622839845571</v>
      </c>
      <c r="AC790" s="131">
        <f>(幕後結果!$AE$2+幕後結果!$AE$4*幕後結果_最佳化!$Q1791)*12/3</f>
        <v>-4.7109164228637916E-3</v>
      </c>
      <c r="AD790" s="131">
        <f>(幕後結果!$AF$2+幕後結果!$AF$4*幕後結果_最佳化!$R1791)*12/3</f>
        <v>-7.2754190032000204E-2</v>
      </c>
      <c r="AE790" s="131">
        <f>(幕後結果!$AG$2+幕後結果!$AG$4*幕後結果_最佳化!$S1791)*12/3</f>
        <v>1.7280077598649198E-2</v>
      </c>
      <c r="AF790" s="131">
        <f>(幕後結果!$AH$2+幕後結果!$AH$4*幕後結果_最佳化!$T1791)*12/3</f>
        <v>5.3018685887052573E-2</v>
      </c>
      <c r="AG790" s="131">
        <f>(幕後結果!$AI$2+幕後結果!$AI$4*幕後結果_最佳化!$U1791)*12/3</f>
        <v>-7.8115667065605146E-2</v>
      </c>
      <c r="AH790" s="131">
        <f>(幕後結果!$AJ$2+幕後結果!$AJ$4*幕後結果_最佳化!$V1791)*12/3</f>
        <v>-6.4561267738914546E-2</v>
      </c>
      <c r="AI790" s="100">
        <f>(幕後結果!$AK$2+幕後結果!$AK$4*幕後結果_最佳化!$W1791)*12/3</f>
        <v>7.2303014092138754E-2</v>
      </c>
      <c r="AJ790" s="60"/>
      <c r="AK790" s="60"/>
      <c r="AL790" s="60"/>
      <c r="AM790" s="108">
        <v>789</v>
      </c>
      <c r="AN790" s="131">
        <f t="shared" si="157"/>
        <v>0.15879213549045165</v>
      </c>
      <c r="AO790" s="131">
        <f t="shared" si="158"/>
        <v>0.20756075408435609</v>
      </c>
      <c r="AP790" s="131">
        <f t="shared" si="159"/>
        <v>7.9837322919187867E-2</v>
      </c>
      <c r="AQ790" s="131">
        <f t="shared" si="160"/>
        <v>3.3708621854224505E-2</v>
      </c>
      <c r="AR790" s="131">
        <f t="shared" si="161"/>
        <v>0.1044834919043975</v>
      </c>
      <c r="AS790" s="131">
        <f t="shared" si="162"/>
        <v>7.6282713839924632E-2</v>
      </c>
      <c r="AT790" s="131">
        <f t="shared" si="163"/>
        <v>0.13581064471980131</v>
      </c>
      <c r="AU790" s="131">
        <f t="shared" si="164"/>
        <v>4.438230797019143E-2</v>
      </c>
      <c r="AV790" s="131">
        <f t="shared" si="165"/>
        <v>2.3956691642285931E-2</v>
      </c>
      <c r="AW790" s="131">
        <f t="shared" si="166"/>
        <v>0.13518531557517921</v>
      </c>
      <c r="AX790" s="131">
        <f t="shared" si="167"/>
        <v>1</v>
      </c>
      <c r="AY790" s="131">
        <f>SUMPRODUCT(AN790:AW790,幕後結果_最佳化!$Z$1005:$AI$1005)</f>
        <v>1.9789609097268139E-3</v>
      </c>
      <c r="AZ790" s="131">
        <f>(SUMPRODUCT(AN790:AW790,MMULT(AN790:AW790,幕後結果!$AB$9:$AK$18)))</f>
        <v>2.5934778580216335E-4</v>
      </c>
      <c r="BA790" s="131">
        <f t="shared" si="168"/>
        <v>1.6104278493684943E-2</v>
      </c>
      <c r="BB790" s="102">
        <f t="shared" si="169"/>
        <v>-2.5410041875716303</v>
      </c>
      <c r="BC790" s="60"/>
      <c r="BD790" s="60"/>
    </row>
    <row r="791" spans="1:56" ht="16.5">
      <c r="A791" s="95">
        <v>790</v>
      </c>
      <c r="B791" s="131">
        <v>0.88519658436487347</v>
      </c>
      <c r="C791" s="131">
        <v>0.979161705836604</v>
      </c>
      <c r="D791" s="131">
        <v>0.53528708273510528</v>
      </c>
      <c r="E791" s="131">
        <v>0.42600872823491343</v>
      </c>
      <c r="F791" s="131">
        <v>0.35365574471439643</v>
      </c>
      <c r="G791" s="131">
        <v>1.1961855703714219E-2</v>
      </c>
      <c r="H791" s="131">
        <v>0.37026712068746814</v>
      </c>
      <c r="I791" s="131">
        <v>0.50927323483022713</v>
      </c>
      <c r="J791" s="131">
        <v>0.22625250192486246</v>
      </c>
      <c r="K791" s="104">
        <v>0.69599513894817022</v>
      </c>
      <c r="L791" s="105"/>
      <c r="M791" s="106">
        <v>790</v>
      </c>
      <c r="N791" s="142">
        <v>1.201372261014535</v>
      </c>
      <c r="O791" s="142">
        <v>2.0367351675710674</v>
      </c>
      <c r="P791" s="142">
        <v>8.8567252456514214E-2</v>
      </c>
      <c r="Q791" s="142">
        <v>-0.18654491934480766</v>
      </c>
      <c r="R791" s="142">
        <v>-0.3754692795012044</v>
      </c>
      <c r="S791" s="142">
        <v>-2.2583521820479566</v>
      </c>
      <c r="T791" s="142">
        <v>-0.33114595432190902</v>
      </c>
      <c r="U791" s="131">
        <v>2.3246646226384043E-2</v>
      </c>
      <c r="V791" s="131">
        <v>-0.75124536372952655</v>
      </c>
      <c r="W791" s="98">
        <v>0.51291651270273775</v>
      </c>
      <c r="X791" s="60"/>
      <c r="Y791" s="99">
        <v>790</v>
      </c>
      <c r="Z791" s="131">
        <f>(幕後結果!$AB$2+幕後結果!$AB$4*幕後結果_最佳化!$N1792)*12/3</f>
        <v>0.19947907764964992</v>
      </c>
      <c r="AA791" s="131">
        <f>(幕後結果!$AC$2+幕後結果!$AC$4*幕後結果_最佳化!$O1792)*12/3</f>
        <v>0.20308691729789638</v>
      </c>
      <c r="AB791" s="131">
        <f>(幕後結果!$AD$2+幕後結果!$AD$4*幕後結果_最佳化!$P1792)*12/3</f>
        <v>6.8935926442442175E-2</v>
      </c>
      <c r="AC791" s="131">
        <f>(幕後結果!$AE$2+幕後結果!$AE$4*幕後結果_最佳化!$Q1792)*12/3</f>
        <v>8.465125603124056E-2</v>
      </c>
      <c r="AD791" s="131">
        <f>(幕後結果!$AF$2+幕後結果!$AF$4*幕後結果_最佳化!$R1792)*12/3</f>
        <v>5.9292572759409322E-2</v>
      </c>
      <c r="AE791" s="131">
        <f>(幕後結果!$AG$2+幕後結果!$AG$4*幕後結果_最佳化!$S1792)*12/3</f>
        <v>-8.9239059986854816E-2</v>
      </c>
      <c r="AF791" s="131">
        <f>(幕後結果!$AH$2+幕後結果!$AH$4*幕後結果_最佳化!$T1792)*12/3</f>
        <v>8.2386158261687409E-2</v>
      </c>
      <c r="AG791" s="131">
        <f>(幕後結果!$AI$2+幕後結果!$AI$4*幕後結果_最佳化!$U1792)*12/3</f>
        <v>-6.4943217380053569E-2</v>
      </c>
      <c r="AH791" s="131">
        <f>(幕後結果!$AJ$2+幕後結果!$AJ$4*幕後結果_最佳化!$V1792)*12/3</f>
        <v>-4.9435691054387769E-2</v>
      </c>
      <c r="AI791" s="100">
        <f>(幕後結果!$AK$2+幕後結果!$AK$4*幕後結果_最佳化!$W1792)*12/3</f>
        <v>-3.2380962305825017E-2</v>
      </c>
      <c r="AJ791" s="60"/>
      <c r="AK791" s="60"/>
      <c r="AL791" s="60"/>
      <c r="AM791" s="108">
        <v>790</v>
      </c>
      <c r="AN791" s="131">
        <f t="shared" si="157"/>
        <v>1.7343519695314741E-2</v>
      </c>
      <c r="AO791" s="131">
        <f t="shared" si="158"/>
        <v>0.17644847711999401</v>
      </c>
      <c r="AP791" s="131">
        <f t="shared" si="159"/>
        <v>0.14816346434340361</v>
      </c>
      <c r="AQ791" s="131">
        <f t="shared" si="160"/>
        <v>0.14597956864887676</v>
      </c>
      <c r="AR791" s="131">
        <f t="shared" si="161"/>
        <v>5.694921657222779E-2</v>
      </c>
      <c r="AS791" s="131">
        <f t="shared" si="162"/>
        <v>0.11209948291107739</v>
      </c>
      <c r="AT791" s="131">
        <f t="shared" si="163"/>
        <v>6.0556820040168678E-2</v>
      </c>
      <c r="AU791" s="131">
        <f t="shared" si="164"/>
        <v>2.5060743917028092E-2</v>
      </c>
      <c r="AV791" s="131">
        <f t="shared" si="165"/>
        <v>0.10688179291036021</v>
      </c>
      <c r="AW791" s="131">
        <f t="shared" si="166"/>
        <v>0.15051691384154886</v>
      </c>
      <c r="AX791" s="131">
        <f t="shared" si="167"/>
        <v>1</v>
      </c>
      <c r="AY791" s="131">
        <f>SUMPRODUCT(AN791:AW791,幕後結果_最佳化!$Z$1005:$AI$1005)</f>
        <v>3.7679062879310103E-4</v>
      </c>
      <c r="AZ791" s="131">
        <f>(SUMPRODUCT(AN791:AW791,MMULT(AN791:AW791,幕後結果!$AB$9:$AK$18)))</f>
        <v>3.0123426197176459E-4</v>
      </c>
      <c r="BA791" s="131">
        <f t="shared" si="168"/>
        <v>1.7356101577594107E-2</v>
      </c>
      <c r="BB791" s="102">
        <f t="shared" si="169"/>
        <v>-2.4500438177950237</v>
      </c>
      <c r="BC791" s="60"/>
      <c r="BD791" s="60"/>
    </row>
    <row r="792" spans="1:56" ht="16.5">
      <c r="A792" s="95">
        <v>791</v>
      </c>
      <c r="B792" s="131">
        <v>0.14781302840367339</v>
      </c>
      <c r="C792" s="131">
        <v>0.92868048037683315</v>
      </c>
      <c r="D792" s="131">
        <v>0.52352037247620009</v>
      </c>
      <c r="E792" s="131">
        <v>0.51571684816244123</v>
      </c>
      <c r="F792" s="131">
        <v>0.48349654512678653</v>
      </c>
      <c r="G792" s="131">
        <v>0.88998998416734465</v>
      </c>
      <c r="H792" s="131">
        <v>0.22846681451015116</v>
      </c>
      <c r="I792" s="131">
        <v>0.60381733850407326</v>
      </c>
      <c r="J792" s="131">
        <v>0.26980189603128446</v>
      </c>
      <c r="K792" s="104">
        <v>0.51815472468287282</v>
      </c>
      <c r="L792" s="105"/>
      <c r="M792" s="106">
        <v>791</v>
      </c>
      <c r="N792" s="142">
        <v>-1.0458591721037314</v>
      </c>
      <c r="O792" s="142">
        <v>1.4660339456140337</v>
      </c>
      <c r="P792" s="142">
        <v>5.8991027044851624E-2</v>
      </c>
      <c r="Q792" s="142">
        <v>3.9406492487702199E-2</v>
      </c>
      <c r="R792" s="142">
        <v>-4.1379832631219395E-2</v>
      </c>
      <c r="S792" s="142">
        <v>1.2264748561479886</v>
      </c>
      <c r="T792" s="142">
        <v>-0.74390553096498546</v>
      </c>
      <c r="U792" s="131">
        <v>0.26324036216010238</v>
      </c>
      <c r="V792" s="131">
        <v>-0.61341224413126505</v>
      </c>
      <c r="W792" s="98">
        <v>4.5522864397160724E-2</v>
      </c>
      <c r="X792" s="60"/>
      <c r="Y792" s="99">
        <v>791</v>
      </c>
      <c r="Z792" s="131">
        <f>(幕後結果!$AB$2+幕後結果!$AB$4*幕後結果_最佳化!$N1793)*12/3</f>
        <v>-0.14861186192043047</v>
      </c>
      <c r="AA792" s="131">
        <f>(幕後結果!$AC$2+幕後結果!$AC$4*幕後結果_最佳化!$O1793)*12/3</f>
        <v>0.15203716175889526</v>
      </c>
      <c r="AB792" s="131">
        <f>(幕後結果!$AD$2+幕後結果!$AD$4*幕後結果_最佳化!$P1793)*12/3</f>
        <v>4.5896289556093227E-2</v>
      </c>
      <c r="AC792" s="131">
        <f>(幕後結果!$AE$2+幕後結果!$AE$4*幕後結果_最佳化!$Q1793)*12/3</f>
        <v>3.9224053692440718E-2</v>
      </c>
      <c r="AD792" s="131">
        <f>(幕後結果!$AF$2+幕後結果!$AF$4*幕後結果_最佳化!$R1793)*12/3</f>
        <v>6.188667144868179E-2</v>
      </c>
      <c r="AE792" s="131">
        <f>(幕後結果!$AG$2+幕後結果!$AG$4*幕後結果_最佳化!$S1793)*12/3</f>
        <v>7.0564504424128441E-2</v>
      </c>
      <c r="AF792" s="131">
        <f>(幕後結果!$AH$2+幕後結果!$AH$4*幕後結果_最佳化!$T1793)*12/3</f>
        <v>-2.5616663224296257E-2</v>
      </c>
      <c r="AG792" s="131">
        <f>(幕後結果!$AI$2+幕後結果!$AI$4*幕後結果_最佳化!$U1793)*12/3</f>
        <v>3.2223623006777072E-2</v>
      </c>
      <c r="AH792" s="131">
        <f>(幕後結果!$AJ$2+幕後結果!$AJ$4*幕後結果_最佳化!$V1793)*12/3</f>
        <v>8.1474969739456105E-3</v>
      </c>
      <c r="AI792" s="100">
        <f>(幕後結果!$AK$2+幕後結果!$AK$4*幕後結果_最佳化!$W1793)*12/3</f>
        <v>4.3500576804678143E-2</v>
      </c>
      <c r="AJ792" s="60"/>
      <c r="AK792" s="60"/>
      <c r="AL792" s="60"/>
      <c r="AM792" s="108">
        <v>791</v>
      </c>
      <c r="AN792" s="131">
        <f t="shared" si="157"/>
        <v>0.13461810099968005</v>
      </c>
      <c r="AO792" s="131">
        <f t="shared" si="158"/>
        <v>0.15665916575285313</v>
      </c>
      <c r="AP792" s="131">
        <f t="shared" si="159"/>
        <v>4.0983653066410289E-2</v>
      </c>
      <c r="AQ792" s="131">
        <f t="shared" si="160"/>
        <v>7.5545627477461116E-2</v>
      </c>
      <c r="AR792" s="131">
        <f t="shared" si="161"/>
        <v>0.19288424461352696</v>
      </c>
      <c r="AS792" s="131">
        <f t="shared" si="162"/>
        <v>6.4024871001067213E-2</v>
      </c>
      <c r="AT792" s="131">
        <f t="shared" si="163"/>
        <v>9.8067698199387793E-2</v>
      </c>
      <c r="AU792" s="131">
        <f t="shared" si="164"/>
        <v>5.4079444589486554E-2</v>
      </c>
      <c r="AV792" s="131">
        <f t="shared" si="165"/>
        <v>0.15947035184135533</v>
      </c>
      <c r="AW792" s="131">
        <f t="shared" si="166"/>
        <v>2.366684245877149E-2</v>
      </c>
      <c r="AX792" s="131">
        <f t="shared" si="167"/>
        <v>0.99999999999999989</v>
      </c>
      <c r="AY792" s="131">
        <f>SUMPRODUCT(AN792:AW792,幕後結果_最佳化!$Z$1005:$AI$1005)</f>
        <v>3.5437815624512754E-3</v>
      </c>
      <c r="AZ792" s="131">
        <f>(SUMPRODUCT(AN792:AW792,MMULT(AN792:AW792,幕後結果!$AB$9:$AK$18)))</f>
        <v>2.4487249585666246E-4</v>
      </c>
      <c r="BA792" s="131">
        <f t="shared" si="168"/>
        <v>1.5648402341985664E-2</v>
      </c>
      <c r="BB792" s="102">
        <f t="shared" si="169"/>
        <v>-2.515031092468365</v>
      </c>
      <c r="BC792" s="60"/>
      <c r="BD792" s="60"/>
    </row>
    <row r="793" spans="1:56" ht="16.5">
      <c r="A793" s="95">
        <v>792</v>
      </c>
      <c r="B793" s="131">
        <v>0.31225732364163084</v>
      </c>
      <c r="C793" s="131">
        <v>0.19655300022701461</v>
      </c>
      <c r="D793" s="131">
        <v>0.65494755286173301</v>
      </c>
      <c r="E793" s="131">
        <v>0.87914551208432479</v>
      </c>
      <c r="F793" s="131">
        <v>5.143895644320251E-2</v>
      </c>
      <c r="G793" s="131">
        <v>0.64948437050199326</v>
      </c>
      <c r="H793" s="131">
        <v>0.9924124702580106</v>
      </c>
      <c r="I793" s="131">
        <v>0.73511671150741931</v>
      </c>
      <c r="J793" s="131">
        <v>0.99942952837379329</v>
      </c>
      <c r="K793" s="104">
        <v>0.96006596179818926</v>
      </c>
      <c r="L793" s="105"/>
      <c r="M793" s="106">
        <v>792</v>
      </c>
      <c r="N793" s="142">
        <v>-0.48946200540901452</v>
      </c>
      <c r="O793" s="142">
        <v>-0.85399817522479027</v>
      </c>
      <c r="P793" s="142">
        <v>0.39871271994281382</v>
      </c>
      <c r="Q793" s="142">
        <v>1.1707258881364484</v>
      </c>
      <c r="R793" s="142">
        <v>-1.6310588004967199</v>
      </c>
      <c r="S793" s="142">
        <v>0.3839287471656872</v>
      </c>
      <c r="T793" s="142">
        <v>2.4281740332075992</v>
      </c>
      <c r="U793" s="131">
        <v>0.62836237797054595</v>
      </c>
      <c r="V793" s="131">
        <v>3.2532468750392716</v>
      </c>
      <c r="W793" s="98">
        <v>1.7514520356240724</v>
      </c>
      <c r="X793" s="60"/>
      <c r="Y793" s="99">
        <v>792</v>
      </c>
      <c r="Z793" s="131">
        <f>(幕後結果!$AB$2+幕後結果!$AB$4*幕後結果_最佳化!$N1794)*12/3</f>
        <v>-6.2427230611607966E-2</v>
      </c>
      <c r="AA793" s="131">
        <f>(幕後結果!$AC$2+幕後結果!$AC$4*幕後結果_最佳化!$O1794)*12/3</f>
        <v>-7.4597466966960346E-2</v>
      </c>
      <c r="AB793" s="131">
        <f>(幕後結果!$AD$2+幕後結果!$AD$4*幕後結果_最佳化!$P1794)*12/3</f>
        <v>2.3019402614285922E-2</v>
      </c>
      <c r="AC793" s="131">
        <f>(幕後結果!$AE$2+幕後結果!$AE$4*幕後結果_最佳化!$Q1794)*12/3</f>
        <v>0.13961417279028795</v>
      </c>
      <c r="AD793" s="131">
        <f>(幕後結果!$AF$2+幕後結果!$AF$4*幕後結果_最佳化!$R1794)*12/3</f>
        <v>-0.12805894188939942</v>
      </c>
      <c r="AE793" s="131">
        <f>(幕後結果!$AG$2+幕後結果!$AG$4*幕後結果_最佳化!$S1794)*12/3</f>
        <v>2.4633584990638075E-2</v>
      </c>
      <c r="AF793" s="131">
        <f>(幕後結果!$AH$2+幕後結果!$AH$4*幕後結果_最佳化!$T1794)*12/3</f>
        <v>0.19159537010573549</v>
      </c>
      <c r="AG793" s="131">
        <f>(幕後結果!$AI$2+幕後結果!$AI$4*幕後結果_最佳化!$U1794)*12/3</f>
        <v>0.135185800023713</v>
      </c>
      <c r="AH793" s="131">
        <f>(幕後結果!$AJ$2+幕後結果!$AJ$4*幕後結果_最佳化!$V1794)*12/3</f>
        <v>0.21605155115196428</v>
      </c>
      <c r="AI793" s="100">
        <f>(幕後結果!$AK$2+幕後結果!$AK$4*幕後結果_最佳化!$W1794)*12/3</f>
        <v>0.35302745019032855</v>
      </c>
      <c r="AJ793" s="60"/>
      <c r="AK793" s="60"/>
      <c r="AL793" s="60"/>
      <c r="AM793" s="108">
        <v>792</v>
      </c>
      <c r="AN793" s="131">
        <f t="shared" si="157"/>
        <v>0.16985447858885752</v>
      </c>
      <c r="AO793" s="131">
        <f t="shared" si="158"/>
        <v>0.14359452826783584</v>
      </c>
      <c r="AP793" s="131">
        <f t="shared" si="159"/>
        <v>0.1303775683569304</v>
      </c>
      <c r="AQ793" s="131">
        <f t="shared" si="160"/>
        <v>0.18781837322412942</v>
      </c>
      <c r="AR793" s="131">
        <f t="shared" si="161"/>
        <v>2.9781877394734528E-2</v>
      </c>
      <c r="AS793" s="131">
        <f t="shared" si="162"/>
        <v>0.11223422192548495</v>
      </c>
      <c r="AT793" s="131">
        <f t="shared" si="163"/>
        <v>0.11136990670016465</v>
      </c>
      <c r="AU793" s="131">
        <f t="shared" si="164"/>
        <v>8.3209095814374037E-2</v>
      </c>
      <c r="AV793" s="131">
        <f t="shared" si="165"/>
        <v>2.7054971589775066E-2</v>
      </c>
      <c r="AW793" s="131">
        <f t="shared" si="166"/>
        <v>4.7049781377138328E-3</v>
      </c>
      <c r="AX793" s="131">
        <f t="shared" si="167"/>
        <v>1.0000000000000002</v>
      </c>
      <c r="AY793" s="131">
        <f>SUMPRODUCT(AN793:AW793,幕後結果_最佳化!$Z$1005:$AI$1005)</f>
        <v>6.5261221304915296E-3</v>
      </c>
      <c r="AZ793" s="131">
        <f>(SUMPRODUCT(AN793:AW793,MMULT(AN793:AW793,幕後結果!$AB$9:$AK$18)))</f>
        <v>2.9373919023686343E-4</v>
      </c>
      <c r="BA793" s="131">
        <f t="shared" si="168"/>
        <v>1.7138821144899768E-2</v>
      </c>
      <c r="BB793" s="102">
        <f t="shared" si="169"/>
        <v>-2.1223092044654859</v>
      </c>
      <c r="BC793" s="60"/>
      <c r="BD793" s="60"/>
    </row>
    <row r="794" spans="1:56" ht="16.5">
      <c r="A794" s="95">
        <v>793</v>
      </c>
      <c r="B794" s="131">
        <v>0.52402528434753592</v>
      </c>
      <c r="C794" s="131">
        <v>0.54310586723026955</v>
      </c>
      <c r="D794" s="131">
        <v>0.32232410454895066</v>
      </c>
      <c r="E794" s="131">
        <v>0.3470876938207279</v>
      </c>
      <c r="F794" s="131">
        <v>0.30818608651842694</v>
      </c>
      <c r="G794" s="131">
        <v>0.91268388453904614</v>
      </c>
      <c r="H794" s="131">
        <v>0.22435083673791167</v>
      </c>
      <c r="I794" s="131">
        <v>0.33376383514509644</v>
      </c>
      <c r="J794" s="131">
        <v>0.20158569265306414</v>
      </c>
      <c r="K794" s="104">
        <v>0.51871780936031553</v>
      </c>
      <c r="L794" s="105"/>
      <c r="M794" s="106">
        <v>793</v>
      </c>
      <c r="N794" s="142">
        <v>6.0258905240387524E-2</v>
      </c>
      <c r="O794" s="142">
        <v>0.10826149505408489</v>
      </c>
      <c r="P794" s="142">
        <v>-0.46120963586013491</v>
      </c>
      <c r="Q794" s="142">
        <v>-0.39319510117867518</v>
      </c>
      <c r="R794" s="142">
        <v>-0.50099850788616174</v>
      </c>
      <c r="S794" s="142">
        <v>1.3574690190781851</v>
      </c>
      <c r="T794" s="142">
        <v>-0.75758130833224113</v>
      </c>
      <c r="U794" s="131">
        <v>-0.42954360170892297</v>
      </c>
      <c r="V794" s="131">
        <v>-0.83597070223754133</v>
      </c>
      <c r="W794" s="98">
        <v>4.6935817529185554E-2</v>
      </c>
      <c r="X794" s="60"/>
      <c r="Y794" s="99">
        <v>793</v>
      </c>
      <c r="Z794" s="131">
        <f>(幕後結果!$AB$2+幕後結果!$AB$4*幕後結果_最佳化!$N1795)*12/3</f>
        <v>2.2723264112359406E-2</v>
      </c>
      <c r="AA794" s="131">
        <f>(幕後結果!$AC$2+幕後結果!$AC$4*幕後結果_最佳化!$O1795)*12/3</f>
        <v>1.7863238932341551E-2</v>
      </c>
      <c r="AB794" s="131">
        <f>(幕後結果!$AD$2+幕後結果!$AD$4*幕後結果_最佳化!$P1795)*12/3</f>
        <v>-8.3747018298371986E-2</v>
      </c>
      <c r="AC794" s="131">
        <f>(幕後結果!$AE$2+幕後結果!$AE$4*幕後結果_最佳化!$Q1795)*12/3</f>
        <v>-4.6971224893233944E-2</v>
      </c>
      <c r="AD794" s="131">
        <f>(幕後結果!$AF$2+幕後結果!$AF$4*幕後結果_最佳化!$R1795)*12/3</f>
        <v>-8.6588041272541341E-2</v>
      </c>
      <c r="AE794" s="131">
        <f>(幕後結果!$AG$2+幕後結果!$AG$4*幕後結果_最佳化!$S1795)*12/3</f>
        <v>5.3640526969808054E-2</v>
      </c>
      <c r="AF794" s="131">
        <f>(幕後結果!$AH$2+幕後結果!$AH$4*幕後結果_最佳化!$T1795)*12/3</f>
        <v>-5.7276442341729579E-2</v>
      </c>
      <c r="AG794" s="131">
        <f>(幕後結果!$AI$2+幕後結果!$AI$4*幕後結果_最佳化!$U1795)*12/3</f>
        <v>-8.1183521554892404E-2</v>
      </c>
      <c r="AH794" s="131">
        <f>(幕後結果!$AJ$2+幕後結果!$AJ$4*幕後結果_最佳化!$V1795)*12/3</f>
        <v>-4.4185982670453844E-2</v>
      </c>
      <c r="AI794" s="100">
        <f>(幕後結果!$AK$2+幕後結果!$AK$4*幕後結果_最佳化!$W1795)*12/3</f>
        <v>-6.6743041835506917E-2</v>
      </c>
      <c r="AJ794" s="60"/>
      <c r="AK794" s="60"/>
      <c r="AL794" s="60"/>
      <c r="AM794" s="108">
        <v>793</v>
      </c>
      <c r="AN794" s="131">
        <f t="shared" si="157"/>
        <v>2.2378993919798858E-2</v>
      </c>
      <c r="AO794" s="131">
        <f t="shared" si="158"/>
        <v>4.2999657950985974E-2</v>
      </c>
      <c r="AP794" s="131">
        <f t="shared" si="159"/>
        <v>0.11352656750930078</v>
      </c>
      <c r="AQ794" s="131">
        <f t="shared" si="160"/>
        <v>0.16337438938577942</v>
      </c>
      <c r="AR794" s="131">
        <f t="shared" si="161"/>
        <v>0.10811751741092403</v>
      </c>
      <c r="AS794" s="131">
        <f t="shared" si="162"/>
        <v>0.16261075605703923</v>
      </c>
      <c r="AT794" s="131">
        <f t="shared" si="163"/>
        <v>4.3485943257195875E-2</v>
      </c>
      <c r="AU794" s="131">
        <f t="shared" si="164"/>
        <v>0.14683239174427964</v>
      </c>
      <c r="AV794" s="131">
        <f t="shared" si="165"/>
        <v>0.16270887970797163</v>
      </c>
      <c r="AW794" s="131">
        <f t="shared" si="166"/>
        <v>3.3964903056724456E-2</v>
      </c>
      <c r="AX794" s="131">
        <f t="shared" si="167"/>
        <v>1</v>
      </c>
      <c r="AY794" s="131">
        <f>SUMPRODUCT(AN794:AW794,幕後結果_最佳化!$Z$1005:$AI$1005)</f>
        <v>1.2392190223458467E-3</v>
      </c>
      <c r="AZ794" s="131">
        <f>(SUMPRODUCT(AN794:AW794,MMULT(AN794:AW794,幕後結果!$AB$9:$AK$18)))</f>
        <v>2.7410542324136895E-4</v>
      </c>
      <c r="BA794" s="131">
        <f t="shared" si="168"/>
        <v>1.6556129476461852E-2</v>
      </c>
      <c r="BB794" s="102">
        <f t="shared" si="169"/>
        <v>-2.5163357798623185</v>
      </c>
      <c r="BC794" s="60"/>
      <c r="BD794" s="60"/>
    </row>
    <row r="795" spans="1:56" ht="16.5">
      <c r="A795" s="95">
        <v>794</v>
      </c>
      <c r="B795" s="131">
        <v>0.73969534290329553</v>
      </c>
      <c r="C795" s="131">
        <v>0.6867275477638084</v>
      </c>
      <c r="D795" s="131">
        <v>0.41025860682216009</v>
      </c>
      <c r="E795" s="131">
        <v>0.47661433860038804</v>
      </c>
      <c r="F795" s="131">
        <v>0.37970588914180103</v>
      </c>
      <c r="G795" s="131">
        <v>0.9337225982808901</v>
      </c>
      <c r="H795" s="131">
        <v>0.45033282279915055</v>
      </c>
      <c r="I795" s="131">
        <v>0.87868329686243674</v>
      </c>
      <c r="J795" s="131">
        <v>0.58132180924168986</v>
      </c>
      <c r="K795" s="104">
        <v>0.79047488936146726</v>
      </c>
      <c r="L795" s="105"/>
      <c r="M795" s="106">
        <v>794</v>
      </c>
      <c r="N795" s="142">
        <v>0.64240644795200086</v>
      </c>
      <c r="O795" s="142">
        <v>0.48659565334982935</v>
      </c>
      <c r="P795" s="142">
        <v>-0.22687979501064268</v>
      </c>
      <c r="Q795" s="142">
        <v>-5.8652771771356756E-2</v>
      </c>
      <c r="R795" s="142">
        <v>-0.3062533194938501</v>
      </c>
      <c r="S795" s="142">
        <v>1.5041031730305574</v>
      </c>
      <c r="T795" s="142">
        <v>-0.12482051523896494</v>
      </c>
      <c r="U795" s="131">
        <v>1.1684298845961474</v>
      </c>
      <c r="V795" s="131">
        <v>0.20527614398413793</v>
      </c>
      <c r="W795" s="98">
        <v>0.80807011328621248</v>
      </c>
      <c r="X795" s="60"/>
      <c r="Y795" s="99">
        <v>794</v>
      </c>
      <c r="Z795" s="131">
        <f>(幕後結果!$AB$2+幕後結果!$AB$4*幕後結果_最佳化!$N1796)*12/3</f>
        <v>0.11289656897296052</v>
      </c>
      <c r="AA795" s="131">
        <f>(幕後結果!$AC$2+幕後結果!$AC$4*幕後結果_最佳化!$O1796)*12/3</f>
        <v>5.349473966441861E-2</v>
      </c>
      <c r="AB795" s="131">
        <f>(幕後結果!$AD$2+幕後結果!$AD$4*幕後結果_最佳化!$P1796)*12/3</f>
        <v>-3.351863351972971E-2</v>
      </c>
      <c r="AC795" s="131">
        <f>(幕後結果!$AE$2+幕後結果!$AE$4*幕後結果_最佳化!$Q1796)*12/3</f>
        <v>2.629351764002023E-2</v>
      </c>
      <c r="AD795" s="131">
        <f>(幕後結果!$AF$2+幕後結果!$AF$4*幕後結果_最佳化!$R1796)*12/3</f>
        <v>-2.6060366750607449E-2</v>
      </c>
      <c r="AE795" s="131">
        <f>(幕後結果!$AG$2+幕後結果!$AG$4*幕後結果_最佳化!$S1796)*12/3</f>
        <v>5.8532579715903706E-2</v>
      </c>
      <c r="AF795" s="131">
        <f>(幕後結果!$AH$2+幕後結果!$AH$4*幕後結果_最佳化!$T1796)*12/3</f>
        <v>4.2253521957192251E-2</v>
      </c>
      <c r="AG795" s="131">
        <f>(幕後結果!$AI$2+幕後結果!$AI$4*幕後結果_最佳化!$U1796)*12/3</f>
        <v>0.12615478438909988</v>
      </c>
      <c r="AH795" s="131">
        <f>(幕後結果!$AJ$2+幕後結果!$AJ$4*幕後結果_最佳化!$V1796)*12/3</f>
        <v>5.1696975239983518E-2</v>
      </c>
      <c r="AI795" s="100">
        <f>(幕後結果!$AK$2+幕後結果!$AK$4*幕後結果_最佳化!$W1796)*12/3</f>
        <v>0.11591225434065792</v>
      </c>
      <c r="AJ795" s="60"/>
      <c r="AK795" s="60"/>
      <c r="AL795" s="60"/>
      <c r="AM795" s="108">
        <v>794</v>
      </c>
      <c r="AN795" s="131">
        <f t="shared" si="157"/>
        <v>6.2154278261281282E-2</v>
      </c>
      <c r="AO795" s="131">
        <f t="shared" si="158"/>
        <v>0.1032462797173359</v>
      </c>
      <c r="AP795" s="131">
        <f t="shared" si="159"/>
        <v>0.10735305144144092</v>
      </c>
      <c r="AQ795" s="131">
        <f t="shared" si="160"/>
        <v>0.10953465748687721</v>
      </c>
      <c r="AR795" s="131">
        <f t="shared" si="161"/>
        <v>4.4475044527498474E-2</v>
      </c>
      <c r="AS795" s="131">
        <f t="shared" si="162"/>
        <v>0.17568134120071596</v>
      </c>
      <c r="AT795" s="131">
        <f t="shared" si="163"/>
        <v>2.8781923125230778E-2</v>
      </c>
      <c r="AU795" s="131">
        <f t="shared" si="164"/>
        <v>0.13270098279945641</v>
      </c>
      <c r="AV795" s="131">
        <f t="shared" si="165"/>
        <v>0.13149763095715009</v>
      </c>
      <c r="AW795" s="131">
        <f t="shared" si="166"/>
        <v>0.10457481048301312</v>
      </c>
      <c r="AX795" s="131">
        <f t="shared" si="167"/>
        <v>1</v>
      </c>
      <c r="AY795" s="131">
        <f>SUMPRODUCT(AN795:AW795,幕後結果_最佳化!$Z$1005:$AI$1005)</f>
        <v>-4.0657774938758343E-4</v>
      </c>
      <c r="AZ795" s="131">
        <f>(SUMPRODUCT(AN795:AW795,MMULT(AN795:AW795,幕後結果!$AB$9:$AK$18)))</f>
        <v>2.2392958773969132E-4</v>
      </c>
      <c r="BA795" s="131">
        <f t="shared" si="168"/>
        <v>1.4964277053693282E-2</v>
      </c>
      <c r="BB795" s="102">
        <f t="shared" si="169"/>
        <v>-2.8939973240270391</v>
      </c>
      <c r="BC795" s="60"/>
      <c r="BD795" s="60"/>
    </row>
    <row r="796" spans="1:56" ht="16.5">
      <c r="A796" s="95">
        <v>795</v>
      </c>
      <c r="B796" s="131">
        <v>0.28562571800192127</v>
      </c>
      <c r="C796" s="131">
        <v>0.18959999873474698</v>
      </c>
      <c r="D796" s="131">
        <v>0.11897343643627689</v>
      </c>
      <c r="E796" s="131">
        <v>0.4696845006458028</v>
      </c>
      <c r="F796" s="131">
        <v>0.40965806483786116</v>
      </c>
      <c r="G796" s="131">
        <v>0.20567540243434568</v>
      </c>
      <c r="H796" s="131">
        <v>0.850260856477981</v>
      </c>
      <c r="I796" s="131">
        <v>0.63572921691305218</v>
      </c>
      <c r="J796" s="131">
        <v>0.84674488576656071</v>
      </c>
      <c r="K796" s="104">
        <v>0.47406758443563302</v>
      </c>
      <c r="L796" s="105"/>
      <c r="M796" s="106">
        <v>795</v>
      </c>
      <c r="N796" s="142">
        <v>-0.56620940682455534</v>
      </c>
      <c r="O796" s="142">
        <v>-0.87937128275396226</v>
      </c>
      <c r="P796" s="142">
        <v>-1.1801341280865347</v>
      </c>
      <c r="Q796" s="142">
        <v>-7.6062968905015946E-2</v>
      </c>
      <c r="R796" s="142">
        <v>-0.22842464787149092</v>
      </c>
      <c r="S796" s="142">
        <v>-0.82151882656699182</v>
      </c>
      <c r="T796" s="142">
        <v>1.0375528321908278</v>
      </c>
      <c r="U796" s="131">
        <v>0.34706622579342761</v>
      </c>
      <c r="V796" s="131">
        <v>1.0225720539222063</v>
      </c>
      <c r="W796" s="98">
        <v>-6.5048770920758434E-2</v>
      </c>
      <c r="X796" s="60"/>
      <c r="Y796" s="99">
        <v>795</v>
      </c>
      <c r="Z796" s="131">
        <f>(幕後結果!$AB$2+幕後結果!$AB$4*幕後結果_最佳化!$N1797)*12/3</f>
        <v>-7.4315225178873234E-2</v>
      </c>
      <c r="AA796" s="131">
        <f>(幕後結果!$AC$2+幕後結果!$AC$4*幕後結果_最佳化!$O1797)*12/3</f>
        <v>-7.6912776997495727E-2</v>
      </c>
      <c r="AB796" s="131">
        <f>(幕後結果!$AD$2+幕後結果!$AD$4*幕後結果_最佳化!$P1797)*12/3</f>
        <v>-0.23247482036522374</v>
      </c>
      <c r="AC796" s="131">
        <f>(幕後結果!$AE$2+幕後結果!$AE$4*幕後結果_最佳化!$Q1797)*12/3</f>
        <v>-0.10522154173445852</v>
      </c>
      <c r="AD796" s="131">
        <f>(幕後結果!$AF$2+幕後結果!$AF$4*幕後結果_最佳化!$R1797)*12/3</f>
        <v>-0.16027337454707341</v>
      </c>
      <c r="AE796" s="131">
        <f>(幕後結果!$AG$2+幕後結果!$AG$4*幕後結果_最佳化!$S1797)*12/3</f>
        <v>-4.0871613082026373E-2</v>
      </c>
      <c r="AF796" s="131">
        <f>(幕後結果!$AH$2+幕後結果!$AH$4*幕後結果_最佳化!$T1797)*12/3</f>
        <v>7.6269708479800302E-3</v>
      </c>
      <c r="AG796" s="131">
        <f>(幕後結果!$AI$2+幕後結果!$AI$4*幕後結果_最佳化!$U1797)*12/3</f>
        <v>-2.6208926175142495E-2</v>
      </c>
      <c r="AH796" s="131">
        <f>(幕後結果!$AJ$2+幕後結果!$AJ$4*幕後結果_最佳化!$V1797)*12/3</f>
        <v>2.0262323164381105E-2</v>
      </c>
      <c r="AI796" s="100">
        <f>(幕後結果!$AK$2+幕後結果!$AK$4*幕後結果_最佳化!$W1797)*12/3</f>
        <v>-4.1317437034114834E-2</v>
      </c>
      <c r="AJ796" s="60"/>
      <c r="AK796" s="60"/>
      <c r="AL796" s="60"/>
      <c r="AM796" s="108">
        <v>795</v>
      </c>
      <c r="AN796" s="131">
        <f t="shared" si="157"/>
        <v>0.26599768076894226</v>
      </c>
      <c r="AO796" s="131">
        <f t="shared" si="158"/>
        <v>2.221191026231464E-2</v>
      </c>
      <c r="AP796" s="131">
        <f t="shared" si="159"/>
        <v>4.4511781653798842E-2</v>
      </c>
      <c r="AQ796" s="131">
        <f t="shared" si="160"/>
        <v>0.11126882979646611</v>
      </c>
      <c r="AR796" s="131">
        <f t="shared" si="161"/>
        <v>9.5027607419959428E-2</v>
      </c>
      <c r="AS796" s="131">
        <f t="shared" si="162"/>
        <v>4.7434557388107659E-2</v>
      </c>
      <c r="AT796" s="131">
        <f t="shared" si="163"/>
        <v>5.55688417043581E-2</v>
      </c>
      <c r="AU796" s="131">
        <f t="shared" si="164"/>
        <v>0.12666858672768438</v>
      </c>
      <c r="AV796" s="131">
        <f t="shared" si="165"/>
        <v>0.20121157273183343</v>
      </c>
      <c r="AW796" s="131">
        <f t="shared" si="166"/>
        <v>3.0098631546535092E-2</v>
      </c>
      <c r="AX796" s="131">
        <f t="shared" si="167"/>
        <v>1</v>
      </c>
      <c r="AY796" s="131">
        <f>SUMPRODUCT(AN796:AW796,幕後結果_最佳化!$Z$1005:$AI$1005)</f>
        <v>4.7347860719052096E-3</v>
      </c>
      <c r="AZ796" s="131">
        <f>(SUMPRODUCT(AN796:AW796,MMULT(AN796:AW796,幕後結果!$AB$9:$AK$18)))</f>
        <v>2.7139427254702921E-4</v>
      </c>
      <c r="BA796" s="131">
        <f t="shared" si="168"/>
        <v>1.6474048456497546E-2</v>
      </c>
      <c r="BB796" s="102">
        <f t="shared" si="169"/>
        <v>-2.3166870019155499</v>
      </c>
      <c r="BC796" s="60"/>
      <c r="BD796" s="60"/>
    </row>
    <row r="797" spans="1:56" ht="16.5">
      <c r="A797" s="95">
        <v>796</v>
      </c>
      <c r="B797" s="131">
        <v>0.91457084109093523</v>
      </c>
      <c r="C797" s="131">
        <v>0.2941869565645443</v>
      </c>
      <c r="D797" s="131">
        <v>0.94313679970840858</v>
      </c>
      <c r="E797" s="131">
        <v>0.21985039384190053</v>
      </c>
      <c r="F797" s="131">
        <v>0.96054472803188995</v>
      </c>
      <c r="G797" s="131">
        <v>0.88682935282778796</v>
      </c>
      <c r="H797" s="131">
        <v>0.42546866096107672</v>
      </c>
      <c r="I797" s="131">
        <v>0.2234452972743517</v>
      </c>
      <c r="J797" s="131">
        <v>0.10533652007058647</v>
      </c>
      <c r="K797" s="104">
        <v>0.9668091291359131</v>
      </c>
      <c r="L797" s="105"/>
      <c r="M797" s="106">
        <v>796</v>
      </c>
      <c r="N797" s="142">
        <v>1.3694510761454783</v>
      </c>
      <c r="O797" s="142">
        <v>-0.54119394124888653</v>
      </c>
      <c r="P797" s="142">
        <v>1.5816635385269178</v>
      </c>
      <c r="Q797" s="142">
        <v>-0.77269857926810981</v>
      </c>
      <c r="R797" s="142">
        <v>1.7570426257286549</v>
      </c>
      <c r="S797" s="142">
        <v>1.2098373937564455</v>
      </c>
      <c r="T797" s="142">
        <v>-0.18792260535065</v>
      </c>
      <c r="U797" s="131">
        <v>-0.76060908032026076</v>
      </c>
      <c r="V797" s="131">
        <v>-1.251716898884458</v>
      </c>
      <c r="W797" s="98">
        <v>1.8358371739814299</v>
      </c>
      <c r="X797" s="60"/>
      <c r="Y797" s="99">
        <v>796</v>
      </c>
      <c r="Z797" s="131">
        <f>(幕後結果!$AB$2+幕後結果!$AB$4*幕後結果_最佳化!$N1798)*12/3</f>
        <v>0.22551409648149842</v>
      </c>
      <c r="AA797" s="131">
        <f>(幕後結果!$AC$2+幕後結果!$AC$4*幕後結果_最佳化!$O1798)*12/3</f>
        <v>-4.7853220406622238E-2</v>
      </c>
      <c r="AB797" s="131">
        <f>(幕後結果!$AD$2+幕後結果!$AD$4*幕後結果_最佳化!$P1798)*12/3</f>
        <v>0.22362647892837006</v>
      </c>
      <c r="AC797" s="131">
        <f>(幕後結果!$AE$2+幕後結果!$AE$4*幕後結果_最佳化!$Q1798)*12/3</f>
        <v>8.2721279122339342E-2</v>
      </c>
      <c r="AD797" s="131">
        <f>(幕後結果!$AF$2+幕後結果!$AF$4*幕後結果_最佳化!$R1798)*12/3</f>
        <v>0.25334626682472183</v>
      </c>
      <c r="AE797" s="131">
        <f>(幕後結果!$AG$2+幕後結果!$AG$4*幕後結果_最佳化!$S1798)*12/3</f>
        <v>1.0837519173029589E-2</v>
      </c>
      <c r="AF797" s="131">
        <f>(幕後結果!$AH$2+幕後結果!$AH$4*幕後結果_最佳化!$T1798)*12/3</f>
        <v>5.896407721916138E-2</v>
      </c>
      <c r="AG797" s="131">
        <f>(幕後結果!$AI$2+幕後結果!$AI$4*幕後結果_最佳化!$U1798)*12/3</f>
        <v>1.0908977103181089E-2</v>
      </c>
      <c r="AH797" s="131">
        <f>(幕後結果!$AJ$2+幕後結果!$AJ$4*幕後結果_最佳化!$V1798)*12/3</f>
        <v>-8.3728998547582603E-2</v>
      </c>
      <c r="AI797" s="100">
        <f>(幕後結果!$AK$2+幕後結果!$AK$4*幕後結果_最佳化!$W1798)*12/3</f>
        <v>0.25092067260512263</v>
      </c>
      <c r="AJ797" s="60"/>
      <c r="AK797" s="60"/>
      <c r="AL797" s="60"/>
      <c r="AM797" s="108">
        <v>796</v>
      </c>
      <c r="AN797" s="131">
        <f t="shared" si="157"/>
        <v>0.14418790542796547</v>
      </c>
      <c r="AO797" s="131">
        <f t="shared" si="158"/>
        <v>1.201969082541713E-2</v>
      </c>
      <c r="AP797" s="131">
        <f t="shared" si="159"/>
        <v>5.6370415378684181E-2</v>
      </c>
      <c r="AQ797" s="131">
        <f t="shared" si="160"/>
        <v>8.5156021775697699E-2</v>
      </c>
      <c r="AR797" s="131">
        <f t="shared" si="161"/>
        <v>5.2307884087584522E-2</v>
      </c>
      <c r="AS797" s="131">
        <f t="shared" si="162"/>
        <v>0.19397472397399729</v>
      </c>
      <c r="AT797" s="131">
        <f t="shared" si="163"/>
        <v>8.4135318477793528E-2</v>
      </c>
      <c r="AU797" s="131">
        <f t="shared" si="164"/>
        <v>0.19756228147690469</v>
      </c>
      <c r="AV797" s="131">
        <f t="shared" si="165"/>
        <v>0.12459664409271812</v>
      </c>
      <c r="AW797" s="131">
        <f t="shared" si="166"/>
        <v>4.9689114483237408E-2</v>
      </c>
      <c r="AX797" s="131">
        <f t="shared" si="167"/>
        <v>1</v>
      </c>
      <c r="AY797" s="131">
        <f>SUMPRODUCT(AN797:AW797,幕後結果_最佳化!$Z$1005:$AI$1005)</f>
        <v>1.4995561250379114E-3</v>
      </c>
      <c r="AZ797" s="131">
        <f>(SUMPRODUCT(AN797:AW797,MMULT(AN797:AW797,幕後結果!$AB$9:$AK$18)))</f>
        <v>2.0719874433862697E-4</v>
      </c>
      <c r="BA797" s="131">
        <f t="shared" si="168"/>
        <v>1.4394399756107476E-2</v>
      </c>
      <c r="BB797" s="102">
        <f t="shared" si="169"/>
        <v>-2.8761493758985037</v>
      </c>
      <c r="BC797" s="60"/>
      <c r="BD797" s="60"/>
    </row>
    <row r="798" spans="1:56" ht="16.5">
      <c r="A798" s="95">
        <v>797</v>
      </c>
      <c r="B798" s="131">
        <v>0.17215445600876933</v>
      </c>
      <c r="C798" s="131">
        <v>0.99409765456991006</v>
      </c>
      <c r="D798" s="131">
        <v>0.97086004194061593</v>
      </c>
      <c r="E798" s="131">
        <v>0.90032814720678389</v>
      </c>
      <c r="F798" s="131">
        <v>0.15539079710692372</v>
      </c>
      <c r="G798" s="131">
        <v>0.43144567908510423</v>
      </c>
      <c r="H798" s="131">
        <v>0.39214447634035943</v>
      </c>
      <c r="I798" s="131">
        <v>0.17841671350841493</v>
      </c>
      <c r="J798" s="131">
        <v>0.33942516287754332</v>
      </c>
      <c r="K798" s="104">
        <v>0.47050294088517752</v>
      </c>
      <c r="L798" s="105"/>
      <c r="M798" s="106">
        <v>797</v>
      </c>
      <c r="N798" s="142">
        <v>-0.94568571235217058</v>
      </c>
      <c r="O798" s="142">
        <v>2.517929613742059</v>
      </c>
      <c r="P798" s="142">
        <v>1.8935865051978236</v>
      </c>
      <c r="Q798" s="142">
        <v>1.2834236129052021</v>
      </c>
      <c r="R798" s="142">
        <v>-1.0135833742720581</v>
      </c>
      <c r="S798" s="142">
        <v>-0.17269476591871158</v>
      </c>
      <c r="T798" s="142">
        <v>-0.27373412287127796</v>
      </c>
      <c r="U798" s="131">
        <v>-0.92141571531793187</v>
      </c>
      <c r="V798" s="131">
        <v>-0.41403247226361295</v>
      </c>
      <c r="W798" s="98">
        <v>-7.4005659766416293E-2</v>
      </c>
      <c r="X798" s="60"/>
      <c r="Y798" s="99">
        <v>797</v>
      </c>
      <c r="Z798" s="131">
        <f>(幕後結果!$AB$2+幕後結果!$AB$4*幕後結果_最佳化!$N1799)*12/3</f>
        <v>-0.13309522522203693</v>
      </c>
      <c r="AA798" s="131">
        <f>(幕後結果!$AC$2+幕後結果!$AC$4*幕後結果_最佳化!$O1799)*12/3</f>
        <v>0.25409786187021582</v>
      </c>
      <c r="AB798" s="131">
        <f>(幕後結果!$AD$2+幕後結果!$AD$4*幕後結果_最佳化!$P1799)*12/3</f>
        <v>0.37691714240507501</v>
      </c>
      <c r="AC798" s="131">
        <f>(幕後結果!$AE$2+幕後結果!$AE$4*幕後結果_最佳化!$Q1799)*12/3</f>
        <v>0.32620753608050684</v>
      </c>
      <c r="AD798" s="131">
        <f>(幕後結果!$AF$2+幕後結果!$AF$4*幕後結果_最佳化!$R1799)*12/3</f>
        <v>0.19774070368561145</v>
      </c>
      <c r="AE798" s="131">
        <f>(幕後結果!$AG$2+幕後結果!$AG$4*幕後結果_最佳化!$S1799)*12/3</f>
        <v>3.3924638513188485E-2</v>
      </c>
      <c r="AF798" s="131">
        <f>(幕後結果!$AH$2+幕後結果!$AH$4*幕後結果_最佳化!$T1799)*12/3</f>
        <v>0.10573142434587453</v>
      </c>
      <c r="AG798" s="131">
        <f>(幕後結果!$AI$2+幕後結果!$AI$4*幕後結果_最佳化!$U1799)*12/3</f>
        <v>-2.2245497627491267E-2</v>
      </c>
      <c r="AH798" s="131">
        <f>(幕後結果!$AJ$2+幕後結果!$AJ$4*幕後結果_最佳化!$V1799)*12/3</f>
        <v>3.9111108921949037E-2</v>
      </c>
      <c r="AI798" s="100">
        <f>(幕後結果!$AK$2+幕後結果!$AK$4*幕後結果_最佳化!$W1799)*12/3</f>
        <v>4.6406551906967547E-2</v>
      </c>
      <c r="AJ798" s="60"/>
      <c r="AK798" s="60"/>
      <c r="AL798" s="60"/>
      <c r="AM798" s="108">
        <v>797</v>
      </c>
      <c r="AN798" s="131">
        <f t="shared" si="157"/>
        <v>2.6153221843823307E-2</v>
      </c>
      <c r="AO798" s="131">
        <f t="shared" si="158"/>
        <v>9.9389214388765648E-2</v>
      </c>
      <c r="AP798" s="131">
        <f t="shared" si="159"/>
        <v>0.138080830232612</v>
      </c>
      <c r="AQ798" s="131">
        <f t="shared" si="160"/>
        <v>0.10964724377212245</v>
      </c>
      <c r="AR798" s="131">
        <f t="shared" si="161"/>
        <v>0.11500150757072421</v>
      </c>
      <c r="AS798" s="131">
        <f t="shared" si="162"/>
        <v>5.2008497075639586E-2</v>
      </c>
      <c r="AT798" s="131">
        <f t="shared" si="163"/>
        <v>3.027710516065337E-5</v>
      </c>
      <c r="AU798" s="131">
        <f t="shared" si="164"/>
        <v>0.20712642028710376</v>
      </c>
      <c r="AV798" s="131">
        <f t="shared" si="165"/>
        <v>0.16012940623181432</v>
      </c>
      <c r="AW798" s="131">
        <f t="shared" si="166"/>
        <v>9.2433381492233901E-2</v>
      </c>
      <c r="AX798" s="131">
        <f t="shared" si="167"/>
        <v>0.99999999999999989</v>
      </c>
      <c r="AY798" s="131">
        <f>SUMPRODUCT(AN798:AW798,幕後結果_最佳化!$Z$1005:$AI$1005)</f>
        <v>-1.2980886089577321E-3</v>
      </c>
      <c r="AZ798" s="131">
        <f>(SUMPRODUCT(AN798:AW798,MMULT(AN798:AW798,幕後結果!$AB$9:$AK$18)))</f>
        <v>3.3147352264985345E-4</v>
      </c>
      <c r="BA798" s="131">
        <f t="shared" si="168"/>
        <v>1.8206414327095091E-2</v>
      </c>
      <c r="BB798" s="102">
        <f t="shared" si="169"/>
        <v>-2.4276108307159308</v>
      </c>
      <c r="BC798" s="60"/>
      <c r="BD798" s="60"/>
    </row>
    <row r="799" spans="1:56" ht="16.5">
      <c r="A799" s="95">
        <v>798</v>
      </c>
      <c r="B799" s="131">
        <v>7.2228624611782699E-2</v>
      </c>
      <c r="C799" s="131">
        <v>0.30087255519075229</v>
      </c>
      <c r="D799" s="131">
        <v>0.68555266910785662</v>
      </c>
      <c r="E799" s="131">
        <v>0.13755812916276033</v>
      </c>
      <c r="F799" s="131">
        <v>0.11773249540121333</v>
      </c>
      <c r="G799" s="131">
        <v>0.68663833666012741</v>
      </c>
      <c r="H799" s="131">
        <v>0.65249603960496172</v>
      </c>
      <c r="I799" s="131">
        <v>0.42716611625420486</v>
      </c>
      <c r="J799" s="131">
        <v>0.54168762896578637</v>
      </c>
      <c r="K799" s="104">
        <v>0.20055273172711408</v>
      </c>
      <c r="L799" s="105"/>
      <c r="M799" s="106">
        <v>798</v>
      </c>
      <c r="N799" s="142">
        <v>-1.4593919905358925</v>
      </c>
      <c r="O799" s="142">
        <v>-0.52189260076322541</v>
      </c>
      <c r="P799" s="142">
        <v>0.48328320738337449</v>
      </c>
      <c r="Q799" s="142">
        <v>-1.0913560160423501</v>
      </c>
      <c r="R799" s="142">
        <v>-1.1863984316214116</v>
      </c>
      <c r="S799" s="142">
        <v>0.48634394514970303</v>
      </c>
      <c r="T799" s="142">
        <v>0.39206806770273195</v>
      </c>
      <c r="U799" s="131">
        <v>-0.18359366593754517</v>
      </c>
      <c r="V799" s="131">
        <v>0.10468628887435941</v>
      </c>
      <c r="W799" s="98">
        <v>-0.83964856037171653</v>
      </c>
      <c r="X799" s="60"/>
      <c r="Y799" s="99">
        <v>798</v>
      </c>
      <c r="Z799" s="131">
        <f>(幕後結果!$AB$2+幕後結果!$AB$4*幕後結果_最佳化!$N1800)*12/3</f>
        <v>-0.21266713686439698</v>
      </c>
      <c r="AA799" s="131">
        <f>(幕後結果!$AC$2+幕後結果!$AC$4*幕後結果_最佳化!$O1800)*12/3</f>
        <v>-4.0400396610387267E-2</v>
      </c>
      <c r="AB799" s="131">
        <f>(幕後結果!$AD$2+幕後結果!$AD$4*幕後結果_最佳化!$P1800)*12/3</f>
        <v>4.8092970327005345E-2</v>
      </c>
      <c r="AC799" s="131">
        <f>(幕後結果!$AE$2+幕後結果!$AE$4*幕後結果_最佳化!$Q1800)*12/3</f>
        <v>-9.730723174587258E-2</v>
      </c>
      <c r="AD799" s="131">
        <f>(幕後結果!$AF$2+幕後結果!$AF$4*幕後結果_最佳化!$R1800)*12/3</f>
        <v>-0.11118103966490682</v>
      </c>
      <c r="AE799" s="131">
        <f>(幕後結果!$AG$2+幕後結果!$AG$4*幕後結果_最佳化!$S1800)*12/3</f>
        <v>2.5292699472517624E-2</v>
      </c>
      <c r="AF799" s="131">
        <f>(幕後結果!$AH$2+幕後結果!$AH$4*幕後結果_最佳化!$T1800)*12/3</f>
        <v>-2.2158493589502771E-2</v>
      </c>
      <c r="AG799" s="131">
        <f>(幕後結果!$AI$2+幕後結果!$AI$4*幕後結果_最佳化!$U1800)*12/3</f>
        <v>-2.0315467867761818E-2</v>
      </c>
      <c r="AH799" s="131">
        <f>(幕後結果!$AJ$2+幕後結果!$AJ$4*幕後結果_最佳化!$V1800)*12/3</f>
        <v>-1.0503551309384811E-2</v>
      </c>
      <c r="AI799" s="100">
        <f>(幕後結果!$AK$2+幕後結果!$AK$4*幕後結果_最佳化!$W1800)*12/3</f>
        <v>-5.3498263012301393E-2</v>
      </c>
      <c r="AJ799" s="60"/>
      <c r="AK799" s="60"/>
      <c r="AL799" s="60"/>
      <c r="AM799" s="108">
        <v>798</v>
      </c>
      <c r="AN799" s="131">
        <f t="shared" si="157"/>
        <v>6.4684213308485436E-2</v>
      </c>
      <c r="AO799" s="131">
        <f t="shared" si="158"/>
        <v>8.8729556025136574E-2</v>
      </c>
      <c r="AP799" s="131">
        <f t="shared" si="159"/>
        <v>5.8564385374023087E-2</v>
      </c>
      <c r="AQ799" s="131">
        <f t="shared" si="160"/>
        <v>2.0107865306787567E-3</v>
      </c>
      <c r="AR799" s="131">
        <f t="shared" si="161"/>
        <v>0.15756067343350225</v>
      </c>
      <c r="AS799" s="131">
        <f t="shared" si="162"/>
        <v>6.7380398355818827E-2</v>
      </c>
      <c r="AT799" s="131">
        <f t="shared" si="163"/>
        <v>0.22295432979498986</v>
      </c>
      <c r="AU799" s="131">
        <f t="shared" si="164"/>
        <v>4.9276990968578897E-2</v>
      </c>
      <c r="AV799" s="131">
        <f t="shared" si="165"/>
        <v>0.19098182739624522</v>
      </c>
      <c r="AW799" s="131">
        <f t="shared" si="166"/>
        <v>9.7856838812541216E-2</v>
      </c>
      <c r="AX799" s="131">
        <f t="shared" si="167"/>
        <v>1.0000000000000002</v>
      </c>
      <c r="AY799" s="131">
        <f>SUMPRODUCT(AN799:AW799,幕後結果_最佳化!$Z$1005:$AI$1005)</f>
        <v>9.2384828707716077E-4</v>
      </c>
      <c r="AZ799" s="131">
        <f>(SUMPRODUCT(AN799:AW799,MMULT(AN799:AW799,幕後結果!$AB$9:$AK$18)))</f>
        <v>2.4967535122799096E-4</v>
      </c>
      <c r="BA799" s="131">
        <f t="shared" si="168"/>
        <v>1.5801118670144557E-2</v>
      </c>
      <c r="BB799" s="102">
        <f t="shared" si="169"/>
        <v>-2.6565303754242877</v>
      </c>
      <c r="BC799" s="60"/>
      <c r="BD799" s="60"/>
    </row>
    <row r="800" spans="1:56" ht="16.5">
      <c r="A800" s="95">
        <v>799</v>
      </c>
      <c r="B800" s="131">
        <v>7.7920317397712546E-2</v>
      </c>
      <c r="C800" s="131">
        <v>0.31379086992496097</v>
      </c>
      <c r="D800" s="131">
        <v>0.87737368922802439</v>
      </c>
      <c r="E800" s="131">
        <v>0.59477141291342828</v>
      </c>
      <c r="F800" s="131">
        <v>3.3281667835034723E-2</v>
      </c>
      <c r="G800" s="131">
        <v>0.79096939668281108</v>
      </c>
      <c r="H800" s="131">
        <v>0.25436647765857567</v>
      </c>
      <c r="I800" s="131">
        <v>0.65101739333920272</v>
      </c>
      <c r="J800" s="131">
        <v>0.23983020557766155</v>
      </c>
      <c r="K800" s="104">
        <v>0.19141932697558883</v>
      </c>
      <c r="L800" s="105"/>
      <c r="M800" s="106">
        <v>799</v>
      </c>
      <c r="N800" s="142">
        <v>-1.4192002785285307</v>
      </c>
      <c r="O800" s="142">
        <v>-0.48513337351091035</v>
      </c>
      <c r="P800" s="142">
        <v>1.1619577640221865</v>
      </c>
      <c r="Q800" s="142">
        <v>0.23983628787955319</v>
      </c>
      <c r="R800" s="142">
        <v>-1.8346110808108234</v>
      </c>
      <c r="S800" s="142">
        <v>0.80978943342132903</v>
      </c>
      <c r="T800" s="142">
        <v>-0.66081189221714909</v>
      </c>
      <c r="U800" s="131">
        <v>0.38806867410463258</v>
      </c>
      <c r="V800" s="131">
        <v>-0.7068488537195291</v>
      </c>
      <c r="W800" s="98">
        <v>-0.87267792366168073</v>
      </c>
      <c r="X800" s="60"/>
      <c r="Y800" s="99">
        <v>799</v>
      </c>
      <c r="Z800" s="131">
        <f>(幕後結果!$AB$2+幕後結果!$AB$4*幕後結果_最佳化!$N1801)*12/3</f>
        <v>-0.20644153384488084</v>
      </c>
      <c r="AA800" s="131">
        <f>(幕後結果!$AC$2+幕後結果!$AC$4*幕後結果_最佳化!$O1801)*12/3</f>
        <v>-3.6906143179083799E-2</v>
      </c>
      <c r="AB800" s="131">
        <f>(幕後結果!$AD$2+幕後結果!$AD$4*幕後結果_最佳化!$P1801)*12/3</f>
        <v>0.15877916856774826</v>
      </c>
      <c r="AC800" s="131">
        <f>(幕後結果!$AE$2+幕後結果!$AE$4*幕後結果_最佳化!$Q1801)*12/3</f>
        <v>8.870933868159521E-2</v>
      </c>
      <c r="AD800" s="131">
        <f>(幕後結果!$AF$2+幕後結果!$AF$4*幕後結果_最佳化!$R1801)*12/3</f>
        <v>-8.5454634189311443E-2</v>
      </c>
      <c r="AE800" s="131">
        <f>(幕後結果!$AG$2+幕後結果!$AG$4*幕後結果_最佳化!$S1801)*12/3</f>
        <v>5.0277137108400594E-2</v>
      </c>
      <c r="AF800" s="131">
        <f>(幕後結果!$AH$2+幕後結果!$AH$4*幕後結果_最佳化!$T1801)*12/3</f>
        <v>-8.0482336911173749E-2</v>
      </c>
      <c r="AG800" s="131">
        <f>(幕後結果!$AI$2+幕後結果!$AI$4*幕後結果_最佳化!$U1801)*12/3</f>
        <v>5.1143546753599577E-2</v>
      </c>
      <c r="AH800" s="131">
        <f>(幕後結果!$AJ$2+幕後結果!$AJ$4*幕後結果_最佳化!$V1801)*12/3</f>
        <v>-3.432401995676778E-2</v>
      </c>
      <c r="AI800" s="100">
        <f>(幕後結果!$AK$2+幕後結果!$AK$4*幕後結果_最佳化!$W1801)*12/3</f>
        <v>-9.3925118904617952E-2</v>
      </c>
      <c r="AJ800" s="60"/>
      <c r="AK800" s="60"/>
      <c r="AL800" s="60"/>
      <c r="AM800" s="108">
        <v>799</v>
      </c>
      <c r="AN800" s="131">
        <f t="shared" si="157"/>
        <v>9.7110867389071431E-2</v>
      </c>
      <c r="AO800" s="131">
        <f t="shared" si="158"/>
        <v>4.6011470255345223E-2</v>
      </c>
      <c r="AP800" s="131">
        <f t="shared" si="159"/>
        <v>7.0583073788880776E-2</v>
      </c>
      <c r="AQ800" s="131">
        <f t="shared" si="160"/>
        <v>3.1622669553050264E-2</v>
      </c>
      <c r="AR800" s="131">
        <f t="shared" si="161"/>
        <v>2.5120375465561368E-2</v>
      </c>
      <c r="AS800" s="131">
        <f t="shared" si="162"/>
        <v>5.4913161604006631E-2</v>
      </c>
      <c r="AT800" s="131">
        <f t="shared" si="163"/>
        <v>0.1736030243643186</v>
      </c>
      <c r="AU800" s="131">
        <f t="shared" si="164"/>
        <v>3.7880413089147282E-2</v>
      </c>
      <c r="AV800" s="131">
        <f t="shared" si="165"/>
        <v>0.22865752646273649</v>
      </c>
      <c r="AW800" s="131">
        <f t="shared" si="166"/>
        <v>0.23449741802788193</v>
      </c>
      <c r="AX800" s="131">
        <f t="shared" si="167"/>
        <v>1</v>
      </c>
      <c r="AY800" s="131">
        <f>SUMPRODUCT(AN800:AW800,幕後結果_最佳化!$Z$1005:$AI$1005)</f>
        <v>-9.7828175991133146E-4</v>
      </c>
      <c r="AZ800" s="131">
        <f>(SUMPRODUCT(AN800:AW800,MMULT(AN800:AW800,幕後結果!$AB$9:$AK$18)))</f>
        <v>2.6657183227984731E-4</v>
      </c>
      <c r="BA800" s="131">
        <f t="shared" si="168"/>
        <v>1.6327027662126604E-2</v>
      </c>
      <c r="BB800" s="102">
        <f t="shared" si="169"/>
        <v>-2.6874629398524679</v>
      </c>
      <c r="BC800" s="60"/>
      <c r="BD800" s="60"/>
    </row>
    <row r="801" spans="1:56" ht="16.5">
      <c r="A801" s="95">
        <v>800</v>
      </c>
      <c r="B801" s="131">
        <v>0.6020585909472671</v>
      </c>
      <c r="C801" s="131">
        <v>0.19188318812436767</v>
      </c>
      <c r="D801" s="131">
        <v>0.78169302471464364</v>
      </c>
      <c r="E801" s="131">
        <v>0.77136569697260748</v>
      </c>
      <c r="F801" s="131">
        <v>0.44209985151201092</v>
      </c>
      <c r="G801" s="131">
        <v>0.41888564309417875</v>
      </c>
      <c r="H801" s="131">
        <v>0.43406745068962538</v>
      </c>
      <c r="I801" s="131">
        <v>0.66838746630232571</v>
      </c>
      <c r="J801" s="131">
        <v>0.46310298162684727</v>
      </c>
      <c r="K801" s="104">
        <v>0.71251896133048942</v>
      </c>
      <c r="L801" s="105"/>
      <c r="M801" s="106">
        <v>800</v>
      </c>
      <c r="N801" s="142">
        <v>0.25867913693678729</v>
      </c>
      <c r="O801" s="142">
        <v>-0.87097761402872809</v>
      </c>
      <c r="P801" s="142">
        <v>0.77792377624619757</v>
      </c>
      <c r="Q801" s="142">
        <v>0.74335198477533149</v>
      </c>
      <c r="R801" s="142">
        <v>-0.14564745588810454</v>
      </c>
      <c r="S801" s="142">
        <v>-0.20474509470140423</v>
      </c>
      <c r="T801" s="142">
        <v>-0.1660280175062612</v>
      </c>
      <c r="U801" s="131">
        <v>0.43546482255092095</v>
      </c>
      <c r="V801" s="131">
        <v>-9.2619359433652765E-2</v>
      </c>
      <c r="W801" s="98">
        <v>0.5607586522583603</v>
      </c>
      <c r="X801" s="60"/>
      <c r="Y801" s="99">
        <v>800</v>
      </c>
      <c r="Z801" s="131">
        <f>(幕後結果!$AB$2+幕後結果!$AB$4*幕後結果_最佳化!$N1802)*12/3</f>
        <v>5.3458098034236977E-2</v>
      </c>
      <c r="AA801" s="131">
        <f>(幕後結果!$AC$2+幕後結果!$AC$4*幕後結果_最佳化!$O1802)*12/3</f>
        <v>-7.7722898302943336E-2</v>
      </c>
      <c r="AB801" s="131">
        <f>(幕後結果!$AD$2+幕後結果!$AD$4*幕後結果_最佳化!$P1802)*12/3</f>
        <v>8.3357434166990749E-2</v>
      </c>
      <c r="AC801" s="131">
        <f>(幕後結果!$AE$2+幕後結果!$AE$4*幕後結果_最佳化!$Q1802)*12/3</f>
        <v>0.14204891894134924</v>
      </c>
      <c r="AD801" s="131">
        <f>(幕後結果!$AF$2+幕後結果!$AF$4*幕後結果_最佳化!$R1802)*12/3</f>
        <v>2.8626954767970753E-2</v>
      </c>
      <c r="AE801" s="131">
        <f>(幕後結果!$AG$2+幕後結果!$AG$4*幕後結果_最佳化!$S1802)*12/3</f>
        <v>-1.9556526965730698E-2</v>
      </c>
      <c r="AF801" s="131">
        <f>(幕後結果!$AH$2+幕後結果!$AH$4*幕後結果_最佳化!$T1802)*12/3</f>
        <v>-7.995373439713873E-3</v>
      </c>
      <c r="AG801" s="131">
        <f>(幕後結果!$AI$2+幕後結果!$AI$4*幕後結果_最佳化!$U1802)*12/3</f>
        <v>5.7184651075315542E-2</v>
      </c>
      <c r="AH801" s="131">
        <f>(幕後結果!$AJ$2+幕後結果!$AJ$4*幕後結果_最佳化!$V1802)*12/3</f>
        <v>-2.1324649973470371E-2</v>
      </c>
      <c r="AI801" s="100">
        <f>(幕後結果!$AK$2+幕後結果!$AK$4*幕後結果_最佳化!$W1802)*12/3</f>
        <v>4.2020751884694361E-2</v>
      </c>
      <c r="AJ801" s="60"/>
      <c r="AK801" s="60"/>
      <c r="AL801" s="60"/>
      <c r="AM801" s="108">
        <v>800</v>
      </c>
      <c r="AN801" s="131">
        <f t="shared" si="157"/>
        <v>0.16444245125697823</v>
      </c>
      <c r="AO801" s="131">
        <f t="shared" si="158"/>
        <v>0.10885907577739402</v>
      </c>
      <c r="AP801" s="131">
        <f t="shared" si="159"/>
        <v>9.7305652547096472E-2</v>
      </c>
      <c r="AQ801" s="131">
        <f t="shared" si="160"/>
        <v>3.6258057872594562E-2</v>
      </c>
      <c r="AR801" s="131">
        <f t="shared" si="161"/>
        <v>9.4414442530867157E-2</v>
      </c>
      <c r="AS801" s="131">
        <f t="shared" si="162"/>
        <v>9.818162498399495E-2</v>
      </c>
      <c r="AT801" s="131">
        <f t="shared" si="163"/>
        <v>2.24201276372392E-2</v>
      </c>
      <c r="AU801" s="131">
        <f t="shared" si="164"/>
        <v>9.4158540592315626E-2</v>
      </c>
      <c r="AV801" s="131">
        <f t="shared" si="165"/>
        <v>0.16089746273016772</v>
      </c>
      <c r="AW801" s="131">
        <f t="shared" si="166"/>
        <v>0.12306256407135184</v>
      </c>
      <c r="AX801" s="131">
        <f t="shared" si="167"/>
        <v>0.99999999999999978</v>
      </c>
      <c r="AY801" s="131">
        <f>SUMPRODUCT(AN801:AW801,幕後結果_最佳化!$Z$1005:$AI$1005)</f>
        <v>-4.0586414501831477E-4</v>
      </c>
      <c r="AZ801" s="131">
        <f>(SUMPRODUCT(AN801:AW801,MMULT(AN801:AW801,幕後結果!$AB$9:$AK$18)))</f>
        <v>2.2353474307463454E-4</v>
      </c>
      <c r="BA801" s="131">
        <f t="shared" si="168"/>
        <v>1.4951078324811042E-2</v>
      </c>
      <c r="BB801" s="102">
        <f t="shared" si="169"/>
        <v>-2.8965043994955884</v>
      </c>
      <c r="BC801" s="60"/>
      <c r="BD801" s="60"/>
    </row>
    <row r="802" spans="1:56" ht="16.5">
      <c r="A802" s="95">
        <v>801</v>
      </c>
      <c r="B802" s="131">
        <v>0.8225047547286739</v>
      </c>
      <c r="C802" s="131">
        <v>0.76998622615023615</v>
      </c>
      <c r="D802" s="131">
        <v>0.38615831404131318</v>
      </c>
      <c r="E802" s="131">
        <v>0.3223351479908676</v>
      </c>
      <c r="F802" s="131">
        <v>0.22195962520890844</v>
      </c>
      <c r="G802" s="131">
        <v>0.70090774786257959</v>
      </c>
      <c r="H802" s="131">
        <v>0.3327119071693323</v>
      </c>
      <c r="I802" s="131">
        <v>0.29233480403871459</v>
      </c>
      <c r="J802" s="131">
        <v>0.72284429555066043</v>
      </c>
      <c r="K802" s="104">
        <v>0.21612997120377719</v>
      </c>
      <c r="L802" s="105"/>
      <c r="M802" s="106">
        <v>801</v>
      </c>
      <c r="N802" s="142">
        <v>0.92495274109718273</v>
      </c>
      <c r="O802" s="142">
        <v>0.73880148871800466</v>
      </c>
      <c r="P802" s="142">
        <v>-0.28934598169250464</v>
      </c>
      <c r="Q802" s="142">
        <v>-0.4611788478492353</v>
      </c>
      <c r="R802" s="142">
        <v>-0.76559175748134412</v>
      </c>
      <c r="S802" s="142">
        <v>0.52701308146115877</v>
      </c>
      <c r="T802" s="142">
        <v>-0.43243702343455764</v>
      </c>
      <c r="U802" s="131">
        <v>-0.54657665942338074</v>
      </c>
      <c r="V802" s="131">
        <v>0.59131197279822501</v>
      </c>
      <c r="W802" s="98">
        <v>-0.78533028731857446</v>
      </c>
      <c r="X802" s="60"/>
      <c r="Y802" s="99">
        <v>801</v>
      </c>
      <c r="Z802" s="131">
        <f>(幕後結果!$AB$2+幕後結果!$AB$4*幕後結果_最佳化!$N1803)*12/3</f>
        <v>0.1566623347964104</v>
      </c>
      <c r="AA802" s="131">
        <f>(幕後結果!$AC$2+幕後結果!$AC$4*幕後結果_最佳化!$O1803)*12/3</f>
        <v>7.7455501044376707E-2</v>
      </c>
      <c r="AB802" s="131">
        <f>(幕後結果!$AD$2+幕後結果!$AD$4*幕後結果_最佳化!$P1803)*12/3</f>
        <v>-3.5271369085831401E-2</v>
      </c>
      <c r="AC802" s="131">
        <f>(幕後結果!$AE$2+幕後結果!$AE$4*幕後結果_最佳化!$Q1803)*12/3</f>
        <v>-6.5164213436013536E-3</v>
      </c>
      <c r="AD802" s="131">
        <f>(幕後結果!$AF$2+幕後結果!$AF$4*幕後結果_最佳化!$R1803)*12/3</f>
        <v>-6.8280730946802065E-2</v>
      </c>
      <c r="AE802" s="131">
        <f>(幕後結果!$AG$2+幕後結果!$AG$4*幕後結果_最佳化!$S1803)*12/3</f>
        <v>1.8390598493373388E-2</v>
      </c>
      <c r="AF802" s="131">
        <f>(幕後結果!$AH$2+幕後結果!$AH$4*幕後結果_最佳化!$T1803)*12/3</f>
        <v>2.2735618560370791E-2</v>
      </c>
      <c r="AG802" s="131">
        <f>(幕後結果!$AI$2+幕後結果!$AI$4*幕後結果_最佳化!$U1803)*12/3</f>
        <v>-9.6737491375263232E-2</v>
      </c>
      <c r="AH802" s="131">
        <f>(幕後結果!$AJ$2+幕後結果!$AJ$4*幕後結果_最佳化!$V1803)*12/3</f>
        <v>4.4437610014299272E-2</v>
      </c>
      <c r="AI802" s="100">
        <f>(幕後結果!$AK$2+幕後結果!$AK$4*幕後結果_最佳化!$W1803)*12/3</f>
        <v>-0.17322765234272886</v>
      </c>
      <c r="AJ802" s="60"/>
      <c r="AK802" s="60"/>
      <c r="AL802" s="60"/>
      <c r="AM802" s="108">
        <v>801</v>
      </c>
      <c r="AN802" s="131">
        <f t="shared" si="157"/>
        <v>0.11062494339303854</v>
      </c>
      <c r="AO802" s="131">
        <f t="shared" si="158"/>
        <v>9.6192529262381976E-2</v>
      </c>
      <c r="AP802" s="131">
        <f t="shared" si="159"/>
        <v>4.4980127793726683E-2</v>
      </c>
      <c r="AQ802" s="131">
        <f t="shared" si="160"/>
        <v>0.10382759899341744</v>
      </c>
      <c r="AR802" s="131">
        <f t="shared" si="161"/>
        <v>3.4231611121247903E-2</v>
      </c>
      <c r="AS802" s="131">
        <f t="shared" si="162"/>
        <v>0.15302358358135951</v>
      </c>
      <c r="AT802" s="131">
        <f t="shared" si="163"/>
        <v>6.7458437670462071E-2</v>
      </c>
      <c r="AU802" s="131">
        <f t="shared" si="164"/>
        <v>0.16106539152154242</v>
      </c>
      <c r="AV802" s="131">
        <f t="shared" si="165"/>
        <v>0.15406267130448859</v>
      </c>
      <c r="AW802" s="131">
        <f t="shared" si="166"/>
        <v>7.453310535833492E-2</v>
      </c>
      <c r="AX802" s="131">
        <f t="shared" si="167"/>
        <v>1</v>
      </c>
      <c r="AY802" s="131">
        <f>SUMPRODUCT(AN802:AW802,幕後結果_最佳化!$Z$1005:$AI$1005)</f>
        <v>1.4180611156803238E-3</v>
      </c>
      <c r="AZ802" s="131">
        <f>(SUMPRODUCT(AN802:AW802,MMULT(AN802:AW802,幕後結果!$AB$9:$AK$18)))</f>
        <v>1.9283867758354672E-4</v>
      </c>
      <c r="BA802" s="131">
        <f t="shared" si="168"/>
        <v>1.388663665484003E-2</v>
      </c>
      <c r="BB802" s="102">
        <f t="shared" si="169"/>
        <v>-2.9871840039727413</v>
      </c>
      <c r="BC802" s="60"/>
      <c r="BD802" s="60"/>
    </row>
    <row r="803" spans="1:56" ht="16.5">
      <c r="A803" s="95">
        <v>802</v>
      </c>
      <c r="B803" s="131">
        <v>0.67754522214338153</v>
      </c>
      <c r="C803" s="131">
        <v>0.64530591890959954</v>
      </c>
      <c r="D803" s="131">
        <v>0.28881048786852204</v>
      </c>
      <c r="E803" s="131">
        <v>0.30640103394852658</v>
      </c>
      <c r="F803" s="131">
        <v>0.47526719356014158</v>
      </c>
      <c r="G803" s="131">
        <v>0.81937570890182276</v>
      </c>
      <c r="H803" s="131">
        <v>2.8048613910384823E-2</v>
      </c>
      <c r="I803" s="131">
        <v>0.81093346386459975</v>
      </c>
      <c r="J803" s="131">
        <v>0.16400591882487503</v>
      </c>
      <c r="K803" s="104">
        <v>0.22808071630619975</v>
      </c>
      <c r="L803" s="105"/>
      <c r="M803" s="106">
        <v>802</v>
      </c>
      <c r="N803" s="142">
        <v>0.46084535976317476</v>
      </c>
      <c r="O803" s="142">
        <v>0.37267793288435647</v>
      </c>
      <c r="P803" s="142">
        <v>-0.55686308820804808</v>
      </c>
      <c r="Q803" s="142">
        <v>-0.50607775236334152</v>
      </c>
      <c r="R803" s="142">
        <v>-6.2035718999081287E-2</v>
      </c>
      <c r="S803" s="142">
        <v>0.91298851452474994</v>
      </c>
      <c r="T803" s="142">
        <v>-1.9102795620806265</v>
      </c>
      <c r="U803" s="131">
        <v>0.88134138588519761</v>
      </c>
      <c r="V803" s="131">
        <v>-0.97812634858345038</v>
      </c>
      <c r="W803" s="98">
        <v>-0.74518244711320847</v>
      </c>
      <c r="X803" s="60"/>
      <c r="Y803" s="99">
        <v>802</v>
      </c>
      <c r="Z803" s="131">
        <f>(幕後結果!$AB$2+幕後結果!$AB$4*幕後結果_最佳化!$N1804)*12/3</f>
        <v>8.4773177298379673E-2</v>
      </c>
      <c r="AA803" s="131">
        <f>(幕後結果!$AC$2+幕後結果!$AC$4*幕後結果_最佳化!$O1804)*12/3</f>
        <v>4.2778340638623347E-2</v>
      </c>
      <c r="AB803" s="131">
        <f>(幕後結果!$AD$2+幕後結果!$AD$4*幕後結果_最佳化!$P1804)*12/3</f>
        <v>-9.0486705903925449E-2</v>
      </c>
      <c r="AC803" s="131">
        <f>(幕後結果!$AE$2+幕後結果!$AE$4*幕後結果_最佳化!$Q1804)*12/3</f>
        <v>-5.0025357504076197E-2</v>
      </c>
      <c r="AD803" s="131">
        <f>(幕後結果!$AF$2+幕後結果!$AF$4*幕後結果_最佳化!$R1804)*12/3</f>
        <v>-4.5589237779095126E-2</v>
      </c>
      <c r="AE803" s="131">
        <f>(幕後結果!$AG$2+幕後結果!$AG$4*幕後結果_最佳化!$S1804)*12/3</f>
        <v>3.0417115520776323E-2</v>
      </c>
      <c r="AF803" s="131">
        <f>(幕後結果!$AH$2+幕後結果!$AH$4*幕後結果_最佳化!$T1804)*12/3</f>
        <v>-0.14042044839558593</v>
      </c>
      <c r="AG803" s="131">
        <f>(幕後結果!$AI$2+幕後結果!$AI$4*幕後結果_最佳化!$U1804)*12/3</f>
        <v>1.3126722453804579E-2</v>
      </c>
      <c r="AH803" s="131">
        <f>(幕後結果!$AJ$2+幕後結果!$AJ$4*幕後結果_最佳化!$V1804)*12/3</f>
        <v>-5.4392808803570669E-2</v>
      </c>
      <c r="AI803" s="100">
        <f>(幕後結果!$AK$2+幕後結果!$AK$4*幕後結果_最佳化!$W1804)*12/3</f>
        <v>-0.19255767140779553</v>
      </c>
      <c r="AJ803" s="60"/>
      <c r="AK803" s="60"/>
      <c r="AL803" s="60"/>
      <c r="AM803" s="108">
        <v>802</v>
      </c>
      <c r="AN803" s="131">
        <f t="shared" si="157"/>
        <v>1.151579214838121E-2</v>
      </c>
      <c r="AO803" s="131">
        <f t="shared" si="158"/>
        <v>4.8071822706030491E-2</v>
      </c>
      <c r="AP803" s="131">
        <f t="shared" si="159"/>
        <v>6.7931266630905554E-2</v>
      </c>
      <c r="AQ803" s="131">
        <f t="shared" si="160"/>
        <v>0.16722742506887137</v>
      </c>
      <c r="AR803" s="131">
        <f t="shared" si="161"/>
        <v>1.9459487955753869E-2</v>
      </c>
      <c r="AS803" s="131">
        <f t="shared" si="162"/>
        <v>0.15115967088569796</v>
      </c>
      <c r="AT803" s="131">
        <f t="shared" si="163"/>
        <v>0.10149409168704034</v>
      </c>
      <c r="AU803" s="131">
        <f t="shared" si="164"/>
        <v>0.15404439689743271</v>
      </c>
      <c r="AV803" s="131">
        <f t="shared" si="165"/>
        <v>0.12127490429195632</v>
      </c>
      <c r="AW803" s="131">
        <f t="shared" si="166"/>
        <v>0.15782114172793019</v>
      </c>
      <c r="AX803" s="131">
        <f t="shared" si="167"/>
        <v>1.0000000000000002</v>
      </c>
      <c r="AY803" s="131">
        <f>SUMPRODUCT(AN803:AW803,幕後結果_最佳化!$Z$1005:$AI$1005)</f>
        <v>3.9741441103941563E-4</v>
      </c>
      <c r="AZ803" s="131">
        <f>(SUMPRODUCT(AN803:AW803,MMULT(AN803:AW803,幕後結果!$AB$9:$AK$18)))</f>
        <v>2.6754693036689823E-4</v>
      </c>
      <c r="BA803" s="131">
        <f t="shared" si="168"/>
        <v>1.6356861874054517E-2</v>
      </c>
      <c r="BB803" s="102">
        <f t="shared" si="169"/>
        <v>-2.5984559823408904</v>
      </c>
      <c r="BC803" s="60"/>
      <c r="BD803" s="60"/>
    </row>
    <row r="804" spans="1:56" ht="16.5">
      <c r="A804" s="95">
        <v>803</v>
      </c>
      <c r="B804" s="131">
        <v>0.52188712928295455</v>
      </c>
      <c r="C804" s="131">
        <v>5.3443853076434511E-2</v>
      </c>
      <c r="D804" s="131">
        <v>0.30486187847842317</v>
      </c>
      <c r="E804" s="131">
        <v>6.8119729839577703E-2</v>
      </c>
      <c r="F804" s="131">
        <v>0.28803982381882642</v>
      </c>
      <c r="G804" s="131">
        <v>0.87119990974461747</v>
      </c>
      <c r="H804" s="131">
        <v>0.34303418841661681</v>
      </c>
      <c r="I804" s="131">
        <v>0.9317924038491312</v>
      </c>
      <c r="J804" s="131">
        <v>0.79093090071156569</v>
      </c>
      <c r="K804" s="104">
        <v>0.99069442822696563</v>
      </c>
      <c r="L804" s="105"/>
      <c r="M804" s="106">
        <v>803</v>
      </c>
      <c r="N804" s="142">
        <v>5.4890448458108324E-2</v>
      </c>
      <c r="O804" s="142">
        <v>-1.6123412293745654</v>
      </c>
      <c r="P804" s="142">
        <v>-0.51046781550559839</v>
      </c>
      <c r="Q804" s="142">
        <v>-1.4899421036324287</v>
      </c>
      <c r="R804" s="142">
        <v>-0.55912026155815064</v>
      </c>
      <c r="S804" s="142">
        <v>1.132081479384776</v>
      </c>
      <c r="T804" s="142">
        <v>-0.40419629661774509</v>
      </c>
      <c r="U804" s="131">
        <v>1.4892741483929317</v>
      </c>
      <c r="V804" s="131">
        <v>0.80965550340943171</v>
      </c>
      <c r="W804" s="98">
        <v>2.3532294970766934</v>
      </c>
      <c r="X804" s="60"/>
      <c r="Y804" s="99">
        <v>803</v>
      </c>
      <c r="Z804" s="131">
        <f>(幕後結果!$AB$2+幕後結果!$AB$4*幕後結果_最佳化!$N1805)*12/3</f>
        <v>2.189170260167338E-2</v>
      </c>
      <c r="AA804" s="131">
        <f>(幕後結果!$AC$2+幕後結果!$AC$4*幕後結果_最佳化!$O1805)*12/3</f>
        <v>-0.14939151981565452</v>
      </c>
      <c r="AB804" s="131">
        <f>(幕後結果!$AD$2+幕後結果!$AD$4*幕後結果_最佳化!$P1805)*12/3</f>
        <v>-0.14915176772530725</v>
      </c>
      <c r="AC804" s="131">
        <f>(幕後結果!$AE$2+幕後結果!$AE$4*幕後結果_最佳化!$Q1805)*12/3</f>
        <v>-0.19953150186599036</v>
      </c>
      <c r="AD804" s="131">
        <f>(幕後結果!$AF$2+幕後結果!$AF$4*幕後結果_最佳化!$R1805)*12/3</f>
        <v>-0.18989529178335909</v>
      </c>
      <c r="AE804" s="131">
        <f>(幕後結果!$AG$2+幕後結果!$AG$4*幕後結果_最佳化!$S1805)*12/3</f>
        <v>2.1866419258807623E-2</v>
      </c>
      <c r="AF804" s="131">
        <f>(幕後結果!$AH$2+幕後結果!$AH$4*幕後結果_最佳化!$T1805)*12/3</f>
        <v>-0.10550404369710971</v>
      </c>
      <c r="AG804" s="131">
        <f>(幕後結果!$AI$2+幕後結果!$AI$4*幕後結果_最佳化!$U1805)*12/3</f>
        <v>9.7933839490375332E-2</v>
      </c>
      <c r="AH804" s="131">
        <f>(幕後結果!$AJ$2+幕後結果!$AJ$4*幕後結果_最佳化!$V1805)*12/3</f>
        <v>1.7431582591367803E-2</v>
      </c>
      <c r="AI804" s="100">
        <f>(幕後結果!$AK$2+幕後結果!$AK$4*幕後結果_最佳化!$W1805)*12/3</f>
        <v>0.32945836766719871</v>
      </c>
      <c r="AJ804" s="60"/>
      <c r="AK804" s="60"/>
      <c r="AL804" s="60"/>
      <c r="AM804" s="108">
        <v>803</v>
      </c>
      <c r="AN804" s="131">
        <f t="shared" si="157"/>
        <v>0.23303660590328742</v>
      </c>
      <c r="AO804" s="131">
        <f t="shared" si="158"/>
        <v>5.3682684939986264E-2</v>
      </c>
      <c r="AP804" s="131">
        <f t="shared" si="159"/>
        <v>1.6160411469025665E-2</v>
      </c>
      <c r="AQ804" s="131">
        <f t="shared" si="160"/>
        <v>4.8423576573270004E-2</v>
      </c>
      <c r="AR804" s="131">
        <f t="shared" si="161"/>
        <v>0.11991004759601805</v>
      </c>
      <c r="AS804" s="131">
        <f t="shared" si="162"/>
        <v>7.3690955853224202E-2</v>
      </c>
      <c r="AT804" s="131">
        <f t="shared" si="163"/>
        <v>0.10443085587457748</v>
      </c>
      <c r="AU804" s="131">
        <f t="shared" si="164"/>
        <v>0.16073597523275093</v>
      </c>
      <c r="AV804" s="131">
        <f t="shared" si="165"/>
        <v>3.9432485584051024E-3</v>
      </c>
      <c r="AW804" s="131">
        <f t="shared" si="166"/>
        <v>0.18598563799945514</v>
      </c>
      <c r="AX804" s="131">
        <f t="shared" si="167"/>
        <v>1.0000000000000002</v>
      </c>
      <c r="AY804" s="131">
        <f>SUMPRODUCT(AN804:AW804,幕後結果_最佳化!$Z$1005:$AI$1005)</f>
        <v>1.5522818186754789E-3</v>
      </c>
      <c r="AZ804" s="131">
        <f>(SUMPRODUCT(AN804:AW804,MMULT(AN804:AW804,幕後結果!$AB$9:$AK$18)))</f>
        <v>2.8617061319342576E-4</v>
      </c>
      <c r="BA804" s="131">
        <f t="shared" si="168"/>
        <v>1.691657805803011E-2</v>
      </c>
      <c r="BB804" s="102">
        <f t="shared" si="169"/>
        <v>-2.4442128921987991</v>
      </c>
      <c r="BC804" s="60"/>
      <c r="BD804" s="60"/>
    </row>
    <row r="805" spans="1:56" ht="16.5">
      <c r="A805" s="95">
        <v>804</v>
      </c>
      <c r="B805" s="131">
        <v>0.52895183992861838</v>
      </c>
      <c r="C805" s="131">
        <v>0.75773735605194359</v>
      </c>
      <c r="D805" s="131">
        <v>0.59215831505637717</v>
      </c>
      <c r="E805" s="131">
        <v>0.43443283743278149</v>
      </c>
      <c r="F805" s="131">
        <v>0.65629818238656967</v>
      </c>
      <c r="G805" s="131">
        <v>0.92890656272602357</v>
      </c>
      <c r="H805" s="131">
        <v>0.48152129222138718</v>
      </c>
      <c r="I805" s="131">
        <v>0.10285564335940833</v>
      </c>
      <c r="J805" s="131">
        <v>0.28425969636995019</v>
      </c>
      <c r="K805" s="104">
        <v>0.98826146382284685</v>
      </c>
      <c r="L805" s="105"/>
      <c r="M805" s="106">
        <v>804</v>
      </c>
      <c r="N805" s="142">
        <v>7.2635319375538437E-2</v>
      </c>
      <c r="O805" s="142">
        <v>0.69904279312138662</v>
      </c>
      <c r="P805" s="142">
        <v>0.23310049583622197</v>
      </c>
      <c r="Q805" s="142">
        <v>-0.16509948943866776</v>
      </c>
      <c r="R805" s="142">
        <v>0.40238102126586989</v>
      </c>
      <c r="S805" s="142">
        <v>1.4676957910653552</v>
      </c>
      <c r="T805" s="142">
        <v>-4.6335826629566472E-2</v>
      </c>
      <c r="U805" s="131">
        <v>-1.2654465794420275</v>
      </c>
      <c r="V805" s="131">
        <v>-0.57023341866007604</v>
      </c>
      <c r="W805" s="98">
        <v>2.2655806267810004</v>
      </c>
      <c r="X805" s="60"/>
      <c r="Y805" s="99">
        <v>804</v>
      </c>
      <c r="Z805" s="131">
        <f>(幕後結果!$AB$2+幕後結果!$AB$4*幕後結果_最佳化!$N1806)*12/3</f>
        <v>2.4640341971507693E-2</v>
      </c>
      <c r="AA805" s="131">
        <f>(幕後結果!$AC$2+幕後結果!$AC$4*幕後結果_最佳化!$O1806)*12/3</f>
        <v>7.5270597255376548E-2</v>
      </c>
      <c r="AB805" s="131">
        <f>(幕後結果!$AD$2+幕後結果!$AD$4*幕後結果_最佳化!$P1806)*12/3</f>
        <v>4.7973113569295907E-2</v>
      </c>
      <c r="AC805" s="131">
        <f>(幕後結果!$AE$2+幕後結果!$AE$4*幕後結果_最佳化!$Q1806)*12/3</f>
        <v>4.0913320118191376E-2</v>
      </c>
      <c r="AD805" s="131">
        <f>(幕後結果!$AF$2+幕後結果!$AF$4*幕後結果_最佳化!$R1806)*12/3</f>
        <v>8.153575943893554E-2</v>
      </c>
      <c r="AE805" s="131">
        <f>(幕後結果!$AG$2+幕後結果!$AG$4*幕後結果_最佳化!$S1806)*12/3</f>
        <v>5.8724429221121414E-2</v>
      </c>
      <c r="AF805" s="131">
        <f>(幕後結果!$AH$2+幕後結果!$AH$4*幕後結果_最佳化!$T1806)*12/3</f>
        <v>4.8170423215774721E-2</v>
      </c>
      <c r="AG805" s="131">
        <f>(幕後結果!$AI$2+幕後結果!$AI$4*幕後結果_最佳化!$U1806)*12/3</f>
        <v>-9.4754910064580422E-2</v>
      </c>
      <c r="AH805" s="131">
        <f>(幕後結果!$AJ$2+幕後結果!$AJ$4*幕後結果_最佳化!$V1806)*12/3</f>
        <v>-1.1202087372352412E-2</v>
      </c>
      <c r="AI805" s="100">
        <f>(幕後結果!$AK$2+幕後結果!$AK$4*幕後結果_最佳化!$W1806)*12/3</f>
        <v>0.2986322222076479</v>
      </c>
      <c r="AJ805" s="60"/>
      <c r="AK805" s="60"/>
      <c r="AL805" s="60"/>
      <c r="AM805" s="108">
        <v>804</v>
      </c>
      <c r="AN805" s="131">
        <f t="shared" si="157"/>
        <v>3.0157300780969579E-2</v>
      </c>
      <c r="AO805" s="131">
        <f t="shared" si="158"/>
        <v>0.15370989503627891</v>
      </c>
      <c r="AP805" s="131">
        <f t="shared" si="159"/>
        <v>8.4617072060892237E-2</v>
      </c>
      <c r="AQ805" s="131">
        <f t="shared" si="160"/>
        <v>2.6051941041892283E-2</v>
      </c>
      <c r="AR805" s="131">
        <f t="shared" si="161"/>
        <v>0.15540354801879552</v>
      </c>
      <c r="AS805" s="131">
        <f t="shared" si="162"/>
        <v>7.4493668411831054E-2</v>
      </c>
      <c r="AT805" s="131">
        <f t="shared" si="163"/>
        <v>0.10139761588904031</v>
      </c>
      <c r="AU805" s="131">
        <f t="shared" si="164"/>
        <v>3.8524065938925371E-2</v>
      </c>
      <c r="AV805" s="131">
        <f t="shared" si="165"/>
        <v>0.15635439641209939</v>
      </c>
      <c r="AW805" s="131">
        <f t="shared" si="166"/>
        <v>0.17929049640927527</v>
      </c>
      <c r="AX805" s="131">
        <f t="shared" si="167"/>
        <v>0.99999999999999989</v>
      </c>
      <c r="AY805" s="131">
        <f>SUMPRODUCT(AN805:AW805,幕後結果_最佳化!$Z$1005:$AI$1005)</f>
        <v>-1.8081288154878426E-3</v>
      </c>
      <c r="AZ805" s="131">
        <f>(SUMPRODUCT(AN805:AW805,MMULT(AN805:AW805,幕後結果!$AB$9:$AK$18)))</f>
        <v>2.881839271019478E-4</v>
      </c>
      <c r="BA805" s="131">
        <f t="shared" si="168"/>
        <v>1.6975980887770456E-2</v>
      </c>
      <c r="BB805" s="102">
        <f t="shared" si="169"/>
        <v>-2.6336109301168986</v>
      </c>
      <c r="BC805" s="60"/>
      <c r="BD805" s="60"/>
    </row>
    <row r="806" spans="1:56" ht="16.5">
      <c r="A806" s="95">
        <v>805</v>
      </c>
      <c r="B806" s="131">
        <v>0.95855100186281672</v>
      </c>
      <c r="C806" s="131">
        <v>0.5625668107801487</v>
      </c>
      <c r="D806" s="131">
        <v>0.24580186541651883</v>
      </c>
      <c r="E806" s="131">
        <v>0.45262710451543686</v>
      </c>
      <c r="F806" s="131">
        <v>0.82342108711003581</v>
      </c>
      <c r="G806" s="131">
        <v>0.39759087779696278</v>
      </c>
      <c r="H806" s="131">
        <v>0.21119570205749505</v>
      </c>
      <c r="I806" s="131">
        <v>0.18896559871531471</v>
      </c>
      <c r="J806" s="131">
        <v>0.75012676356841679</v>
      </c>
      <c r="K806" s="104">
        <v>0.31807722835319829</v>
      </c>
      <c r="L806" s="105"/>
      <c r="M806" s="106">
        <v>805</v>
      </c>
      <c r="N806" s="142">
        <v>1.73411322025426</v>
      </c>
      <c r="O806" s="142">
        <v>0.15748024169389821</v>
      </c>
      <c r="P806" s="142">
        <v>-0.68776031488981082</v>
      </c>
      <c r="Q806" s="142">
        <v>-0.11902669188853886</v>
      </c>
      <c r="R806" s="142">
        <v>0.92848156565581119</v>
      </c>
      <c r="S806" s="142">
        <v>-0.25958779015072447</v>
      </c>
      <c r="T806" s="142">
        <v>-0.80227931652391338</v>
      </c>
      <c r="U806" s="131">
        <v>-0.88171453758164398</v>
      </c>
      <c r="V806" s="131">
        <v>0.67488871172815623</v>
      </c>
      <c r="W806" s="98">
        <v>-0.47308231042780052</v>
      </c>
      <c r="X806" s="60"/>
      <c r="Y806" s="99">
        <v>805</v>
      </c>
      <c r="Z806" s="131">
        <f>(幕後結果!$AB$2+幕後結果!$AB$4*幕後結果_最佳化!$N1807)*12/3</f>
        <v>0.28199941726233563</v>
      </c>
      <c r="AA806" s="131">
        <f>(幕後結果!$AC$2+幕後結果!$AC$4*幕後結果_最佳化!$O1807)*12/3</f>
        <v>1.9348294965934539E-2</v>
      </c>
      <c r="AB806" s="131">
        <f>(幕後結果!$AD$2+幕後結果!$AD$4*幕後結果_最佳化!$P1807)*12/3</f>
        <v>-0.11923536706778622</v>
      </c>
      <c r="AC806" s="131">
        <f>(幕後結果!$AE$2+幕後結果!$AE$4*幕後結果_最佳化!$Q1807)*12/3</f>
        <v>4.5779843315300814E-3</v>
      </c>
      <c r="AD806" s="131">
        <f>(幕後結果!$AF$2+幕後結果!$AF$4*幕後結果_最佳化!$R1807)*12/3</f>
        <v>3.1979915527474354E-2</v>
      </c>
      <c r="AE806" s="131">
        <f>(幕後結果!$AG$2+幕後結果!$AG$4*幕後結果_最佳化!$S1807)*12/3</f>
        <v>-3.675673389210115E-2</v>
      </c>
      <c r="AF806" s="131">
        <f>(幕後結果!$AH$2+幕後結果!$AH$4*幕後結果_最佳化!$T1807)*12/3</f>
        <v>-1.7479435284838238E-2</v>
      </c>
      <c r="AG806" s="131">
        <f>(幕後結果!$AI$2+幕後結果!$AI$4*幕後結果_最佳化!$U1807)*12/3</f>
        <v>-0.15380844764752494</v>
      </c>
      <c r="AH806" s="131">
        <f>(幕後結果!$AJ$2+幕後結果!$AJ$4*幕後結果_最佳化!$V1807)*12/3</f>
        <v>1.3856842375448037E-2</v>
      </c>
      <c r="AI806" s="100">
        <f>(幕後結果!$AK$2+幕後結果!$AK$4*幕後結果_最佳化!$W1807)*12/3</f>
        <v>-0.20189184152745995</v>
      </c>
      <c r="AJ806" s="60"/>
      <c r="AK806" s="60"/>
      <c r="AL806" s="60"/>
      <c r="AM806" s="108">
        <v>805</v>
      </c>
      <c r="AN806" s="131">
        <f t="shared" si="157"/>
        <v>0.17398690376463088</v>
      </c>
      <c r="AO806" s="131">
        <f t="shared" si="158"/>
        <v>7.285198041889572E-2</v>
      </c>
      <c r="AP806" s="131">
        <f t="shared" si="159"/>
        <v>3.5717936766522462E-2</v>
      </c>
      <c r="AQ806" s="131">
        <f t="shared" si="160"/>
        <v>0.12789174655216268</v>
      </c>
      <c r="AR806" s="131">
        <f t="shared" si="161"/>
        <v>6.9900737500861787E-2</v>
      </c>
      <c r="AS806" s="131">
        <f t="shared" si="162"/>
        <v>0.11859107620197029</v>
      </c>
      <c r="AT806" s="131">
        <f t="shared" si="163"/>
        <v>1.8063369125192772E-2</v>
      </c>
      <c r="AU806" s="131">
        <f t="shared" si="164"/>
        <v>0.13508187543825637</v>
      </c>
      <c r="AV806" s="131">
        <f t="shared" si="165"/>
        <v>0.13571337334920522</v>
      </c>
      <c r="AW806" s="131">
        <f t="shared" si="166"/>
        <v>0.11220100088230181</v>
      </c>
      <c r="AX806" s="131">
        <f t="shared" si="167"/>
        <v>0.99999999999999989</v>
      </c>
      <c r="AY806" s="131">
        <f>SUMPRODUCT(AN806:AW806,幕後結果_最佳化!$Z$1005:$AI$1005)</f>
        <v>1.9880533892277109E-3</v>
      </c>
      <c r="AZ806" s="131">
        <f>(SUMPRODUCT(AN806:AW806,MMULT(AN806:AW806,幕後結果!$AB$9:$AK$18)))</f>
        <v>2.1521167667642541E-4</v>
      </c>
      <c r="BA806" s="131">
        <f t="shared" si="168"/>
        <v>1.4670094637609718E-2</v>
      </c>
      <c r="BB806" s="102">
        <f t="shared" si="169"/>
        <v>-2.7887990923989232</v>
      </c>
      <c r="BC806" s="60"/>
      <c r="BD806" s="60"/>
    </row>
    <row r="807" spans="1:56" ht="16.5">
      <c r="A807" s="95">
        <v>806</v>
      </c>
      <c r="B807" s="131">
        <v>0.85063038337351227</v>
      </c>
      <c r="C807" s="131">
        <v>0.27579485571474516</v>
      </c>
      <c r="D807" s="131">
        <v>0.37002989601425962</v>
      </c>
      <c r="E807" s="131">
        <v>0.43643054994723296</v>
      </c>
      <c r="F807" s="131">
        <v>0.55534159269984196</v>
      </c>
      <c r="G807" s="131">
        <v>0.69313352823412844</v>
      </c>
      <c r="H807" s="131">
        <v>0.72556862032311131</v>
      </c>
      <c r="I807" s="131">
        <v>5.4412908810468341E-2</v>
      </c>
      <c r="J807" s="131">
        <v>0.32862122123323845</v>
      </c>
      <c r="K807" s="104">
        <v>0.27719481666389489</v>
      </c>
      <c r="L807" s="105"/>
      <c r="M807" s="106">
        <v>806</v>
      </c>
      <c r="N807" s="142">
        <v>1.0391408536178564</v>
      </c>
      <c r="O807" s="142">
        <v>-0.59537967059137464</v>
      </c>
      <c r="P807" s="142">
        <v>-0.33177416721709002</v>
      </c>
      <c r="Q807" s="142">
        <v>-0.16002535664848733</v>
      </c>
      <c r="R807" s="142">
        <v>0.13916873411640218</v>
      </c>
      <c r="S807" s="142">
        <v>0.50475212749796383</v>
      </c>
      <c r="T807" s="142">
        <v>0.59946512553103382</v>
      </c>
      <c r="U807" s="131">
        <v>-1.6034931619592045</v>
      </c>
      <c r="V807" s="131">
        <v>-0.44372358374768095</v>
      </c>
      <c r="W807" s="98">
        <v>-0.59119520775378964</v>
      </c>
      <c r="X807" s="60"/>
      <c r="Y807" s="99">
        <v>806</v>
      </c>
      <c r="Z807" s="131">
        <f>(幕後結果!$AB$2+幕後結果!$AB$4*幕後結果_最佳化!$N1808)*12/3</f>
        <v>0.17434980872066977</v>
      </c>
      <c r="AA807" s="131">
        <f>(幕後結果!$AC$2+幕後結果!$AC$4*幕後結果_最佳化!$O1808)*12/3</f>
        <v>-5.2469651767726021E-2</v>
      </c>
      <c r="AB807" s="131">
        <f>(幕後結果!$AD$2+幕後結果!$AD$4*幕後結果_最佳化!$P1808)*12/3</f>
        <v>-8.6711552170412667E-2</v>
      </c>
      <c r="AC807" s="131">
        <f>(幕後結果!$AE$2+幕後結果!$AE$4*幕後結果_最佳化!$Q1808)*12/3</f>
        <v>-6.4421203281814603E-3</v>
      </c>
      <c r="AD807" s="131">
        <f>(幕後結果!$AF$2+幕後結果!$AF$4*幕後結果_最佳化!$R1808)*12/3</f>
        <v>-4.2653421296489989E-2</v>
      </c>
      <c r="AE807" s="131">
        <f>(幕後結果!$AG$2+幕後結果!$AG$4*幕後結果_最佳化!$S1808)*12/3</f>
        <v>-8.4102800133656428E-4</v>
      </c>
      <c r="AF807" s="131">
        <f>(幕後結果!$AH$2+幕後結果!$AH$4*幕後結果_最佳化!$T1808)*12/3</f>
        <v>6.5994452137715959E-2</v>
      </c>
      <c r="AG807" s="131">
        <f>(幕後結果!$AI$2+幕後結果!$AI$4*幕後結果_最佳化!$U1808)*12/3</f>
        <v>-0.17020179131051746</v>
      </c>
      <c r="AH807" s="131">
        <f>(幕後結果!$AJ$2+幕後結果!$AJ$4*幕後結果_最佳化!$V1808)*12/3</f>
        <v>-5.0691916728137824E-2</v>
      </c>
      <c r="AI807" s="100">
        <f>(幕後結果!$AK$2+幕後結果!$AK$4*幕後結果_最佳化!$W1808)*12/3</f>
        <v>-0.19166406914792625</v>
      </c>
      <c r="AJ807" s="60"/>
      <c r="AK807" s="60"/>
      <c r="AL807" s="60"/>
      <c r="AM807" s="108">
        <v>806</v>
      </c>
      <c r="AN807" s="131">
        <f t="shared" si="157"/>
        <v>6.6453975984182317E-2</v>
      </c>
      <c r="AO807" s="131">
        <f t="shared" si="158"/>
        <v>9.5635935856163715E-2</v>
      </c>
      <c r="AP807" s="131">
        <f t="shared" si="159"/>
        <v>7.3658734152977717E-2</v>
      </c>
      <c r="AQ807" s="131">
        <f t="shared" si="160"/>
        <v>4.6872716405795781E-2</v>
      </c>
      <c r="AR807" s="131">
        <f t="shared" si="161"/>
        <v>0.11970702446350084</v>
      </c>
      <c r="AS807" s="131">
        <f t="shared" si="162"/>
        <v>0.19223426620838019</v>
      </c>
      <c r="AT807" s="131">
        <f t="shared" si="163"/>
        <v>3.46320092630336E-2</v>
      </c>
      <c r="AU807" s="131">
        <f t="shared" si="164"/>
        <v>6.5387636039961616E-2</v>
      </c>
      <c r="AV807" s="131">
        <f t="shared" si="165"/>
        <v>0.26261077524693299</v>
      </c>
      <c r="AW807" s="131">
        <f t="shared" si="166"/>
        <v>4.2806926379071353E-2</v>
      </c>
      <c r="AX807" s="131">
        <f t="shared" si="167"/>
        <v>1</v>
      </c>
      <c r="AY807" s="131">
        <f>SUMPRODUCT(AN807:AW807,幕後結果_最佳化!$Z$1005:$AI$1005)</f>
        <v>-6.0734650701761261E-4</v>
      </c>
      <c r="AZ807" s="131">
        <f>(SUMPRODUCT(AN807:AW807,MMULT(AN807:AW807,幕後結果!$AB$9:$AK$18)))</f>
        <v>1.78052642286662E-4</v>
      </c>
      <c r="BA807" s="131">
        <f t="shared" si="168"/>
        <v>1.3343636771385153E-2</v>
      </c>
      <c r="BB807" s="102">
        <f t="shared" si="169"/>
        <v>-3.260531386789336</v>
      </c>
      <c r="BC807" s="60"/>
      <c r="BD807" s="60"/>
    </row>
    <row r="808" spans="1:56" ht="16.5">
      <c r="A808" s="95">
        <v>807</v>
      </c>
      <c r="B808" s="131">
        <v>0.69099209732728273</v>
      </c>
      <c r="C808" s="131">
        <v>1.2001980790328215E-2</v>
      </c>
      <c r="D808" s="131">
        <v>0.63887027617045877</v>
      </c>
      <c r="E808" s="131">
        <v>0.90652700066723768</v>
      </c>
      <c r="F808" s="131">
        <v>0.12500676336037531</v>
      </c>
      <c r="G808" s="131">
        <v>0.9539996984027852</v>
      </c>
      <c r="H808" s="131">
        <v>0.30046068641752077</v>
      </c>
      <c r="I808" s="131">
        <v>0.28912434459428704</v>
      </c>
      <c r="J808" s="131">
        <v>0.19967093211751363</v>
      </c>
      <c r="K808" s="104">
        <v>0.10352617223295901</v>
      </c>
      <c r="L808" s="105"/>
      <c r="M808" s="106">
        <v>807</v>
      </c>
      <c r="N808" s="142">
        <v>0.49866443237217578</v>
      </c>
      <c r="O808" s="142">
        <v>-2.2570658308385996</v>
      </c>
      <c r="P808" s="142">
        <v>0.3554407199955128</v>
      </c>
      <c r="Q808" s="142">
        <v>1.3196676701018684</v>
      </c>
      <c r="R808" s="142">
        <v>-1.1503165257897225</v>
      </c>
      <c r="S808" s="142">
        <v>1.6849376417734889</v>
      </c>
      <c r="T808" s="142">
        <v>-0.52307599052925235</v>
      </c>
      <c r="U808" s="131">
        <v>-0.55594465628314238</v>
      </c>
      <c r="V808" s="131">
        <v>-0.84279721789774054</v>
      </c>
      <c r="W808" s="98">
        <v>-1.2617122579285327</v>
      </c>
      <c r="X808" s="60"/>
      <c r="Y808" s="99">
        <v>807</v>
      </c>
      <c r="Z808" s="131">
        <f>(幕後結果!$AB$2+幕後結果!$AB$4*幕後結果_最佳化!$N1809)*12/3</f>
        <v>9.0631263975224141E-2</v>
      </c>
      <c r="AA808" s="131">
        <f>(幕後結果!$AC$2+幕後結果!$AC$4*幕後結果_最佳化!$O1809)*12/3</f>
        <v>-0.21294208672023798</v>
      </c>
      <c r="AB808" s="131">
        <f>(幕後結果!$AD$2+幕後結果!$AD$4*幕後結果_最佳化!$P1809)*12/3</f>
        <v>-3.1164727928869155E-2</v>
      </c>
      <c r="AC808" s="131">
        <f>(幕後結果!$AE$2+幕後結果!$AE$4*幕後結果_最佳化!$Q1809)*12/3</f>
        <v>0.14347169628793627</v>
      </c>
      <c r="AD808" s="131">
        <f>(幕後結果!$AF$2+幕後結果!$AF$4*幕後結果_最佳化!$R1809)*12/3</f>
        <v>-0.1442609777429156</v>
      </c>
      <c r="AE808" s="131">
        <f>(幕後結果!$AG$2+幕後結果!$AG$4*幕後結果_最佳化!$S1809)*12/3</f>
        <v>5.3973971112451245E-2</v>
      </c>
      <c r="AF808" s="131">
        <f>(幕後結果!$AH$2+幕後結果!$AH$4*幕後結果_最佳化!$T1809)*12/3</f>
        <v>-7.6328690769856419E-2</v>
      </c>
      <c r="AG808" s="131">
        <f>(幕後結果!$AI$2+幕後結果!$AI$4*幕後結果_最佳化!$U1809)*12/3</f>
        <v>-4.8781649167894257E-2</v>
      </c>
      <c r="AH808" s="131">
        <f>(幕後結果!$AJ$2+幕後結果!$AJ$4*幕後結果_最佳化!$V1809)*12/3</f>
        <v>-6.605363190185605E-2</v>
      </c>
      <c r="AI808" s="100">
        <f>(幕後結果!$AK$2+幕後結果!$AK$4*幕後結果_最佳化!$W1809)*12/3</f>
        <v>-0.30664752478436463</v>
      </c>
      <c r="AJ808" s="60"/>
      <c r="AK808" s="60"/>
      <c r="AL808" s="60"/>
      <c r="AM808" s="108">
        <v>807</v>
      </c>
      <c r="AN808" s="131">
        <f t="shared" si="157"/>
        <v>0.11580997689643954</v>
      </c>
      <c r="AO808" s="131">
        <f t="shared" si="158"/>
        <v>0.153799452446816</v>
      </c>
      <c r="AP808" s="131">
        <f t="shared" si="159"/>
        <v>9.4441244144528091E-2</v>
      </c>
      <c r="AQ808" s="131">
        <f t="shared" si="160"/>
        <v>0.11430926684997142</v>
      </c>
      <c r="AR808" s="131">
        <f t="shared" si="161"/>
        <v>0.10316422772568129</v>
      </c>
      <c r="AS808" s="131">
        <f t="shared" si="162"/>
        <v>9.2028425883140766E-2</v>
      </c>
      <c r="AT808" s="131">
        <f t="shared" si="163"/>
        <v>0.14917598503203308</v>
      </c>
      <c r="AU808" s="131">
        <f t="shared" si="164"/>
        <v>8.8909920705712228E-2</v>
      </c>
      <c r="AV808" s="131">
        <f t="shared" si="165"/>
        <v>6.8749813483397829E-2</v>
      </c>
      <c r="AW808" s="131">
        <f t="shared" si="166"/>
        <v>1.9611686832279929E-2</v>
      </c>
      <c r="AX808" s="131">
        <f t="shared" si="167"/>
        <v>1.0000000000000002</v>
      </c>
      <c r="AY808" s="131">
        <f>SUMPRODUCT(AN808:AW808,幕後結果_最佳化!$Z$1005:$AI$1005)</f>
        <v>4.5081392869696403E-3</v>
      </c>
      <c r="AZ808" s="131">
        <f>(SUMPRODUCT(AN808:AW808,MMULT(AN808:AW808,幕後結果!$AB$9:$AK$18)))</f>
        <v>2.6509417285880643E-4</v>
      </c>
      <c r="BA808" s="131">
        <f t="shared" si="168"/>
        <v>1.6281712835534423E-2</v>
      </c>
      <c r="BB808" s="102">
        <f t="shared" si="169"/>
        <v>-2.357974317618543</v>
      </c>
      <c r="BC808" s="60"/>
      <c r="BD808" s="60"/>
    </row>
    <row r="809" spans="1:56" ht="16.5">
      <c r="A809" s="95">
        <v>808</v>
      </c>
      <c r="B809" s="131">
        <v>0.45929621410439769</v>
      </c>
      <c r="C809" s="131">
        <v>0.62039404661545583</v>
      </c>
      <c r="D809" s="131">
        <v>0.82004351702154166</v>
      </c>
      <c r="E809" s="131">
        <v>0.58917134050143827</v>
      </c>
      <c r="F809" s="131">
        <v>0.13833509575822145</v>
      </c>
      <c r="G809" s="131">
        <v>0.10923423732225501</v>
      </c>
      <c r="H809" s="131">
        <v>0.9705577706133417</v>
      </c>
      <c r="I809" s="131">
        <v>0.95914016048415163</v>
      </c>
      <c r="J809" s="131">
        <v>0.14691550601040571</v>
      </c>
      <c r="K809" s="104">
        <v>0.18107096213096763</v>
      </c>
      <c r="L809" s="105"/>
      <c r="M809" s="106">
        <v>808</v>
      </c>
      <c r="N809" s="142">
        <v>-0.10220692875408396</v>
      </c>
      <c r="O809" s="142">
        <v>0.30651585907242612</v>
      </c>
      <c r="P809" s="142">
        <v>0.91553094272944213</v>
      </c>
      <c r="Q809" s="142">
        <v>0.22541387460867107</v>
      </c>
      <c r="R809" s="142">
        <v>-1.087829935446182</v>
      </c>
      <c r="S809" s="142">
        <v>-1.2306107714907215</v>
      </c>
      <c r="T809" s="142">
        <v>1.8890550043541887</v>
      </c>
      <c r="U809" s="131">
        <v>1.7407940857985367</v>
      </c>
      <c r="V809" s="131">
        <v>-1.0497544726234131</v>
      </c>
      <c r="W809" s="98">
        <v>-0.91129127139607657</v>
      </c>
      <c r="X809" s="60"/>
      <c r="Y809" s="99">
        <v>808</v>
      </c>
      <c r="Z809" s="131">
        <f>(幕後結果!$AB$2+幕後結果!$AB$4*幕後結果_最佳化!$N1810)*12/3</f>
        <v>-2.4423169531827861E-3</v>
      </c>
      <c r="AA809" s="131">
        <f>(幕後結果!$AC$2+幕後結果!$AC$4*幕後結果_最佳化!$O1810)*12/3</f>
        <v>3.7456452975283105E-2</v>
      </c>
      <c r="AB809" s="131">
        <f>(幕後結果!$AD$2+幕後結果!$AD$4*幕後結果_最佳化!$P1810)*12/3</f>
        <v>0.14500435866904435</v>
      </c>
      <c r="AC809" s="131">
        <f>(幕後結果!$AE$2+幕後結果!$AE$4*幕後結果_最佳化!$Q1810)*12/3</f>
        <v>0.11787038726538672</v>
      </c>
      <c r="AD809" s="131">
        <f>(幕後結果!$AF$2+幕後結果!$AF$4*幕後結果_最佳化!$R1810)*12/3</f>
        <v>-3.5573906602672949E-3</v>
      </c>
      <c r="AE809" s="131">
        <f>(幕後結果!$AG$2+幕後結果!$AG$4*幕後結果_最佳化!$S1810)*12/3</f>
        <v>-4.4385975805633492E-2</v>
      </c>
      <c r="AF809" s="131">
        <f>(幕後結果!$AH$2+幕後結果!$AH$4*幕後結果_最佳化!$T1810)*12/3</f>
        <v>0.19596338704401398</v>
      </c>
      <c r="AG809" s="131">
        <f>(幕後結果!$AI$2+幕後結果!$AI$4*幕後結果_最佳化!$U1810)*12/3</f>
        <v>0.22465990726506702</v>
      </c>
      <c r="AH809" s="131">
        <f>(幕後結果!$AJ$2+幕後結果!$AJ$4*幕後結果_最佳化!$V1810)*12/3</f>
        <v>-5.0859597158735205E-2</v>
      </c>
      <c r="AI809" s="100">
        <f>(幕後結果!$AK$2+幕後結果!$AK$4*幕後結果_最佳化!$W1810)*12/3</f>
        <v>-7.4722683600323081E-2</v>
      </c>
      <c r="AJ809" s="60"/>
      <c r="AK809" s="60"/>
      <c r="AL809" s="60"/>
      <c r="AM809" s="108">
        <v>808</v>
      </c>
      <c r="AN809" s="131">
        <f t="shared" si="157"/>
        <v>0.10294143832458179</v>
      </c>
      <c r="AO809" s="131">
        <f t="shared" si="158"/>
        <v>8.939267510745913E-2</v>
      </c>
      <c r="AP809" s="131">
        <f t="shared" si="159"/>
        <v>5.944592182270976E-2</v>
      </c>
      <c r="AQ809" s="131">
        <f t="shared" si="160"/>
        <v>0.14431806257589075</v>
      </c>
      <c r="AR809" s="131">
        <f t="shared" si="161"/>
        <v>0.14025756210749163</v>
      </c>
      <c r="AS809" s="131">
        <f t="shared" si="162"/>
        <v>0.10448326016107116</v>
      </c>
      <c r="AT809" s="131">
        <f t="shared" si="163"/>
        <v>0.13695405903169194</v>
      </c>
      <c r="AU809" s="131">
        <f t="shared" si="164"/>
        <v>8.6692513899817771E-3</v>
      </c>
      <c r="AV809" s="131">
        <f t="shared" si="165"/>
        <v>0.12061856547232035</v>
      </c>
      <c r="AW809" s="131">
        <f t="shared" si="166"/>
        <v>9.2919204006801537E-2</v>
      </c>
      <c r="AX809" s="131">
        <f t="shared" si="167"/>
        <v>0.99999999999999978</v>
      </c>
      <c r="AY809" s="131">
        <f>SUMPRODUCT(AN809:AW809,幕後結果_最佳化!$Z$1005:$AI$1005)</f>
        <v>3.951366895723207E-3</v>
      </c>
      <c r="AZ809" s="131">
        <f>(SUMPRODUCT(AN809:AW809,MMULT(AN809:AW809,幕後結果!$AB$9:$AK$18)))</f>
        <v>2.5319813649399655E-4</v>
      </c>
      <c r="BA809" s="131">
        <f t="shared" si="168"/>
        <v>1.5912200868955763E-2</v>
      </c>
      <c r="BB809" s="102">
        <f t="shared" si="169"/>
        <v>-2.4477213067530106</v>
      </c>
      <c r="BC809" s="60"/>
      <c r="BD809" s="60"/>
    </row>
    <row r="810" spans="1:56" ht="16.5">
      <c r="A810" s="95">
        <v>809</v>
      </c>
      <c r="B810" s="131">
        <v>8.9037605055089175E-2</v>
      </c>
      <c r="C810" s="131">
        <v>0.53910677588619893</v>
      </c>
      <c r="D810" s="131">
        <v>0.63515623280130229</v>
      </c>
      <c r="E810" s="131">
        <v>0.77559543266575415</v>
      </c>
      <c r="F810" s="131">
        <v>0.42002575910375284</v>
      </c>
      <c r="G810" s="131">
        <v>4.5181539269771198E-2</v>
      </c>
      <c r="H810" s="131">
        <v>0.96829142395378187</v>
      </c>
      <c r="I810" s="131">
        <v>0.70404714815405067</v>
      </c>
      <c r="J810" s="131">
        <v>2.289120122836219E-2</v>
      </c>
      <c r="K810" s="104">
        <v>0.2493960185947488</v>
      </c>
      <c r="L810" s="105"/>
      <c r="M810" s="106">
        <v>809</v>
      </c>
      <c r="N810" s="142">
        <v>-1.3467051589043268</v>
      </c>
      <c r="O810" s="142">
        <v>9.8183671298693986E-2</v>
      </c>
      <c r="P810" s="142">
        <v>0.34554121046681774</v>
      </c>
      <c r="Q810" s="142">
        <v>0.75740187245900459</v>
      </c>
      <c r="R810" s="142">
        <v>-0.20182758164355441</v>
      </c>
      <c r="S810" s="142">
        <v>-1.6934855737766057</v>
      </c>
      <c r="T810" s="142">
        <v>1.8562554761458228</v>
      </c>
      <c r="U810" s="131">
        <v>0.53607646676403997</v>
      </c>
      <c r="V810" s="131">
        <v>-1.9973939690806772</v>
      </c>
      <c r="W810" s="98">
        <v>-0.67639161866325181</v>
      </c>
      <c r="X810" s="60"/>
      <c r="Y810" s="99">
        <v>809</v>
      </c>
      <c r="Z810" s="131">
        <f>(幕後結果!$AB$2+幕後結果!$AB$4*幕後結果_最佳化!$N1811)*12/3</f>
        <v>-0.19521220786966587</v>
      </c>
      <c r="AA810" s="131">
        <f>(幕後結果!$AC$2+幕後結果!$AC$4*幕後結果_最佳化!$O1811)*12/3</f>
        <v>1.9657079428287264E-2</v>
      </c>
      <c r="AB810" s="131">
        <f>(幕後結果!$AD$2+幕後結果!$AD$4*幕後結果_最佳化!$P1811)*12/3</f>
        <v>4.6543067794204064E-2</v>
      </c>
      <c r="AC810" s="131">
        <f>(幕後結果!$AE$2+幕後結果!$AE$4*幕後結果_最佳化!$Q1811)*12/3</f>
        <v>9.5038396141777504E-2</v>
      </c>
      <c r="AD810" s="131">
        <f>(幕後結果!$AF$2+幕後結果!$AF$4*幕後結果_最佳化!$R1811)*12/3</f>
        <v>2.5912787037738038E-2</v>
      </c>
      <c r="AE810" s="131">
        <f>(幕後結果!$AG$2+幕後結果!$AG$4*幕後結果_最佳化!$S1811)*12/3</f>
        <v>-5.6943962691719897E-2</v>
      </c>
      <c r="AF810" s="131">
        <f>(幕後結果!$AH$2+幕後結果!$AH$4*幕後結果_最佳化!$T1811)*12/3</f>
        <v>0.12895650708599718</v>
      </c>
      <c r="AG810" s="131">
        <f>(幕後結果!$AI$2+幕後結果!$AI$4*幕後結果_最佳化!$U1811)*12/3</f>
        <v>8.1474087592311242E-2</v>
      </c>
      <c r="AH810" s="131">
        <f>(幕後結果!$AJ$2+幕後結果!$AJ$4*幕後結果_最佳化!$V1811)*12/3</f>
        <v>-0.13312015165786126</v>
      </c>
      <c r="AI810" s="100">
        <f>(幕後結果!$AK$2+幕後結果!$AK$4*幕後結果_最佳化!$W1811)*12/3</f>
        <v>-8.4839707046753213E-2</v>
      </c>
      <c r="AJ810" s="60"/>
      <c r="AK810" s="60"/>
      <c r="AL810" s="60"/>
      <c r="AM810" s="108">
        <v>809</v>
      </c>
      <c r="AN810" s="131">
        <f t="shared" si="157"/>
        <v>0.16341352825200114</v>
      </c>
      <c r="AO810" s="131">
        <f t="shared" si="158"/>
        <v>0.1236269205641941</v>
      </c>
      <c r="AP810" s="131">
        <f t="shared" si="159"/>
        <v>3.0571439089981077E-2</v>
      </c>
      <c r="AQ810" s="131">
        <f t="shared" si="160"/>
        <v>0.15444243494595003</v>
      </c>
      <c r="AR810" s="131">
        <f t="shared" si="161"/>
        <v>0.13231614295538738</v>
      </c>
      <c r="AS810" s="131">
        <f t="shared" si="162"/>
        <v>1.8437486916806939E-2</v>
      </c>
      <c r="AT810" s="131">
        <f t="shared" si="163"/>
        <v>1.1449147627717163E-2</v>
      </c>
      <c r="AU810" s="131">
        <f t="shared" si="164"/>
        <v>0.13145207589646762</v>
      </c>
      <c r="AV810" s="131">
        <f t="shared" si="165"/>
        <v>0.1666670558331817</v>
      </c>
      <c r="AW810" s="131">
        <f t="shared" si="166"/>
        <v>6.7623767918312788E-2</v>
      </c>
      <c r="AX810" s="131">
        <f t="shared" si="167"/>
        <v>1</v>
      </c>
      <c r="AY810" s="131">
        <f>SUMPRODUCT(AN810:AW810,幕後結果_最佳化!$Z$1005:$AI$1005)</f>
        <v>3.6097192520445423E-3</v>
      </c>
      <c r="AZ810" s="131">
        <f>(SUMPRODUCT(AN810:AW810,MMULT(AN810:AW810,幕後結果!$AB$9:$AK$18)))</f>
        <v>2.574347974196568E-4</v>
      </c>
      <c r="BA810" s="131">
        <f t="shared" si="168"/>
        <v>1.6044774769988415E-2</v>
      </c>
      <c r="BB810" s="102">
        <f t="shared" si="169"/>
        <v>-2.4487897967534904</v>
      </c>
      <c r="BC810" s="60"/>
      <c r="BD810" s="60"/>
    </row>
    <row r="811" spans="1:56" ht="16.5">
      <c r="A811" s="95">
        <v>810</v>
      </c>
      <c r="B811" s="131">
        <v>0.96204249037719292</v>
      </c>
      <c r="C811" s="131">
        <v>0.16468701831529753</v>
      </c>
      <c r="D811" s="131">
        <v>0.13497018949334594</v>
      </c>
      <c r="E811" s="131">
        <v>8.1556566984603229E-2</v>
      </c>
      <c r="F811" s="131">
        <v>0.85094467361741111</v>
      </c>
      <c r="G811" s="131">
        <v>0.87593560905952716</v>
      </c>
      <c r="H811" s="131">
        <v>0.63672543433798157</v>
      </c>
      <c r="I811" s="131">
        <v>0.3850526664555507</v>
      </c>
      <c r="J811" s="131">
        <v>0.78824065393499732</v>
      </c>
      <c r="K811" s="104">
        <v>0.30744991654080467</v>
      </c>
      <c r="L811" s="105"/>
      <c r="M811" s="106">
        <v>810</v>
      </c>
      <c r="N811" s="142">
        <v>1.7748962521707681</v>
      </c>
      <c r="O811" s="142">
        <v>-0.97537549065150175</v>
      </c>
      <c r="P811" s="142">
        <v>-1.1031998672333381</v>
      </c>
      <c r="Q811" s="142">
        <v>-1.3946774299353717</v>
      </c>
      <c r="R811" s="142">
        <v>1.040493563721524</v>
      </c>
      <c r="S811" s="142">
        <v>1.1549063424112422</v>
      </c>
      <c r="T811" s="142">
        <v>0.34971961523526113</v>
      </c>
      <c r="U811" s="131">
        <v>-0.29223711891891446</v>
      </c>
      <c r="V811" s="131">
        <v>0.80033161222920768</v>
      </c>
      <c r="W811" s="98">
        <v>-0.50309165569756698</v>
      </c>
      <c r="X811" s="60"/>
      <c r="Y811" s="99">
        <v>810</v>
      </c>
      <c r="Z811" s="131">
        <f>(幕後結果!$AB$2+幕後結果!$AB$4*幕後結果_最佳化!$N1812)*12/3</f>
        <v>0.28831661436501016</v>
      </c>
      <c r="AA811" s="131">
        <f>(幕後結果!$AC$2+幕後結果!$AC$4*幕後結果_最佳化!$O1812)*12/3</f>
        <v>-9.0860660696790038E-2</v>
      </c>
      <c r="AB811" s="131">
        <f>(幕後結果!$AD$2+幕後結果!$AD$4*幕後結果_最佳化!$P1812)*12/3</f>
        <v>-0.22409440727468835</v>
      </c>
      <c r="AC811" s="131">
        <f>(幕後結果!$AE$2+幕後結果!$AE$4*幕後結果_最佳化!$Q1812)*12/3</f>
        <v>-0.17890124997737214</v>
      </c>
      <c r="AD811" s="131">
        <f>(幕後結果!$AF$2+幕後結果!$AF$4*幕後結果_最佳化!$R1812)*12/3</f>
        <v>-6.5024894297053631E-2</v>
      </c>
      <c r="AE811" s="131">
        <f>(幕後結果!$AG$2+幕後結果!$AG$4*幕後結果_最佳化!$S1812)*12/3</f>
        <v>3.2950864367736247E-3</v>
      </c>
      <c r="AF811" s="131">
        <f>(幕後結果!$AH$2+幕後結果!$AH$4*幕後結果_最佳化!$T1812)*12/3</f>
        <v>2.9803190756179886E-2</v>
      </c>
      <c r="AG811" s="131">
        <f>(幕後結果!$AI$2+幕後結果!$AI$4*幕後結果_最佳化!$U1812)*12/3</f>
        <v>-6.4043110282181737E-2</v>
      </c>
      <c r="AH811" s="131">
        <f>(幕後結果!$AJ$2+幕後結果!$AJ$4*幕後結果_最佳化!$V1812)*12/3</f>
        <v>1.703186628822817E-2</v>
      </c>
      <c r="AI811" s="100">
        <f>(幕後結果!$AK$2+幕後結果!$AK$4*幕後結果_最佳化!$W1812)*12/3</f>
        <v>-0.14157394450276159</v>
      </c>
      <c r="AJ811" s="60"/>
      <c r="AK811" s="60"/>
      <c r="AL811" s="60"/>
      <c r="AM811" s="108">
        <v>810</v>
      </c>
      <c r="AN811" s="131">
        <f t="shared" si="157"/>
        <v>5.1738702517642156E-2</v>
      </c>
      <c r="AO811" s="131">
        <f t="shared" si="158"/>
        <v>0.12351893846734553</v>
      </c>
      <c r="AP811" s="131">
        <f t="shared" si="159"/>
        <v>8.1024875027439269E-2</v>
      </c>
      <c r="AQ811" s="131">
        <f t="shared" si="160"/>
        <v>6.8463000894934166E-3</v>
      </c>
      <c r="AR811" s="131">
        <f t="shared" si="161"/>
        <v>0.19319899764592954</v>
      </c>
      <c r="AS811" s="131">
        <f t="shared" si="162"/>
        <v>0.16399051599960043</v>
      </c>
      <c r="AT811" s="131">
        <f t="shared" si="163"/>
        <v>0.11334114024984225</v>
      </c>
      <c r="AU811" s="131">
        <f t="shared" si="164"/>
        <v>0.1104397572418357</v>
      </c>
      <c r="AV811" s="131">
        <f t="shared" si="165"/>
        <v>0.12097176891141018</v>
      </c>
      <c r="AW811" s="131">
        <f t="shared" si="166"/>
        <v>3.4929003849461689E-2</v>
      </c>
      <c r="AX811" s="131">
        <f t="shared" si="167"/>
        <v>1.0000000000000002</v>
      </c>
      <c r="AY811" s="131">
        <f>SUMPRODUCT(AN811:AW811,幕後結果_最佳化!$Z$1005:$AI$1005)</f>
        <v>-2.103970990205548E-4</v>
      </c>
      <c r="AZ811" s="131">
        <f>(SUMPRODUCT(AN811:AW811,MMULT(AN811:AW811,幕後結果!$AB$9:$AK$18)))</f>
        <v>2.3447936022317681E-4</v>
      </c>
      <c r="BA811" s="131">
        <f t="shared" si="168"/>
        <v>1.5312718903681893E-2</v>
      </c>
      <c r="BB811" s="102">
        <f t="shared" si="169"/>
        <v>-2.8153326244795629</v>
      </c>
      <c r="BC811" s="60"/>
      <c r="BD811" s="60"/>
    </row>
    <row r="812" spans="1:56" ht="16.5">
      <c r="A812" s="95">
        <v>811</v>
      </c>
      <c r="B812" s="131">
        <v>0.51224263767794653</v>
      </c>
      <c r="C812" s="131">
        <v>0.49317601097573749</v>
      </c>
      <c r="D812" s="131">
        <v>0.16409700759942925</v>
      </c>
      <c r="E812" s="131">
        <v>0.78720630990395146</v>
      </c>
      <c r="F812" s="131">
        <v>0.41828994529005947</v>
      </c>
      <c r="G812" s="131">
        <v>0.35496598571027316</v>
      </c>
      <c r="H812" s="131">
        <v>0.6614583259754927</v>
      </c>
      <c r="I812" s="131">
        <v>0.87915226585356843</v>
      </c>
      <c r="J812" s="131">
        <v>0.19980033926199647</v>
      </c>
      <c r="K812" s="104">
        <v>0.40463833234587843</v>
      </c>
      <c r="L812" s="105"/>
      <c r="M812" s="106">
        <v>811</v>
      </c>
      <c r="N812" s="142">
        <v>3.0692559980689465E-2</v>
      </c>
      <c r="O812" s="142">
        <v>-1.7106038048976632E-2</v>
      </c>
      <c r="P812" s="142">
        <v>-0.97775802620984154</v>
      </c>
      <c r="Q812" s="142">
        <v>0.79676525046247859</v>
      </c>
      <c r="R812" s="142">
        <v>-0.20627015437164165</v>
      </c>
      <c r="S812" s="142">
        <v>-0.37194745550404013</v>
      </c>
      <c r="T812" s="142">
        <v>0.41644644549599324</v>
      </c>
      <c r="U812" s="131">
        <v>1.1707594825068819</v>
      </c>
      <c r="V812" s="131">
        <v>-0.84233461880336802</v>
      </c>
      <c r="W812" s="98">
        <v>-0.24135928654932215</v>
      </c>
      <c r="X812" s="60"/>
      <c r="Y812" s="99">
        <v>811</v>
      </c>
      <c r="Z812" s="131">
        <f>(幕後結果!$AB$2+幕後結果!$AB$4*幕後結果_最佳化!$N1813)*12/3</f>
        <v>1.8143505770860602E-2</v>
      </c>
      <c r="AA812" s="131">
        <f>(幕後結果!$AC$2+幕後結果!$AC$4*幕後結果_最佳化!$O1813)*12/3</f>
        <v>5.7341405267886123E-3</v>
      </c>
      <c r="AB812" s="131">
        <f>(幕後結果!$AD$2+幕後結果!$AD$4*幕後結果_最佳化!$P1813)*12/3</f>
        <v>-0.17124455677431291</v>
      </c>
      <c r="AC812" s="131">
        <f>(幕後結果!$AE$2+幕後結果!$AE$4*幕後結果_最佳化!$Q1813)*12/3</f>
        <v>3.099745287377172E-2</v>
      </c>
      <c r="AD812" s="131">
        <f>(幕後結果!$AF$2+幕後結果!$AF$4*幕後結果_最佳化!$R1813)*12/3</f>
        <v>-8.703347496275915E-2</v>
      </c>
      <c r="AE812" s="131">
        <f>(幕後結果!$AG$2+幕後結果!$AG$4*幕後結果_最佳化!$S1813)*12/3</f>
        <v>-1.4573062158523296E-2</v>
      </c>
      <c r="AF812" s="131">
        <f>(幕後結果!$AH$2+幕後結果!$AH$4*幕後結果_最佳化!$T1813)*12/3</f>
        <v>2.3143345883140057E-2</v>
      </c>
      <c r="AG812" s="131">
        <f>(幕後結果!$AI$2+幕後結果!$AI$4*幕後結果_最佳化!$U1813)*12/3</f>
        <v>7.5360344069186735E-2</v>
      </c>
      <c r="AH812" s="131">
        <f>(幕後結果!$AJ$2+幕後結果!$AJ$4*幕後結果_最佳化!$V1813)*12/3</f>
        <v>-5.0728830704704915E-2</v>
      </c>
      <c r="AI812" s="100">
        <f>(幕後結果!$AK$2+幕後結果!$AK$4*幕後結果_最佳化!$W1813)*12/3</f>
        <v>-0.11184003129580804</v>
      </c>
      <c r="AJ812" s="60"/>
      <c r="AK812" s="60"/>
      <c r="AL812" s="60"/>
      <c r="AM812" s="108">
        <v>811</v>
      </c>
      <c r="AN812" s="131">
        <f t="shared" si="157"/>
        <v>0.16880629520633367</v>
      </c>
      <c r="AO812" s="131">
        <f t="shared" si="158"/>
        <v>0.11384904681378945</v>
      </c>
      <c r="AP812" s="131">
        <f t="shared" si="159"/>
        <v>9.4931690838153962E-2</v>
      </c>
      <c r="AQ812" s="131">
        <f t="shared" si="160"/>
        <v>0.12569473464198527</v>
      </c>
      <c r="AR812" s="131">
        <f t="shared" si="161"/>
        <v>0.16009207418106297</v>
      </c>
      <c r="AS812" s="131">
        <f t="shared" si="162"/>
        <v>1.1576334291411743E-2</v>
      </c>
      <c r="AT812" s="131">
        <f t="shared" si="163"/>
        <v>7.4112099843278934E-2</v>
      </c>
      <c r="AU812" s="131">
        <f t="shared" si="164"/>
        <v>0.12860639255148684</v>
      </c>
      <c r="AV812" s="131">
        <f t="shared" si="165"/>
        <v>0.10155682641396382</v>
      </c>
      <c r="AW812" s="131">
        <f t="shared" si="166"/>
        <v>2.0774505218533319E-2</v>
      </c>
      <c r="AX812" s="131">
        <f t="shared" si="167"/>
        <v>0.99999999999999989</v>
      </c>
      <c r="AY812" s="131">
        <f>SUMPRODUCT(AN812:AW812,幕後結果_最佳化!$Z$1005:$AI$1005)</f>
        <v>4.4352934424941324E-3</v>
      </c>
      <c r="AZ812" s="131">
        <f>(SUMPRODUCT(AN812:AW812,MMULT(AN812:AW812,幕後結果!$AB$9:$AK$18)))</f>
        <v>3.1550420956835489E-4</v>
      </c>
      <c r="BA812" s="131">
        <f t="shared" si="168"/>
        <v>1.7762438165081811E-2</v>
      </c>
      <c r="BB812" s="102">
        <f t="shared" si="169"/>
        <v>-2.1655082596217841</v>
      </c>
      <c r="BC812" s="60"/>
      <c r="BD812" s="60"/>
    </row>
    <row r="813" spans="1:56" ht="16.5">
      <c r="A813" s="95">
        <v>812</v>
      </c>
      <c r="B813" s="131">
        <v>0.42089154648256466</v>
      </c>
      <c r="C813" s="131">
        <v>0.75810920473863441</v>
      </c>
      <c r="D813" s="131">
        <v>0.82848586417076087</v>
      </c>
      <c r="E813" s="131">
        <v>0.22614264228112946</v>
      </c>
      <c r="F813" s="131">
        <v>0.76213825554422532</v>
      </c>
      <c r="G813" s="131">
        <v>0.25435889565031089</v>
      </c>
      <c r="H813" s="131">
        <v>0.23992908133948165</v>
      </c>
      <c r="I813" s="131">
        <v>0.51313359476308018</v>
      </c>
      <c r="J813" s="131">
        <v>0.32415120130139496</v>
      </c>
      <c r="K813" s="104">
        <v>0.7916195714131169</v>
      </c>
      <c r="L813" s="105"/>
      <c r="M813" s="106">
        <v>812</v>
      </c>
      <c r="N813" s="142">
        <v>-0.19961321339723709</v>
      </c>
      <c r="O813" s="142">
        <v>0.70023334505999413</v>
      </c>
      <c r="P813" s="142">
        <v>0.94819877306730826</v>
      </c>
      <c r="Q813" s="142">
        <v>-0.75161057065627968</v>
      </c>
      <c r="R813" s="142">
        <v>0.71319760369788232</v>
      </c>
      <c r="S813" s="142">
        <v>-0.66083553506447668</v>
      </c>
      <c r="T813" s="142">
        <v>-0.70653070851721234</v>
      </c>
      <c r="U813" s="131">
        <v>3.2926988846515307E-2</v>
      </c>
      <c r="V813" s="131">
        <v>-0.45612178895719552</v>
      </c>
      <c r="W813" s="98">
        <v>0.81205363306100276</v>
      </c>
      <c r="X813" s="60"/>
      <c r="Y813" s="99">
        <v>812</v>
      </c>
      <c r="Z813" s="131">
        <f>(幕後結果!$AB$2+幕後結果!$AB$4*幕後結果_最佳化!$N1814)*12/3</f>
        <v>-1.7530324642011451E-2</v>
      </c>
      <c r="AA813" s="131">
        <f>(幕後結果!$AC$2+幕後結果!$AC$4*幕後結果_最佳化!$O1814)*12/3</f>
        <v>7.5923016246733435E-2</v>
      </c>
      <c r="AB813" s="131">
        <f>(幕後結果!$AD$2+幕後結果!$AD$4*幕後結果_最佳化!$P1814)*12/3</f>
        <v>0.16345661000067602</v>
      </c>
      <c r="AC813" s="131">
        <f>(幕後結果!$AE$2+幕後結果!$AE$4*幕後結果_最佳化!$Q1814)*12/3</f>
        <v>2.8458988850183706E-2</v>
      </c>
      <c r="AD813" s="131">
        <f>(幕後結果!$AF$2+幕後結果!$AF$4*幕後結果_最佳化!$R1814)*12/3</f>
        <v>0.15779552384270173</v>
      </c>
      <c r="AE813" s="131">
        <f>(幕後結果!$AG$2+幕後結果!$AG$4*幕後結果_最佳化!$S1814)*12/3</f>
        <v>-3.3450562872970012E-2</v>
      </c>
      <c r="AF813" s="131">
        <f>(幕後結果!$AH$2+幕後結果!$AH$4*幕後結果_最佳化!$T1814)*12/3</f>
        <v>-2.1453164521957547E-2</v>
      </c>
      <c r="AG813" s="131">
        <f>(幕後結果!$AI$2+幕後結果!$AI$4*幕後結果_最佳化!$U1814)*12/3</f>
        <v>1.6807552702599107E-3</v>
      </c>
      <c r="AH813" s="131">
        <f>(幕後結果!$AJ$2+幕後結果!$AJ$4*幕後結果_最佳化!$V1814)*12/3</f>
        <v>-4.0955052970950867E-2</v>
      </c>
      <c r="AI813" s="100">
        <f>(幕後結果!$AK$2+幕後結果!$AK$4*幕後結果_最佳化!$W1814)*12/3</f>
        <v>0.13306156257523727</v>
      </c>
      <c r="AJ813" s="60"/>
      <c r="AK813" s="60"/>
      <c r="AL813" s="60"/>
      <c r="AM813" s="108">
        <v>812</v>
      </c>
      <c r="AN813" s="131">
        <f t="shared" si="157"/>
        <v>0.11903866162355366</v>
      </c>
      <c r="AO813" s="131">
        <f t="shared" si="158"/>
        <v>0.1121109603080549</v>
      </c>
      <c r="AP813" s="131">
        <f t="shared" si="159"/>
        <v>0.11940958079905152</v>
      </c>
      <c r="AQ813" s="131">
        <f t="shared" si="160"/>
        <v>7.553942011944148E-2</v>
      </c>
      <c r="AR813" s="131">
        <f t="shared" si="161"/>
        <v>0.11927681686802645</v>
      </c>
      <c r="AS813" s="131">
        <f t="shared" si="162"/>
        <v>0.11905838319942917</v>
      </c>
      <c r="AT813" s="131">
        <f t="shared" si="163"/>
        <v>0.14453922231206282</v>
      </c>
      <c r="AU813" s="131">
        <f t="shared" si="164"/>
        <v>0.1546349879497313</v>
      </c>
      <c r="AV813" s="131">
        <f t="shared" si="165"/>
        <v>4.431959238665642E-3</v>
      </c>
      <c r="AW813" s="131">
        <f t="shared" si="166"/>
        <v>3.1960007581983071E-2</v>
      </c>
      <c r="AX813" s="131">
        <f t="shared" si="167"/>
        <v>1</v>
      </c>
      <c r="AY813" s="131">
        <f>SUMPRODUCT(AN813:AW813,幕後結果_最佳化!$Z$1005:$AI$1005)</f>
        <v>2.8407307573262422E-3</v>
      </c>
      <c r="AZ813" s="131">
        <f>(SUMPRODUCT(AN813:AW813,MMULT(AN813:AW813,幕後結果!$AB$9:$AK$18)))</f>
        <v>2.871475049246202E-4</v>
      </c>
      <c r="BA813" s="131">
        <f t="shared" si="168"/>
        <v>1.6945427257069094E-2</v>
      </c>
      <c r="BB813" s="102">
        <f t="shared" si="169"/>
        <v>-2.3640164768322558</v>
      </c>
      <c r="BC813" s="60"/>
      <c r="BD813" s="60"/>
    </row>
    <row r="814" spans="1:56" ht="16.5">
      <c r="A814" s="95">
        <v>813</v>
      </c>
      <c r="B814" s="131">
        <v>5.2003508225314077E-2</v>
      </c>
      <c r="C814" s="131">
        <v>0.76155115977189314</v>
      </c>
      <c r="D814" s="131">
        <v>0.94450470904602835</v>
      </c>
      <c r="E814" s="131">
        <v>0.48519845025831376</v>
      </c>
      <c r="F814" s="131">
        <v>0.8580319792320088</v>
      </c>
      <c r="G814" s="131">
        <v>0.87779352731829352</v>
      </c>
      <c r="H814" s="131">
        <v>0.72452763242883655</v>
      </c>
      <c r="I814" s="131">
        <v>0.79690668796983921</v>
      </c>
      <c r="J814" s="131">
        <v>0.25927544136153813</v>
      </c>
      <c r="K814" s="104">
        <v>0.33458897633950002</v>
      </c>
      <c r="L814" s="105"/>
      <c r="M814" s="106">
        <v>813</v>
      </c>
      <c r="N814" s="142">
        <v>-1.6257304169825955</v>
      </c>
      <c r="O814" s="142">
        <v>0.71130108326929531</v>
      </c>
      <c r="P814" s="142">
        <v>1.593756509468877</v>
      </c>
      <c r="Q814" s="142">
        <v>-3.7110499361106886E-2</v>
      </c>
      <c r="R814" s="142">
        <v>1.0715192018284292</v>
      </c>
      <c r="S814" s="142">
        <v>1.1640273077220884</v>
      </c>
      <c r="T814" s="142">
        <v>0.59634505937879978</v>
      </c>
      <c r="U814" s="131">
        <v>0.83062302361977969</v>
      </c>
      <c r="V814" s="131">
        <v>-0.6455807880226615</v>
      </c>
      <c r="W814" s="98">
        <v>-0.42727649253163463</v>
      </c>
      <c r="X814" s="60"/>
      <c r="Y814" s="99">
        <v>813</v>
      </c>
      <c r="Z814" s="131">
        <f>(幕後結果!$AB$2+幕後結果!$AB$4*幕後結果_最佳化!$N1815)*12/3</f>
        <v>-0.23843257352353897</v>
      </c>
      <c r="AA814" s="131">
        <f>(幕後結果!$AC$2+幕後結果!$AC$4*幕後結果_最佳化!$O1815)*12/3</f>
        <v>7.9810241484951513E-2</v>
      </c>
      <c r="AB814" s="131">
        <f>(幕後結果!$AD$2+幕後結果!$AD$4*幕後結果_最佳化!$P1815)*12/3</f>
        <v>0.26845856009621283</v>
      </c>
      <c r="AC814" s="131">
        <f>(幕後結果!$AE$2+幕後結果!$AE$4*幕後結果_最佳化!$Q1815)*12/3</f>
        <v>0.11465940737321843</v>
      </c>
      <c r="AD814" s="131">
        <f>(幕後結果!$AF$2+幕後結果!$AF$4*幕後結果_最佳化!$R1815)*12/3</f>
        <v>0.25478665387656446</v>
      </c>
      <c r="AE814" s="131">
        <f>(幕後結果!$AG$2+幕後結果!$AG$4*幕後結果_最佳化!$S1815)*12/3</f>
        <v>5.7310168238875948E-2</v>
      </c>
      <c r="AF814" s="131">
        <f>(幕後結果!$AH$2+幕後結果!$AH$4*幕後結果_最佳化!$T1815)*12/3</f>
        <v>7.9411398421424778E-2</v>
      </c>
      <c r="AG814" s="131">
        <f>(幕後結果!$AI$2+幕後結果!$AI$4*幕後結果_最佳化!$U1815)*12/3</f>
        <v>0.20832858584650413</v>
      </c>
      <c r="AH814" s="131">
        <f>(幕後結果!$AJ$2+幕後結果!$AJ$4*幕後結果_最佳化!$V1815)*12/3</f>
        <v>4.3877882798488144E-3</v>
      </c>
      <c r="AI814" s="100">
        <f>(幕後結果!$AK$2+幕後結果!$AK$4*幕後結果_最佳化!$W1815)*12/3</f>
        <v>0.1263236508482655</v>
      </c>
      <c r="AJ814" s="60"/>
      <c r="AK814" s="60"/>
      <c r="AL814" s="60"/>
      <c r="AM814" s="108">
        <v>813</v>
      </c>
      <c r="AN814" s="131">
        <f t="shared" si="157"/>
        <v>2.2967725831174585E-2</v>
      </c>
      <c r="AO814" s="131">
        <f t="shared" si="158"/>
        <v>0.26165970717343401</v>
      </c>
      <c r="AP814" s="131">
        <f t="shared" si="159"/>
        <v>5.6731396626334071E-3</v>
      </c>
      <c r="AQ814" s="131">
        <f t="shared" si="160"/>
        <v>0.17192443094114901</v>
      </c>
      <c r="AR814" s="131">
        <f t="shared" si="161"/>
        <v>4.933702798734723E-2</v>
      </c>
      <c r="AS814" s="131">
        <f t="shared" si="162"/>
        <v>0.13874188748492203</v>
      </c>
      <c r="AT814" s="131">
        <f t="shared" si="163"/>
        <v>2.7631949423723958E-2</v>
      </c>
      <c r="AU814" s="131">
        <f t="shared" si="164"/>
        <v>0.17916349181501404</v>
      </c>
      <c r="AV814" s="131">
        <f t="shared" si="165"/>
        <v>2.8678279228280926E-2</v>
      </c>
      <c r="AW814" s="131">
        <f t="shared" si="166"/>
        <v>0.11422236045232083</v>
      </c>
      <c r="AX814" s="131">
        <f t="shared" si="167"/>
        <v>0.99999999999999989</v>
      </c>
      <c r="AY814" s="131">
        <f>SUMPRODUCT(AN814:AW814,幕後結果_最佳化!$Z$1005:$AI$1005)</f>
        <v>1.5912729339026893E-3</v>
      </c>
      <c r="AZ814" s="131">
        <f>(SUMPRODUCT(AN814:AW814,MMULT(AN814:AW814,幕後結果!$AB$9:$AK$18)))</f>
        <v>2.4044146893902811E-4</v>
      </c>
      <c r="BA814" s="131">
        <f t="shared" si="168"/>
        <v>1.5506175187293227E-2</v>
      </c>
      <c r="BB814" s="102">
        <f t="shared" si="169"/>
        <v>-2.664017823037907</v>
      </c>
      <c r="BC814" s="60"/>
      <c r="BD814" s="60"/>
    </row>
    <row r="815" spans="1:56" ht="16.5">
      <c r="A815" s="95">
        <v>814</v>
      </c>
      <c r="B815" s="131">
        <v>0.25869619177035719</v>
      </c>
      <c r="C815" s="131">
        <v>0.67252450675096154</v>
      </c>
      <c r="D815" s="131">
        <v>0.86380627069094484</v>
      </c>
      <c r="E815" s="131">
        <v>0.56818086880051011</v>
      </c>
      <c r="F815" s="131">
        <v>0.55592599432509071</v>
      </c>
      <c r="G815" s="131">
        <v>0.83472107996162004</v>
      </c>
      <c r="H815" s="131">
        <v>0.89356182814449125</v>
      </c>
      <c r="I815" s="131">
        <v>0.27560767894162175</v>
      </c>
      <c r="J815" s="131">
        <v>0.63545273913376299</v>
      </c>
      <c r="K815" s="104">
        <v>0.39848915745196667</v>
      </c>
      <c r="L815" s="105"/>
      <c r="M815" s="106">
        <v>814</v>
      </c>
      <c r="N815" s="142">
        <v>-0.6473701910656785</v>
      </c>
      <c r="O815" s="142">
        <v>0.44689484457548817</v>
      </c>
      <c r="P815" s="142">
        <v>1.0975810791427245</v>
      </c>
      <c r="Q815" s="142">
        <v>0.17174467453412609</v>
      </c>
      <c r="R815" s="142">
        <v>0.14064801929176657</v>
      </c>
      <c r="S815" s="142">
        <v>0.97299086938597057</v>
      </c>
      <c r="T815" s="142">
        <v>1.2456951259875693</v>
      </c>
      <c r="U815" s="131">
        <v>-0.59593992855175726</v>
      </c>
      <c r="V815" s="131">
        <v>0.3463302708900548</v>
      </c>
      <c r="W815" s="98">
        <v>-0.25725968122492276</v>
      </c>
      <c r="X815" s="60"/>
      <c r="Y815" s="99">
        <v>814</v>
      </c>
      <c r="Z815" s="131">
        <f>(幕後結果!$AB$2+幕後結果!$AB$4*幕後結果_最佳化!$N1816)*12/3</f>
        <v>-8.6886842514937057E-2</v>
      </c>
      <c r="AA815" s="131">
        <f>(幕後結果!$AC$2+幕後結果!$AC$4*幕後結果_最佳化!$O1816)*12/3</f>
        <v>5.2177823484373879E-2</v>
      </c>
      <c r="AB815" s="131">
        <f>(幕後結果!$AD$2+幕後結果!$AD$4*幕後結果_最佳化!$P1816)*12/3</f>
        <v>0.17924950578546048</v>
      </c>
      <c r="AC815" s="131">
        <f>(幕後結果!$AE$2+幕後結果!$AE$4*幕後結果_最佳化!$Q1816)*12/3</f>
        <v>0.11618071511892829</v>
      </c>
      <c r="AD815" s="131">
        <f>(幕後結果!$AF$2+幕後結果!$AF$4*幕後結果_最佳化!$R1816)*12/3</f>
        <v>0.12487809091973272</v>
      </c>
      <c r="AE815" s="131">
        <f>(幕後結果!$AG$2+幕後結果!$AG$4*幕後結果_最佳化!$S1816)*12/3</f>
        <v>4.5438060835967707E-2</v>
      </c>
      <c r="AF815" s="131">
        <f>(幕後結果!$AH$2+幕後結果!$AH$4*幕後結果_最佳化!$T1816)*12/3</f>
        <v>0.14716115853724832</v>
      </c>
      <c r="AG815" s="131">
        <f>(幕後結果!$AI$2+幕後結果!$AI$4*幕後結果_最佳化!$U1816)*12/3</f>
        <v>3.916306561911944E-2</v>
      </c>
      <c r="AH815" s="131">
        <f>(幕後結果!$AJ$2+幕後結果!$AJ$4*幕後結果_最佳化!$V1816)*12/3</f>
        <v>5.1162252736190295E-2</v>
      </c>
      <c r="AI815" s="100">
        <f>(幕後結果!$AK$2+幕後結果!$AK$4*幕後結果_最佳化!$W1816)*12/3</f>
        <v>6.7866602257747419E-2</v>
      </c>
      <c r="AJ815" s="60"/>
      <c r="AK815" s="60"/>
      <c r="AL815" s="60"/>
      <c r="AM815" s="108">
        <v>814</v>
      </c>
      <c r="AN815" s="131">
        <f t="shared" si="157"/>
        <v>0.12622698100176682</v>
      </c>
      <c r="AO815" s="131">
        <f t="shared" si="158"/>
        <v>7.3463488965154033E-2</v>
      </c>
      <c r="AP815" s="131">
        <f t="shared" si="159"/>
        <v>4.8834094491420343E-2</v>
      </c>
      <c r="AQ815" s="131">
        <f t="shared" si="160"/>
        <v>0.12379601487727604</v>
      </c>
      <c r="AR815" s="131">
        <f t="shared" si="161"/>
        <v>0.16220600729334431</v>
      </c>
      <c r="AS815" s="131">
        <f t="shared" si="162"/>
        <v>9.4048490253170525E-2</v>
      </c>
      <c r="AT815" s="131">
        <f t="shared" si="163"/>
        <v>5.0675689709950157E-2</v>
      </c>
      <c r="AU815" s="131">
        <f t="shared" si="164"/>
        <v>3.2014406162045858E-2</v>
      </c>
      <c r="AV815" s="131">
        <f t="shared" si="165"/>
        <v>0.12556238906179512</v>
      </c>
      <c r="AW815" s="131">
        <f t="shared" si="166"/>
        <v>0.16317243818407678</v>
      </c>
      <c r="AX815" s="131">
        <f t="shared" si="167"/>
        <v>1</v>
      </c>
      <c r="AY815" s="131">
        <f>SUMPRODUCT(AN815:AW815,幕後結果_最佳化!$Z$1005:$AI$1005)</f>
        <v>1.4661003679177281E-3</v>
      </c>
      <c r="AZ815" s="131">
        <f>(SUMPRODUCT(AN815:AW815,MMULT(AN815:AW815,幕後結果!$AB$9:$AK$18)))</f>
        <v>2.5898498106255414E-4</v>
      </c>
      <c r="BA815" s="131">
        <f t="shared" si="168"/>
        <v>1.609301031698402E-2</v>
      </c>
      <c r="BB815" s="102">
        <f t="shared" si="169"/>
        <v>-2.5746519026557966</v>
      </c>
      <c r="BC815" s="60"/>
      <c r="BD815" s="60"/>
    </row>
    <row r="816" spans="1:56" ht="16.5">
      <c r="A816" s="95">
        <v>815</v>
      </c>
      <c r="B816" s="131">
        <v>0.59962184676966923</v>
      </c>
      <c r="C816" s="131">
        <v>0.27985498609640969</v>
      </c>
      <c r="D816" s="131">
        <v>0.62874608469058124</v>
      </c>
      <c r="E816" s="131">
        <v>0.62834852521018769</v>
      </c>
      <c r="F816" s="131">
        <v>0.34779213641828233</v>
      </c>
      <c r="G816" s="131">
        <v>0.23661855362245809</v>
      </c>
      <c r="H816" s="131">
        <v>0.89300396795196324</v>
      </c>
      <c r="I816" s="131">
        <v>0.37327674741170913</v>
      </c>
      <c r="J816" s="131">
        <v>9.6793482328391578E-2</v>
      </c>
      <c r="K816" s="104">
        <v>0.72049846745912238</v>
      </c>
      <c r="L816" s="105"/>
      <c r="M816" s="106">
        <v>815</v>
      </c>
      <c r="N816" s="142">
        <v>0.25236842132103743</v>
      </c>
      <c r="O816" s="142">
        <v>-0.58327235117586718</v>
      </c>
      <c r="P816" s="142">
        <v>0.32853414640085932</v>
      </c>
      <c r="Q816" s="142">
        <v>0.32748253611979095</v>
      </c>
      <c r="R816" s="142">
        <v>-0.39128812855088169</v>
      </c>
      <c r="S816" s="142">
        <v>-0.71722203146689034</v>
      </c>
      <c r="T816" s="142">
        <v>1.2426629449940281</v>
      </c>
      <c r="U816" s="131">
        <v>-0.32318717267040148</v>
      </c>
      <c r="V816" s="131">
        <v>-1.3000408618821002</v>
      </c>
      <c r="W816" s="98">
        <v>0.58432293414668235</v>
      </c>
      <c r="X816" s="60"/>
      <c r="Y816" s="99">
        <v>815</v>
      </c>
      <c r="Z816" s="131">
        <f>(幕後結果!$AB$2+幕後結果!$AB$4*幕後結果_最佳化!$N1817)*12/3</f>
        <v>5.2480582814543826E-2</v>
      </c>
      <c r="AA816" s="131">
        <f>(幕後結果!$AC$2+幕後結果!$AC$4*幕後結果_最佳化!$O1817)*12/3</f>
        <v>-4.9741701287902507E-2</v>
      </c>
      <c r="AB816" s="131">
        <f>(幕後結果!$AD$2+幕後結果!$AD$4*幕後結果_最佳化!$P1817)*12/3</f>
        <v>2.0479621136184005E-2</v>
      </c>
      <c r="AC816" s="131">
        <f>(幕後結果!$AE$2+幕後結果!$AE$4*幕後結果_最佳化!$Q1817)*12/3</f>
        <v>7.3176656966487785E-2</v>
      </c>
      <c r="AD816" s="131">
        <f>(幕後結果!$AF$2+幕後結果!$AF$4*幕後結果_最佳化!$R1817)*12/3</f>
        <v>-2.6363014897010442E-2</v>
      </c>
      <c r="AE816" s="131">
        <f>(幕後結果!$AG$2+幕後結果!$AG$4*幕後結果_最佳化!$S1817)*12/3</f>
        <v>-3.8592056411851303E-2</v>
      </c>
      <c r="AF816" s="131">
        <f>(幕後結果!$AH$2+幕後結果!$AH$4*幕後結果_最佳化!$T1817)*12/3</f>
        <v>0.10712970972737372</v>
      </c>
      <c r="AG816" s="131">
        <f>(幕後結果!$AI$2+幕後結果!$AI$4*幕後結果_最佳化!$U1817)*12/3</f>
        <v>-1.8026612792193898E-2</v>
      </c>
      <c r="AH816" s="131">
        <f>(幕後結果!$AJ$2+幕後結果!$AJ$4*幕後結果_最佳化!$V1817)*12/3</f>
        <v>-0.10102951344239029</v>
      </c>
      <c r="AI816" s="100">
        <f>(幕後結果!$AK$2+幕後結果!$AK$4*幕後結果_最佳化!$W1817)*12/3</f>
        <v>1.7123259503204626E-2</v>
      </c>
      <c r="AJ816" s="60"/>
      <c r="AK816" s="60"/>
      <c r="AL816" s="60"/>
      <c r="AM816" s="108">
        <v>815</v>
      </c>
      <c r="AN816" s="131">
        <f t="shared" si="157"/>
        <v>2.5471326824288005E-2</v>
      </c>
      <c r="AO816" s="131">
        <f t="shared" si="158"/>
        <v>0.12443545931859443</v>
      </c>
      <c r="AP816" s="131">
        <f t="shared" si="159"/>
        <v>0.1732089508105735</v>
      </c>
      <c r="AQ816" s="131">
        <f t="shared" si="160"/>
        <v>0.10318828412245315</v>
      </c>
      <c r="AR816" s="131">
        <f t="shared" si="161"/>
        <v>5.4925564796523094E-2</v>
      </c>
      <c r="AS816" s="131">
        <f t="shared" si="162"/>
        <v>0.14120564263311952</v>
      </c>
      <c r="AT816" s="131">
        <f t="shared" si="163"/>
        <v>0.10951542943217545</v>
      </c>
      <c r="AU816" s="131">
        <f t="shared" si="164"/>
        <v>0.11802219420514302</v>
      </c>
      <c r="AV816" s="131">
        <f t="shared" si="165"/>
        <v>2.7179746695468503E-2</v>
      </c>
      <c r="AW816" s="131">
        <f t="shared" si="166"/>
        <v>0.12284740116166146</v>
      </c>
      <c r="AX816" s="131">
        <f t="shared" si="167"/>
        <v>1.0000000000000002</v>
      </c>
      <c r="AY816" s="131">
        <f>SUMPRODUCT(AN816:AW816,幕後結果_最佳化!$Z$1005:$AI$1005)</f>
        <v>-1.0019063554210028E-4</v>
      </c>
      <c r="AZ816" s="131">
        <f>(SUMPRODUCT(AN816:AW816,MMULT(AN816:AW816,幕後結果!$AB$9:$AK$18)))</f>
        <v>3.1458557566464804E-4</v>
      </c>
      <c r="BA816" s="131">
        <f t="shared" si="168"/>
        <v>1.7736560423730639E-2</v>
      </c>
      <c r="BB816" s="102">
        <f t="shared" si="169"/>
        <v>-2.4243815941906059</v>
      </c>
      <c r="BC816" s="60"/>
      <c r="BD816" s="60"/>
    </row>
    <row r="817" spans="1:56" ht="16.5">
      <c r="A817" s="95">
        <v>816</v>
      </c>
      <c r="B817" s="131">
        <v>0.34643604759546198</v>
      </c>
      <c r="C817" s="131">
        <v>0.37245807829590594</v>
      </c>
      <c r="D817" s="131">
        <v>0.81207740297850206</v>
      </c>
      <c r="E817" s="131">
        <v>0.30232101152009849</v>
      </c>
      <c r="F817" s="131">
        <v>0.85939305726032411</v>
      </c>
      <c r="G817" s="131">
        <v>0.49664604081277441</v>
      </c>
      <c r="H817" s="131">
        <v>0.21048223543969247</v>
      </c>
      <c r="I817" s="131">
        <v>0.81430492072256766</v>
      </c>
      <c r="J817" s="131">
        <v>0.60510818417067469</v>
      </c>
      <c r="K817" s="104">
        <v>0.98028884434868013</v>
      </c>
      <c r="L817" s="105"/>
      <c r="M817" s="106">
        <v>816</v>
      </c>
      <c r="N817" s="142">
        <v>-0.39496042443355422</v>
      </c>
      <c r="O817" s="142">
        <v>-0.32535004795477168</v>
      </c>
      <c r="P817" s="142">
        <v>0.88557758612872817</v>
      </c>
      <c r="Q817" s="142">
        <v>-0.51773665064899932</v>
      </c>
      <c r="R817" s="142">
        <v>1.077596453775775</v>
      </c>
      <c r="S817" s="142">
        <v>-8.4072279688302623E-3</v>
      </c>
      <c r="T817" s="142">
        <v>-0.80474911495637247</v>
      </c>
      <c r="U817" s="131">
        <v>0.89387241476772117</v>
      </c>
      <c r="V817" s="131">
        <v>0.26659158988781945</v>
      </c>
      <c r="W817" s="98">
        <v>2.0597514162156956</v>
      </c>
      <c r="X817" s="60"/>
      <c r="Y817" s="99">
        <v>816</v>
      </c>
      <c r="Z817" s="131">
        <f>(幕後結果!$AB$2+幕後結果!$AB$4*幕後結果_最佳化!$N1818)*12/3</f>
        <v>-4.7789154787365597E-2</v>
      </c>
      <c r="AA817" s="131">
        <f>(幕後結果!$AC$2+幕後結果!$AC$4*幕後結果_最佳化!$O1818)*12/3</f>
        <v>-2.3392167377663683E-2</v>
      </c>
      <c r="AB817" s="131">
        <f>(幕後結果!$AD$2+幕後結果!$AD$4*幕後結果_最佳化!$P1818)*12/3</f>
        <v>0.11917397118484858</v>
      </c>
      <c r="AC817" s="131">
        <f>(幕後結果!$AE$2+幕後結果!$AE$4*幕後結果_最佳化!$Q1818)*12/3</f>
        <v>1.9825668012667649E-2</v>
      </c>
      <c r="AD817" s="131">
        <f>(幕後結果!$AF$2+幕後結果!$AF$4*幕後結果_最佳化!$R1818)*12/3</f>
        <v>0.14502889946475703</v>
      </c>
      <c r="AE817" s="131">
        <f>(幕後結果!$AG$2+幕後結果!$AG$4*幕後結果_最佳化!$S1818)*12/3</f>
        <v>-1.5407946348251988E-2</v>
      </c>
      <c r="AF817" s="131">
        <f>(幕後結果!$AH$2+幕後結果!$AH$4*幕後結果_最佳化!$T1818)*12/3</f>
        <v>-7.1293357551348358E-2</v>
      </c>
      <c r="AG817" s="131">
        <f>(幕後結果!$AI$2+幕後結果!$AI$4*幕後結果_最佳化!$U1818)*12/3</f>
        <v>0.10250678040319028</v>
      </c>
      <c r="AH817" s="131">
        <f>(幕後結果!$AJ$2+幕後結果!$AJ$4*幕後結果_最佳化!$V1818)*12/3</f>
        <v>-1.5261368753016567E-3</v>
      </c>
      <c r="AI817" s="100">
        <f>(幕後結果!$AK$2+幕後結果!$AK$4*幕後結果_最佳化!$W1818)*12/3</f>
        <v>0.33957119680943776</v>
      </c>
      <c r="AJ817" s="60"/>
      <c r="AK817" s="60"/>
      <c r="AL817" s="60"/>
      <c r="AM817" s="108">
        <v>816</v>
      </c>
      <c r="AN817" s="131">
        <f t="shared" si="157"/>
        <v>8.8559323298694953E-2</v>
      </c>
      <c r="AO817" s="131">
        <f t="shared" si="158"/>
        <v>0.1791640321260945</v>
      </c>
      <c r="AP817" s="131">
        <f t="shared" si="159"/>
        <v>0.18137088062704299</v>
      </c>
      <c r="AQ817" s="131">
        <f t="shared" si="160"/>
        <v>5.6275704633081909E-2</v>
      </c>
      <c r="AR817" s="131">
        <f t="shared" si="161"/>
        <v>0.18606022287002075</v>
      </c>
      <c r="AS817" s="131">
        <f t="shared" si="162"/>
        <v>3.5319130900047839E-2</v>
      </c>
      <c r="AT817" s="131">
        <f t="shared" si="163"/>
        <v>3.773659878521541E-2</v>
      </c>
      <c r="AU817" s="131">
        <f t="shared" si="164"/>
        <v>0.10197100928517176</v>
      </c>
      <c r="AV817" s="131">
        <f t="shared" si="165"/>
        <v>7.1121879098426363E-2</v>
      </c>
      <c r="AW817" s="131">
        <f t="shared" si="166"/>
        <v>6.2421218376203617E-2</v>
      </c>
      <c r="AX817" s="131">
        <f t="shared" si="167"/>
        <v>1</v>
      </c>
      <c r="AY817" s="131">
        <f>SUMPRODUCT(AN817:AW817,幕後結果_最佳化!$Z$1005:$AI$1005)</f>
        <v>2.9510337832465384E-4</v>
      </c>
      <c r="AZ817" s="131">
        <f>(SUMPRODUCT(AN817:AW817,MMULT(AN817:AW817,幕後結果!$AB$9:$AK$18)))</f>
        <v>3.5623657607980659E-4</v>
      </c>
      <c r="BA817" s="131">
        <f t="shared" si="168"/>
        <v>1.8874230476493781E-2</v>
      </c>
      <c r="BB817" s="102">
        <f t="shared" si="169"/>
        <v>-2.257305095152677</v>
      </c>
      <c r="BC817" s="60"/>
      <c r="BD817" s="60"/>
    </row>
    <row r="818" spans="1:56" ht="16.5">
      <c r="A818" s="95">
        <v>817</v>
      </c>
      <c r="B818" s="131">
        <v>0.97662086154471228</v>
      </c>
      <c r="C818" s="131">
        <v>0.41020183860925341</v>
      </c>
      <c r="D818" s="131">
        <v>0.71851052641308422</v>
      </c>
      <c r="E818" s="131">
        <v>0.72873733308589661</v>
      </c>
      <c r="F818" s="131">
        <v>0.63666426079850269</v>
      </c>
      <c r="G818" s="131">
        <v>0.2007384002681889</v>
      </c>
      <c r="H818" s="131">
        <v>0.44280634908770389</v>
      </c>
      <c r="I818" s="131">
        <v>0.30385592472014422</v>
      </c>
      <c r="J818" s="131">
        <v>0.46851725438060154</v>
      </c>
      <c r="K818" s="104">
        <v>9.2079234242539165E-3</v>
      </c>
      <c r="L818" s="105"/>
      <c r="M818" s="106">
        <v>817</v>
      </c>
      <c r="N818" s="142">
        <v>1.9884831846927928</v>
      </c>
      <c r="O818" s="142">
        <v>-0.22702580409739623</v>
      </c>
      <c r="P818" s="142">
        <v>0.57842244031812995</v>
      </c>
      <c r="Q818" s="142">
        <v>0.60899864984160179</v>
      </c>
      <c r="R818" s="142">
        <v>0.34955661092010598</v>
      </c>
      <c r="S818" s="142">
        <v>-0.83898665102571723</v>
      </c>
      <c r="T818" s="142">
        <v>-0.14385787791499621</v>
      </c>
      <c r="U818" s="131">
        <v>-0.51334237172656061</v>
      </c>
      <c r="V818" s="131">
        <v>-7.8997629243783146E-2</v>
      </c>
      <c r="W818" s="98">
        <v>-2.3571491829046711</v>
      </c>
      <c r="X818" s="60"/>
      <c r="Y818" s="99">
        <v>817</v>
      </c>
      <c r="Z818" s="131">
        <f>(幕後結果!$AB$2+幕後結果!$AB$4*幕後結果_最佳化!$N1819)*12/3</f>
        <v>0.32140073508608691</v>
      </c>
      <c r="AA818" s="131">
        <f>(幕後結果!$AC$2+幕後結果!$AC$4*幕後結果_最佳化!$O1819)*12/3</f>
        <v>-1.8532215873490389E-2</v>
      </c>
      <c r="AB818" s="131">
        <f>(幕後結果!$AD$2+幕後結果!$AD$4*幕後結果_最佳化!$P1819)*12/3</f>
        <v>7.207422827199228E-2</v>
      </c>
      <c r="AC818" s="131">
        <f>(幕後結果!$AE$2+幕後結果!$AE$4*幕後結果_最佳化!$Q1819)*12/3</f>
        <v>0.16909878335103534</v>
      </c>
      <c r="AD818" s="131">
        <f>(幕後結果!$AF$2+幕後結果!$AF$4*幕後結果_最佳化!$R1819)*12/3</f>
        <v>8.4358135630470191E-2</v>
      </c>
      <c r="AE818" s="131">
        <f>(幕後結果!$AG$2+幕後結果!$AG$4*幕後結果_最佳化!$S1819)*12/3</f>
        <v>-5.9704041155327431E-2</v>
      </c>
      <c r="AF818" s="131">
        <f>(幕後結果!$AH$2+幕後結果!$AH$4*幕後結果_最佳化!$T1819)*12/3</f>
        <v>6.7304821921836872E-2</v>
      </c>
      <c r="AG818" s="131">
        <f>(幕後結果!$AI$2+幕後結果!$AI$4*幕後結果_最佳化!$U1819)*12/3</f>
        <v>-5.6235866033540798E-2</v>
      </c>
      <c r="AH818" s="131">
        <f>(幕後結果!$AJ$2+幕後結果!$AJ$4*幕後結果_最佳化!$V1819)*12/3</f>
        <v>-2.6939676128848386E-2</v>
      </c>
      <c r="AI818" s="100">
        <f>(幕後結果!$AK$2+幕後結果!$AK$4*幕後結果_最佳化!$W1819)*12/3</f>
        <v>-0.44556970158033787</v>
      </c>
      <c r="AJ818" s="60"/>
      <c r="AK818" s="60"/>
      <c r="AL818" s="60"/>
      <c r="AM818" s="108">
        <v>817</v>
      </c>
      <c r="AN818" s="131">
        <f t="shared" si="157"/>
        <v>0.12947077218495537</v>
      </c>
      <c r="AO818" s="131">
        <f t="shared" si="158"/>
        <v>0.17130739613145693</v>
      </c>
      <c r="AP818" s="131">
        <f t="shared" si="159"/>
        <v>6.0972644720815546E-2</v>
      </c>
      <c r="AQ818" s="131">
        <f t="shared" si="160"/>
        <v>0.17317213316749261</v>
      </c>
      <c r="AR818" s="131">
        <f t="shared" si="161"/>
        <v>6.6909767630988241E-3</v>
      </c>
      <c r="AS818" s="131">
        <f t="shared" si="162"/>
        <v>8.7725754793830713E-2</v>
      </c>
      <c r="AT818" s="131">
        <f t="shared" si="163"/>
        <v>0.15339073821610855</v>
      </c>
      <c r="AU818" s="131">
        <f t="shared" si="164"/>
        <v>0.13344246198565976</v>
      </c>
      <c r="AV818" s="131">
        <f t="shared" si="165"/>
        <v>7.8667358495442333E-2</v>
      </c>
      <c r="AW818" s="131">
        <f t="shared" si="166"/>
        <v>5.1597635411394374E-3</v>
      </c>
      <c r="AX818" s="131">
        <f t="shared" si="167"/>
        <v>1.0000000000000002</v>
      </c>
      <c r="AY818" s="131">
        <f>SUMPRODUCT(AN818:AW818,幕後結果_最佳化!$Z$1005:$AI$1005)</f>
        <v>6.330872697648089E-3</v>
      </c>
      <c r="AZ818" s="131">
        <f>(SUMPRODUCT(AN818:AW818,MMULT(AN818:AW818,幕後結果!$AB$9:$AK$18)))</f>
        <v>2.5093330745421238E-4</v>
      </c>
      <c r="BA818" s="131">
        <f t="shared" si="168"/>
        <v>1.5840874579839726E-2</v>
      </c>
      <c r="BB818" s="102">
        <f t="shared" si="169"/>
        <v>-2.3085295649580169</v>
      </c>
      <c r="BC818" s="60"/>
      <c r="BD818" s="60"/>
    </row>
    <row r="819" spans="1:56" ht="16.5">
      <c r="A819" s="95">
        <v>818</v>
      </c>
      <c r="B819" s="131">
        <v>0.20260886121762978</v>
      </c>
      <c r="C819" s="131">
        <v>0.49633995184142532</v>
      </c>
      <c r="D819" s="131">
        <v>0.81703589810050148</v>
      </c>
      <c r="E819" s="131">
        <v>0.94062464958241065</v>
      </c>
      <c r="F819" s="131">
        <v>0.15445722332559431</v>
      </c>
      <c r="G819" s="131">
        <v>0.50366775637207351</v>
      </c>
      <c r="H819" s="131">
        <v>3.4726247502474772E-2</v>
      </c>
      <c r="I819" s="131">
        <v>0.18959804106000067</v>
      </c>
      <c r="J819" s="131">
        <v>0.25465901235225186</v>
      </c>
      <c r="K819" s="104">
        <v>0.64471163658214259</v>
      </c>
      <c r="L819" s="105"/>
      <c r="M819" s="106">
        <v>818</v>
      </c>
      <c r="N819" s="142">
        <v>-0.83233882364579259</v>
      </c>
      <c r="O819" s="142">
        <v>-9.1745089047059157E-3</v>
      </c>
      <c r="P819" s="142">
        <v>0.9041267344594055</v>
      </c>
      <c r="Q819" s="142">
        <v>1.5600388491992576</v>
      </c>
      <c r="R819" s="142">
        <v>-1.0175024935581931</v>
      </c>
      <c r="S819" s="142">
        <v>9.1938313455061735E-3</v>
      </c>
      <c r="T819" s="142">
        <v>-1.8154649019051756</v>
      </c>
      <c r="U819" s="131">
        <v>-0.87937850630055958</v>
      </c>
      <c r="V819" s="131">
        <v>-0.65989996808289964</v>
      </c>
      <c r="W819" s="98">
        <v>0.37108163817279438</v>
      </c>
      <c r="X819" s="60"/>
      <c r="Y819" s="99">
        <v>818</v>
      </c>
      <c r="Z819" s="131">
        <f>(幕後結果!$AB$2+幕後結果!$AB$4*幕後結果_最佳化!$N1820)*12/3</f>
        <v>-0.1155380549165288</v>
      </c>
      <c r="AA819" s="131">
        <f>(幕後結果!$AC$2+幕後結果!$AC$4*幕後結果_最佳化!$O1820)*12/3</f>
        <v>8.2064776916097835E-3</v>
      </c>
      <c r="AB819" s="131">
        <f>(幕後結果!$AD$2+幕後結果!$AD$4*幕後結果_最佳化!$P1820)*12/3</f>
        <v>0.13287878895104308</v>
      </c>
      <c r="AC819" s="131">
        <f>(幕後結果!$AE$2+幕後結果!$AE$4*幕後結果_最佳化!$Q1820)*12/3</f>
        <v>0.22698269130051238</v>
      </c>
      <c r="AD819" s="131">
        <f>(幕後結果!$AF$2+幕後結果!$AF$4*幕後結果_最佳化!$R1820)*12/3</f>
        <v>1.1611816719328103E-2</v>
      </c>
      <c r="AE819" s="131">
        <f>(幕後結果!$AG$2+幕後結果!$AG$4*幕後結果_最佳化!$S1820)*12/3</f>
        <v>1.8124349452739542E-2</v>
      </c>
      <c r="AF819" s="131">
        <f>(幕後結果!$AH$2+幕後結果!$AH$4*幕後結果_最佳化!$T1820)*12/3</f>
        <v>-0.1440238320216497</v>
      </c>
      <c r="AG819" s="131">
        <f>(幕後結果!$AI$2+幕後結果!$AI$4*幕後結果_最佳化!$U1820)*12/3</f>
        <v>-0.11539575478839363</v>
      </c>
      <c r="AH819" s="131">
        <f>(幕後結果!$AJ$2+幕後結果!$AJ$4*幕後結果_最佳化!$V1820)*12/3</f>
        <v>-4.1593415562817336E-2</v>
      </c>
      <c r="AI819" s="100">
        <f>(幕後結果!$AK$2+幕後結果!$AK$4*幕後結果_最佳化!$W1820)*12/3</f>
        <v>-4.0833150604748882E-2</v>
      </c>
      <c r="AJ819" s="60"/>
      <c r="AK819" s="60"/>
      <c r="AL819" s="60"/>
      <c r="AM819" s="108">
        <v>818</v>
      </c>
      <c r="AN819" s="131">
        <f t="shared" si="157"/>
        <v>0.13888876838161615</v>
      </c>
      <c r="AO819" s="131">
        <f t="shared" si="158"/>
        <v>0.16340697756051745</v>
      </c>
      <c r="AP819" s="131">
        <f t="shared" si="159"/>
        <v>0.14176576823418027</v>
      </c>
      <c r="AQ819" s="131">
        <f t="shared" si="160"/>
        <v>1.7158486575016514E-2</v>
      </c>
      <c r="AR819" s="131">
        <f t="shared" si="161"/>
        <v>0.12003597343345553</v>
      </c>
      <c r="AS819" s="131">
        <f t="shared" si="162"/>
        <v>1.0105926032951943E-2</v>
      </c>
      <c r="AT819" s="131">
        <f t="shared" si="163"/>
        <v>0.14388223041147982</v>
      </c>
      <c r="AU819" s="131">
        <f t="shared" si="164"/>
        <v>7.4357422568587198E-2</v>
      </c>
      <c r="AV819" s="131">
        <f t="shared" si="165"/>
        <v>8.1600756485064263E-2</v>
      </c>
      <c r="AW819" s="131">
        <f t="shared" si="166"/>
        <v>0.10879769031713078</v>
      </c>
      <c r="AX819" s="131">
        <f t="shared" si="167"/>
        <v>1</v>
      </c>
      <c r="AY819" s="131">
        <f>SUMPRODUCT(AN819:AW819,幕後結果_最佳化!$Z$1005:$AI$1005)</f>
        <v>1.2573781766105467E-3</v>
      </c>
      <c r="AZ819" s="131">
        <f>(SUMPRODUCT(AN819:AW819,MMULT(AN819:AW819,幕後結果!$AB$9:$AK$18)))</f>
        <v>3.0561726044032398E-4</v>
      </c>
      <c r="BA819" s="131">
        <f t="shared" si="168"/>
        <v>1.7481912379380123E-2</v>
      </c>
      <c r="BB819" s="102">
        <f t="shared" si="169"/>
        <v>-2.3820404152412316</v>
      </c>
      <c r="BC819" s="60"/>
      <c r="BD819" s="60"/>
    </row>
    <row r="820" spans="1:56" ht="16.5">
      <c r="A820" s="95">
        <v>819</v>
      </c>
      <c r="B820" s="131">
        <v>0.14844766562249712</v>
      </c>
      <c r="C820" s="131">
        <v>0.61158014725039522</v>
      </c>
      <c r="D820" s="131">
        <v>0.61704692971654551</v>
      </c>
      <c r="E820" s="131">
        <v>0.24666205516310313</v>
      </c>
      <c r="F820" s="131">
        <v>0.18960676454108749</v>
      </c>
      <c r="G820" s="131">
        <v>0.54039212245477808</v>
      </c>
      <c r="H820" s="131">
        <v>0.82374880572168974</v>
      </c>
      <c r="I820" s="131">
        <v>0.93591577163926587</v>
      </c>
      <c r="J820" s="131">
        <v>0.97369665107583159</v>
      </c>
      <c r="K820" s="104">
        <v>0.63780731125428747</v>
      </c>
      <c r="L820" s="105"/>
      <c r="M820" s="106">
        <v>819</v>
      </c>
      <c r="N820" s="142">
        <v>-1.0431143588149905</v>
      </c>
      <c r="O820" s="142">
        <v>0.28343982248060279</v>
      </c>
      <c r="P820" s="142">
        <v>0.29773406653815643</v>
      </c>
      <c r="Q820" s="142">
        <v>-0.68503139454336115</v>
      </c>
      <c r="R820" s="142">
        <v>-0.87934631822612619</v>
      </c>
      <c r="S820" s="142">
        <v>0.10142164468529355</v>
      </c>
      <c r="T820" s="142">
        <v>0.92974643018233616</v>
      </c>
      <c r="U820" s="131">
        <v>1.5213642433000529</v>
      </c>
      <c r="V820" s="131">
        <v>1.9381354632636898</v>
      </c>
      <c r="W820" s="98">
        <v>0.35260394787861871</v>
      </c>
      <c r="X820" s="60"/>
      <c r="Y820" s="99">
        <v>819</v>
      </c>
      <c r="Z820" s="131">
        <f>(幕後結果!$AB$2+幕後結果!$AB$4*幕後結果_最佳化!$N1821)*12/3</f>
        <v>-0.1481866967048939</v>
      </c>
      <c r="AA820" s="131">
        <f>(幕後結果!$AC$2+幕後結果!$AC$4*幕後結果_最佳化!$O1821)*12/3</f>
        <v>3.7067961140272158E-2</v>
      </c>
      <c r="AB820" s="131">
        <f>(幕後結果!$AD$2+幕後結果!$AD$4*幕後結果_最佳化!$P1821)*12/3</f>
        <v>4.4911643893729862E-2</v>
      </c>
      <c r="AC820" s="131">
        <f>(幕後結果!$AE$2+幕後結果!$AE$4*幕後結果_最佳化!$Q1821)*12/3</f>
        <v>-4.232572192585974E-2</v>
      </c>
      <c r="AD820" s="131">
        <f>(幕後結果!$AF$2+幕後結果!$AF$4*幕後結果_最佳化!$R1821)*12/3</f>
        <v>-5.6631091728437298E-2</v>
      </c>
      <c r="AE820" s="131">
        <f>(幕後結果!$AG$2+幕後結果!$AG$4*幕後結果_最佳化!$S1821)*12/3</f>
        <v>1.3499196519982486E-2</v>
      </c>
      <c r="AF820" s="131">
        <f>(幕後結果!$AH$2+幕後結果!$AH$4*幕後結果_最佳化!$T1821)*12/3</f>
        <v>6.6040854208792132E-2</v>
      </c>
      <c r="AG820" s="131">
        <f>(幕後結果!$AI$2+幕後結果!$AI$4*幕後結果_最佳化!$U1821)*12/3</f>
        <v>0.16998759786226744</v>
      </c>
      <c r="AH820" s="131">
        <f>(幕後結果!$AJ$2+幕後結果!$AJ$4*幕後結果_最佳化!$V1821)*12/3</f>
        <v>0.13125019917243963</v>
      </c>
      <c r="AI820" s="100">
        <f>(幕後結果!$AK$2+幕後結果!$AK$4*幕後結果_最佳化!$W1821)*12/3</f>
        <v>0.19206449440859372</v>
      </c>
      <c r="AJ820" s="60"/>
      <c r="AK820" s="60"/>
      <c r="AL820" s="60"/>
      <c r="AM820" s="108">
        <v>819</v>
      </c>
      <c r="AN820" s="131">
        <f t="shared" si="157"/>
        <v>0.120286857788728</v>
      </c>
      <c r="AO820" s="131">
        <f t="shared" si="158"/>
        <v>9.734829234040078E-2</v>
      </c>
      <c r="AP820" s="131">
        <f t="shared" si="159"/>
        <v>0.16244303043499922</v>
      </c>
      <c r="AQ820" s="131">
        <f t="shared" si="160"/>
        <v>8.8644722474411575E-2</v>
      </c>
      <c r="AR820" s="131">
        <f t="shared" si="161"/>
        <v>5.0501201621475533E-2</v>
      </c>
      <c r="AS820" s="131">
        <f t="shared" si="162"/>
        <v>8.6292483197161103E-3</v>
      </c>
      <c r="AT820" s="131">
        <f t="shared" si="163"/>
        <v>0.14485528073358678</v>
      </c>
      <c r="AU820" s="131">
        <f t="shared" si="164"/>
        <v>8.0788798759794486E-2</v>
      </c>
      <c r="AV820" s="131">
        <f t="shared" si="165"/>
        <v>0.15118607019025224</v>
      </c>
      <c r="AW820" s="131">
        <f t="shared" si="166"/>
        <v>9.5316497336635178E-2</v>
      </c>
      <c r="AX820" s="131">
        <f t="shared" si="167"/>
        <v>0.99999999999999989</v>
      </c>
      <c r="AY820" s="131">
        <f>SUMPRODUCT(AN820:AW820,幕後結果_最佳化!$Z$1005:$AI$1005)</f>
        <v>2.2724537373119127E-3</v>
      </c>
      <c r="AZ820" s="131">
        <f>(SUMPRODUCT(AN820:AW820,MMULT(AN820:AW820,幕後結果!$AB$9:$AK$18)))</f>
        <v>3.0109301783392536E-4</v>
      </c>
      <c r="BA820" s="131">
        <f t="shared" si="168"/>
        <v>1.7352032095230962E-2</v>
      </c>
      <c r="BB820" s="102">
        <f t="shared" si="169"/>
        <v>-2.3413710878194016</v>
      </c>
      <c r="BC820" s="60"/>
      <c r="BD820" s="60"/>
    </row>
    <row r="821" spans="1:56" ht="16.5">
      <c r="A821" s="95">
        <v>820</v>
      </c>
      <c r="B821" s="131">
        <v>5.6034646588374981E-2</v>
      </c>
      <c r="C821" s="131">
        <v>0.36503007398509824</v>
      </c>
      <c r="D821" s="131">
        <v>0.33941059533651918</v>
      </c>
      <c r="E821" s="131">
        <v>0.18493084223649991</v>
      </c>
      <c r="F821" s="131">
        <v>0.75237334361248909</v>
      </c>
      <c r="G821" s="131">
        <v>0.8647825343591411</v>
      </c>
      <c r="H821" s="131">
        <v>0.82093028453895101</v>
      </c>
      <c r="I821" s="131">
        <v>0.37724350561871689</v>
      </c>
      <c r="J821" s="131">
        <v>0.30456824694371831</v>
      </c>
      <c r="K821" s="104">
        <v>0.10690969639374348</v>
      </c>
      <c r="L821" s="105"/>
      <c r="M821" s="106">
        <v>820</v>
      </c>
      <c r="N821" s="142">
        <v>-1.5889605779878888</v>
      </c>
      <c r="O821" s="142">
        <v>-0.3450455223159648</v>
      </c>
      <c r="P821" s="142">
        <v>-0.41407225583506624</v>
      </c>
      <c r="Q821" s="142">
        <v>-0.89673248036938036</v>
      </c>
      <c r="R821" s="142">
        <v>0.68197728727429641</v>
      </c>
      <c r="S821" s="142">
        <v>1.1020615100241014</v>
      </c>
      <c r="T821" s="142">
        <v>0.91891615189365183</v>
      </c>
      <c r="U821" s="131">
        <v>-0.31272840752342385</v>
      </c>
      <c r="V821" s="131">
        <v>-0.51130644338753806</v>
      </c>
      <c r="W821" s="98">
        <v>-1.2431314645841829</v>
      </c>
      <c r="X821" s="60"/>
      <c r="Y821" s="99">
        <v>820</v>
      </c>
      <c r="Z821" s="131">
        <f>(幕後結果!$AB$2+幕後結果!$AB$4*幕後結果_最佳化!$N1822)*12/3</f>
        <v>-0.23273701070126754</v>
      </c>
      <c r="AA821" s="131">
        <f>(幕後結果!$AC$2+幕後結果!$AC$4*幕後結果_最佳化!$O1822)*12/3</f>
        <v>-2.295310396641537E-2</v>
      </c>
      <c r="AB821" s="131">
        <f>(幕後結果!$AD$2+幕後結果!$AD$4*幕後結果_最佳化!$P1822)*12/3</f>
        <v>-9.0702261929321348E-2</v>
      </c>
      <c r="AC821" s="131">
        <f>(幕後結果!$AE$2+幕後結果!$AE$4*幕後結果_最佳化!$Q1822)*12/3</f>
        <v>-0.14333497903414308</v>
      </c>
      <c r="AD821" s="131">
        <f>(幕後結果!$AF$2+幕後結果!$AF$4*幕後結果_最佳化!$R1822)*12/3</f>
        <v>-9.4495852240708868E-3</v>
      </c>
      <c r="AE821" s="131">
        <f>(幕後結果!$AG$2+幕後結果!$AG$4*幕後結果_最佳化!$S1822)*12/3</f>
        <v>4.2967802539347587E-2</v>
      </c>
      <c r="AF821" s="131">
        <f>(幕後結果!$AH$2+幕後結果!$AH$4*幕後結果_最佳化!$T1822)*12/3</f>
        <v>9.6963334340650319E-3</v>
      </c>
      <c r="AG821" s="131">
        <f>(幕後結果!$AI$2+幕後結果!$AI$4*幕後結果_最佳化!$U1822)*12/3</f>
        <v>-1.2771360041877178E-2</v>
      </c>
      <c r="AH821" s="131">
        <f>(幕後結果!$AJ$2+幕後結果!$AJ$4*幕後結果_最佳化!$V1822)*12/3</f>
        <v>-3.9353991097196103E-2</v>
      </c>
      <c r="AI821" s="100">
        <f>(幕後結果!$AK$2+幕後結果!$AK$4*幕後結果_最佳化!$W1822)*12/3</f>
        <v>-0.1056687819017766</v>
      </c>
      <c r="AJ821" s="60"/>
      <c r="AK821" s="60"/>
      <c r="AL821" s="60"/>
      <c r="AM821" s="108">
        <v>820</v>
      </c>
      <c r="AN821" s="131">
        <f t="shared" si="157"/>
        <v>4.8816321108043598E-2</v>
      </c>
      <c r="AO821" s="131">
        <f t="shared" si="158"/>
        <v>0.12957978038590851</v>
      </c>
      <c r="AP821" s="131">
        <f t="shared" si="159"/>
        <v>0.13624515719647015</v>
      </c>
      <c r="AQ821" s="131">
        <f t="shared" si="160"/>
        <v>2.6848413519204934E-2</v>
      </c>
      <c r="AR821" s="131">
        <f t="shared" si="161"/>
        <v>2.4894163844016291E-2</v>
      </c>
      <c r="AS821" s="131">
        <f t="shared" si="162"/>
        <v>0.11187703287576002</v>
      </c>
      <c r="AT821" s="131">
        <f t="shared" si="163"/>
        <v>0.11965850437877559</v>
      </c>
      <c r="AU821" s="131">
        <f t="shared" si="164"/>
        <v>0.10485387950645764</v>
      </c>
      <c r="AV821" s="131">
        <f t="shared" si="165"/>
        <v>0.14544663349796086</v>
      </c>
      <c r="AW821" s="131">
        <f t="shared" si="166"/>
        <v>0.15178011368740232</v>
      </c>
      <c r="AX821" s="131">
        <f t="shared" si="167"/>
        <v>0.99999999999999978</v>
      </c>
      <c r="AY821" s="131">
        <f>SUMPRODUCT(AN821:AW821,幕後結果_最佳化!$Z$1005:$AI$1005)</f>
        <v>-1.7476995546620896E-3</v>
      </c>
      <c r="AZ821" s="131">
        <f>(SUMPRODUCT(AN821:AW821,MMULT(AN821:AW821,幕後結果!$AB$9:$AK$18)))</f>
        <v>2.553358076779487E-4</v>
      </c>
      <c r="BA821" s="131">
        <f t="shared" si="168"/>
        <v>1.5979230509569248E-2</v>
      </c>
      <c r="BB821" s="102">
        <f t="shared" si="169"/>
        <v>-2.7941082349318749</v>
      </c>
      <c r="BC821" s="60"/>
      <c r="BD821" s="60"/>
    </row>
    <row r="822" spans="1:56" ht="16.5">
      <c r="A822" s="95">
        <v>821</v>
      </c>
      <c r="B822" s="131">
        <v>0.11842316481085224</v>
      </c>
      <c r="C822" s="131">
        <v>0.38898441674263218</v>
      </c>
      <c r="D822" s="131">
        <v>0.14798814762553425</v>
      </c>
      <c r="E822" s="131">
        <v>0.74264892772687929</v>
      </c>
      <c r="F822" s="131">
        <v>0.82294963029582591</v>
      </c>
      <c r="G822" s="131">
        <v>0.27457280631257563</v>
      </c>
      <c r="H822" s="131">
        <v>0.37672588182221589</v>
      </c>
      <c r="I822" s="131">
        <v>0.80382204368077059</v>
      </c>
      <c r="J822" s="131">
        <v>5.772178211271517E-2</v>
      </c>
      <c r="K822" s="104">
        <v>0.66420948233112753</v>
      </c>
      <c r="L822" s="105"/>
      <c r="M822" s="106">
        <v>821</v>
      </c>
      <c r="N822" s="142">
        <v>-1.1829061863206867</v>
      </c>
      <c r="O822" s="142">
        <v>-0.28196697486164707</v>
      </c>
      <c r="P822" s="142">
        <v>-1.0451009928485129</v>
      </c>
      <c r="Q822" s="142">
        <v>0.65153352284700972</v>
      </c>
      <c r="R822" s="142">
        <v>0.92666452955371525</v>
      </c>
      <c r="S822" s="142">
        <v>-0.5990408972407758</v>
      </c>
      <c r="T822" s="142">
        <v>-0.31409121227755327</v>
      </c>
      <c r="U822" s="131">
        <v>0.85535271458291728</v>
      </c>
      <c r="V822" s="131">
        <v>-1.5741898541608619</v>
      </c>
      <c r="W822" s="98">
        <v>0.42397912776367103</v>
      </c>
      <c r="X822" s="60"/>
      <c r="Y822" s="99">
        <v>821</v>
      </c>
      <c r="Z822" s="131">
        <f>(幕後結果!$AB$2+幕後結果!$AB$4*幕後結果_最佳化!$N1823)*12/3</f>
        <v>-0.16984012672707691</v>
      </c>
      <c r="AA822" s="131">
        <f>(幕後結果!$AC$2+幕後結果!$AC$4*幕後結果_最佳化!$O1823)*12/3</f>
        <v>-1.7621487010206053E-2</v>
      </c>
      <c r="AB822" s="131">
        <f>(幕後結果!$AD$2+幕後結果!$AD$4*幕後結果_最佳化!$P1823)*12/3</f>
        <v>-0.19052575517878809</v>
      </c>
      <c r="AC822" s="131">
        <f>(幕後結果!$AE$2+幕後結果!$AE$4*幕後結果_最佳化!$Q1823)*12/3</f>
        <v>-2.3267169658348488E-2</v>
      </c>
      <c r="AD822" s="131">
        <f>(幕後結果!$AF$2+幕後結果!$AF$4*幕後結果_最佳化!$R1823)*12/3</f>
        <v>-8.3732208858221004E-3</v>
      </c>
      <c r="AE822" s="131">
        <f>(幕後結果!$AG$2+幕後結果!$AG$4*幕後結果_最佳化!$S1823)*12/3</f>
        <v>-2.3834561418254064E-2</v>
      </c>
      <c r="AF822" s="131">
        <f>(幕後結果!$AH$2+幕後結果!$AH$4*幕後結果_最佳化!$T1823)*12/3</f>
        <v>-9.7058018649655728E-2</v>
      </c>
      <c r="AG822" s="131">
        <f>(幕後結果!$AI$2+幕後結果!$AI$4*幕後結果_最佳化!$U1823)*12/3</f>
        <v>2.7010136271534774E-2</v>
      </c>
      <c r="AH822" s="131">
        <f>(幕後結果!$AJ$2+幕後結果!$AJ$4*幕後結果_最佳化!$V1823)*12/3</f>
        <v>-0.11926308868201881</v>
      </c>
      <c r="AI822" s="100">
        <f>(幕後結果!$AK$2+幕後結果!$AK$4*幕後結果_最佳化!$W1823)*12/3</f>
        <v>-1.1833520925738897E-2</v>
      </c>
      <c r="AJ822" s="60"/>
      <c r="AK822" s="60"/>
      <c r="AL822" s="60"/>
      <c r="AM822" s="108">
        <v>821</v>
      </c>
      <c r="AN822" s="131">
        <f t="shared" si="157"/>
        <v>0.11647009138776311</v>
      </c>
      <c r="AO822" s="131">
        <f t="shared" si="158"/>
        <v>5.7079070590997615E-2</v>
      </c>
      <c r="AP822" s="131">
        <f t="shared" si="159"/>
        <v>2.7050462270931296E-2</v>
      </c>
      <c r="AQ822" s="131">
        <f t="shared" si="160"/>
        <v>0.16671694565536763</v>
      </c>
      <c r="AR822" s="131">
        <f t="shared" si="161"/>
        <v>0.15220913936590116</v>
      </c>
      <c r="AS822" s="131">
        <f t="shared" si="162"/>
        <v>0.11997617536139606</v>
      </c>
      <c r="AT822" s="131">
        <f t="shared" si="163"/>
        <v>5.466413663277876E-3</v>
      </c>
      <c r="AU822" s="131">
        <f t="shared" si="164"/>
        <v>8.5417864252246678E-2</v>
      </c>
      <c r="AV822" s="131">
        <f t="shared" si="165"/>
        <v>0.14437463386045016</v>
      </c>
      <c r="AW822" s="131">
        <f t="shared" si="166"/>
        <v>0.1252392035916686</v>
      </c>
      <c r="AX822" s="131">
        <f t="shared" si="167"/>
        <v>1</v>
      </c>
      <c r="AY822" s="131">
        <f>SUMPRODUCT(AN822:AW822,幕後結果_最佳化!$Z$1005:$AI$1005)</f>
        <v>1.919491211222841E-3</v>
      </c>
      <c r="AZ822" s="131">
        <f>(SUMPRODUCT(AN822:AW822,MMULT(AN822:AW822,幕後結果!$AB$9:$AK$18)))</f>
        <v>2.4114318269490771E-4</v>
      </c>
      <c r="BA822" s="131">
        <f t="shared" si="168"/>
        <v>1.5528785615588481E-2</v>
      </c>
      <c r="BB822" s="102">
        <f t="shared" si="169"/>
        <v>-2.6390028044201417</v>
      </c>
      <c r="BC822" s="60"/>
      <c r="BD822" s="60"/>
    </row>
    <row r="823" spans="1:56" ht="16.5">
      <c r="A823" s="95">
        <v>822</v>
      </c>
      <c r="B823" s="131">
        <v>0.10908265861155675</v>
      </c>
      <c r="C823" s="131">
        <v>0.28838177075878058</v>
      </c>
      <c r="D823" s="131">
        <v>3.2747722072885121E-2</v>
      </c>
      <c r="E823" s="131">
        <v>0.49537004213339197</v>
      </c>
      <c r="F823" s="131">
        <v>0.3175416698143847</v>
      </c>
      <c r="G823" s="131">
        <v>0.23909211819595577</v>
      </c>
      <c r="H823" s="131">
        <v>0.62583297760334156</v>
      </c>
      <c r="I823" s="131">
        <v>0.71265350835406127</v>
      </c>
      <c r="J823" s="131">
        <v>0.92502707865870692</v>
      </c>
      <c r="K823" s="104">
        <v>0.73099586560872853</v>
      </c>
      <c r="L823" s="105"/>
      <c r="M823" s="106">
        <v>822</v>
      </c>
      <c r="N823" s="142">
        <v>-1.2314213464486079</v>
      </c>
      <c r="O823" s="142">
        <v>-0.5581183931767556</v>
      </c>
      <c r="P823" s="142">
        <v>-1.8418612762985471</v>
      </c>
      <c r="Q823" s="142">
        <v>-1.1605843836230636E-2</v>
      </c>
      <c r="R823" s="142">
        <v>-0.47458424278055061</v>
      </c>
      <c r="S823" s="142">
        <v>-0.70922600800609503</v>
      </c>
      <c r="T823" s="142">
        <v>0.32083683334287594</v>
      </c>
      <c r="U823" s="131">
        <v>0.5611533767840724</v>
      </c>
      <c r="V823" s="131">
        <v>1.4397227909703876</v>
      </c>
      <c r="W823" s="98">
        <v>0.61582766152205803</v>
      </c>
      <c r="X823" s="60"/>
      <c r="Y823" s="99">
        <v>822</v>
      </c>
      <c r="Z823" s="131">
        <f>(幕後結果!$AB$2+幕後結果!$AB$4*幕後結果_最佳化!$N1824)*12/3</f>
        <v>-0.17735501256546496</v>
      </c>
      <c r="AA823" s="131">
        <f>(幕後結果!$AC$2+幕後結果!$AC$4*幕後結果_最佳化!$O1824)*12/3</f>
        <v>-4.4371419665765112E-2</v>
      </c>
      <c r="AB823" s="131">
        <f>(幕後結果!$AD$2+幕後結果!$AD$4*幕後結果_最佳化!$P1824)*12/3</f>
        <v>-0.32825141460539364</v>
      </c>
      <c r="AC823" s="131">
        <f>(幕後結果!$AE$2+幕後結果!$AE$4*幕後結果_最佳化!$Q1824)*12/3</f>
        <v>-0.15635129284087748</v>
      </c>
      <c r="AD823" s="131">
        <f>(幕後結果!$AF$2+幕後結果!$AF$4*幕後結果_最佳化!$R1824)*12/3</f>
        <v>-0.22405866334930202</v>
      </c>
      <c r="AE823" s="131">
        <f>(幕後結果!$AG$2+幕後結果!$AG$4*幕後結果_最佳化!$S1824)*12/3</f>
        <v>-2.4601584561991449E-2</v>
      </c>
      <c r="AF823" s="131">
        <f>(幕後結果!$AH$2+幕後結果!$AH$4*幕後結果_最佳化!$T1824)*12/3</f>
        <v>-8.0398179118724655E-2</v>
      </c>
      <c r="AG823" s="131">
        <f>(幕後結果!$AI$2+幕後結果!$AI$4*幕後結果_最佳化!$U1824)*12/3</f>
        <v>-5.1936197297649971E-2</v>
      </c>
      <c r="AH823" s="131">
        <f>(幕後結果!$AJ$2+幕後結果!$AJ$4*幕後結果_最佳化!$V1824)*12/3</f>
        <v>4.9000878339312354E-2</v>
      </c>
      <c r="AI823" s="100">
        <f>(幕後結果!$AK$2+幕後結果!$AK$4*幕後結果_最佳化!$W1824)*12/3</f>
        <v>4.487004779632827E-2</v>
      </c>
      <c r="AJ823" s="60"/>
      <c r="AK823" s="60"/>
      <c r="AL823" s="60"/>
      <c r="AM823" s="108">
        <v>822</v>
      </c>
      <c r="AN823" s="131">
        <f t="shared" si="157"/>
        <v>2.2263718302358459E-2</v>
      </c>
      <c r="AO823" s="131">
        <f t="shared" si="158"/>
        <v>8.3065693989333458E-2</v>
      </c>
      <c r="AP823" s="131">
        <f t="shared" si="159"/>
        <v>8.4296456017279323E-2</v>
      </c>
      <c r="AQ823" s="131">
        <f t="shared" si="160"/>
        <v>3.72537643915112E-2</v>
      </c>
      <c r="AR823" s="131">
        <f t="shared" si="161"/>
        <v>0.24607878717291146</v>
      </c>
      <c r="AS823" s="131">
        <f t="shared" si="162"/>
        <v>0.10778122341295643</v>
      </c>
      <c r="AT823" s="131">
        <f t="shared" si="163"/>
        <v>9.1574230079870006E-2</v>
      </c>
      <c r="AU823" s="131">
        <f t="shared" si="164"/>
        <v>6.427964666230826E-2</v>
      </c>
      <c r="AV823" s="131">
        <f t="shared" si="165"/>
        <v>0.23563759899704018</v>
      </c>
      <c r="AW823" s="131">
        <f t="shared" si="166"/>
        <v>2.7768880974431233E-2</v>
      </c>
      <c r="AX823" s="131">
        <f t="shared" si="167"/>
        <v>0.99999999999999989</v>
      </c>
      <c r="AY823" s="131">
        <f>SUMPRODUCT(AN823:AW823,幕後結果_最佳化!$Z$1005:$AI$1005)</f>
        <v>-1.0663250595340347E-4</v>
      </c>
      <c r="AZ823" s="131">
        <f>(SUMPRODUCT(AN823:AW823,MMULT(AN823:AW823,幕後結果!$AB$9:$AK$18)))</f>
        <v>2.6841845918503817E-4</v>
      </c>
      <c r="BA823" s="131">
        <f t="shared" si="168"/>
        <v>1.638348129016047E-2</v>
      </c>
      <c r="BB823" s="102">
        <f t="shared" si="169"/>
        <v>-2.6249996410581047</v>
      </c>
      <c r="BC823" s="60"/>
      <c r="BD823" s="60"/>
    </row>
    <row r="824" spans="1:56" ht="16.5">
      <c r="A824" s="95">
        <v>823</v>
      </c>
      <c r="B824" s="131">
        <v>0.35802972666323307</v>
      </c>
      <c r="C824" s="131">
        <v>9.4709424784809926E-2</v>
      </c>
      <c r="D824" s="131">
        <v>0.74974198481561571</v>
      </c>
      <c r="E824" s="131">
        <v>0.84781722729645725</v>
      </c>
      <c r="F824" s="131">
        <v>5.106794340384635E-2</v>
      </c>
      <c r="G824" s="131">
        <v>0.75572838610664173</v>
      </c>
      <c r="H824" s="131">
        <v>0.95730607444756544</v>
      </c>
      <c r="I824" s="131">
        <v>0.68274143163506262</v>
      </c>
      <c r="J824" s="131">
        <v>0.63225353806150042</v>
      </c>
      <c r="K824" s="104">
        <v>0.61658373208668094</v>
      </c>
      <c r="L824" s="105"/>
      <c r="M824" s="106">
        <v>823</v>
      </c>
      <c r="N824" s="142">
        <v>-0.36373024842932633</v>
      </c>
      <c r="O824" s="142">
        <v>-1.3123002449009897</v>
      </c>
      <c r="P824" s="142">
        <v>0.67367803337878873</v>
      </c>
      <c r="Q824" s="142">
        <v>1.0271166373097216</v>
      </c>
      <c r="R824" s="142">
        <v>-1.6345858934563975</v>
      </c>
      <c r="S824" s="142">
        <v>0.69262769120273071</v>
      </c>
      <c r="T824" s="142">
        <v>1.7202453590622302</v>
      </c>
      <c r="U824" s="131">
        <v>0.47537861134746351</v>
      </c>
      <c r="V824" s="131">
        <v>0.33782784647801456</v>
      </c>
      <c r="W824" s="98">
        <v>0.29652060209349224</v>
      </c>
      <c r="X824" s="60"/>
      <c r="Y824" s="99">
        <v>823</v>
      </c>
      <c r="Z824" s="131">
        <f>(幕後結果!$AB$2+幕後結果!$AB$4*幕後結果_最佳化!$N1825)*12/3</f>
        <v>-4.2951672920548654E-2</v>
      </c>
      <c r="AA824" s="131">
        <f>(幕後結果!$AC$2+幕後結果!$AC$4*幕後結果_最佳化!$O1825)*12/3</f>
        <v>-0.11939834377243803</v>
      </c>
      <c r="AB824" s="131">
        <f>(幕後結果!$AD$2+幕後結果!$AD$4*幕後結果_最佳化!$P1825)*12/3</f>
        <v>5.2022696425961155E-2</v>
      </c>
      <c r="AC824" s="131">
        <f>(幕後結果!$AE$2+幕後結果!$AE$4*幕後結果_最佳化!$Q1825)*12/3</f>
        <v>0.13828206844113788</v>
      </c>
      <c r="AD824" s="131">
        <f>(幕後結果!$AF$2+幕後結果!$AF$4*幕後結果_最佳化!$R1825)*12/3</f>
        <v>-0.12732495808251143</v>
      </c>
      <c r="AE824" s="131">
        <f>(幕後結果!$AG$2+幕後結果!$AG$4*幕後結果_最佳化!$S1825)*12/3</f>
        <v>3.1015387753130442E-2</v>
      </c>
      <c r="AF824" s="131">
        <f>(幕後結果!$AH$2+幕後結果!$AH$4*幕後結果_最佳化!$T1825)*12/3</f>
        <v>0.12445174211605299</v>
      </c>
      <c r="AG824" s="131">
        <f>(幕後結果!$AI$2+幕後結果!$AI$4*幕後結果_最佳化!$U1825)*12/3</f>
        <v>0.11273233299060419</v>
      </c>
      <c r="AH824" s="131">
        <f>(幕後結果!$AJ$2+幕後結果!$AJ$4*幕後結果_最佳化!$V1825)*12/3</f>
        <v>2.9541546842352814E-2</v>
      </c>
      <c r="AI824" s="100">
        <f>(幕後結果!$AK$2+幕後結果!$AK$4*幕後結果_最佳化!$W1825)*12/3</f>
        <v>6.8348892833780539E-2</v>
      </c>
      <c r="AJ824" s="60"/>
      <c r="AK824" s="60"/>
      <c r="AL824" s="60"/>
      <c r="AM824" s="108">
        <v>823</v>
      </c>
      <c r="AN824" s="131">
        <f t="shared" si="157"/>
        <v>0.14751377769099241</v>
      </c>
      <c r="AO824" s="131">
        <f t="shared" si="158"/>
        <v>7.7797782180945824E-2</v>
      </c>
      <c r="AP824" s="131">
        <f t="shared" si="159"/>
        <v>0.10966135270641601</v>
      </c>
      <c r="AQ824" s="131">
        <f t="shared" si="160"/>
        <v>1.2718347381212388E-2</v>
      </c>
      <c r="AR824" s="131">
        <f t="shared" si="161"/>
        <v>2.4229123698439343E-2</v>
      </c>
      <c r="AS824" s="131">
        <f t="shared" si="162"/>
        <v>0.16056889442974337</v>
      </c>
      <c r="AT824" s="131">
        <f t="shared" si="163"/>
        <v>0.16011710440937876</v>
      </c>
      <c r="AU824" s="131">
        <f t="shared" si="164"/>
        <v>0.17033766176830614</v>
      </c>
      <c r="AV824" s="131">
        <f t="shared" si="165"/>
        <v>6.1609620001117846E-2</v>
      </c>
      <c r="AW824" s="131">
        <f t="shared" si="166"/>
        <v>7.5446335733447806E-2</v>
      </c>
      <c r="AX824" s="131">
        <f t="shared" si="167"/>
        <v>0.99999999999999989</v>
      </c>
      <c r="AY824" s="131">
        <f>SUMPRODUCT(AN824:AW824,幕後結果_最佳化!$Z$1005:$AI$1005)</f>
        <v>8.4210572822486117E-4</v>
      </c>
      <c r="AZ824" s="131">
        <f>(SUMPRODUCT(AN824:AW824,MMULT(AN824:AW824,幕後結果!$AB$9:$AK$18)))</f>
        <v>2.2852327544532292E-4</v>
      </c>
      <c r="BA824" s="131">
        <f t="shared" si="168"/>
        <v>1.5116986321529927E-2</v>
      </c>
      <c r="BB824" s="102">
        <f t="shared" si="169"/>
        <v>-2.7821612970486989</v>
      </c>
      <c r="BC824" s="60"/>
      <c r="BD824" s="60"/>
    </row>
    <row r="825" spans="1:56" ht="16.5">
      <c r="A825" s="95">
        <v>824</v>
      </c>
      <c r="B825" s="131">
        <v>0.84763171502945278</v>
      </c>
      <c r="C825" s="131">
        <v>0.10167503234555642</v>
      </c>
      <c r="D825" s="131">
        <v>0.71309214561960443</v>
      </c>
      <c r="E825" s="131">
        <v>3.8453247183904082E-2</v>
      </c>
      <c r="F825" s="131">
        <v>0.9062978330754774</v>
      </c>
      <c r="G825" s="131">
        <v>9.4420742549842451E-2</v>
      </c>
      <c r="H825" s="131">
        <v>0.44562197162347794</v>
      </c>
      <c r="I825" s="131">
        <v>0.21775436657116387</v>
      </c>
      <c r="J825" s="131">
        <v>0.84233870917417542</v>
      </c>
      <c r="K825" s="104">
        <v>0.42845700104481965</v>
      </c>
      <c r="L825" s="105"/>
      <c r="M825" s="106">
        <v>824</v>
      </c>
      <c r="N825" s="142">
        <v>1.0263289199278036</v>
      </c>
      <c r="O825" s="142">
        <v>-1.2720648897057591</v>
      </c>
      <c r="P825" s="142">
        <v>0.56244082752147939</v>
      </c>
      <c r="Q825" s="142">
        <v>-1.7689243838006896</v>
      </c>
      <c r="R825" s="142">
        <v>1.3182967339917091</v>
      </c>
      <c r="S825" s="142">
        <v>-1.3140140233380324</v>
      </c>
      <c r="T825" s="142">
        <v>-0.13673034461581046</v>
      </c>
      <c r="U825" s="131">
        <v>-0.77979978465004063</v>
      </c>
      <c r="V825" s="131">
        <v>1.004116254242077</v>
      </c>
      <c r="W825" s="98">
        <v>-0.18030388981184012</v>
      </c>
      <c r="X825" s="60"/>
      <c r="Y825" s="99">
        <v>824</v>
      </c>
      <c r="Z825" s="131">
        <f>(幕後結果!$AB$2+幕後結果!$AB$4*幕後結果_最佳化!$N1826)*12/3</f>
        <v>0.17236526989206694</v>
      </c>
      <c r="AA825" s="131">
        <f>(幕後結果!$AC$2+幕後結果!$AC$4*幕後結果_最佳化!$O1826)*12/3</f>
        <v>-0.11822714884732143</v>
      </c>
      <c r="AB825" s="131">
        <f>(幕後結果!$AD$2+幕後結果!$AD$4*幕後結果_最佳化!$P1826)*12/3</f>
        <v>3.493462283208229E-2</v>
      </c>
      <c r="AC825" s="131">
        <f>(幕後結果!$AE$2+幕後結果!$AE$4*幕後結果_最佳化!$Q1826)*12/3</f>
        <v>-0.1174964687612972</v>
      </c>
      <c r="AD825" s="131">
        <f>(幕後結果!$AF$2+幕後結果!$AF$4*幕後結果_最佳化!$R1826)*12/3</f>
        <v>7.8340745706145673E-2</v>
      </c>
      <c r="AE825" s="131">
        <f>(幕後結果!$AG$2+幕後結果!$AG$4*幕後結果_最佳化!$S1826)*12/3</f>
        <v>-0.10067899299513494</v>
      </c>
      <c r="AF825" s="131">
        <f>(幕後結果!$AH$2+幕後結果!$AH$4*幕後結果_最佳化!$T1826)*12/3</f>
        <v>-2.9434448494319334E-2</v>
      </c>
      <c r="AG825" s="131">
        <f>(幕後結果!$AI$2+幕後結果!$AI$4*幕後結果_最佳化!$U1826)*12/3</f>
        <v>-0.11397785213531623</v>
      </c>
      <c r="AH825" s="131">
        <f>(幕後結果!$AJ$2+幕後結果!$AJ$4*幕後結果_最佳化!$V1826)*12/3</f>
        <v>-2.6039654196482465E-2</v>
      </c>
      <c r="AI825" s="100">
        <f>(幕後結果!$AK$2+幕後結果!$AK$4*幕後結果_最佳化!$W1826)*12/3</f>
        <v>-5.6718266801016715E-2</v>
      </c>
      <c r="AJ825" s="60"/>
      <c r="AK825" s="60"/>
      <c r="AL825" s="60"/>
      <c r="AM825" s="108">
        <v>824</v>
      </c>
      <c r="AN825" s="131">
        <f t="shared" si="157"/>
        <v>7.0892827523934471E-2</v>
      </c>
      <c r="AO825" s="131">
        <f t="shared" si="158"/>
        <v>0.14150368603445154</v>
      </c>
      <c r="AP825" s="131">
        <f t="shared" si="159"/>
        <v>2.7502013887030625E-2</v>
      </c>
      <c r="AQ825" s="131">
        <f t="shared" si="160"/>
        <v>7.2989538150834157E-2</v>
      </c>
      <c r="AR825" s="131">
        <f t="shared" si="161"/>
        <v>0.20910575328696615</v>
      </c>
      <c r="AS825" s="131">
        <f t="shared" si="162"/>
        <v>0.12745126176712709</v>
      </c>
      <c r="AT825" s="131">
        <f t="shared" si="163"/>
        <v>8.8487707073002977E-2</v>
      </c>
      <c r="AU825" s="131">
        <f t="shared" si="164"/>
        <v>0.19490054128438122</v>
      </c>
      <c r="AV825" s="131">
        <f t="shared" si="165"/>
        <v>6.3678756108742109E-3</v>
      </c>
      <c r="AW825" s="131">
        <f t="shared" si="166"/>
        <v>6.0798795381397507E-2</v>
      </c>
      <c r="AX825" s="131">
        <f t="shared" si="167"/>
        <v>1</v>
      </c>
      <c r="AY825" s="131">
        <f>SUMPRODUCT(AN825:AW825,幕後結果_最佳化!$Z$1005:$AI$1005)</f>
        <v>1.2663814965252862E-3</v>
      </c>
      <c r="AZ825" s="131">
        <f>(SUMPRODUCT(AN825:AW825,MMULT(AN825:AW825,幕後結果!$AB$9:$AK$18)))</f>
        <v>2.7377601355375305E-4</v>
      </c>
      <c r="BA825" s="131">
        <f t="shared" si="168"/>
        <v>1.6546178215943192E-2</v>
      </c>
      <c r="BB825" s="102">
        <f t="shared" si="169"/>
        <v>-2.5162075471517849</v>
      </c>
      <c r="BC825" s="60"/>
      <c r="BD825" s="60"/>
    </row>
    <row r="826" spans="1:56" ht="16.5">
      <c r="A826" s="95">
        <v>825</v>
      </c>
      <c r="B826" s="131">
        <v>0.85320995931440224</v>
      </c>
      <c r="C826" s="131">
        <v>0.32609855275937694</v>
      </c>
      <c r="D826" s="131">
        <v>0.29272499949684505</v>
      </c>
      <c r="E826" s="131">
        <v>0.66075250672967756</v>
      </c>
      <c r="F826" s="131">
        <v>0.90312473422215134</v>
      </c>
      <c r="G826" s="131">
        <v>0.610710844459184</v>
      </c>
      <c r="H826" s="131">
        <v>0.75145461313957362</v>
      </c>
      <c r="I826" s="131">
        <v>7.3059283818603049E-2</v>
      </c>
      <c r="J826" s="131">
        <v>0.70596352841736776</v>
      </c>
      <c r="K826" s="104">
        <v>0.29895693278462643</v>
      </c>
      <c r="L826" s="105"/>
      <c r="M826" s="106">
        <v>825</v>
      </c>
      <c r="N826" s="142">
        <v>1.0503002693964549</v>
      </c>
      <c r="O826" s="142">
        <v>-0.4507120373771018</v>
      </c>
      <c r="P826" s="142">
        <v>-0.54544136275310462</v>
      </c>
      <c r="Q826" s="142">
        <v>0.41451772805506326</v>
      </c>
      <c r="R826" s="142">
        <v>1.2995637474145443</v>
      </c>
      <c r="S826" s="142">
        <v>0.28117221954715915</v>
      </c>
      <c r="T826" s="142">
        <v>0.67907431851553735</v>
      </c>
      <c r="U826" s="131">
        <v>-1.4533789502301278</v>
      </c>
      <c r="V826" s="131">
        <v>0.5416306932272319</v>
      </c>
      <c r="W826" s="98">
        <v>-0.52740284888736</v>
      </c>
      <c r="X826" s="60"/>
      <c r="Y826" s="99">
        <v>825</v>
      </c>
      <c r="Z826" s="131">
        <f>(幕後結果!$AB$2+幕後結果!$AB$4*幕後結果_最佳化!$N1827)*12/3</f>
        <v>0.17607837635557302</v>
      </c>
      <c r="AA826" s="131">
        <f>(幕後結果!$AC$2+幕後結果!$AC$4*幕後結果_最佳化!$O1827)*12/3</f>
        <v>-3.8428042918570028E-2</v>
      </c>
      <c r="AB826" s="131">
        <f>(幕後結果!$AD$2+幕後結果!$AD$4*幕後結果_最佳化!$P1827)*12/3</f>
        <v>-0.11634947865326324</v>
      </c>
      <c r="AC826" s="131">
        <f>(幕後結果!$AE$2+幕後結果!$AE$4*幕後結果_最佳化!$Q1827)*12/3</f>
        <v>3.9035428445787029E-2</v>
      </c>
      <c r="AD826" s="131">
        <f>(幕後結果!$AF$2+幕後結果!$AF$4*幕後結果_最佳化!$R1827)*12/3</f>
        <v>5.947428570629551E-2</v>
      </c>
      <c r="AE826" s="131">
        <f>(幕後結果!$AG$2+幕後結果!$AG$4*幕後結果_最佳化!$S1827)*12/3</f>
        <v>-1.3313512398154259E-2</v>
      </c>
      <c r="AF826" s="131">
        <f>(幕後結果!$AH$2+幕後結果!$AH$4*幕後結果_最佳化!$T1827)*12/3</f>
        <v>7.6594098779148023E-2</v>
      </c>
      <c r="AG826" s="131">
        <f>(幕後結果!$AI$2+幕後結果!$AI$4*幕後結果_最佳化!$U1827)*12/3</f>
        <v>-0.14232241709006282</v>
      </c>
      <c r="AH826" s="131">
        <f>(幕後結果!$AJ$2+幕後結果!$AJ$4*幕後結果_最佳化!$V1827)*12/3</f>
        <v>1.1086387788127346E-2</v>
      </c>
      <c r="AI826" s="100">
        <f>(幕後結果!$AK$2+幕後結果!$AK$4*幕後結果_最佳化!$W1827)*12/3</f>
        <v>-0.15818345346477511</v>
      </c>
      <c r="AJ826" s="60"/>
      <c r="AK826" s="60"/>
      <c r="AL826" s="60"/>
      <c r="AM826" s="108">
        <v>825</v>
      </c>
      <c r="AN826" s="131">
        <f t="shared" si="157"/>
        <v>3.5935773559701088E-2</v>
      </c>
      <c r="AO826" s="131">
        <f t="shared" si="158"/>
        <v>7.558195914469254E-2</v>
      </c>
      <c r="AP826" s="131">
        <f t="shared" si="159"/>
        <v>0.13803297575110779</v>
      </c>
      <c r="AQ826" s="131">
        <f t="shared" si="160"/>
        <v>8.9580348050787711E-2</v>
      </c>
      <c r="AR826" s="131">
        <f t="shared" si="161"/>
        <v>4.4347183881913818E-2</v>
      </c>
      <c r="AS826" s="131">
        <f t="shared" si="162"/>
        <v>0.16494203208103253</v>
      </c>
      <c r="AT826" s="131">
        <f t="shared" si="163"/>
        <v>7.3372731861342286E-2</v>
      </c>
      <c r="AU826" s="131">
        <f t="shared" si="164"/>
        <v>8.3777083591443313E-2</v>
      </c>
      <c r="AV826" s="131">
        <f t="shared" si="165"/>
        <v>0.21959178889388128</v>
      </c>
      <c r="AW826" s="131">
        <f t="shared" si="166"/>
        <v>7.4838123184097535E-2</v>
      </c>
      <c r="AX826" s="131">
        <f t="shared" si="167"/>
        <v>1</v>
      </c>
      <c r="AY826" s="131">
        <f>SUMPRODUCT(AN826:AW826,幕後結果_最佳化!$Z$1005:$AI$1005)</f>
        <v>-3.990363282897055E-4</v>
      </c>
      <c r="AZ826" s="131">
        <f>(SUMPRODUCT(AN826:AW826,MMULT(AN826:AW826,幕後結果!$AB$9:$AK$18)))</f>
        <v>2.2506776786608717E-4</v>
      </c>
      <c r="BA826" s="131">
        <f t="shared" si="168"/>
        <v>1.5002258758803195E-2</v>
      </c>
      <c r="BB826" s="102">
        <f t="shared" si="169"/>
        <v>-2.8861678114225437</v>
      </c>
      <c r="BC826" s="60"/>
      <c r="BD826" s="60"/>
    </row>
    <row r="827" spans="1:56" ht="16.5">
      <c r="A827" s="95">
        <v>826</v>
      </c>
      <c r="B827" s="131">
        <v>0.49056512814439301</v>
      </c>
      <c r="C827" s="131">
        <v>0.54205453798702585</v>
      </c>
      <c r="D827" s="131">
        <v>0.83021693119953266</v>
      </c>
      <c r="E827" s="131">
        <v>0.56661582096479868</v>
      </c>
      <c r="F827" s="131">
        <v>0.5782010540704301</v>
      </c>
      <c r="G827" s="131">
        <v>0.47620517468681567</v>
      </c>
      <c r="H827" s="131">
        <v>0.87056283066348672</v>
      </c>
      <c r="I827" s="131">
        <v>0.1458310184262086</v>
      </c>
      <c r="J827" s="131">
        <v>0.46664718250650372</v>
      </c>
      <c r="K827" s="104">
        <v>0.40714879664861336</v>
      </c>
      <c r="L827" s="105"/>
      <c r="M827" s="106">
        <v>826</v>
      </c>
      <c r="N827" s="142">
        <v>-2.3651921576042456E-2</v>
      </c>
      <c r="O827" s="142">
        <v>0.10561109175313529</v>
      </c>
      <c r="P827" s="142">
        <v>0.9550228582074215</v>
      </c>
      <c r="Q827" s="142">
        <v>0.16776474587428858</v>
      </c>
      <c r="R827" s="142">
        <v>0.19729346648197579</v>
      </c>
      <c r="S827" s="142">
        <v>-5.9680190406178724E-2</v>
      </c>
      <c r="T827" s="142">
        <v>1.1290556972693244</v>
      </c>
      <c r="U827" s="131">
        <v>-1.054482569299529</v>
      </c>
      <c r="V827" s="131">
        <v>-8.3700744733789509E-2</v>
      </c>
      <c r="W827" s="98">
        <v>-0.23488551390655218</v>
      </c>
      <c r="X827" s="60"/>
      <c r="Y827" s="99">
        <v>826</v>
      </c>
      <c r="Z827" s="131">
        <f>(幕後結果!$AB$2+幕後結果!$AB$4*幕後結果_最佳化!$N1828)*12/3</f>
        <v>9.7256715563922378E-3</v>
      </c>
      <c r="AA827" s="131">
        <f>(幕後結果!$AC$2+幕後結果!$AC$4*幕後結果_最佳化!$O1828)*12/3</f>
        <v>1.7770997493390367E-2</v>
      </c>
      <c r="AB827" s="131">
        <f>(幕後結果!$AD$2+幕後結果!$AD$4*幕後結果_最佳化!$P1828)*12/3</f>
        <v>0.14463752879716035</v>
      </c>
      <c r="AC827" s="131">
        <f>(幕後結果!$AE$2+幕後結果!$AE$4*幕後結果_最佳化!$Q1828)*12/3</f>
        <v>0.11237020781074952</v>
      </c>
      <c r="AD827" s="131">
        <f>(幕後結果!$AF$2+幕後結果!$AF$4*幕後結果_最佳化!$R1828)*12/3</f>
        <v>0.10450150440663354</v>
      </c>
      <c r="AE827" s="131">
        <f>(幕後結果!$AG$2+幕後結果!$AG$4*幕後結果_最佳化!$S1828)*12/3</f>
        <v>-7.0772762763563722E-3</v>
      </c>
      <c r="AF827" s="131">
        <f>(幕後結果!$AH$2+幕後結果!$AH$4*幕後結果_最佳化!$T1828)*12/3</f>
        <v>0.13379712286293016</v>
      </c>
      <c r="AG827" s="131">
        <f>(幕後結果!$AI$2+幕後結果!$AI$4*幕後結果_最佳化!$U1828)*12/3</f>
        <v>-4.3824063923583317E-2</v>
      </c>
      <c r="AH827" s="131">
        <f>(幕後結果!$AJ$2+幕後結果!$AJ$4*幕後結果_最佳化!$V1828)*12/3</f>
        <v>-6.3244256821930606E-3</v>
      </c>
      <c r="AI827" s="100">
        <f>(幕後結果!$AK$2+幕後結果!$AK$4*幕後結果_最佳化!$W1828)*12/3</f>
        <v>-1.0105418233655201E-2</v>
      </c>
      <c r="AJ827" s="60"/>
      <c r="AK827" s="60"/>
      <c r="AL827" s="60"/>
      <c r="AM827" s="108">
        <v>826</v>
      </c>
      <c r="AN827" s="131">
        <f t="shared" si="157"/>
        <v>0.10263064283264342</v>
      </c>
      <c r="AO827" s="131">
        <f t="shared" si="158"/>
        <v>0.2301194155900925</v>
      </c>
      <c r="AP827" s="131">
        <f t="shared" si="159"/>
        <v>5.2032689633987161E-2</v>
      </c>
      <c r="AQ827" s="131">
        <f t="shared" si="160"/>
        <v>6.6280347577605092E-2</v>
      </c>
      <c r="AR827" s="131">
        <f t="shared" si="161"/>
        <v>6.2466739216944921E-2</v>
      </c>
      <c r="AS827" s="131">
        <f t="shared" si="162"/>
        <v>2.3528206589909725E-2</v>
      </c>
      <c r="AT827" s="131">
        <f t="shared" si="163"/>
        <v>0.21475395370444511</v>
      </c>
      <c r="AU827" s="131">
        <f t="shared" si="164"/>
        <v>8.5552436425086434E-2</v>
      </c>
      <c r="AV827" s="131">
        <f t="shared" si="165"/>
        <v>8.819959077706897E-3</v>
      </c>
      <c r="AW827" s="131">
        <f t="shared" si="166"/>
        <v>0.1538156093515787</v>
      </c>
      <c r="AX827" s="131">
        <f t="shared" si="167"/>
        <v>1</v>
      </c>
      <c r="AY827" s="131">
        <f>SUMPRODUCT(AN827:AW827,幕後結果_最佳化!$Z$1005:$AI$1005)</f>
        <v>2.937046557494665E-3</v>
      </c>
      <c r="AZ827" s="131">
        <f>(SUMPRODUCT(AN827:AW827,MMULT(AN827:AW827,幕後結果!$AB$9:$AK$18)))</f>
        <v>2.8770209944315383E-4</v>
      </c>
      <c r="BA827" s="131">
        <f t="shared" si="168"/>
        <v>1.6961783498298574E-2</v>
      </c>
      <c r="BB827" s="102">
        <f t="shared" si="169"/>
        <v>-2.3560584561472555</v>
      </c>
      <c r="BC827" s="60"/>
      <c r="BD827" s="60"/>
    </row>
    <row r="828" spans="1:56" ht="16.5">
      <c r="A828" s="95">
        <v>827</v>
      </c>
      <c r="B828" s="131">
        <v>0.58835520723075718</v>
      </c>
      <c r="C828" s="131">
        <v>0.27995766994088789</v>
      </c>
      <c r="D828" s="131">
        <v>0.29736133944112453</v>
      </c>
      <c r="E828" s="131">
        <v>0.46059798061061574</v>
      </c>
      <c r="F828" s="131">
        <v>0.65301271796003468</v>
      </c>
      <c r="G828" s="131">
        <v>0.65717034569422483</v>
      </c>
      <c r="H828" s="131">
        <v>1.9315758276735373E-2</v>
      </c>
      <c r="I828" s="131">
        <v>0.71660241094648458</v>
      </c>
      <c r="J828" s="131">
        <v>0.33429247131513162</v>
      </c>
      <c r="K828" s="104">
        <v>0.93174308331497047</v>
      </c>
      <c r="L828" s="105"/>
      <c r="M828" s="106">
        <v>827</v>
      </c>
      <c r="N828" s="142">
        <v>0.22331598707306949</v>
      </c>
      <c r="O828" s="142">
        <v>-0.5829672609099894</v>
      </c>
      <c r="P828" s="142">
        <v>-0.53200478866358425</v>
      </c>
      <c r="Q828" s="142">
        <v>-9.892733996916421E-2</v>
      </c>
      <c r="R828" s="142">
        <v>0.39346703880901107</v>
      </c>
      <c r="S828" s="142">
        <v>0.40475268863585018</v>
      </c>
      <c r="T828" s="142">
        <v>-2.0680904713022525</v>
      </c>
      <c r="U828" s="131">
        <v>0.57277776179287399</v>
      </c>
      <c r="V828" s="131">
        <v>-0.42809089883971996</v>
      </c>
      <c r="W828" s="98">
        <v>1.488899507171493</v>
      </c>
      <c r="X828" s="60"/>
      <c r="Y828" s="99">
        <v>827</v>
      </c>
      <c r="Z828" s="131">
        <f>(幕後結果!$AB$2+幕後結果!$AB$4*幕後結果_最佳化!$N1829)*12/3</f>
        <v>4.7980428097439111E-2</v>
      </c>
      <c r="AA828" s="131">
        <f>(幕後結果!$AC$2+幕後結果!$AC$4*幕後結果_最佳化!$O1829)*12/3</f>
        <v>-4.965477162189099E-2</v>
      </c>
      <c r="AB828" s="131">
        <f>(幕後結果!$AD$2+幕後結果!$AD$4*幕後結果_最佳化!$P1829)*12/3</f>
        <v>-0.11830809583260071</v>
      </c>
      <c r="AC828" s="131">
        <f>(幕後結果!$AE$2+幕後結果!$AE$4*幕後結果_最佳化!$Q1829)*12/3</f>
        <v>-3.4177637647426193E-2</v>
      </c>
      <c r="AD828" s="131">
        <f>(幕後結果!$AF$2+幕後結果!$AF$4*幕後結果_最佳化!$R1829)*12/3</f>
        <v>-3.6783995721855402E-2</v>
      </c>
      <c r="AE828" s="131">
        <f>(幕後結果!$AG$2+幕後結果!$AG$4*幕後結果_最佳化!$S1829)*12/3</f>
        <v>1.3469471313239528E-3</v>
      </c>
      <c r="AF828" s="131">
        <f>(幕後結果!$AH$2+幕後結果!$AH$4*幕後結果_最佳化!$T1829)*12/3</f>
        <v>-0.19920957879869483</v>
      </c>
      <c r="AG828" s="131">
        <f>(幕後結果!$AI$2+幕後結果!$AI$4*幕後結果_最佳化!$U1829)*12/3</f>
        <v>-2.8561092644268749E-2</v>
      </c>
      <c r="AH828" s="131">
        <f>(幕後結果!$AJ$2+幕後結果!$AJ$4*幕後結果_最佳化!$V1829)*12/3</f>
        <v>-5.2823376057958761E-2</v>
      </c>
      <c r="AI828" s="100">
        <f>(幕後結果!$AK$2+幕後結果!$AK$4*幕後結果_最佳化!$W1829)*12/3</f>
        <v>9.6132632824880201E-2</v>
      </c>
      <c r="AJ828" s="60"/>
      <c r="AK828" s="60"/>
      <c r="AL828" s="60"/>
      <c r="AM828" s="108">
        <v>827</v>
      </c>
      <c r="AN828" s="131">
        <f t="shared" si="157"/>
        <v>7.0602293008700037E-2</v>
      </c>
      <c r="AO828" s="131">
        <f t="shared" si="158"/>
        <v>1.714512210406522E-2</v>
      </c>
      <c r="AP828" s="131">
        <f t="shared" si="159"/>
        <v>0.15291233769695364</v>
      </c>
      <c r="AQ828" s="131">
        <f t="shared" si="160"/>
        <v>0.13899986198883754</v>
      </c>
      <c r="AR828" s="131">
        <f t="shared" si="161"/>
        <v>1.5289920654937046E-2</v>
      </c>
      <c r="AS828" s="131">
        <f t="shared" si="162"/>
        <v>0.20459250629247283</v>
      </c>
      <c r="AT828" s="131">
        <f t="shared" si="163"/>
        <v>8.6269697597664272E-2</v>
      </c>
      <c r="AU828" s="131">
        <f t="shared" si="164"/>
        <v>0.12214142086737027</v>
      </c>
      <c r="AV828" s="131">
        <f t="shared" si="165"/>
        <v>1.7108120985071452E-2</v>
      </c>
      <c r="AW828" s="131">
        <f t="shared" si="166"/>
        <v>0.17493871880392761</v>
      </c>
      <c r="AX828" s="131">
        <f t="shared" si="167"/>
        <v>0.99999999999999989</v>
      </c>
      <c r="AY828" s="131">
        <f>SUMPRODUCT(AN828:AW828,幕後結果_最佳化!$Z$1005:$AI$1005)</f>
        <v>-2.1227954115729097E-4</v>
      </c>
      <c r="AZ828" s="131">
        <f>(SUMPRODUCT(AN828:AW828,MMULT(AN828:AW828,幕後結果!$AB$9:$AK$18)))</f>
        <v>2.9541206404427444E-4</v>
      </c>
      <c r="BA828" s="131">
        <f t="shared" si="168"/>
        <v>1.7187555499380197E-2</v>
      </c>
      <c r="BB828" s="102">
        <f t="shared" si="169"/>
        <v>-2.5083427100911453</v>
      </c>
      <c r="BC828" s="60"/>
      <c r="BD828" s="60"/>
    </row>
    <row r="829" spans="1:56" ht="16.5">
      <c r="A829" s="95">
        <v>828</v>
      </c>
      <c r="B829" s="131">
        <v>0.41531066237995695</v>
      </c>
      <c r="C829" s="131">
        <v>0.97300455506286432</v>
      </c>
      <c r="D829" s="131">
        <v>0.13492293706067127</v>
      </c>
      <c r="E829" s="131">
        <v>0.87710560955551009</v>
      </c>
      <c r="F829" s="131">
        <v>0.20875159089631889</v>
      </c>
      <c r="G829" s="131">
        <v>0.51548601685107509</v>
      </c>
      <c r="H829" s="131">
        <v>4.2791942727043786E-2</v>
      </c>
      <c r="I829" s="131">
        <v>0.34753989466605217</v>
      </c>
      <c r="J829" s="131">
        <v>0.90116813285970898</v>
      </c>
      <c r="K829" s="104">
        <v>3.091083063813671E-2</v>
      </c>
      <c r="L829" s="105"/>
      <c r="M829" s="106">
        <v>828</v>
      </c>
      <c r="N829" s="142">
        <v>-0.21390476441358899</v>
      </c>
      <c r="O829" s="142">
        <v>1.9269096564161543</v>
      </c>
      <c r="P829" s="142">
        <v>-1.103417560650507</v>
      </c>
      <c r="Q829" s="142">
        <v>1.1606388952795308</v>
      </c>
      <c r="R829" s="142">
        <v>-0.81076057050502615</v>
      </c>
      <c r="S829" s="142">
        <v>3.8827441343495694E-2</v>
      </c>
      <c r="T829" s="142">
        <v>-1.7191674523458187</v>
      </c>
      <c r="U829" s="131">
        <v>-0.39197079974544485</v>
      </c>
      <c r="V829" s="131">
        <v>1.2882362575088242</v>
      </c>
      <c r="W829" s="98">
        <v>-1.8675726523623428</v>
      </c>
      <c r="X829" s="60"/>
      <c r="Y829" s="99">
        <v>828</v>
      </c>
      <c r="Z829" s="131">
        <f>(幕後結果!$AB$2+幕後結果!$AB$4*幕後結果_最佳化!$N1830)*12/3</f>
        <v>-1.9744052764482878E-2</v>
      </c>
      <c r="AA829" s="131">
        <f>(幕後結果!$AC$2+幕後結果!$AC$4*幕後結果_最佳化!$O1830)*12/3</f>
        <v>0.1952003505946899</v>
      </c>
      <c r="AB829" s="131">
        <f>(幕後結果!$AD$2+幕後結果!$AD$4*幕後結果_最佳化!$P1830)*12/3</f>
        <v>-0.12650570451488499</v>
      </c>
      <c r="AC829" s="131">
        <f>(幕後結果!$AE$2+幕後結果!$AE$4*幕後結果_最佳化!$Q1830)*12/3</f>
        <v>9.5916769306379546E-2</v>
      </c>
      <c r="AD829" s="131">
        <f>(幕後結果!$AF$2+幕後結果!$AF$4*幕後結果_最佳化!$R1830)*12/3</f>
        <v>-6.187558749499858E-2</v>
      </c>
      <c r="AE829" s="131">
        <f>(幕後結果!$AG$2+幕後結果!$AG$4*幕後結果_最佳化!$S1830)*12/3</f>
        <v>2.98106160697315E-2</v>
      </c>
      <c r="AF829" s="131">
        <f>(幕後結果!$AH$2+幕後結果!$AH$4*幕後結果_最佳化!$T1830)*12/3</f>
        <v>-9.289426516715231E-2</v>
      </c>
      <c r="AG829" s="131">
        <f>(幕後結果!$AI$2+幕後結果!$AI$4*幕後結果_最佳化!$U1830)*12/3</f>
        <v>-0.13948588190215583</v>
      </c>
      <c r="AH829" s="131">
        <f>(幕後結果!$AJ$2+幕後結果!$AJ$4*幕後結果_最佳化!$V1830)*12/3</f>
        <v>0.10948460895589603</v>
      </c>
      <c r="AI829" s="100">
        <f>(幕後結果!$AK$2+幕後結果!$AK$4*幕後結果_最佳化!$W1830)*12/3</f>
        <v>-0.35357851959545789</v>
      </c>
      <c r="AJ829" s="60"/>
      <c r="AK829" s="60"/>
      <c r="AL829" s="60"/>
      <c r="AM829" s="108">
        <v>828</v>
      </c>
      <c r="AN829" s="131">
        <f t="shared" si="157"/>
        <v>0.13250612759829655</v>
      </c>
      <c r="AO829" s="131">
        <f t="shared" si="158"/>
        <v>0.19380550377658526</v>
      </c>
      <c r="AP829" s="131">
        <f t="shared" si="159"/>
        <v>9.9588146010568743E-2</v>
      </c>
      <c r="AQ829" s="131">
        <f t="shared" si="160"/>
        <v>3.3550879304380153E-3</v>
      </c>
      <c r="AR829" s="131">
        <f t="shared" si="161"/>
        <v>6.6068168570805413E-2</v>
      </c>
      <c r="AS829" s="131">
        <f t="shared" si="162"/>
        <v>6.2595619827842369E-2</v>
      </c>
      <c r="AT829" s="131">
        <f t="shared" si="163"/>
        <v>8.6898711737486103E-2</v>
      </c>
      <c r="AU829" s="131">
        <f t="shared" si="164"/>
        <v>8.3399881357663949E-2</v>
      </c>
      <c r="AV829" s="131">
        <f t="shared" si="165"/>
        <v>0.14902982132632731</v>
      </c>
      <c r="AW829" s="131">
        <f t="shared" si="166"/>
        <v>0.12275293186398616</v>
      </c>
      <c r="AX829" s="131">
        <f t="shared" si="167"/>
        <v>1</v>
      </c>
      <c r="AY829" s="131">
        <f>SUMPRODUCT(AN829:AW829,幕後結果_最佳化!$Z$1005:$AI$1005)</f>
        <v>-2.7993640515059856E-4</v>
      </c>
      <c r="AZ829" s="131">
        <f>(SUMPRODUCT(AN829:AW829,MMULT(AN829:AW829,幕後結果!$AB$9:$AK$18)))</f>
        <v>2.292867348590805E-4</v>
      </c>
      <c r="BA829" s="131">
        <f t="shared" si="168"/>
        <v>1.5142216973055183E-2</v>
      </c>
      <c r="BB829" s="102">
        <f t="shared" si="169"/>
        <v>-2.8516257878213693</v>
      </c>
      <c r="BC829" s="60"/>
      <c r="BD829" s="60"/>
    </row>
    <row r="830" spans="1:56" ht="16.5">
      <c r="A830" s="95">
        <v>829</v>
      </c>
      <c r="B830" s="131">
        <v>0.41032433915753019</v>
      </c>
      <c r="C830" s="131">
        <v>0.7785799162706124</v>
      </c>
      <c r="D830" s="131">
        <v>0.90333410353011412</v>
      </c>
      <c r="E830" s="131">
        <v>0.53022560147697995</v>
      </c>
      <c r="F830" s="131">
        <v>0.44296409574551188</v>
      </c>
      <c r="G830" s="131">
        <v>0.54908109802028671</v>
      </c>
      <c r="H830" s="131">
        <v>0.25463651112948016</v>
      </c>
      <c r="I830" s="131">
        <v>0.54750057890580073</v>
      </c>
      <c r="J830" s="131">
        <v>0.52250147413063619</v>
      </c>
      <c r="K830" s="104">
        <v>0.8496336926852921</v>
      </c>
      <c r="L830" s="105"/>
      <c r="M830" s="106">
        <v>829</v>
      </c>
      <c r="N830" s="142">
        <v>-0.22671073604690031</v>
      </c>
      <c r="O830" s="142">
        <v>0.76740599129956943</v>
      </c>
      <c r="P830" s="142">
        <v>1.3007857734075878</v>
      </c>
      <c r="Q830" s="142">
        <v>7.5836977478445949E-2</v>
      </c>
      <c r="R830" s="142">
        <v>-0.14345836436494253</v>
      </c>
      <c r="S830" s="142">
        <v>0.12334007988127355</v>
      </c>
      <c r="T830" s="142">
        <v>-0.65997009209727076</v>
      </c>
      <c r="U830" s="131">
        <v>0.11934902816557087</v>
      </c>
      <c r="V830" s="131">
        <v>5.6432770148117796E-2</v>
      </c>
      <c r="W830" s="98">
        <v>1.0348636027325293</v>
      </c>
      <c r="X830" s="60"/>
      <c r="Y830" s="99">
        <v>829</v>
      </c>
      <c r="Z830" s="131">
        <f>(幕後結果!$AB$2+幕後結果!$AB$4*幕後結果_最佳化!$N1831)*12/3</f>
        <v>-2.172766808431742E-2</v>
      </c>
      <c r="AA830" s="131">
        <f>(幕後結果!$AC$2+幕後結果!$AC$4*幕後結果_最佳化!$O1831)*12/3</f>
        <v>8.2506503042006268E-2</v>
      </c>
      <c r="AB830" s="131">
        <f>(幕後結果!$AD$2+幕後結果!$AD$4*幕後結果_最佳化!$P1831)*12/3</f>
        <v>0.222583021556784</v>
      </c>
      <c r="AC830" s="131">
        <f>(幕後結果!$AE$2+幕後結果!$AE$4*幕後結果_最佳化!$Q1831)*12/3</f>
        <v>0.13870750733575357</v>
      </c>
      <c r="AD830" s="131">
        <f>(幕後結果!$AF$2+幕後結果!$AF$4*幕後結果_最佳化!$R1831)*12/3</f>
        <v>0.12942692953830742</v>
      </c>
      <c r="AE830" s="131">
        <f>(幕後結果!$AG$2+幕後結果!$AG$4*幕後結果_最佳化!$S1831)*12/3</f>
        <v>1.0427047767490436E-2</v>
      </c>
      <c r="AF830" s="131">
        <f>(幕後結果!$AH$2+幕後結果!$AH$4*幕後結果_最佳化!$T1831)*12/3</f>
        <v>5.9543492122668519E-3</v>
      </c>
      <c r="AG830" s="131">
        <f>(幕後結果!$AI$2+幕後結果!$AI$4*幕後結果_最佳化!$U1831)*12/3</f>
        <v>4.2904896595084986E-2</v>
      </c>
      <c r="AH830" s="131">
        <f>(幕後結果!$AJ$2+幕後結果!$AJ$4*幕後結果_最佳化!$V1831)*12/3</f>
        <v>2.0729782228028355E-2</v>
      </c>
      <c r="AI830" s="100">
        <f>(幕後結果!$AK$2+幕後結果!$AK$4*幕後結果_最佳化!$W1831)*12/3</f>
        <v>0.18238681750370186</v>
      </c>
      <c r="AJ830" s="60"/>
      <c r="AK830" s="60"/>
      <c r="AL830" s="60"/>
      <c r="AM830" s="108">
        <v>829</v>
      </c>
      <c r="AN830" s="131">
        <f t="shared" si="157"/>
        <v>0.11747649896907454</v>
      </c>
      <c r="AO830" s="131">
        <f t="shared" si="158"/>
        <v>5.9225934695982616E-3</v>
      </c>
      <c r="AP830" s="131">
        <f t="shared" si="159"/>
        <v>7.7837017064521966E-2</v>
      </c>
      <c r="AQ830" s="131">
        <f t="shared" si="160"/>
        <v>8.6466772259984545E-2</v>
      </c>
      <c r="AR830" s="131">
        <f t="shared" si="161"/>
        <v>3.8944226537346791E-2</v>
      </c>
      <c r="AS830" s="131">
        <f t="shared" si="162"/>
        <v>0.10365856199110431</v>
      </c>
      <c r="AT830" s="131">
        <f t="shared" si="163"/>
        <v>0.19088571457400941</v>
      </c>
      <c r="AU830" s="131">
        <f t="shared" si="164"/>
        <v>0.11429366433550163</v>
      </c>
      <c r="AV830" s="131">
        <f t="shared" si="165"/>
        <v>0.11419061292219378</v>
      </c>
      <c r="AW830" s="131">
        <f t="shared" si="166"/>
        <v>0.15032433787666469</v>
      </c>
      <c r="AX830" s="131">
        <f t="shared" si="167"/>
        <v>0.99999999999999989</v>
      </c>
      <c r="AY830" s="131">
        <f>SUMPRODUCT(AN830:AW830,幕後結果_最佳化!$Z$1005:$AI$1005)</f>
        <v>1.7028530853138196E-3</v>
      </c>
      <c r="AZ830" s="131">
        <f>(SUMPRODUCT(AN830:AW830,MMULT(AN830:AW830,幕後結果!$AB$9:$AK$18)))</f>
        <v>2.5900647741740161E-4</v>
      </c>
      <c r="BA830" s="131">
        <f t="shared" si="168"/>
        <v>1.6093678181739613E-2</v>
      </c>
      <c r="BB830" s="102">
        <f t="shared" si="169"/>
        <v>-2.5598341441566625</v>
      </c>
      <c r="BC830" s="60"/>
      <c r="BD830" s="60"/>
    </row>
    <row r="831" spans="1:56" ht="16.5">
      <c r="A831" s="95">
        <v>830</v>
      </c>
      <c r="B831" s="131">
        <v>0.19092259551951818</v>
      </c>
      <c r="C831" s="131">
        <v>0.24309528982935258</v>
      </c>
      <c r="D831" s="131">
        <v>0.1296826165804188</v>
      </c>
      <c r="E831" s="131">
        <v>0.10593510819557883</v>
      </c>
      <c r="F831" s="131">
        <v>0.73136227988565206</v>
      </c>
      <c r="G831" s="131">
        <v>0.6996732987469052</v>
      </c>
      <c r="H831" s="131">
        <v>0.42087790854996832</v>
      </c>
      <c r="I831" s="131">
        <v>8.5575789328981688E-2</v>
      </c>
      <c r="J831" s="131">
        <v>0.61083321730670637</v>
      </c>
      <c r="K831" s="104">
        <v>0.89113871797254673</v>
      </c>
      <c r="L831" s="105"/>
      <c r="M831" s="106">
        <v>830</v>
      </c>
      <c r="N831" s="142">
        <v>-0.87450152324293118</v>
      </c>
      <c r="O831" s="142">
        <v>-0.6963804872625573</v>
      </c>
      <c r="P831" s="142">
        <v>-1.1278927095844111</v>
      </c>
      <c r="Q831" s="142">
        <v>-1.2484393219801426</v>
      </c>
      <c r="R831" s="142">
        <v>0.61693827424433956</v>
      </c>
      <c r="S831" s="142">
        <v>0.52346111732051981</v>
      </c>
      <c r="T831" s="142">
        <v>-0.1996480866382935</v>
      </c>
      <c r="U831" s="131">
        <v>-1.3685129263510696</v>
      </c>
      <c r="V831" s="131">
        <v>0.28149134517230501</v>
      </c>
      <c r="W831" s="98">
        <v>1.2326066248752334</v>
      </c>
      <c r="X831" s="60"/>
      <c r="Y831" s="99">
        <v>830</v>
      </c>
      <c r="Z831" s="131">
        <f>(幕後結果!$AB$2+幕後結果!$AB$4*幕後結果_最佳化!$N1832)*12/3</f>
        <v>-0.12206895934465616</v>
      </c>
      <c r="AA831" s="131">
        <f>(幕後結果!$AC$2+幕後結果!$AC$4*幕後結果_最佳化!$O1832)*12/3</f>
        <v>-5.8515917378157749E-2</v>
      </c>
      <c r="AB831" s="131">
        <f>(幕後結果!$AD$2+幕後結果!$AD$4*幕後結果_最佳化!$P1832)*12/3</f>
        <v>-0.21782853297735025</v>
      </c>
      <c r="AC831" s="131">
        <f>(幕後結果!$AE$2+幕後結果!$AE$4*幕後結果_最佳化!$Q1832)*12/3</f>
        <v>-0.22254101058376738</v>
      </c>
      <c r="AD831" s="131">
        <f>(幕後結果!$AF$2+幕後結果!$AF$4*幕後結果_最佳化!$R1832)*12/3</f>
        <v>-9.5303767780311785E-2</v>
      </c>
      <c r="AE831" s="131">
        <f>(幕後結果!$AG$2+幕後結果!$AG$4*幕後結果_最佳化!$S1832)*12/3</f>
        <v>7.6460787085215155E-3</v>
      </c>
      <c r="AF831" s="131">
        <f>(幕後結果!$AH$2+幕後結果!$AH$4*幕後結果_最佳化!$T1832)*12/3</f>
        <v>-0.10211536254358992</v>
      </c>
      <c r="AG831" s="131">
        <f>(幕後結果!$AI$2+幕後結果!$AI$4*幕後結果_最佳化!$U1832)*12/3</f>
        <v>-0.20832530488708689</v>
      </c>
      <c r="AH831" s="131">
        <f>(幕後結果!$AJ$2+幕後結果!$AJ$4*幕後結果_最佳化!$V1832)*12/3</f>
        <v>-3.2064637993311058E-2</v>
      </c>
      <c r="AI831" s="100">
        <f>(幕後結果!$AK$2+幕後結果!$AK$4*幕後結果_最佳化!$W1832)*12/3</f>
        <v>0.12339457247731951</v>
      </c>
      <c r="AJ831" s="60"/>
      <c r="AK831" s="60"/>
      <c r="AL831" s="60"/>
      <c r="AM831" s="108">
        <v>830</v>
      </c>
      <c r="AN831" s="131">
        <f t="shared" si="157"/>
        <v>0.14120354180341677</v>
      </c>
      <c r="AO831" s="131">
        <f t="shared" si="158"/>
        <v>0.10471942548687736</v>
      </c>
      <c r="AP831" s="131">
        <f t="shared" si="159"/>
        <v>5.7130880817598026E-2</v>
      </c>
      <c r="AQ831" s="131">
        <f t="shared" si="160"/>
        <v>7.2485130756305347E-2</v>
      </c>
      <c r="AR831" s="131">
        <f t="shared" si="161"/>
        <v>4.1138546822687992E-2</v>
      </c>
      <c r="AS831" s="131">
        <f t="shared" si="162"/>
        <v>0.17267423278043009</v>
      </c>
      <c r="AT831" s="131">
        <f t="shared" si="163"/>
        <v>0.15486203082097827</v>
      </c>
      <c r="AU831" s="131">
        <f t="shared" si="164"/>
        <v>4.6993047928376754E-2</v>
      </c>
      <c r="AV831" s="131">
        <f t="shared" si="165"/>
        <v>5.3920268926335786E-2</v>
      </c>
      <c r="AW831" s="131">
        <f t="shared" si="166"/>
        <v>0.15487289385699371</v>
      </c>
      <c r="AX831" s="131">
        <f t="shared" si="167"/>
        <v>1.0000000000000002</v>
      </c>
      <c r="AY831" s="131">
        <f>SUMPRODUCT(AN831:AW831,幕後結果_最佳化!$Z$1005:$AI$1005)</f>
        <v>1.8617299862138345E-3</v>
      </c>
      <c r="AZ831" s="131">
        <f>(SUMPRODUCT(AN831:AW831,MMULT(AN831:AW831,幕後結果!$AB$9:$AK$18)))</f>
        <v>2.1228594256255705E-4</v>
      </c>
      <c r="BA831" s="131">
        <f t="shared" si="168"/>
        <v>1.457003577766908E-2</v>
      </c>
      <c r="BB831" s="102">
        <f t="shared" si="169"/>
        <v>-2.8166210872785848</v>
      </c>
      <c r="BC831" s="60"/>
      <c r="BD831" s="60"/>
    </row>
    <row r="832" spans="1:56" ht="16.5">
      <c r="A832" s="95">
        <v>831</v>
      </c>
      <c r="B832" s="131">
        <v>0.91542307750766483</v>
      </c>
      <c r="C832" s="131">
        <v>0.98779838939786235</v>
      </c>
      <c r="D832" s="131">
        <v>0.83708486249291947</v>
      </c>
      <c r="E832" s="131">
        <v>0.36861920377014457</v>
      </c>
      <c r="F832" s="131">
        <v>0.77748421306439019</v>
      </c>
      <c r="G832" s="131">
        <v>0.73730793983770138</v>
      </c>
      <c r="H832" s="131">
        <v>0.19325534820263357</v>
      </c>
      <c r="I832" s="131">
        <v>0.56410572635963452</v>
      </c>
      <c r="J832" s="131">
        <v>0.66322291809204748</v>
      </c>
      <c r="K832" s="104">
        <v>0.8587307515537681</v>
      </c>
      <c r="L832" s="105"/>
      <c r="M832" s="106">
        <v>831</v>
      </c>
      <c r="N832" s="142">
        <v>1.3749277503321693</v>
      </c>
      <c r="O832" s="142">
        <v>2.2507208838021517</v>
      </c>
      <c r="P832" s="142">
        <v>0.98254733557164886</v>
      </c>
      <c r="Q832" s="142">
        <v>-0.33551264511397649</v>
      </c>
      <c r="R832" s="142">
        <v>0.76372427103328144</v>
      </c>
      <c r="S832" s="142">
        <v>0.6350679172364061</v>
      </c>
      <c r="T832" s="142">
        <v>-0.86596255529806199</v>
      </c>
      <c r="U832" s="131">
        <v>0.16138707323441434</v>
      </c>
      <c r="V832" s="131">
        <v>0.42127516388891395</v>
      </c>
      <c r="W832" s="98">
        <v>1.0746342823745934</v>
      </c>
      <c r="X832" s="60"/>
      <c r="Y832" s="99">
        <v>831</v>
      </c>
      <c r="Z832" s="131">
        <f>(幕後結果!$AB$2+幕後結果!$AB$4*幕後結果_最佳化!$N1833)*12/3</f>
        <v>0.22636242061726361</v>
      </c>
      <c r="AA832" s="131">
        <f>(幕後結果!$AC$2+幕後結果!$AC$4*幕後結果_最佳化!$O1833)*12/3</f>
        <v>0.22354703039402304</v>
      </c>
      <c r="AB832" s="131">
        <f>(幕後結果!$AD$2+幕後結果!$AD$4*幕後結果_最佳化!$P1833)*12/3</f>
        <v>0.22022345050003497</v>
      </c>
      <c r="AC832" s="131">
        <f>(幕後結果!$AE$2+幕後結果!$AE$4*幕後結果_最佳化!$Q1833)*12/3</f>
        <v>0.14479201746984952</v>
      </c>
      <c r="AD832" s="131">
        <f>(幕後結果!$AF$2+幕後結果!$AF$4*幕後結果_最佳化!$R1833)*12/3</f>
        <v>0.24232653568313559</v>
      </c>
      <c r="AE832" s="131">
        <f>(幕後結果!$AG$2+幕後結果!$AG$4*幕後結果_最佳化!$S1833)*12/3</f>
        <v>2.320598635456848E-2</v>
      </c>
      <c r="AF832" s="131">
        <f>(幕後結果!$AH$2+幕後結果!$AH$4*幕後結果_最佳化!$T1833)*12/3</f>
        <v>9.2789755390445691E-2</v>
      </c>
      <c r="AG832" s="131">
        <f>(幕後結果!$AI$2+幕後結果!$AI$4*幕後結果_最佳化!$U1833)*12/3</f>
        <v>5.5002267106679659E-2</v>
      </c>
      <c r="AH832" s="131">
        <f>(幕後結果!$AJ$2+幕後結果!$AJ$4*幕後結果_最佳化!$V1833)*12/3</f>
        <v>7.7918059106015347E-2</v>
      </c>
      <c r="AI832" s="100">
        <f>(幕後結果!$AK$2+幕後結果!$AK$4*幕後結果_最佳化!$W1833)*12/3</f>
        <v>0.17866039684209054</v>
      </c>
      <c r="AJ832" s="60"/>
      <c r="AK832" s="60"/>
      <c r="AL832" s="60"/>
      <c r="AM832" s="108">
        <v>831</v>
      </c>
      <c r="AN832" s="131">
        <f t="shared" si="157"/>
        <v>9.6490724475340545E-2</v>
      </c>
      <c r="AO832" s="131">
        <f t="shared" si="158"/>
        <v>2.9664802342190291E-2</v>
      </c>
      <c r="AP832" s="131">
        <f t="shared" si="159"/>
        <v>0.1169571051554688</v>
      </c>
      <c r="AQ832" s="131">
        <f t="shared" si="160"/>
        <v>4.0790485694571436E-2</v>
      </c>
      <c r="AR832" s="131">
        <f t="shared" si="161"/>
        <v>5.5705016338604828E-2</v>
      </c>
      <c r="AS832" s="131">
        <f t="shared" si="162"/>
        <v>0.17075518886786789</v>
      </c>
      <c r="AT832" s="131">
        <f t="shared" si="163"/>
        <v>0.11482644608168656</v>
      </c>
      <c r="AU832" s="131">
        <f t="shared" si="164"/>
        <v>0.13544483321238907</v>
      </c>
      <c r="AV832" s="131">
        <f t="shared" si="165"/>
        <v>0.14130416654830624</v>
      </c>
      <c r="AW832" s="131">
        <f t="shared" si="166"/>
        <v>9.8061231283574427E-2</v>
      </c>
      <c r="AX832" s="131">
        <f t="shared" si="167"/>
        <v>1.0000000000000002</v>
      </c>
      <c r="AY832" s="131">
        <f>SUMPRODUCT(AN832:AW832,幕後結果_最佳化!$Z$1005:$AI$1005)</f>
        <v>-5.1117056640795073E-4</v>
      </c>
      <c r="AZ832" s="131">
        <f>(SUMPRODUCT(AN832:AW832,MMULT(AN832:AW832,幕後結果!$AB$9:$AK$18)))</f>
        <v>2.236731495893932E-4</v>
      </c>
      <c r="BA832" s="131">
        <f t="shared" si="168"/>
        <v>1.4955706255118585E-2</v>
      </c>
      <c r="BB832" s="102">
        <f t="shared" si="169"/>
        <v>-2.9026493183195878</v>
      </c>
      <c r="BC832" s="60"/>
      <c r="BD832" s="60"/>
    </row>
    <row r="833" spans="1:56" ht="16.5">
      <c r="A833" s="95">
        <v>832</v>
      </c>
      <c r="B833" s="131">
        <v>0.58018520157111686</v>
      </c>
      <c r="C833" s="131">
        <v>0.59668334734419126</v>
      </c>
      <c r="D833" s="131">
        <v>0.47866141049532529</v>
      </c>
      <c r="E833" s="131">
        <v>0.35118840380244976</v>
      </c>
      <c r="F833" s="131">
        <v>0.51172478755220352</v>
      </c>
      <c r="G833" s="131">
        <v>0.99152766670180026</v>
      </c>
      <c r="H833" s="131">
        <v>0.37304478292496901</v>
      </c>
      <c r="I833" s="131">
        <v>0.2009680059335317</v>
      </c>
      <c r="J833" s="131">
        <v>9.6442908986380527E-3</v>
      </c>
      <c r="K833" s="104">
        <v>0.6849999163468925</v>
      </c>
      <c r="L833" s="105"/>
      <c r="M833" s="106">
        <v>832</v>
      </c>
      <c r="N833" s="142">
        <v>0.20236729165144032</v>
      </c>
      <c r="O833" s="142">
        <v>0.24477157378998984</v>
      </c>
      <c r="P833" s="142">
        <v>-5.3513441796585098E-2</v>
      </c>
      <c r="Q833" s="142">
        <v>-0.38211400032976717</v>
      </c>
      <c r="R833" s="142">
        <v>2.9393916179125755E-2</v>
      </c>
      <c r="S833" s="142">
        <v>2.3879061854118495</v>
      </c>
      <c r="T833" s="142">
        <v>-0.32379985517181975</v>
      </c>
      <c r="U833" s="131">
        <v>-0.83816861358781536</v>
      </c>
      <c r="V833" s="131">
        <v>-2.3399062351354369</v>
      </c>
      <c r="W833" s="98">
        <v>0.48172661409968015</v>
      </c>
      <c r="X833" s="60"/>
      <c r="Y833" s="99">
        <v>832</v>
      </c>
      <c r="Z833" s="131">
        <f>(幕後結果!$AB$2+幕後結果!$AB$4*幕後結果_最佳化!$N1834)*12/3</f>
        <v>4.4735523738850709E-2</v>
      </c>
      <c r="AA833" s="131">
        <f>(幕後結果!$AC$2+幕後結果!$AC$4*幕後結果_最佳化!$O1834)*12/3</f>
        <v>3.08536868195728E-2</v>
      </c>
      <c r="AB833" s="131">
        <f>(幕後結果!$AD$2+幕後結果!$AD$4*幕後結果_最佳化!$P1834)*12/3</f>
        <v>-1.3475201181409947E-2</v>
      </c>
      <c r="AC833" s="131">
        <f>(幕後結果!$AE$2+幕後結果!$AE$4*幕後結果_最佳化!$Q1834)*12/3</f>
        <v>-9.2324981223897533E-3</v>
      </c>
      <c r="AD833" s="131">
        <f>(幕後結果!$AF$2+幕後結果!$AF$4*幕後結果_最佳化!$R1834)*12/3</f>
        <v>1.1078553246191133E-3</v>
      </c>
      <c r="AE833" s="131">
        <f>(幕後結果!$AG$2+幕後結果!$AG$4*幕後結果_最佳化!$S1834)*12/3</f>
        <v>9.3010600164558851E-2</v>
      </c>
      <c r="AF833" s="131">
        <f>(幕後結果!$AH$2+幕後結果!$AH$4*幕後結果_最佳化!$T1834)*12/3</f>
        <v>8.6865667276672665E-3</v>
      </c>
      <c r="AG833" s="131">
        <f>(幕後結果!$AI$2+幕後結果!$AI$4*幕後結果_最佳化!$U1834)*12/3</f>
        <v>-6.0851323513880812E-2</v>
      </c>
      <c r="AH833" s="131">
        <f>(幕後結果!$AJ$2+幕後結果!$AJ$4*幕後結果_最佳化!$V1834)*12/3</f>
        <v>-0.11263617614189629</v>
      </c>
      <c r="AI833" s="100">
        <f>(幕後結果!$AK$2+幕後結果!$AK$4*幕後結果_最佳化!$W1834)*12/3</f>
        <v>4.4698910204017325E-3</v>
      </c>
      <c r="AJ833" s="60"/>
      <c r="AK833" s="60"/>
      <c r="AL833" s="60"/>
      <c r="AM833" s="108">
        <v>832</v>
      </c>
      <c r="AN833" s="131">
        <f t="shared" si="157"/>
        <v>8.6571139965833585E-2</v>
      </c>
      <c r="AO833" s="131">
        <f t="shared" si="158"/>
        <v>0.25086688321372702</v>
      </c>
      <c r="AP833" s="131">
        <f t="shared" si="159"/>
        <v>0.1739655226766216</v>
      </c>
      <c r="AQ833" s="131">
        <f t="shared" si="160"/>
        <v>2.4849569188786012E-3</v>
      </c>
      <c r="AR833" s="131">
        <f t="shared" si="161"/>
        <v>7.8074609639849132E-3</v>
      </c>
      <c r="AS833" s="131">
        <f t="shared" si="162"/>
        <v>8.9992373643663845E-2</v>
      </c>
      <c r="AT833" s="131">
        <f t="shared" si="163"/>
        <v>0.1465031208020105</v>
      </c>
      <c r="AU833" s="131">
        <f t="shared" si="164"/>
        <v>5.003072677357453E-3</v>
      </c>
      <c r="AV833" s="131">
        <f t="shared" si="165"/>
        <v>4.5348922212068994E-2</v>
      </c>
      <c r="AW833" s="131">
        <f t="shared" si="166"/>
        <v>0.19145654692585343</v>
      </c>
      <c r="AX833" s="131">
        <f t="shared" si="167"/>
        <v>0.99999999999999989</v>
      </c>
      <c r="AY833" s="131">
        <f>SUMPRODUCT(AN833:AW833,幕後結果_最佳化!$Z$1005:$AI$1005)</f>
        <v>-9.4171112096359116E-4</v>
      </c>
      <c r="AZ833" s="131">
        <f>(SUMPRODUCT(AN833:AW833,MMULT(AN833:AW833,幕後結果!$AB$9:$AK$18)))</f>
        <v>2.9677716705954005E-4</v>
      </c>
      <c r="BA833" s="131">
        <f t="shared" si="168"/>
        <v>1.7227221687188567E-2</v>
      </c>
      <c r="BB833" s="102">
        <f t="shared" si="169"/>
        <v>-2.5449089770271849</v>
      </c>
      <c r="BC833" s="60"/>
      <c r="BD833" s="60"/>
    </row>
    <row r="834" spans="1:56" ht="16.5">
      <c r="A834" s="95">
        <v>833</v>
      </c>
      <c r="B834" s="131">
        <v>0.36165899578417582</v>
      </c>
      <c r="C834" s="131">
        <v>0.64040338892732174</v>
      </c>
      <c r="D834" s="131">
        <v>0.67011692295124559</v>
      </c>
      <c r="E834" s="131">
        <v>0.18297586745310679</v>
      </c>
      <c r="F834" s="131">
        <v>0.51797164525073525</v>
      </c>
      <c r="G834" s="131">
        <v>0.51675753815377568</v>
      </c>
      <c r="H834" s="131">
        <v>0.84527862948078036</v>
      </c>
      <c r="I834" s="131">
        <v>0.73201438369955008</v>
      </c>
      <c r="J834" s="131">
        <v>0.8429076277550418</v>
      </c>
      <c r="K834" s="104">
        <v>0.16021282135896309</v>
      </c>
      <c r="L834" s="105"/>
      <c r="M834" s="106">
        <v>833</v>
      </c>
      <c r="N834" s="142">
        <v>-0.3540278770753606</v>
      </c>
      <c r="O834" s="142">
        <v>0.35953724264354708</v>
      </c>
      <c r="P834" s="142">
        <v>0.44023604754941087</v>
      </c>
      <c r="Q834" s="142">
        <v>-0.90408235320763064</v>
      </c>
      <c r="R834" s="142">
        <v>4.5063481347999444E-2</v>
      </c>
      <c r="S834" s="142">
        <v>4.2017278922422921E-2</v>
      </c>
      <c r="T834" s="142">
        <v>1.0163920265924309</v>
      </c>
      <c r="U834" s="131">
        <v>0.61891670566604795</v>
      </c>
      <c r="V834" s="131">
        <v>1.0064799649748759</v>
      </c>
      <c r="W834" s="98">
        <v>-0.9935835773545364</v>
      </c>
      <c r="X834" s="60"/>
      <c r="Y834" s="99">
        <v>833</v>
      </c>
      <c r="Z834" s="131">
        <f>(幕後結果!$AB$2+幕後結果!$AB$4*幕後結果_最佳化!$N1835)*12/3</f>
        <v>-4.1448798089373212E-2</v>
      </c>
      <c r="AA834" s="131">
        <f>(幕後結果!$AC$2+幕後結果!$AC$4*幕後結果_最佳化!$O1835)*12/3</f>
        <v>4.3107245565216425E-2</v>
      </c>
      <c r="AB834" s="131">
        <f>(幕後結果!$AD$2+幕後結果!$AD$4*幕後結果_最佳化!$P1835)*12/3</f>
        <v>7.0196776837185032E-2</v>
      </c>
      <c r="AC834" s="131">
        <f>(幕後結果!$AE$2+幕後結果!$AE$4*幕後結果_最佳化!$Q1835)*12/3</f>
        <v>-3.5787950572341534E-2</v>
      </c>
      <c r="AD834" s="131">
        <f>(幕後結果!$AF$2+幕後結果!$AF$4*幕後結果_最佳化!$R1835)*12/3</f>
        <v>3.8051020828075349E-2</v>
      </c>
      <c r="AE834" s="131">
        <f>(幕後結果!$AG$2+幕後結果!$AG$4*幕後結果_最佳化!$S1835)*12/3</f>
        <v>-2.0806228708529651E-3</v>
      </c>
      <c r="AF834" s="131">
        <f>(幕後結果!$AH$2+幕後結果!$AH$4*幕後結果_最佳化!$T1835)*12/3</f>
        <v>0.10140892584173018</v>
      </c>
      <c r="AG834" s="131">
        <f>(幕後結果!$AI$2+幕後結果!$AI$4*幕後結果_最佳化!$U1835)*12/3</f>
        <v>9.4238460299646956E-2</v>
      </c>
      <c r="AH834" s="131">
        <f>(幕後結果!$AJ$2+幕後結果!$AJ$4*幕後結果_最佳化!$V1835)*12/3</f>
        <v>6.5307220532271254E-2</v>
      </c>
      <c r="AI834" s="100">
        <f>(幕後結果!$AK$2+幕後結果!$AK$4*幕後結果_最佳化!$W1835)*12/3</f>
        <v>-3.4657620918685551E-2</v>
      </c>
      <c r="AJ834" s="60"/>
      <c r="AK834" s="60"/>
      <c r="AL834" s="60"/>
      <c r="AM834" s="108">
        <v>833</v>
      </c>
      <c r="AN834" s="131">
        <f t="shared" si="157"/>
        <v>0.24941968755913541</v>
      </c>
      <c r="AO834" s="131">
        <f t="shared" si="158"/>
        <v>0.24914063492764524</v>
      </c>
      <c r="AP834" s="131">
        <f t="shared" si="159"/>
        <v>1.1404731149665875E-2</v>
      </c>
      <c r="AQ834" s="131">
        <f t="shared" si="160"/>
        <v>5.8742894085762096E-2</v>
      </c>
      <c r="AR834" s="131">
        <f t="shared" si="161"/>
        <v>7.8571799649743562E-3</v>
      </c>
      <c r="AS834" s="131">
        <f t="shared" si="162"/>
        <v>2.9023364071510698E-4</v>
      </c>
      <c r="AT834" s="131">
        <f t="shared" si="163"/>
        <v>0.12527762959511501</v>
      </c>
      <c r="AU834" s="131">
        <f t="shared" si="164"/>
        <v>8.6775930892360631E-2</v>
      </c>
      <c r="AV834" s="131">
        <f t="shared" si="165"/>
        <v>5.5003168995933778E-2</v>
      </c>
      <c r="AW834" s="131">
        <f t="shared" si="166"/>
        <v>0.15608790918869242</v>
      </c>
      <c r="AX834" s="131">
        <f t="shared" si="167"/>
        <v>1</v>
      </c>
      <c r="AY834" s="131">
        <f>SUMPRODUCT(AN834:AW834,幕後結果_最佳化!$Z$1005:$AI$1005)</f>
        <v>3.9489462954054484E-3</v>
      </c>
      <c r="AZ834" s="131">
        <f>(SUMPRODUCT(AN834:AW834,MMULT(AN834:AW834,幕後結果!$AB$9:$AK$18)))</f>
        <v>2.6450391566099226E-4</v>
      </c>
      <c r="BA834" s="131">
        <f t="shared" si="168"/>
        <v>1.6263576349038123E-2</v>
      </c>
      <c r="BB834" s="102">
        <f t="shared" si="169"/>
        <v>-2.3949869861740609</v>
      </c>
      <c r="BC834" s="60"/>
      <c r="BD834" s="60"/>
    </row>
    <row r="835" spans="1:56" ht="16.5">
      <c r="A835" s="95">
        <v>834</v>
      </c>
      <c r="B835" s="131">
        <v>0.59043771918268173</v>
      </c>
      <c r="C835" s="131">
        <v>0.4206692736661215</v>
      </c>
      <c r="D835" s="131">
        <v>0.54042340910274755</v>
      </c>
      <c r="E835" s="131">
        <v>0.86587281004328087</v>
      </c>
      <c r="F835" s="131">
        <v>0.25327109296695904</v>
      </c>
      <c r="G835" s="131">
        <v>0.91341257265341413</v>
      </c>
      <c r="H835" s="131">
        <v>0.87536377951574051</v>
      </c>
      <c r="I835" s="131">
        <v>0.86771524699933789</v>
      </c>
      <c r="J835" s="131">
        <v>2.5627421622121949E-2</v>
      </c>
      <c r="K835" s="104">
        <v>0.67540430568433663</v>
      </c>
      <c r="L835" s="105"/>
      <c r="M835" s="106">
        <v>834</v>
      </c>
      <c r="N835" s="142">
        <v>0.22867109598325211</v>
      </c>
      <c r="O835" s="142">
        <v>-0.20018161235594575</v>
      </c>
      <c r="P835" s="142">
        <v>0.10150047338427254</v>
      </c>
      <c r="Q835" s="142">
        <v>1.1070914774187921</v>
      </c>
      <c r="R835" s="142">
        <v>-0.66423145228540303</v>
      </c>
      <c r="S835" s="142">
        <v>1.3620729795422002</v>
      </c>
      <c r="T835" s="142">
        <v>1.152118356432098</v>
      </c>
      <c r="U835" s="131">
        <v>1.1156557792424113</v>
      </c>
      <c r="V835" s="131">
        <v>-1.9493399283408186</v>
      </c>
      <c r="W835" s="98">
        <v>0.45488581473830525</v>
      </c>
      <c r="X835" s="60"/>
      <c r="Y835" s="99">
        <v>834</v>
      </c>
      <c r="Z835" s="131">
        <f>(幕後結果!$AB$2+幕後結果!$AB$4*幕後結果_最佳化!$N1836)*12/3</f>
        <v>4.8809922053679754E-2</v>
      </c>
      <c r="AA835" s="131">
        <f>(幕後結果!$AC$2+幕後結果!$AC$4*幕後結果_最佳化!$O1836)*12/3</f>
        <v>-1.2453500338091649E-2</v>
      </c>
      <c r="AB835" s="131">
        <f>(幕後結果!$AD$2+幕後結果!$AD$4*幕後結果_最佳化!$P1836)*12/3</f>
        <v>-3.3397519633366381E-3</v>
      </c>
      <c r="AC835" s="131">
        <f>(幕後結果!$AE$2+幕後結果!$AE$4*幕後結果_最佳化!$Q1836)*12/3</f>
        <v>0.14279731584510286</v>
      </c>
      <c r="AD835" s="131">
        <f>(幕後結果!$AF$2+幕後結果!$AF$4*幕後結果_最佳化!$R1836)*12/3</f>
        <v>-3.8847521358503695E-2</v>
      </c>
      <c r="AE835" s="131">
        <f>(幕後結果!$AG$2+幕後結果!$AG$4*幕後結果_最佳化!$S1836)*12/3</f>
        <v>5.8546821599389946E-2</v>
      </c>
      <c r="AF835" s="131">
        <f>(幕後結果!$AH$2+幕後結果!$AH$4*幕後結果_最佳化!$T1836)*12/3</f>
        <v>0.12962121359687453</v>
      </c>
      <c r="AG835" s="131">
        <f>(幕後結果!$AI$2+幕後結果!$AI$4*幕後結果_最佳化!$U1836)*12/3</f>
        <v>0.17406542566956648</v>
      </c>
      <c r="AH835" s="131">
        <f>(幕後結果!$AJ$2+幕後結果!$AJ$4*幕後結果_最佳化!$V1836)*12/3</f>
        <v>-7.4450175870641025E-2</v>
      </c>
      <c r="AI835" s="100">
        <f>(幕後結果!$AK$2+幕後結果!$AK$4*幕後結果_最佳化!$W1836)*12/3</f>
        <v>3.6373267031573994E-2</v>
      </c>
      <c r="AJ835" s="60"/>
      <c r="AK835" s="60"/>
      <c r="AL835" s="60"/>
      <c r="AM835" s="108">
        <v>834</v>
      </c>
      <c r="AN835" s="131">
        <f t="shared" si="157"/>
        <v>3.1983680152437362E-2</v>
      </c>
      <c r="AO835" s="131">
        <f t="shared" si="158"/>
        <v>6.5960657943448381E-2</v>
      </c>
      <c r="AP835" s="131">
        <f t="shared" si="159"/>
        <v>0.22247203180986538</v>
      </c>
      <c r="AQ835" s="131">
        <f t="shared" si="160"/>
        <v>4.5401174843305213E-2</v>
      </c>
      <c r="AR835" s="131">
        <f t="shared" si="161"/>
        <v>0.19372711994735481</v>
      </c>
      <c r="AS835" s="131">
        <f t="shared" si="162"/>
        <v>6.5592787826294005E-2</v>
      </c>
      <c r="AT835" s="131">
        <f t="shared" si="163"/>
        <v>2.4673525119123803E-2</v>
      </c>
      <c r="AU835" s="131">
        <f t="shared" si="164"/>
        <v>0.12794890792326027</v>
      </c>
      <c r="AV835" s="131">
        <f t="shared" si="165"/>
        <v>0.10860753932618147</v>
      </c>
      <c r="AW835" s="131">
        <f t="shared" si="166"/>
        <v>0.11363257510872934</v>
      </c>
      <c r="AX835" s="131">
        <f t="shared" si="167"/>
        <v>1</v>
      </c>
      <c r="AY835" s="131">
        <f>SUMPRODUCT(AN835:AW835,幕後結果_最佳化!$Z$1005:$AI$1005)</f>
        <v>-2.7628100435014755E-3</v>
      </c>
      <c r="AZ835" s="131">
        <f>(SUMPRODUCT(AN835:AW835,MMULT(AN835:AW835,幕後結果!$AB$9:$AK$18)))</f>
        <v>4.1718183044304048E-4</v>
      </c>
      <c r="BA835" s="131">
        <f t="shared" si="168"/>
        <v>2.0425029508988241E-2</v>
      </c>
      <c r="BB835" s="102">
        <f t="shared" si="169"/>
        <v>-2.2356300647402785</v>
      </c>
      <c r="BC835" s="60"/>
      <c r="BD835" s="60"/>
    </row>
    <row r="836" spans="1:56" ht="16.5">
      <c r="A836" s="95">
        <v>835</v>
      </c>
      <c r="B836" s="131">
        <v>0.65680707018131357</v>
      </c>
      <c r="C836" s="131">
        <v>0.89810984430057639</v>
      </c>
      <c r="D836" s="131">
        <v>0.21498640654395573</v>
      </c>
      <c r="E836" s="131">
        <v>0.58233486305125393</v>
      </c>
      <c r="F836" s="131">
        <v>0.55150140052870378</v>
      </c>
      <c r="G836" s="131">
        <v>5.127767646045478E-2</v>
      </c>
      <c r="H836" s="131">
        <v>0.26749735652222317</v>
      </c>
      <c r="I836" s="131">
        <v>0.72687533816944705</v>
      </c>
      <c r="J836" s="131">
        <v>0.94673514065894504</v>
      </c>
      <c r="K836" s="104">
        <v>0.50349216444637301</v>
      </c>
      <c r="L836" s="105"/>
      <c r="M836" s="106">
        <v>835</v>
      </c>
      <c r="N836" s="142">
        <v>0.40376456026425184</v>
      </c>
      <c r="O836" s="142">
        <v>1.2708547934780114</v>
      </c>
      <c r="P836" s="142">
        <v>-0.78923817613804226</v>
      </c>
      <c r="Q836" s="142">
        <v>0.20787025631226966</v>
      </c>
      <c r="R836" s="142">
        <v>0.1294555448638455</v>
      </c>
      <c r="S836" s="142">
        <v>-1.6325895385853282</v>
      </c>
      <c r="T836" s="142">
        <v>-0.6203996344363234</v>
      </c>
      <c r="U836" s="131">
        <v>0.6033899240184788</v>
      </c>
      <c r="V836" s="131">
        <v>1.613989431498305</v>
      </c>
      <c r="W836" s="98">
        <v>8.7536699338491824E-3</v>
      </c>
      <c r="X836" s="60"/>
      <c r="Y836" s="99">
        <v>835</v>
      </c>
      <c r="Z836" s="131">
        <f>(幕後結果!$AB$2+幕後結果!$AB$4*幕後結果_最佳化!$N1837)*12/3</f>
        <v>7.5931493777861819E-2</v>
      </c>
      <c r="AA836" s="131">
        <f>(幕後結果!$AC$2+幕後結果!$AC$4*幕後結果_最佳化!$O1837)*12/3</f>
        <v>0.13020553377185265</v>
      </c>
      <c r="AB836" s="131">
        <f>(幕後結果!$AD$2+幕後結果!$AD$4*幕後結果_最佳化!$P1837)*12/3</f>
        <v>-9.7954155498086545E-2</v>
      </c>
      <c r="AC836" s="131">
        <f>(幕後結果!$AE$2+幕後結果!$AE$4*幕後結果_最佳化!$Q1837)*12/3</f>
        <v>2.3302861094243444E-2</v>
      </c>
      <c r="AD836" s="131">
        <f>(幕後結果!$AF$2+幕後結果!$AF$4*幕後結果_最佳化!$R1837)*12/3</f>
        <v>3.5179726298223391E-3</v>
      </c>
      <c r="AE836" s="131">
        <f>(幕後結果!$AG$2+幕後結果!$AG$4*幕後結果_最佳化!$S1837)*12/3</f>
        <v>-6.3876890846886483E-2</v>
      </c>
      <c r="AF836" s="131">
        <f>(幕後結果!$AH$2+幕後結果!$AH$4*幕後結果_最佳化!$T1837)*12/3</f>
        <v>-1.4027240948408889E-2</v>
      </c>
      <c r="AG836" s="131">
        <f>(幕後結果!$AI$2+幕後結果!$AI$4*幕後結果_最佳化!$U1837)*12/3</f>
        <v>-2.9397043134660166E-2</v>
      </c>
      <c r="AH836" s="131">
        <f>(幕後結果!$AJ$2+幕後結果!$AJ$4*幕後結果_最佳化!$V1837)*12/3</f>
        <v>8.7255740808492452E-2</v>
      </c>
      <c r="AI836" s="100">
        <f>(幕後結果!$AK$2+幕後結果!$AK$4*幕後結果_最佳化!$W1837)*12/3</f>
        <v>-5.1538264738527573E-2</v>
      </c>
      <c r="AJ836" s="60"/>
      <c r="AK836" s="60"/>
      <c r="AL836" s="60"/>
      <c r="AM836" s="108">
        <v>835</v>
      </c>
      <c r="AN836" s="131">
        <f t="shared" ref="AN836:AN899" si="170">B1837/SUM($B1837:$K1837)</f>
        <v>0.10401918754553197</v>
      </c>
      <c r="AO836" s="131">
        <f t="shared" ref="AO836:AO899" si="171">C1837/SUM($B1837:$K1837)</f>
        <v>0.13593982187902637</v>
      </c>
      <c r="AP836" s="131">
        <f t="shared" ref="AP836:AP899" si="172">D1837/SUM($B1837:$K1837)</f>
        <v>4.2654778578458029E-2</v>
      </c>
      <c r="AQ836" s="131">
        <f t="shared" ref="AQ836:AQ899" si="173">E1837/SUM($B1837:$K1837)</f>
        <v>6.8443048111178309E-2</v>
      </c>
      <c r="AR836" s="131">
        <f t="shared" ref="AR836:AR899" si="174">F1837/SUM($B1837:$K1837)</f>
        <v>0.18398177520778342</v>
      </c>
      <c r="AS836" s="131">
        <f t="shared" ref="AS836:AS899" si="175">G1837/SUM($B1837:$K1837)</f>
        <v>0.10577360539790184</v>
      </c>
      <c r="AT836" s="131">
        <f t="shared" ref="AT836:AT899" si="176">H1837/SUM($B1837:$K1837)</f>
        <v>0.13603500002100111</v>
      </c>
      <c r="AU836" s="131">
        <f t="shared" ref="AU836:AU899" si="177">I1837/SUM($B1837:$K1837)</f>
        <v>0.14023939507309938</v>
      </c>
      <c r="AV836" s="131">
        <f t="shared" ref="AV836:AV899" si="178">J1837/SUM($B1837:$K1837)</f>
        <v>2.0308511130006524E-2</v>
      </c>
      <c r="AW836" s="131">
        <f t="shared" ref="AW836:AW899" si="179">K1837/SUM($B1837:$K1837)</f>
        <v>6.2604877056013031E-2</v>
      </c>
      <c r="AX836" s="131">
        <f t="shared" ref="AX836:AX899" si="180">SUM(AN836:AW836)</f>
        <v>0.99999999999999989</v>
      </c>
      <c r="AY836" s="131">
        <f>SUMPRODUCT(AN836:AW836,幕後結果_最佳化!$Z$1005:$AI$1005)</f>
        <v>2.5063793092090832E-3</v>
      </c>
      <c r="AZ836" s="131">
        <f>(SUMPRODUCT(AN836:AW836,MMULT(AN836:AW836,幕後結果!$AB$9:$AK$18)))</f>
        <v>2.6533097237619566E-4</v>
      </c>
      <c r="BA836" s="131">
        <f t="shared" ref="BA836:BA899" si="181">AZ836^0.5</f>
        <v>1.6288983159675609E-2</v>
      </c>
      <c r="BB836" s="102">
        <f t="shared" ref="BB836:BB899" si="182">(AY836-$BC$2)/$BA836</f>
        <v>-2.4798122936726852</v>
      </c>
      <c r="BC836" s="60"/>
      <c r="BD836" s="60"/>
    </row>
    <row r="837" spans="1:56" ht="16.5">
      <c r="A837" s="95">
        <v>836</v>
      </c>
      <c r="B837" s="131">
        <v>0.9201084836370983</v>
      </c>
      <c r="C837" s="131">
        <v>0.73260891374032644</v>
      </c>
      <c r="D837" s="131">
        <v>0.73728767901558356</v>
      </c>
      <c r="E837" s="131">
        <v>0.63035823972356853</v>
      </c>
      <c r="F837" s="131">
        <v>7.8846350729498305E-2</v>
      </c>
      <c r="G837" s="131">
        <v>0.29860962337988362</v>
      </c>
      <c r="H837" s="131">
        <v>0.2979213164977248</v>
      </c>
      <c r="I837" s="131">
        <v>9.1418496635957247E-2</v>
      </c>
      <c r="J837" s="131">
        <v>0.91206676788808116</v>
      </c>
      <c r="K837" s="104">
        <v>0.79618603607707295</v>
      </c>
      <c r="L837" s="105"/>
      <c r="M837" s="106">
        <v>836</v>
      </c>
      <c r="N837" s="142">
        <v>1.4058016474422403</v>
      </c>
      <c r="O837" s="142">
        <v>0.62072257622125604</v>
      </c>
      <c r="P837" s="142">
        <v>0.63500578508997862</v>
      </c>
      <c r="Q837" s="142">
        <v>0.33280230187333415</v>
      </c>
      <c r="R837" s="142">
        <v>-1.4128742503783831</v>
      </c>
      <c r="S837" s="142">
        <v>-0.52840358938908316</v>
      </c>
      <c r="T837" s="142">
        <v>-0.53038844909217076</v>
      </c>
      <c r="U837" s="131">
        <v>-1.3320705906455932</v>
      </c>
      <c r="V837" s="131">
        <v>1.3535923646315251</v>
      </c>
      <c r="W837" s="98">
        <v>0.82807517452312418</v>
      </c>
      <c r="X837" s="60"/>
      <c r="Y837" s="99">
        <v>836</v>
      </c>
      <c r="Z837" s="131">
        <f>(幕後結果!$AB$2+幕後結果!$AB$4*幕後結果_最佳化!$N1838)*12/3</f>
        <v>0.23114471570928363</v>
      </c>
      <c r="AA837" s="131">
        <f>(幕後結果!$AC$2+幕後結果!$AC$4*幕後結果_最佳化!$O1838)*12/3</f>
        <v>6.5028775005384815E-2</v>
      </c>
      <c r="AB837" s="131">
        <f>(幕後結果!$AD$2+幕後結果!$AD$4*幕後結果_最佳化!$P1838)*12/3</f>
        <v>0.10971756078782813</v>
      </c>
      <c r="AC837" s="131">
        <f>(幕後結果!$AE$2+幕後結果!$AE$4*幕後結果_最佳化!$Q1838)*12/3</f>
        <v>0.15062605832443965</v>
      </c>
      <c r="AD837" s="131">
        <f>(幕後結果!$AF$2+幕後結果!$AF$4*幕後結果_最佳化!$R1838)*12/3</f>
        <v>-3.7599299632067845E-2</v>
      </c>
      <c r="AE837" s="131">
        <f>(幕後結果!$AG$2+幕後結果!$AG$4*幕後結果_最佳化!$S1838)*12/3</f>
        <v>-2.2946344574073366E-2</v>
      </c>
      <c r="AF837" s="131">
        <f>(幕後結果!$AH$2+幕後結果!$AH$4*幕後結果_最佳化!$T1838)*12/3</f>
        <v>4.8121514325654979E-2</v>
      </c>
      <c r="AG837" s="131">
        <f>(幕後結果!$AI$2+幕後結果!$AI$4*幕後結果_最佳化!$U1838)*12/3</f>
        <v>-0.16653290610816968</v>
      </c>
      <c r="AH837" s="131">
        <f>(幕後結果!$AJ$2+幕後結果!$AJ$4*幕後結果_最佳化!$V1838)*12/3</f>
        <v>7.8183736085649075E-2</v>
      </c>
      <c r="AI837" s="100">
        <f>(幕後結果!$AK$2+幕後結果!$AK$4*幕後結果_最佳化!$W1838)*12/3</f>
        <v>1.8124754742221409E-2</v>
      </c>
      <c r="AJ837" s="60"/>
      <c r="AK837" s="60"/>
      <c r="AL837" s="60"/>
      <c r="AM837" s="108">
        <v>836</v>
      </c>
      <c r="AN837" s="131">
        <f t="shared" si="170"/>
        <v>0.17615288056913428</v>
      </c>
      <c r="AO837" s="131">
        <f t="shared" si="171"/>
        <v>0.18773065626055613</v>
      </c>
      <c r="AP837" s="131">
        <f t="shared" si="172"/>
        <v>0.18105223169549564</v>
      </c>
      <c r="AQ837" s="131">
        <f t="shared" si="173"/>
        <v>0.1509459351931057</v>
      </c>
      <c r="AR837" s="131">
        <f t="shared" si="174"/>
        <v>9.9979537763185453E-2</v>
      </c>
      <c r="AS837" s="131">
        <f t="shared" si="175"/>
        <v>3.3402494459978629E-2</v>
      </c>
      <c r="AT837" s="131">
        <f t="shared" si="176"/>
        <v>3.9421308588198888E-2</v>
      </c>
      <c r="AU837" s="131">
        <f t="shared" si="177"/>
        <v>0.1048773786368989</v>
      </c>
      <c r="AV837" s="131">
        <f t="shared" si="178"/>
        <v>1.4699543459503212E-3</v>
      </c>
      <c r="AW837" s="131">
        <f t="shared" si="179"/>
        <v>2.4967622487496222E-2</v>
      </c>
      <c r="AX837" s="131">
        <f t="shared" si="180"/>
        <v>1.0000000000000004</v>
      </c>
      <c r="AY837" s="131">
        <f>SUMPRODUCT(AN837:AW837,幕後結果_最佳化!$Z$1005:$AI$1005)</f>
        <v>4.5987329242200715E-3</v>
      </c>
      <c r="AZ837" s="131">
        <f>(SUMPRODUCT(AN837:AW837,MMULT(AN837:AW837,幕後結果!$AB$9:$AK$18)))</f>
        <v>3.6324579762959095E-4</v>
      </c>
      <c r="BA837" s="131">
        <f t="shared" si="181"/>
        <v>1.9059008306561782E-2</v>
      </c>
      <c r="BB837" s="102">
        <f t="shared" si="182"/>
        <v>-2.0096149001935886</v>
      </c>
      <c r="BC837" s="60"/>
      <c r="BD837" s="60"/>
    </row>
    <row r="838" spans="1:56" ht="16.5">
      <c r="A838" s="95">
        <v>837</v>
      </c>
      <c r="B838" s="131">
        <v>0.41975940005356471</v>
      </c>
      <c r="C838" s="131">
        <v>0.82873364484750511</v>
      </c>
      <c r="D838" s="131">
        <v>0.20511269308837909</v>
      </c>
      <c r="E838" s="131">
        <v>0.94256469955821154</v>
      </c>
      <c r="F838" s="131">
        <v>6.6674794178809282E-2</v>
      </c>
      <c r="G838" s="131">
        <v>0.45927612888985281</v>
      </c>
      <c r="H838" s="131">
        <v>0.36284684647244747</v>
      </c>
      <c r="I838" s="131">
        <v>6.4251239222170797E-2</v>
      </c>
      <c r="J838" s="131">
        <v>0.96050730853309108</v>
      </c>
      <c r="K838" s="104">
        <v>9.5884913442629616E-2</v>
      </c>
      <c r="L838" s="105"/>
      <c r="M838" s="106">
        <v>837</v>
      </c>
      <c r="N838" s="142">
        <v>-0.20250902952705679</v>
      </c>
      <c r="O838" s="142">
        <v>0.94917284475872887</v>
      </c>
      <c r="P838" s="142">
        <v>-0.82349706388029309</v>
      </c>
      <c r="Q838" s="142">
        <v>1.5766738044611037</v>
      </c>
      <c r="R838" s="142">
        <v>-1.5010230944852263</v>
      </c>
      <c r="S838" s="142">
        <v>-0.1022575387041062</v>
      </c>
      <c r="T838" s="142">
        <v>-0.35085958482318563</v>
      </c>
      <c r="U838" s="131">
        <v>-1.5200338098771871</v>
      </c>
      <c r="V838" s="131">
        <v>1.756603693839675</v>
      </c>
      <c r="W838" s="98">
        <v>-1.3053613669553263</v>
      </c>
      <c r="X838" s="60"/>
      <c r="Y838" s="99">
        <v>837</v>
      </c>
      <c r="Z838" s="131">
        <f>(幕後結果!$AB$2+幕後結果!$AB$4*幕後結果_最佳化!$N1839)*12/3</f>
        <v>-1.7978879847583853E-2</v>
      </c>
      <c r="AA838" s="131">
        <f>(幕後結果!$AC$2+幕後結果!$AC$4*幕後結果_最佳化!$O1839)*12/3</f>
        <v>0.1001289365991777</v>
      </c>
      <c r="AB838" s="131">
        <f>(幕後結果!$AD$2+幕後結果!$AD$4*幕後結果_最佳化!$P1839)*12/3</f>
        <v>-0.114009917303537</v>
      </c>
      <c r="AC838" s="131">
        <f>(幕後結果!$AE$2+幕後結果!$AE$4*幕後結果_最佳化!$Q1839)*12/3</f>
        <v>0.13696101431304863</v>
      </c>
      <c r="AD838" s="131">
        <f>(幕後結果!$AF$2+幕後結果!$AF$4*幕後結果_最佳化!$R1839)*12/3</f>
        <v>-0.13382217291089393</v>
      </c>
      <c r="AE838" s="131">
        <f>(幕後結果!$AG$2+幕後結果!$AG$4*幕後結果_最佳化!$S1839)*12/3</f>
        <v>2.1170519367328056E-2</v>
      </c>
      <c r="AF838" s="131">
        <f>(幕後結果!$AH$2+幕後結果!$AH$4*幕後結果_最佳化!$T1839)*12/3</f>
        <v>-1.7242529596888804E-3</v>
      </c>
      <c r="AG838" s="131">
        <f>(幕後結果!$AI$2+幕後結果!$AI$4*幕後結果_最佳化!$U1839)*12/3</f>
        <v>-0.21858751303758792</v>
      </c>
      <c r="AH838" s="131">
        <f>(幕後結果!$AJ$2+幕後結果!$AJ$4*幕後結果_最佳化!$V1839)*12/3</f>
        <v>0.12079644503908733</v>
      </c>
      <c r="AI838" s="100">
        <f>(幕後結果!$AK$2+幕後結果!$AK$4*幕後結果_最佳化!$W1839)*12/3</f>
        <v>-0.28358942024239658</v>
      </c>
      <c r="AJ838" s="60"/>
      <c r="AK838" s="60"/>
      <c r="AL838" s="60"/>
      <c r="AM838" s="108">
        <v>837</v>
      </c>
      <c r="AN838" s="131">
        <f t="shared" si="170"/>
        <v>2.3775440978145209E-2</v>
      </c>
      <c r="AO838" s="131">
        <f t="shared" si="171"/>
        <v>0.16944054432536645</v>
      </c>
      <c r="AP838" s="131">
        <f t="shared" si="172"/>
        <v>0.12301708920003651</v>
      </c>
      <c r="AQ838" s="131">
        <f t="shared" si="173"/>
        <v>0.19711583394352497</v>
      </c>
      <c r="AR838" s="131">
        <f t="shared" si="174"/>
        <v>0.13998463474953665</v>
      </c>
      <c r="AS838" s="131">
        <f t="shared" si="175"/>
        <v>1.5894997005628572E-2</v>
      </c>
      <c r="AT838" s="131">
        <f t="shared" si="176"/>
        <v>4.2438495176549462E-2</v>
      </c>
      <c r="AU838" s="131">
        <f t="shared" si="177"/>
        <v>0.16127612168324465</v>
      </c>
      <c r="AV838" s="131">
        <f t="shared" si="178"/>
        <v>6.539972627596595E-2</v>
      </c>
      <c r="AW838" s="131">
        <f t="shared" si="179"/>
        <v>6.1657116662001479E-2</v>
      </c>
      <c r="AX838" s="131">
        <f t="shared" si="180"/>
        <v>1</v>
      </c>
      <c r="AY838" s="131">
        <f>SUMPRODUCT(AN838:AW838,幕後結果_最佳化!$Z$1005:$AI$1005)</f>
        <v>2.7408099349993491E-3</v>
      </c>
      <c r="AZ838" s="131">
        <f>(SUMPRODUCT(AN838:AW838,MMULT(AN838:AW838,幕後結果!$AB$9:$AK$18)))</f>
        <v>3.7716434334525613E-4</v>
      </c>
      <c r="BA838" s="131">
        <f t="shared" si="181"/>
        <v>1.9420719434286058E-2</v>
      </c>
      <c r="BB838" s="102">
        <f t="shared" si="182"/>
        <v>-2.0678528517384445</v>
      </c>
      <c r="BC838" s="60"/>
      <c r="BD838" s="60"/>
    </row>
    <row r="839" spans="1:56" ht="16.5">
      <c r="A839" s="95">
        <v>838</v>
      </c>
      <c r="B839" s="131">
        <v>0.90862177974847769</v>
      </c>
      <c r="C839" s="131">
        <v>0.21378721576621529</v>
      </c>
      <c r="D839" s="131">
        <v>0.75090565237055507</v>
      </c>
      <c r="E839" s="131">
        <v>0.28524975303859712</v>
      </c>
      <c r="F839" s="131">
        <v>0.21655405306372155</v>
      </c>
      <c r="G839" s="131">
        <v>0.30974119535382405</v>
      </c>
      <c r="H839" s="131">
        <v>0.83032511667843933</v>
      </c>
      <c r="I839" s="131">
        <v>0.81865960657521786</v>
      </c>
      <c r="J839" s="131">
        <v>0.96432490725565656</v>
      </c>
      <c r="K839" s="104">
        <v>0.11738916500104413</v>
      </c>
      <c r="L839" s="105"/>
      <c r="M839" s="106">
        <v>838</v>
      </c>
      <c r="N839" s="142">
        <v>1.3323157903951584</v>
      </c>
      <c r="O839" s="142">
        <v>-0.79334914446041804</v>
      </c>
      <c r="P839" s="142">
        <v>0.67734246260837683</v>
      </c>
      <c r="Q839" s="142">
        <v>-0.56731600347792421</v>
      </c>
      <c r="R839" s="142">
        <v>-0.78388412405582386</v>
      </c>
      <c r="S839" s="142">
        <v>-0.49658406759647361</v>
      </c>
      <c r="T839" s="142">
        <v>0.9554508159218672</v>
      </c>
      <c r="U839" s="131">
        <v>0.91026876506484</v>
      </c>
      <c r="V839" s="131">
        <v>1.8032422010539231</v>
      </c>
      <c r="W839" s="98">
        <v>-1.1881398160369567</v>
      </c>
      <c r="X839" s="60"/>
      <c r="Y839" s="99">
        <v>838</v>
      </c>
      <c r="Z839" s="131">
        <f>(幕後結果!$AB$2+幕後結果!$AB$4*幕後結果_最佳化!$N1840)*12/3</f>
        <v>0.21976192680394294</v>
      </c>
      <c r="AA839" s="131">
        <f>(幕後結果!$AC$2+幕後結果!$AC$4*幕後結果_最佳化!$O1840)*12/3</f>
        <v>-7.2292836645015415E-2</v>
      </c>
      <c r="AB839" s="131">
        <f>(幕後結果!$AD$2+幕後結果!$AD$4*幕後結果_最佳化!$P1840)*12/3</f>
        <v>6.9348238854467309E-2</v>
      </c>
      <c r="AC839" s="131">
        <f>(幕後結果!$AE$2+幕後結果!$AE$4*幕後結果_最佳化!$Q1840)*12/3</f>
        <v>2.9870244693333603E-2</v>
      </c>
      <c r="AD839" s="131">
        <f>(幕後結果!$AF$2+幕後結果!$AF$4*幕後結果_最佳化!$R1840)*12/3</f>
        <v>-5.5495620277505993E-2</v>
      </c>
      <c r="AE839" s="131">
        <f>(幕後結果!$AG$2+幕後結果!$AG$4*幕後結果_最佳化!$S1840)*12/3</f>
        <v>-4.3923216010727052E-2</v>
      </c>
      <c r="AF839" s="131">
        <f>(幕後結果!$AH$2+幕後結果!$AH$4*幕後結果_最佳化!$T1840)*12/3</f>
        <v>0.11394713915994976</v>
      </c>
      <c r="AG839" s="131">
        <f>(幕後結果!$AI$2+幕後結果!$AI$4*幕後結果_最佳化!$U1840)*12/3</f>
        <v>0.10402563093974716</v>
      </c>
      <c r="AH839" s="131">
        <f>(幕後結果!$AJ$2+幕後結果!$AJ$4*幕後結果_最佳化!$V1840)*12/3</f>
        <v>8.9012520150271737E-2</v>
      </c>
      <c r="AI839" s="100">
        <f>(幕後結果!$AK$2+幕後結果!$AK$4*幕後結果_最佳化!$W1840)*12/3</f>
        <v>-0.14275570464954845</v>
      </c>
      <c r="AJ839" s="60"/>
      <c r="AK839" s="60"/>
      <c r="AL839" s="60"/>
      <c r="AM839" s="108">
        <v>838</v>
      </c>
      <c r="AN839" s="131">
        <f t="shared" si="170"/>
        <v>0.10612136639057491</v>
      </c>
      <c r="AO839" s="131">
        <f t="shared" si="171"/>
        <v>9.0644950585202888E-2</v>
      </c>
      <c r="AP839" s="131">
        <f t="shared" si="172"/>
        <v>9.5319216377634144E-2</v>
      </c>
      <c r="AQ839" s="131">
        <f t="shared" si="173"/>
        <v>0.13414941860101862</v>
      </c>
      <c r="AR839" s="131">
        <f t="shared" si="174"/>
        <v>1.0734444591048496E-2</v>
      </c>
      <c r="AS839" s="131">
        <f t="shared" si="175"/>
        <v>4.762518504031639E-2</v>
      </c>
      <c r="AT839" s="131">
        <f t="shared" si="176"/>
        <v>0.14573907113160911</v>
      </c>
      <c r="AU839" s="131">
        <f t="shared" si="177"/>
        <v>0.1288702605585578</v>
      </c>
      <c r="AV839" s="131">
        <f t="shared" si="178"/>
        <v>0.11165504284314669</v>
      </c>
      <c r="AW839" s="131">
        <f t="shared" si="179"/>
        <v>0.12914104388089115</v>
      </c>
      <c r="AX839" s="131">
        <f t="shared" si="180"/>
        <v>1</v>
      </c>
      <c r="AY839" s="131">
        <f>SUMPRODUCT(AN839:AW839,幕後結果_最佳化!$Z$1005:$AI$1005)</f>
        <v>2.6581301088870937E-3</v>
      </c>
      <c r="AZ839" s="131">
        <f>(SUMPRODUCT(AN839:AW839,MMULT(AN839:AW839,幕後結果!$AB$9:$AK$18)))</f>
        <v>2.7080300488694639E-4</v>
      </c>
      <c r="BA839" s="131">
        <f t="shared" si="181"/>
        <v>1.6456093244963898E-2</v>
      </c>
      <c r="BB839" s="102">
        <f t="shared" si="182"/>
        <v>-2.4454084752727221</v>
      </c>
      <c r="BC839" s="60"/>
      <c r="BD839" s="60"/>
    </row>
    <row r="840" spans="1:56" ht="16.5">
      <c r="A840" s="95">
        <v>839</v>
      </c>
      <c r="B840" s="131">
        <v>0.72703272168170963</v>
      </c>
      <c r="C840" s="131">
        <v>0.44192926071722693</v>
      </c>
      <c r="D840" s="131">
        <v>0.68460173274600944</v>
      </c>
      <c r="E840" s="131">
        <v>0.27650104981706858</v>
      </c>
      <c r="F840" s="131">
        <v>0.50905862523931589</v>
      </c>
      <c r="G840" s="131">
        <v>0.27603828046924206</v>
      </c>
      <c r="H840" s="131">
        <v>0.24367042895373259</v>
      </c>
      <c r="I840" s="131">
        <v>0.4828537151260861</v>
      </c>
      <c r="J840" s="131">
        <v>0.81753776564540814</v>
      </c>
      <c r="K840" s="104">
        <v>0.315352869533432</v>
      </c>
      <c r="L840" s="105"/>
      <c r="M840" s="106">
        <v>839</v>
      </c>
      <c r="N840" s="142">
        <v>0.60386326056509976</v>
      </c>
      <c r="O840" s="142">
        <v>-0.14607963681101771</v>
      </c>
      <c r="P840" s="142">
        <v>0.48060602221412624</v>
      </c>
      <c r="Q840" s="142">
        <v>-0.59326756831932204</v>
      </c>
      <c r="R840" s="142">
        <v>2.2708557722714611E-2</v>
      </c>
      <c r="S840" s="142">
        <v>-0.59465133046274543</v>
      </c>
      <c r="T840" s="142">
        <v>-0.69454441379983622</v>
      </c>
      <c r="U840" s="131">
        <v>-4.2992603128021986E-2</v>
      </c>
      <c r="V840" s="131">
        <v>0.90602150755641897</v>
      </c>
      <c r="W840" s="98">
        <v>-0.48073375266614354</v>
      </c>
      <c r="X840" s="60"/>
      <c r="Y840" s="99">
        <v>839</v>
      </c>
      <c r="Z840" s="131">
        <f>(幕後結果!$AB$2+幕後結果!$AB$4*幕後結果_最佳化!$N1841)*12/3</f>
        <v>0.10692631859562612</v>
      </c>
      <c r="AA840" s="131">
        <f>(幕後結果!$AC$2+幕後結果!$AC$4*幕後結果_最佳化!$O1841)*12/3</f>
        <v>-7.9336864070497712E-3</v>
      </c>
      <c r="AB840" s="131">
        <f>(幕後結果!$AD$2+幕後結果!$AD$4*幕後結果_最佳化!$P1841)*12/3</f>
        <v>5.9486232748905861E-2</v>
      </c>
      <c r="AC840" s="131">
        <f>(幕後結果!$AE$2+幕後結果!$AE$4*幕後結果_最佳化!$Q1841)*12/3</f>
        <v>9.8793739892623529E-3</v>
      </c>
      <c r="AD840" s="131">
        <f>(幕後結果!$AF$2+幕後結果!$AF$4*幕後結果_最佳化!$R1841)*12/3</f>
        <v>2.5481569714836769E-2</v>
      </c>
      <c r="AE840" s="131">
        <f>(幕後結果!$AG$2+幕後結果!$AG$4*幕後結果_最佳化!$S1841)*12/3</f>
        <v>-4.050587003023344E-2</v>
      </c>
      <c r="AF840" s="131">
        <f>(幕後結果!$AH$2+幕後結果!$AH$4*幕後結果_最佳化!$T1841)*12/3</f>
        <v>-3.5618017595602763E-2</v>
      </c>
      <c r="AG840" s="131">
        <f>(幕後結果!$AI$2+幕後結果!$AI$4*幕後結果_最佳化!$U1841)*12/3</f>
        <v>-3.905938811424349E-2</v>
      </c>
      <c r="AH840" s="131">
        <f>(幕後結果!$AJ$2+幕後結果!$AJ$4*幕後結果_最佳化!$V1841)*12/3</f>
        <v>2.5127066163619122E-2</v>
      </c>
      <c r="AI840" s="100">
        <f>(幕後結果!$AK$2+幕後結果!$AK$4*幕後結果_最佳化!$W1841)*12/3</f>
        <v>-9.5009044902487683E-2</v>
      </c>
      <c r="AJ840" s="60"/>
      <c r="AK840" s="60"/>
      <c r="AL840" s="60"/>
      <c r="AM840" s="108">
        <v>839</v>
      </c>
      <c r="AN840" s="131">
        <f t="shared" si="170"/>
        <v>8.0484926921449207E-2</v>
      </c>
      <c r="AO840" s="131">
        <f t="shared" si="171"/>
        <v>0.10699988036026399</v>
      </c>
      <c r="AP840" s="131">
        <f t="shared" si="172"/>
        <v>0.13576887781996952</v>
      </c>
      <c r="AQ840" s="131">
        <f t="shared" si="173"/>
        <v>8.4549087075464335E-3</v>
      </c>
      <c r="AR840" s="131">
        <f t="shared" si="174"/>
        <v>0.15297143296687071</v>
      </c>
      <c r="AS840" s="131">
        <f t="shared" si="175"/>
        <v>0.1652337923366847</v>
      </c>
      <c r="AT840" s="131">
        <f t="shared" si="176"/>
        <v>1.3670510605257201E-2</v>
      </c>
      <c r="AU840" s="131">
        <f t="shared" si="177"/>
        <v>0.15472070090871407</v>
      </c>
      <c r="AV840" s="131">
        <f t="shared" si="178"/>
        <v>6.6024341994562516E-2</v>
      </c>
      <c r="AW840" s="131">
        <f t="shared" si="179"/>
        <v>0.11567062737868163</v>
      </c>
      <c r="AX840" s="131">
        <f t="shared" si="180"/>
        <v>0.99999999999999989</v>
      </c>
      <c r="AY840" s="131">
        <f>SUMPRODUCT(AN840:AW840,幕後結果_最佳化!$Z$1005:$AI$1005)</f>
        <v>-2.8634514021291099E-3</v>
      </c>
      <c r="AZ840" s="131">
        <f>(SUMPRODUCT(AN840:AW840,MMULT(AN840:AW840,幕後結果!$AB$9:$AK$18)))</f>
        <v>2.7280416989228055E-4</v>
      </c>
      <c r="BA840" s="131">
        <f t="shared" si="181"/>
        <v>1.6516784490096144E-2</v>
      </c>
      <c r="BB840" s="102">
        <f t="shared" si="182"/>
        <v>-2.770724012871268</v>
      </c>
      <c r="BC840" s="60"/>
      <c r="BD840" s="60"/>
    </row>
    <row r="841" spans="1:56" ht="16.5">
      <c r="A841" s="95">
        <v>840</v>
      </c>
      <c r="B841" s="131">
        <v>0.31785621487139415</v>
      </c>
      <c r="C841" s="131">
        <v>0.86292874067958536</v>
      </c>
      <c r="D841" s="131">
        <v>0.5087492599763721</v>
      </c>
      <c r="E841" s="131">
        <v>0.59710281601192183</v>
      </c>
      <c r="F841" s="131">
        <v>0.61578064754911788</v>
      </c>
      <c r="G841" s="131">
        <v>0.34958703277513892</v>
      </c>
      <c r="H841" s="131">
        <v>0.22902642719570387</v>
      </c>
      <c r="I841" s="131">
        <v>0.78386322132712727</v>
      </c>
      <c r="J841" s="131">
        <v>0.68781973702939436</v>
      </c>
      <c r="K841" s="104">
        <v>0.36271803928420354</v>
      </c>
      <c r="L841" s="105"/>
      <c r="M841" s="106">
        <v>840</v>
      </c>
      <c r="N841" s="142">
        <v>-0.47370199606600111</v>
      </c>
      <c r="O841" s="142">
        <v>1.0935724932933357</v>
      </c>
      <c r="P841" s="142">
        <v>2.1932900790123864E-2</v>
      </c>
      <c r="Q841" s="142">
        <v>0.24585514412638368</v>
      </c>
      <c r="R841" s="142">
        <v>0.29441775029030642</v>
      </c>
      <c r="S841" s="142">
        <v>-0.3864356315054257</v>
      </c>
      <c r="T841" s="142">
        <v>-0.74205691214345659</v>
      </c>
      <c r="U841" s="131">
        <v>0.78530706017332286</v>
      </c>
      <c r="V841" s="131">
        <v>0.48967976058950152</v>
      </c>
      <c r="W841" s="98">
        <v>-0.3512029747583495</v>
      </c>
      <c r="X841" s="60"/>
      <c r="Y841" s="99">
        <v>840</v>
      </c>
      <c r="Z841" s="131">
        <f>(幕後結果!$AB$2+幕後結果!$AB$4*幕後結果_最佳化!$N1842)*12/3</f>
        <v>-5.9986041698443592E-2</v>
      </c>
      <c r="AA841" s="131">
        <f>(幕後結果!$AC$2+幕後結果!$AC$4*幕後結果_最佳化!$O1842)*12/3</f>
        <v>0.11470109303651062</v>
      </c>
      <c r="AB841" s="131">
        <f>(幕後結果!$AD$2+幕後結果!$AD$4*幕後結果_最佳化!$P1842)*12/3</f>
        <v>2.7278791953681505E-2</v>
      </c>
      <c r="AC841" s="131">
        <f>(幕後結果!$AE$2+幕後結果!$AE$4*幕後結果_最佳化!$Q1842)*12/3</f>
        <v>6.2488435017651195E-2</v>
      </c>
      <c r="AD841" s="131">
        <f>(幕後結果!$AF$2+幕後結果!$AF$4*幕後結果_最佳化!$R1842)*12/3</f>
        <v>7.7659796029338424E-2</v>
      </c>
      <c r="AE841" s="131">
        <f>(幕後結果!$AG$2+幕後結果!$AG$4*幕後結果_最佳化!$S1842)*12/3</f>
        <v>-6.7627284448288248E-3</v>
      </c>
      <c r="AF841" s="131">
        <f>(幕後結果!$AH$2+幕後結果!$AH$4*幕後結果_最佳化!$T1842)*12/3</f>
        <v>-3.1577027141106634E-2</v>
      </c>
      <c r="AG841" s="131">
        <f>(幕後結果!$AI$2+幕後結果!$AI$4*幕後結果_最佳化!$U1842)*12/3</f>
        <v>5.2605191379123839E-2</v>
      </c>
      <c r="AH841" s="131">
        <f>(幕後結果!$AJ$2+幕後結果!$AJ$4*幕後結果_最佳化!$V1842)*12/3</f>
        <v>4.2406630397117763E-2</v>
      </c>
      <c r="AI841" s="100">
        <f>(幕後結果!$AK$2+幕後結果!$AK$4*幕後結果_最佳化!$W1842)*12/3</f>
        <v>-3.296484008891655E-2</v>
      </c>
      <c r="AJ841" s="60"/>
      <c r="AK841" s="60"/>
      <c r="AL841" s="60"/>
      <c r="AM841" s="108">
        <v>840</v>
      </c>
      <c r="AN841" s="131">
        <f t="shared" si="170"/>
        <v>0.10254215452584693</v>
      </c>
      <c r="AO841" s="131">
        <f t="shared" si="171"/>
        <v>6.8730955105575406E-2</v>
      </c>
      <c r="AP841" s="131">
        <f t="shared" si="172"/>
        <v>7.8396188734200262E-2</v>
      </c>
      <c r="AQ841" s="131">
        <f t="shared" si="173"/>
        <v>0.16583740099494904</v>
      </c>
      <c r="AR841" s="131">
        <f t="shared" si="174"/>
        <v>9.4592659732548393E-2</v>
      </c>
      <c r="AS841" s="131">
        <f t="shared" si="175"/>
        <v>0.11385681040665036</v>
      </c>
      <c r="AT841" s="131">
        <f t="shared" si="176"/>
        <v>2.8637290265453776E-2</v>
      </c>
      <c r="AU841" s="131">
        <f t="shared" si="177"/>
        <v>0.13579310101483377</v>
      </c>
      <c r="AV841" s="131">
        <f t="shared" si="178"/>
        <v>0.13673977943974977</v>
      </c>
      <c r="AW841" s="131">
        <f t="shared" si="179"/>
        <v>7.4873659780192461E-2</v>
      </c>
      <c r="AX841" s="131">
        <f t="shared" si="180"/>
        <v>1.0000000000000002</v>
      </c>
      <c r="AY841" s="131">
        <f>SUMPRODUCT(AN841:AW841,幕後結果_最佳化!$Z$1005:$AI$1005)</f>
        <v>2.2751384106324216E-3</v>
      </c>
      <c r="AZ841" s="131">
        <f>(SUMPRODUCT(AN841:AW841,MMULT(AN841:AW841,幕後結果!$AB$9:$AK$18)))</f>
        <v>2.5118543161470097E-4</v>
      </c>
      <c r="BA841" s="131">
        <f t="shared" si="181"/>
        <v>1.5848830607167866E-2</v>
      </c>
      <c r="BB841" s="102">
        <f t="shared" si="182"/>
        <v>-2.5632718650544724</v>
      </c>
      <c r="BC841" s="60"/>
      <c r="BD841" s="60"/>
    </row>
    <row r="842" spans="1:56" ht="16.5">
      <c r="A842" s="95">
        <v>841</v>
      </c>
      <c r="B842" s="131">
        <v>0.75971162242362333</v>
      </c>
      <c r="C842" s="131">
        <v>0.85517541043266432</v>
      </c>
      <c r="D842" s="131">
        <v>3.1900705414018349E-2</v>
      </c>
      <c r="E842" s="131">
        <v>0.94804234103895135</v>
      </c>
      <c r="F842" s="131">
        <v>0.84637799109728817</v>
      </c>
      <c r="G842" s="131">
        <v>0.82702355849218789</v>
      </c>
      <c r="H842" s="131">
        <v>0.37994693599962281</v>
      </c>
      <c r="I842" s="131">
        <v>0.7914972041421291</v>
      </c>
      <c r="J842" s="131">
        <v>0.87621115818134454</v>
      </c>
      <c r="K842" s="104">
        <v>0.95718963344225072</v>
      </c>
      <c r="L842" s="105"/>
      <c r="M842" s="106">
        <v>841</v>
      </c>
      <c r="N842" s="142">
        <v>0.70537522914371231</v>
      </c>
      <c r="O842" s="142">
        <v>1.0588915365770473</v>
      </c>
      <c r="P842" s="142">
        <v>-1.8535650556457262</v>
      </c>
      <c r="Q842" s="142">
        <v>1.626161434075863</v>
      </c>
      <c r="R842" s="142">
        <v>1.0210219954847366</v>
      </c>
      <c r="S842" s="142">
        <v>0.94246839851855035</v>
      </c>
      <c r="T842" s="142">
        <v>-0.3056201560857435</v>
      </c>
      <c r="U842" s="131">
        <v>0.81162717761463576</v>
      </c>
      <c r="V842" s="131">
        <v>1.1562530076390629</v>
      </c>
      <c r="W842" s="98">
        <v>1.7189650661150395</v>
      </c>
      <c r="X842" s="60"/>
      <c r="Y842" s="99">
        <v>841</v>
      </c>
      <c r="Z842" s="131">
        <f>(幕後結果!$AB$2+幕後結果!$AB$4*幕後結果_最佳化!$N1843)*12/3</f>
        <v>0.12265028720846553</v>
      </c>
      <c r="AA842" s="131">
        <f>(幕後結果!$AC$2+幕後結果!$AC$4*幕後結果_最佳化!$O1843)*12/3</f>
        <v>0.10900533880303466</v>
      </c>
      <c r="AB842" s="131">
        <f>(幕後結果!$AD$2+幕後結果!$AD$4*幕後結果_最佳化!$P1843)*12/3</f>
        <v>-0.27681879374980145</v>
      </c>
      <c r="AC842" s="131">
        <f>(幕後結果!$AE$2+幕後結果!$AE$4*幕後結果_最佳化!$Q1843)*12/3</f>
        <v>8.9569695908927174E-2</v>
      </c>
      <c r="AD842" s="131">
        <f>(幕後結果!$AF$2+幕後結果!$AF$4*幕後結果_最佳化!$R1843)*12/3</f>
        <v>1.135494229397562E-2</v>
      </c>
      <c r="AE842" s="131">
        <f>(幕後結果!$AG$2+幕後結果!$AG$4*幕後結果_最佳化!$S1843)*12/3</f>
        <v>4.1455438353594581E-2</v>
      </c>
      <c r="AF842" s="131">
        <f>(幕後結果!$AH$2+幕後結果!$AH$4*幕後結果_最佳化!$T1843)*12/3</f>
        <v>1.9722489593941347E-2</v>
      </c>
      <c r="AG842" s="131">
        <f>(幕後結果!$AI$2+幕後結果!$AI$4*幕後結果_最佳化!$U1843)*12/3</f>
        <v>4.1465704653550733E-2</v>
      </c>
      <c r="AH842" s="131">
        <f>(幕後結果!$AJ$2+幕後結果!$AJ$4*幕後結果_最佳化!$V1843)*12/3</f>
        <v>0.11261433074580725</v>
      </c>
      <c r="AI842" s="100">
        <f>(幕後結果!$AK$2+幕後結果!$AK$4*幕後結果_最佳化!$W1843)*12/3</f>
        <v>0.15972102945688615</v>
      </c>
      <c r="AJ842" s="60"/>
      <c r="AK842" s="60"/>
      <c r="AL842" s="60"/>
      <c r="AM842" s="108">
        <v>841</v>
      </c>
      <c r="AN842" s="131">
        <f t="shared" si="170"/>
        <v>3.8578993486860495E-2</v>
      </c>
      <c r="AO842" s="131">
        <f t="shared" si="171"/>
        <v>9.5569206400662632E-2</v>
      </c>
      <c r="AP842" s="131">
        <f t="shared" si="172"/>
        <v>0.17258020328749607</v>
      </c>
      <c r="AQ842" s="131">
        <f t="shared" si="173"/>
        <v>0.16873174236933486</v>
      </c>
      <c r="AR842" s="131">
        <f t="shared" si="174"/>
        <v>3.7934928400678115E-2</v>
      </c>
      <c r="AS842" s="131">
        <f t="shared" si="175"/>
        <v>0.16033632563949943</v>
      </c>
      <c r="AT842" s="131">
        <f t="shared" si="176"/>
        <v>5.5120661174383724E-2</v>
      </c>
      <c r="AU842" s="131">
        <f t="shared" si="177"/>
        <v>8.0011999051720753E-2</v>
      </c>
      <c r="AV842" s="131">
        <f t="shared" si="178"/>
        <v>1.0780219950314205E-3</v>
      </c>
      <c r="AW842" s="131">
        <f t="shared" si="179"/>
        <v>0.19005791819433238</v>
      </c>
      <c r="AX842" s="131">
        <f t="shared" si="180"/>
        <v>0.99999999999999978</v>
      </c>
      <c r="AY842" s="131">
        <f>SUMPRODUCT(AN842:AW842,幕後結果_最佳化!$Z$1005:$AI$1005)</f>
        <v>-7.8275647280995776E-5</v>
      </c>
      <c r="AZ842" s="131">
        <f>(SUMPRODUCT(AN842:AW842,MMULT(AN842:AW842,幕後結果!$AB$9:$AK$18)))</f>
        <v>3.4194036753923738E-4</v>
      </c>
      <c r="BA842" s="131">
        <f t="shared" si="181"/>
        <v>1.8491629661531658E-2</v>
      </c>
      <c r="BB842" s="102">
        <f t="shared" si="182"/>
        <v>-2.3242016217039638</v>
      </c>
      <c r="BC842" s="60"/>
      <c r="BD842" s="60"/>
    </row>
    <row r="843" spans="1:56" ht="16.5">
      <c r="A843" s="95">
        <v>842</v>
      </c>
      <c r="B843" s="131">
        <v>0.85362411050958986</v>
      </c>
      <c r="C843" s="131">
        <v>0.47541393909529228</v>
      </c>
      <c r="D843" s="131">
        <v>0.85442062883981063</v>
      </c>
      <c r="E843" s="131">
        <v>0.20413600121428566</v>
      </c>
      <c r="F843" s="131">
        <v>0.97371810587891727</v>
      </c>
      <c r="G843" s="131">
        <v>7.1163387828111047E-2</v>
      </c>
      <c r="H843" s="131">
        <v>0.84456174994678168</v>
      </c>
      <c r="I843" s="131">
        <v>0.10670021085846559</v>
      </c>
      <c r="J843" s="131">
        <v>0.32872712259807657</v>
      </c>
      <c r="K843" s="104">
        <v>0.39748419500527321</v>
      </c>
      <c r="L843" s="105"/>
      <c r="M843" s="106">
        <v>842</v>
      </c>
      <c r="N843" s="142">
        <v>1.0521041268173881</v>
      </c>
      <c r="O843" s="142">
        <v>-6.1667178218084873E-2</v>
      </c>
      <c r="P843" s="142">
        <v>1.0555830628252623</v>
      </c>
      <c r="Q843" s="142">
        <v>-0.82693835514412195</v>
      </c>
      <c r="R843" s="142">
        <v>1.9384873863507783</v>
      </c>
      <c r="S843" s="142">
        <v>-1.467181178150466</v>
      </c>
      <c r="T843" s="142">
        <v>1.0133845836666289</v>
      </c>
      <c r="U843" s="131">
        <v>-1.2442694201770617</v>
      </c>
      <c r="V843" s="131">
        <v>-0.44343068498962596</v>
      </c>
      <c r="W843" s="98">
        <v>-0.25986437764981146</v>
      </c>
      <c r="X843" s="60"/>
      <c r="Y843" s="99">
        <v>842</v>
      </c>
      <c r="Z843" s="131">
        <f>(幕後結果!$AB$2+幕後結果!$AB$4*幕後結果_最佳化!$N1844)*12/3</f>
        <v>0.17635778968846325</v>
      </c>
      <c r="AA843" s="131">
        <f>(幕後結果!$AC$2+幕後結果!$AC$4*幕後結果_最佳化!$O1844)*12/3</f>
        <v>-6.1129302268566558E-4</v>
      </c>
      <c r="AB843" s="131">
        <f>(幕後結果!$AD$2+幕後結果!$AD$4*幕後結果_最佳化!$P1844)*12/3</f>
        <v>0.15489357531787848</v>
      </c>
      <c r="AC843" s="131">
        <f>(幕後結果!$AE$2+幕後結果!$AE$4*幕後結果_最佳化!$Q1844)*12/3</f>
        <v>4.1472300042813041E-2</v>
      </c>
      <c r="AD843" s="131">
        <f>(幕後結果!$AF$2+幕後結果!$AF$4*幕後結果_最佳化!$R1844)*12/3</f>
        <v>0.24420923536800321</v>
      </c>
      <c r="AE843" s="131">
        <f>(幕後結果!$AG$2+幕後結果!$AG$4*幕後結果_最佳化!$S1844)*12/3</f>
        <v>-9.471072288659832E-2</v>
      </c>
      <c r="AF843" s="131">
        <f>(幕後結果!$AH$2+幕後結果!$AH$4*幕後結果_最佳化!$T1844)*12/3</f>
        <v>0.1377056039958284</v>
      </c>
      <c r="AG843" s="131">
        <f>(幕後結果!$AI$2+幕後結果!$AI$4*幕後結果_最佳化!$U1844)*12/3</f>
        <v>-8.2841182280598114E-2</v>
      </c>
      <c r="AH843" s="131">
        <f>(幕後結果!$AJ$2+幕後結果!$AJ$4*幕後結果_最佳化!$V1844)*12/3</f>
        <v>-7.4468704704729272E-2</v>
      </c>
      <c r="AI843" s="100">
        <f>(幕後結果!$AK$2+幕後結果!$AK$4*幕後結果_最佳化!$W1844)*12/3</f>
        <v>-4.8283337233143632E-2</v>
      </c>
      <c r="AJ843" s="60"/>
      <c r="AK843" s="60"/>
      <c r="AL843" s="60"/>
      <c r="AM843" s="108">
        <v>842</v>
      </c>
      <c r="AN843" s="131">
        <f t="shared" si="170"/>
        <v>0.17218594643757806</v>
      </c>
      <c r="AO843" s="131">
        <f t="shared" si="171"/>
        <v>7.0388789561388776E-2</v>
      </c>
      <c r="AP843" s="131">
        <f t="shared" si="172"/>
        <v>4.0439685901988306E-2</v>
      </c>
      <c r="AQ843" s="131">
        <f t="shared" si="173"/>
        <v>6.8610376656126446E-2</v>
      </c>
      <c r="AR843" s="131">
        <f t="shared" si="174"/>
        <v>8.2595485491811227E-2</v>
      </c>
      <c r="AS843" s="131">
        <f t="shared" si="175"/>
        <v>7.0481671655130418E-2</v>
      </c>
      <c r="AT843" s="131">
        <f t="shared" si="176"/>
        <v>0.13667148989421329</v>
      </c>
      <c r="AU843" s="131">
        <f t="shared" si="177"/>
        <v>0.13035025407298045</v>
      </c>
      <c r="AV843" s="131">
        <f t="shared" si="178"/>
        <v>0.10020490343147045</v>
      </c>
      <c r="AW843" s="131">
        <f t="shared" si="179"/>
        <v>0.12807139689731253</v>
      </c>
      <c r="AX843" s="131">
        <f t="shared" si="180"/>
        <v>1.0000000000000002</v>
      </c>
      <c r="AY843" s="131">
        <f>SUMPRODUCT(AN843:AW843,幕後結果_最佳化!$Z$1005:$AI$1005)</f>
        <v>2.253259596972148E-3</v>
      </c>
      <c r="AZ843" s="131">
        <f>(SUMPRODUCT(AN843:AW843,MMULT(AN843:AW843,幕後結果!$AB$9:$AK$18)))</f>
        <v>2.4448982191939276E-4</v>
      </c>
      <c r="BA843" s="131">
        <f t="shared" si="181"/>
        <v>1.5636170308595158E-2</v>
      </c>
      <c r="BB843" s="102">
        <f t="shared" si="182"/>
        <v>-2.599532980315804</v>
      </c>
      <c r="BC843" s="60"/>
      <c r="BD843" s="60"/>
    </row>
    <row r="844" spans="1:56" ht="16.5">
      <c r="A844" s="95">
        <v>843</v>
      </c>
      <c r="B844" s="131">
        <v>0.44856131737202731</v>
      </c>
      <c r="C844" s="131">
        <v>0.80256287301047635</v>
      </c>
      <c r="D844" s="131">
        <v>0.72261742971891318</v>
      </c>
      <c r="E844" s="131">
        <v>0.67955750751277666</v>
      </c>
      <c r="F844" s="131">
        <v>0.13967807485824202</v>
      </c>
      <c r="G844" s="131">
        <v>0.79595711736179853</v>
      </c>
      <c r="H844" s="131">
        <v>0.61766869515193057</v>
      </c>
      <c r="I844" s="131">
        <v>0.48255657158346121</v>
      </c>
      <c r="J844" s="131">
        <v>0.63543904937658202</v>
      </c>
      <c r="K844" s="104">
        <v>0.33512107215980835</v>
      </c>
      <c r="L844" s="105"/>
      <c r="M844" s="106">
        <v>843</v>
      </c>
      <c r="N844" s="142">
        <v>-0.12929701316753991</v>
      </c>
      <c r="O844" s="142">
        <v>0.85081117316073285</v>
      </c>
      <c r="P844" s="142">
        <v>0.59063480295926862</v>
      </c>
      <c r="Q844" s="142">
        <v>0.46646179948568939</v>
      </c>
      <c r="R844" s="142">
        <v>-1.081766828401145</v>
      </c>
      <c r="S844" s="142">
        <v>0.82726696185602555</v>
      </c>
      <c r="T844" s="142">
        <v>0.29936362968437785</v>
      </c>
      <c r="U844" s="131">
        <v>-4.3738132225618953E-2</v>
      </c>
      <c r="V844" s="131">
        <v>0.34629383506649331</v>
      </c>
      <c r="W844" s="98">
        <v>-0.42581570207187452</v>
      </c>
      <c r="X844" s="60"/>
      <c r="Y844" s="99">
        <v>843</v>
      </c>
      <c r="Z844" s="131">
        <f>(幕後結果!$AB$2+幕後結果!$AB$4*幕後結果_最佳化!$N1845)*12/3</f>
        <v>-6.6385082299431977E-3</v>
      </c>
      <c r="AA844" s="131">
        <f>(幕後結果!$AC$2+幕後結果!$AC$4*幕後結果_最佳化!$O1845)*12/3</f>
        <v>9.0422558858722038E-2</v>
      </c>
      <c r="AB844" s="131">
        <f>(幕後結果!$AD$2+幕後結果!$AD$4*幕後結果_最佳化!$P1845)*12/3</f>
        <v>0.11078417478836215</v>
      </c>
      <c r="AC844" s="131">
        <f>(幕後結果!$AE$2+幕後結果!$AE$4*幕後結果_最佳化!$Q1845)*12/3</f>
        <v>0.12956444523278252</v>
      </c>
      <c r="AD844" s="131">
        <f>(幕後結果!$AF$2+幕後結果!$AF$4*幕後結果_最佳化!$R1845)*12/3</f>
        <v>-2.5723555365592906E-3</v>
      </c>
      <c r="AE844" s="131">
        <f>(幕後結果!$AG$2+幕後結果!$AG$4*幕後結果_最佳化!$S1845)*12/3</f>
        <v>4.8599745728936827E-2</v>
      </c>
      <c r="AF844" s="131">
        <f>(幕後結果!$AH$2+幕後結果!$AH$4*幕後結果_最佳化!$T1845)*12/3</f>
        <v>8.6839208732740827E-2</v>
      </c>
      <c r="AG844" s="131">
        <f>(幕後結果!$AI$2+幕後結果!$AI$4*幕後結果_最佳化!$U1845)*12/3</f>
        <v>3.0552380631607479E-2</v>
      </c>
      <c r="AH844" s="131">
        <f>(幕後結果!$AJ$2+幕後結果!$AJ$4*幕後結果_最佳化!$V1845)*12/3</f>
        <v>6.096454527831191E-2</v>
      </c>
      <c r="AI844" s="100">
        <f>(幕後結果!$AK$2+幕後結果!$AK$4*幕後結果_最佳化!$W1845)*12/3</f>
        <v>-3.2288089038735854E-2</v>
      </c>
      <c r="AJ844" s="60"/>
      <c r="AK844" s="60"/>
      <c r="AL844" s="60"/>
      <c r="AM844" s="108">
        <v>843</v>
      </c>
      <c r="AN844" s="131">
        <f t="shared" si="170"/>
        <v>8.9543063032023709E-2</v>
      </c>
      <c r="AO844" s="131">
        <f t="shared" si="171"/>
        <v>0.18302333619866815</v>
      </c>
      <c r="AP844" s="131">
        <f t="shared" si="172"/>
        <v>3.2134069203457682E-2</v>
      </c>
      <c r="AQ844" s="131">
        <f t="shared" si="173"/>
        <v>0.11700033592357895</v>
      </c>
      <c r="AR844" s="131">
        <f t="shared" si="174"/>
        <v>7.3024269695267305E-2</v>
      </c>
      <c r="AS844" s="131">
        <f t="shared" si="175"/>
        <v>0.14707685283160907</v>
      </c>
      <c r="AT844" s="131">
        <f t="shared" si="176"/>
        <v>0.10420594057636064</v>
      </c>
      <c r="AU844" s="131">
        <f t="shared" si="177"/>
        <v>1.5515912417732583E-2</v>
      </c>
      <c r="AV844" s="131">
        <f t="shared" si="178"/>
        <v>0.19322990002768292</v>
      </c>
      <c r="AW844" s="131">
        <f t="shared" si="179"/>
        <v>4.5246320093618918E-2</v>
      </c>
      <c r="AX844" s="131">
        <f t="shared" si="180"/>
        <v>1</v>
      </c>
      <c r="AY844" s="131">
        <f>SUMPRODUCT(AN844:AW844,幕後結果_最佳化!$Z$1005:$AI$1005)</f>
        <v>3.4370841113286017E-3</v>
      </c>
      <c r="AZ844" s="131">
        <f>(SUMPRODUCT(AN844:AW844,MMULT(AN844:AW844,幕後結果!$AB$9:$AK$18)))</f>
        <v>1.8717992625960094E-4</v>
      </c>
      <c r="BA844" s="131">
        <f t="shared" si="181"/>
        <v>1.3681371505064868E-2</v>
      </c>
      <c r="BB844" s="102">
        <f t="shared" si="182"/>
        <v>-2.884426892001446</v>
      </c>
      <c r="BC844" s="60"/>
      <c r="BD844" s="60"/>
    </row>
    <row r="845" spans="1:56" ht="16.5">
      <c r="A845" s="95">
        <v>844</v>
      </c>
      <c r="B845" s="131">
        <v>0.17353194315364107</v>
      </c>
      <c r="C845" s="131">
        <v>0.87477874128797217</v>
      </c>
      <c r="D845" s="131">
        <v>6.668562686180568E-2</v>
      </c>
      <c r="E845" s="131">
        <v>0.13725299113277512</v>
      </c>
      <c r="F845" s="131">
        <v>0.47965878422706121</v>
      </c>
      <c r="G845" s="131">
        <v>0.67533561865496416</v>
      </c>
      <c r="H845" s="131">
        <v>0.99193130990474865</v>
      </c>
      <c r="I845" s="131">
        <v>0.92802296296399289</v>
      </c>
      <c r="J845" s="131">
        <v>0.5676630235468354</v>
      </c>
      <c r="K845" s="104">
        <v>4.1834951022212685E-2</v>
      </c>
      <c r="L845" s="105"/>
      <c r="M845" s="106">
        <v>844</v>
      </c>
      <c r="N845" s="142">
        <v>-0.94029963590158305</v>
      </c>
      <c r="O845" s="142">
        <v>1.1492752084595732</v>
      </c>
      <c r="P845" s="142">
        <v>-1.5009393325557328</v>
      </c>
      <c r="Q845" s="142">
        <v>-1.0927445304025323</v>
      </c>
      <c r="R845" s="142">
        <v>-5.1009979446228128E-2</v>
      </c>
      <c r="S845" s="142">
        <v>0.45469488298616828</v>
      </c>
      <c r="T845" s="142">
        <v>2.4057935755056858</v>
      </c>
      <c r="U845" s="131">
        <v>1.4612236524516373</v>
      </c>
      <c r="V845" s="131">
        <v>0.1704274920048639</v>
      </c>
      <c r="W845" s="98">
        <v>-1.7297782488888553</v>
      </c>
      <c r="X845" s="60"/>
      <c r="Y845" s="99">
        <v>844</v>
      </c>
      <c r="Z845" s="131">
        <f>(幕後結果!$AB$2+幕後結果!$AB$4*幕後結果_最佳化!$N1846)*12/3</f>
        <v>-0.13226093446557496</v>
      </c>
      <c r="AA845" s="131">
        <f>(幕後結果!$AC$2+幕後結果!$AC$4*幕後結果_最佳化!$O1846)*12/3</f>
        <v>0.12103593428552016</v>
      </c>
      <c r="AB845" s="131">
        <f>(幕後結果!$AD$2+幕後結果!$AD$4*幕後結果_最佳化!$P1846)*12/3</f>
        <v>-0.21634183061361781</v>
      </c>
      <c r="AC845" s="131">
        <f>(幕後結果!$AE$2+幕後結果!$AE$4*幕後結果_最佳化!$Q1846)*12/3</f>
        <v>-0.19486233884842144</v>
      </c>
      <c r="AD845" s="131">
        <f>(幕後結果!$AF$2+幕後結果!$AF$4*幕後結果_最佳化!$R1846)*12/3</f>
        <v>-0.10427629266808591</v>
      </c>
      <c r="AE845" s="131">
        <f>(幕後結果!$AG$2+幕後結果!$AG$4*幕後結果_最佳化!$S1846)*12/3</f>
        <v>2.8777463511438006E-2</v>
      </c>
      <c r="AF845" s="131">
        <f>(幕後結果!$AH$2+幕後結果!$AH$4*幕後結果_最佳化!$T1846)*12/3</f>
        <v>0.18574155835462583</v>
      </c>
      <c r="AG845" s="131">
        <f>(幕後結果!$AI$2+幕後結果!$AI$4*幕後結果_最佳化!$U1846)*12/3</f>
        <v>0.14929201076018833</v>
      </c>
      <c r="AH845" s="131">
        <f>(幕後結果!$AJ$2+幕後結果!$AJ$4*幕後結果_最佳化!$V1846)*12/3</f>
        <v>4.1695628116734086E-2</v>
      </c>
      <c r="AI845" s="100">
        <f>(幕後結果!$AK$2+幕後結果!$AK$4*幕後結果_最佳化!$W1846)*12/3</f>
        <v>-0.13619931125015594</v>
      </c>
      <c r="AJ845" s="60"/>
      <c r="AK845" s="60"/>
      <c r="AL845" s="60"/>
      <c r="AM845" s="108">
        <v>844</v>
      </c>
      <c r="AN845" s="131">
        <f t="shared" si="170"/>
        <v>1.6680069172759705E-2</v>
      </c>
      <c r="AO845" s="131">
        <f t="shared" si="171"/>
        <v>2.4395673858110818E-2</v>
      </c>
      <c r="AP845" s="131">
        <f t="shared" si="172"/>
        <v>0.16411887752132942</v>
      </c>
      <c r="AQ845" s="131">
        <f t="shared" si="173"/>
        <v>1.5688537874521329E-2</v>
      </c>
      <c r="AR845" s="131">
        <f t="shared" si="174"/>
        <v>0.20027429782264175</v>
      </c>
      <c r="AS845" s="131">
        <f t="shared" si="175"/>
        <v>0.20592317218326278</v>
      </c>
      <c r="AT845" s="131">
        <f t="shared" si="176"/>
        <v>0.1574864426360485</v>
      </c>
      <c r="AU845" s="131">
        <f t="shared" si="177"/>
        <v>4.2724535133170524E-2</v>
      </c>
      <c r="AV845" s="131">
        <f t="shared" si="178"/>
        <v>0.16171647160603986</v>
      </c>
      <c r="AW845" s="131">
        <f t="shared" si="179"/>
        <v>1.0991922192115427E-2</v>
      </c>
      <c r="AX845" s="131">
        <f t="shared" si="180"/>
        <v>1.0000000000000002</v>
      </c>
      <c r="AY845" s="131">
        <f>SUMPRODUCT(AN845:AW845,幕後結果_最佳化!$Z$1005:$AI$1005)</f>
        <v>-2.8589813489700788E-4</v>
      </c>
      <c r="AZ845" s="131">
        <f>(SUMPRODUCT(AN845:AW845,MMULT(AN845:AW845,幕後結果!$AB$9:$AK$18)))</f>
        <v>2.7814765959955018E-4</v>
      </c>
      <c r="BA845" s="131">
        <f t="shared" si="181"/>
        <v>1.6677759429837995E-2</v>
      </c>
      <c r="BB845" s="102">
        <f t="shared" si="182"/>
        <v>-2.5894304517688149</v>
      </c>
      <c r="BC845" s="60"/>
      <c r="BD845" s="60"/>
    </row>
    <row r="846" spans="1:56" ht="16.5">
      <c r="A846" s="95">
        <v>845</v>
      </c>
      <c r="B846" s="131">
        <v>0.78830666635931212</v>
      </c>
      <c r="C846" s="131">
        <v>0.83705141063089505</v>
      </c>
      <c r="D846" s="131">
        <v>0.41632903530070342</v>
      </c>
      <c r="E846" s="131">
        <v>0.15230330253832025</v>
      </c>
      <c r="F846" s="131">
        <v>0.7155712802415608</v>
      </c>
      <c r="G846" s="131">
        <v>1.8812702036062001E-2</v>
      </c>
      <c r="H846" s="131">
        <v>0.5678097613947608</v>
      </c>
      <c r="I846" s="131">
        <v>0.67706156809993723</v>
      </c>
      <c r="J846" s="131">
        <v>0.39571646515400993</v>
      </c>
      <c r="K846" s="104">
        <v>2.2109398081501253E-2</v>
      </c>
      <c r="L846" s="105"/>
      <c r="M846" s="106">
        <v>845</v>
      </c>
      <c r="N846" s="142">
        <v>0.80055956491195701</v>
      </c>
      <c r="O846" s="142">
        <v>0.98241146824479608</v>
      </c>
      <c r="P846" s="142">
        <v>-0.21129373591905429</v>
      </c>
      <c r="Q846" s="142">
        <v>-1.0266047741613893</v>
      </c>
      <c r="R846" s="142">
        <v>0.56973501184475273</v>
      </c>
      <c r="S846" s="142">
        <v>-2.078912385987647</v>
      </c>
      <c r="T846" s="142">
        <v>0.17080070182096441</v>
      </c>
      <c r="U846" s="131">
        <v>0.45949761577079734</v>
      </c>
      <c r="V846" s="131">
        <v>-0.26445033434886367</v>
      </c>
      <c r="W846" s="98">
        <v>-2.0120108225013302</v>
      </c>
      <c r="X846" s="60"/>
      <c r="Y846" s="99">
        <v>845</v>
      </c>
      <c r="Z846" s="131">
        <f>(幕後結果!$AB$2+幕後結果!$AB$4*幕後結果_最佳化!$N1847)*12/3</f>
        <v>0.13739412016738203</v>
      </c>
      <c r="AA846" s="131">
        <f>(幕後結果!$AC$2+幕後結果!$AC$4*幕後結果_最佳化!$O1847)*12/3</f>
        <v>0.1013828284296337</v>
      </c>
      <c r="AB846" s="131">
        <f>(幕後結果!$AD$2+幕後結果!$AD$4*幕後結果_最佳化!$P1847)*12/3</f>
        <v>-1.4501931842350413E-2</v>
      </c>
      <c r="AC846" s="131">
        <f>(幕後結果!$AE$2+幕後結果!$AE$4*幕後結果_最佳化!$Q1847)*12/3</f>
        <v>-5.5137537245645872E-2</v>
      </c>
      <c r="AD846" s="131">
        <f>(幕後結果!$AF$2+幕後結果!$AF$4*幕後結果_最佳化!$R1847)*12/3</f>
        <v>5.6654687656637399E-2</v>
      </c>
      <c r="AE846" s="131">
        <f>(幕後結果!$AG$2+幕後結果!$AG$4*幕後結果_最佳化!$S1847)*12/3</f>
        <v>-9.916020897885057E-2</v>
      </c>
      <c r="AF846" s="131">
        <f>(幕後結果!$AH$2+幕後結果!$AH$4*幕後結果_最佳化!$T1847)*12/3</f>
        <v>5.8201347888133546E-2</v>
      </c>
      <c r="AG846" s="131">
        <f>(幕後結果!$AI$2+幕後結果!$AI$4*幕後結果_最佳化!$U1847)*12/3</f>
        <v>-1.5586797015829082E-2</v>
      </c>
      <c r="AH846" s="131">
        <f>(幕後結果!$AJ$2+幕後結果!$AJ$4*幕後結果_最佳化!$V1847)*12/3</f>
        <v>-4.8434591284845972E-2</v>
      </c>
      <c r="AI846" s="100">
        <f>(幕後結果!$AK$2+幕後結果!$AK$4*幕後結果_最佳化!$W1847)*12/3</f>
        <v>-0.3252062556969606</v>
      </c>
      <c r="AJ846" s="60"/>
      <c r="AK846" s="60"/>
      <c r="AL846" s="60"/>
      <c r="AM846" s="108">
        <v>845</v>
      </c>
      <c r="AN846" s="131">
        <f t="shared" si="170"/>
        <v>0.16530155605172256</v>
      </c>
      <c r="AO846" s="131">
        <f t="shared" si="171"/>
        <v>0.11851380821962966</v>
      </c>
      <c r="AP846" s="131">
        <f t="shared" si="172"/>
        <v>8.9960904138581765E-2</v>
      </c>
      <c r="AQ846" s="131">
        <f t="shared" si="173"/>
        <v>5.189295284474349E-2</v>
      </c>
      <c r="AR846" s="131">
        <f t="shared" si="174"/>
        <v>3.3584787014270569E-2</v>
      </c>
      <c r="AS846" s="131">
        <f t="shared" si="175"/>
        <v>6.4770124225156697E-2</v>
      </c>
      <c r="AT846" s="131">
        <f t="shared" si="176"/>
        <v>0.12903044865642399</v>
      </c>
      <c r="AU846" s="131">
        <f t="shared" si="177"/>
        <v>0.16460599789898456</v>
      </c>
      <c r="AV846" s="131">
        <f t="shared" si="178"/>
        <v>0.11680954829792208</v>
      </c>
      <c r="AW846" s="131">
        <f t="shared" si="179"/>
        <v>6.5529872652564602E-2</v>
      </c>
      <c r="AX846" s="131">
        <f t="shared" si="180"/>
        <v>1</v>
      </c>
      <c r="AY846" s="131">
        <f>SUMPRODUCT(AN846:AW846,幕後結果_最佳化!$Z$1005:$AI$1005)</f>
        <v>2.2636973940237822E-3</v>
      </c>
      <c r="AZ846" s="131">
        <f>(SUMPRODUCT(AN846:AW846,MMULT(AN846:AW846,幕後結果!$AB$9:$AK$18)))</f>
        <v>2.4115379201543498E-4</v>
      </c>
      <c r="BA846" s="131">
        <f t="shared" si="181"/>
        <v>1.5529127213576266E-2</v>
      </c>
      <c r="BB846" s="102">
        <f t="shared" si="182"/>
        <v>-2.6167795554182933</v>
      </c>
      <c r="BC846" s="60"/>
      <c r="BD846" s="60"/>
    </row>
    <row r="847" spans="1:56" ht="16.5">
      <c r="A847" s="95">
        <v>846</v>
      </c>
      <c r="B847" s="131">
        <v>0.54372738840344881</v>
      </c>
      <c r="C847" s="131">
        <v>0.10064900753228634</v>
      </c>
      <c r="D847" s="131">
        <v>0.26453486898894663</v>
      </c>
      <c r="E847" s="131">
        <v>0.8856389524909194</v>
      </c>
      <c r="F847" s="131">
        <v>0.40388301976943564</v>
      </c>
      <c r="G847" s="131">
        <v>0.32769793486510479</v>
      </c>
      <c r="H847" s="131">
        <v>0.72908173807995835</v>
      </c>
      <c r="I847" s="131">
        <v>2.0708487948597698E-2</v>
      </c>
      <c r="J847" s="131">
        <v>0.37386162647475918</v>
      </c>
      <c r="K847" s="104">
        <v>0.41420027314338981</v>
      </c>
      <c r="L847" s="105"/>
      <c r="M847" s="106">
        <v>846</v>
      </c>
      <c r="N847" s="142">
        <v>0.10982870784720608</v>
      </c>
      <c r="O847" s="142">
        <v>-1.2778622089661822</v>
      </c>
      <c r="P847" s="142">
        <v>-0.62942670710455861</v>
      </c>
      <c r="Q847" s="142">
        <v>1.2036572161853634</v>
      </c>
      <c r="R847" s="142">
        <v>-0.24330899138123629</v>
      </c>
      <c r="S847" s="142">
        <v>-0.44627879766887396</v>
      </c>
      <c r="T847" s="142">
        <v>0.61003816862866667</v>
      </c>
      <c r="U847" s="131">
        <v>-2.039331279103898</v>
      </c>
      <c r="V847" s="131">
        <v>-0.32164288281471631</v>
      </c>
      <c r="W847" s="98">
        <v>-0.21675337903296255</v>
      </c>
      <c r="X847" s="60"/>
      <c r="Y847" s="99">
        <v>846</v>
      </c>
      <c r="Z847" s="131">
        <f>(幕後結果!$AB$2+幕後結果!$AB$4*幕後結果_最佳化!$N1848)*12/3</f>
        <v>3.0401511625909029E-2</v>
      </c>
      <c r="AA847" s="131">
        <f>(幕後結果!$AC$2+幕後結果!$AC$4*幕後結果_最佳化!$O1848)*12/3</f>
        <v>-0.11698403460421847</v>
      </c>
      <c r="AB847" s="131">
        <f>(幕後結果!$AD$2+幕後結果!$AD$4*幕後結果_最佳化!$P1848)*12/3</f>
        <v>-0.15718936200022907</v>
      </c>
      <c r="AC847" s="131">
        <f>(幕後結果!$AE$2+幕後結果!$AE$4*幕後結果_最佳化!$Q1848)*12/3</f>
        <v>7.147572570947526E-2</v>
      </c>
      <c r="AD847" s="131">
        <f>(幕後結果!$AF$2+幕後結果!$AF$4*幕後結果_最佳化!$R1848)*12/3</f>
        <v>-0.10730673340828654</v>
      </c>
      <c r="AE847" s="131">
        <f>(幕後結果!$AG$2+幕後結果!$AG$4*幕後結果_最佳化!$S1848)*12/3</f>
        <v>-2.8246642874350292E-2</v>
      </c>
      <c r="AF847" s="131">
        <f>(幕後結果!$AH$2+幕後結果!$AH$4*幕後結果_最佳化!$T1848)*12/3</f>
        <v>5.3873126078805471E-3</v>
      </c>
      <c r="AG847" s="131">
        <f>(幕後結果!$AI$2+幕後結果!$AI$4*幕後結果_最佳化!$U1848)*12/3</f>
        <v>-0.24336503567941489</v>
      </c>
      <c r="AH847" s="131">
        <f>(幕後結果!$AJ$2+幕後結果!$AJ$4*幕後結果_最佳化!$V1848)*12/3</f>
        <v>-6.6720121282439177E-2</v>
      </c>
      <c r="AI847" s="100">
        <f>(幕後結果!$AK$2+幕後結果!$AK$4*幕後結果_最佳化!$W1848)*12/3</f>
        <v>-0.19275234283176579</v>
      </c>
      <c r="AJ847" s="60"/>
      <c r="AK847" s="60"/>
      <c r="AL847" s="60"/>
      <c r="AM847" s="108">
        <v>846</v>
      </c>
      <c r="AN847" s="131">
        <f t="shared" si="170"/>
        <v>7.198217340512135E-2</v>
      </c>
      <c r="AO847" s="131">
        <f t="shared" si="171"/>
        <v>3.220666172104282E-2</v>
      </c>
      <c r="AP847" s="131">
        <f t="shared" si="172"/>
        <v>0.16063812156552609</v>
      </c>
      <c r="AQ847" s="131">
        <f t="shared" si="173"/>
        <v>0.19588027008704104</v>
      </c>
      <c r="AR847" s="131">
        <f t="shared" si="174"/>
        <v>0.18590381889971547</v>
      </c>
      <c r="AS847" s="131">
        <f t="shared" si="175"/>
        <v>9.8831980568173626E-3</v>
      </c>
      <c r="AT847" s="131">
        <f t="shared" si="176"/>
        <v>2.1443766354649469E-2</v>
      </c>
      <c r="AU847" s="131">
        <f t="shared" si="177"/>
        <v>9.8677359006428406E-2</v>
      </c>
      <c r="AV847" s="131">
        <f t="shared" si="178"/>
        <v>0.14464855763249879</v>
      </c>
      <c r="AW847" s="131">
        <f t="shared" si="179"/>
        <v>7.8736073271159043E-2</v>
      </c>
      <c r="AX847" s="131">
        <f t="shared" si="180"/>
        <v>1</v>
      </c>
      <c r="AY847" s="131">
        <f>SUMPRODUCT(AN847:AW847,幕後結果_最佳化!$Z$1005:$AI$1005)</f>
        <v>2.3760052694508198E-3</v>
      </c>
      <c r="AZ847" s="131">
        <f>(SUMPRODUCT(AN847:AW847,MMULT(AN847:AW847,幕後結果!$AB$9:$AK$18)))</f>
        <v>4.1008361423261578E-4</v>
      </c>
      <c r="BA847" s="131">
        <f t="shared" si="181"/>
        <v>2.0250521332366132E-2</v>
      </c>
      <c r="BB847" s="102">
        <f t="shared" si="182"/>
        <v>-2.0011334061696595</v>
      </c>
      <c r="BC847" s="60"/>
      <c r="BD847" s="60"/>
    </row>
    <row r="848" spans="1:56" ht="16.5">
      <c r="A848" s="95">
        <v>847</v>
      </c>
      <c r="B848" s="131">
        <v>0.98460628460972122</v>
      </c>
      <c r="C848" s="131">
        <v>0.62640713451360663</v>
      </c>
      <c r="D848" s="131">
        <v>0.60488681038518077</v>
      </c>
      <c r="E848" s="131">
        <v>7.0776956560940629E-2</v>
      </c>
      <c r="F848" s="131">
        <v>0.72254065621358632</v>
      </c>
      <c r="G848" s="131">
        <v>0.60783051342541117</v>
      </c>
      <c r="H848" s="131">
        <v>0.23230790328893014</v>
      </c>
      <c r="I848" s="131">
        <v>0.22442235726599624</v>
      </c>
      <c r="J848" s="131">
        <v>0.44004028956402785</v>
      </c>
      <c r="K848" s="104">
        <v>0.42463578083842091</v>
      </c>
      <c r="L848" s="105"/>
      <c r="M848" s="106">
        <v>847</v>
      </c>
      <c r="N848" s="142">
        <v>2.1598093596940582</v>
      </c>
      <c r="O848" s="142">
        <v>0.3223524124465344</v>
      </c>
      <c r="P848" s="142">
        <v>0.26601665885008879</v>
      </c>
      <c r="Q848" s="142">
        <v>-1.4700289511910287</v>
      </c>
      <c r="R848" s="142">
        <v>0.59040570373181878</v>
      </c>
      <c r="S848" s="142">
        <v>0.27366903879460625</v>
      </c>
      <c r="T848" s="142">
        <v>-0.73126745263032045</v>
      </c>
      <c r="U848" s="131">
        <v>-0.75734246751231671</v>
      </c>
      <c r="V848" s="131">
        <v>-0.15086706786321785</v>
      </c>
      <c r="W848" s="98">
        <v>-0.19004794340497236</v>
      </c>
      <c r="X848" s="60"/>
      <c r="Y848" s="99">
        <v>847</v>
      </c>
      <c r="Z848" s="131">
        <f>(幕後結果!$AB$2+幕後結果!$AB$4*幕後結果_最佳化!$N1849)*12/3</f>
        <v>0.34793876243398042</v>
      </c>
      <c r="AA848" s="131">
        <f>(幕後結果!$AC$2+幕後結果!$AC$4*幕後結果_最佳化!$O1849)*12/3</f>
        <v>3.453687879401237E-2</v>
      </c>
      <c r="AB848" s="131">
        <f>(幕後結果!$AD$2+幕後結果!$AD$4*幕後結果_最佳化!$P1849)*12/3</f>
        <v>3.9968763182429194E-2</v>
      </c>
      <c r="AC848" s="131">
        <f>(幕後結果!$AE$2+幕後結果!$AE$4*幕後結果_最佳化!$Q1849)*12/3</f>
        <v>-4.6933219513348973E-2</v>
      </c>
      <c r="AD848" s="131">
        <f>(幕後結果!$AF$2+幕後結果!$AF$4*幕後結果_最佳化!$R1849)*12/3</f>
        <v>6.4739298616753649E-2</v>
      </c>
      <c r="AE848" s="131">
        <f>(幕後結果!$AG$2+幕後結果!$AG$4*幕後結果_最佳化!$S1849)*12/3</f>
        <v>-2.2625673143001557E-2</v>
      </c>
      <c r="AF848" s="131">
        <f>(幕後結果!$AH$2+幕後結果!$AH$4*幕後結果_最佳化!$T1849)*12/3</f>
        <v>2.6423854670651295E-2</v>
      </c>
      <c r="AG848" s="131">
        <f>(幕後結果!$AI$2+幕後結果!$AI$4*幕後結果_最佳化!$U1849)*12/3</f>
        <v>-0.10447689957188074</v>
      </c>
      <c r="AH848" s="131">
        <f>(幕後結果!$AJ$2+幕後結果!$AJ$4*幕後結果_最佳化!$V1849)*12/3</f>
        <v>-2.8561643394487038E-2</v>
      </c>
      <c r="AI848" s="100">
        <f>(幕後結果!$AK$2+幕後結果!$AK$4*幕後結果_最佳化!$W1849)*12/3</f>
        <v>-0.11387553899986637</v>
      </c>
      <c r="AJ848" s="60"/>
      <c r="AK848" s="60"/>
      <c r="AL848" s="60"/>
      <c r="AM848" s="108">
        <v>847</v>
      </c>
      <c r="AN848" s="131">
        <f t="shared" si="170"/>
        <v>2.9879632695030307E-2</v>
      </c>
      <c r="AO848" s="131">
        <f t="shared" si="171"/>
        <v>0.12686185694989582</v>
      </c>
      <c r="AP848" s="131">
        <f t="shared" si="172"/>
        <v>0.15894908930467988</v>
      </c>
      <c r="AQ848" s="131">
        <f t="shared" si="173"/>
        <v>4.0744723359601165E-2</v>
      </c>
      <c r="AR848" s="131">
        <f t="shared" si="174"/>
        <v>0.13467021631731974</v>
      </c>
      <c r="AS848" s="131">
        <f t="shared" si="175"/>
        <v>2.8346002940424879E-2</v>
      </c>
      <c r="AT848" s="131">
        <f t="shared" si="176"/>
        <v>1.1702074371949181E-2</v>
      </c>
      <c r="AU848" s="131">
        <f t="shared" si="177"/>
        <v>0.18927521776692563</v>
      </c>
      <c r="AV848" s="131">
        <f t="shared" si="178"/>
        <v>0.10313270551414196</v>
      </c>
      <c r="AW848" s="131">
        <f t="shared" si="179"/>
        <v>0.1764384807800313</v>
      </c>
      <c r="AX848" s="131">
        <f t="shared" si="180"/>
        <v>0.99999999999999989</v>
      </c>
      <c r="AY848" s="131">
        <f>SUMPRODUCT(AN848:AW848,幕後結果_最佳化!$Z$1005:$AI$1005)</f>
        <v>-3.6758011807415253E-3</v>
      </c>
      <c r="AZ848" s="131">
        <f>(SUMPRODUCT(AN848:AW848,MMULT(AN848:AW848,幕後結果!$AB$9:$AK$18)))</f>
        <v>3.8254209088041564E-4</v>
      </c>
      <c r="BA848" s="131">
        <f t="shared" si="181"/>
        <v>1.9558683260393978E-2</v>
      </c>
      <c r="BB848" s="102">
        <f t="shared" si="182"/>
        <v>-2.3813362362208084</v>
      </c>
      <c r="BC848" s="60"/>
      <c r="BD848" s="60"/>
    </row>
    <row r="849" spans="1:56" ht="16.5">
      <c r="A849" s="95">
        <v>848</v>
      </c>
      <c r="B849" s="131">
        <v>0.41324070066455709</v>
      </c>
      <c r="C849" s="131">
        <v>0.18968772381486798</v>
      </c>
      <c r="D849" s="131">
        <v>0.67960826619024184</v>
      </c>
      <c r="E849" s="131">
        <v>0.19796023184217737</v>
      </c>
      <c r="F849" s="131">
        <v>0.72476450589858454</v>
      </c>
      <c r="G849" s="131">
        <v>0.34616889453213839</v>
      </c>
      <c r="H849" s="131">
        <v>0.3614403069901484</v>
      </c>
      <c r="I849" s="131">
        <v>0.13728757680974168</v>
      </c>
      <c r="J849" s="131">
        <v>0.50111301279109077</v>
      </c>
      <c r="K849" s="104">
        <v>0.52965331832967721</v>
      </c>
      <c r="L849" s="105"/>
      <c r="M849" s="106">
        <v>848</v>
      </c>
      <c r="N849" s="142">
        <v>-0.21921650204745538</v>
      </c>
      <c r="O849" s="142">
        <v>-0.87904763653386331</v>
      </c>
      <c r="P849" s="142">
        <v>0.46660366045885188</v>
      </c>
      <c r="Q849" s="142">
        <v>-0.84892960593220379</v>
      </c>
      <c r="R849" s="142">
        <v>0.59705450934810511</v>
      </c>
      <c r="S849" s="142">
        <v>-0.39568450324486432</v>
      </c>
      <c r="T849" s="142">
        <v>-0.35461156091433066</v>
      </c>
      <c r="U849" s="131">
        <v>-1.0925870442663326</v>
      </c>
      <c r="V849" s="131">
        <v>2.7899129514375857E-3</v>
      </c>
      <c r="W849" s="98">
        <v>7.4398423314912129E-2</v>
      </c>
      <c r="X849" s="60"/>
      <c r="Y849" s="99">
        <v>848</v>
      </c>
      <c r="Z849" s="131">
        <f>(幕後結果!$AB$2+幕後結果!$AB$4*幕後結果_最佳化!$N1850)*12/3</f>
        <v>-2.0566828610563255E-2</v>
      </c>
      <c r="AA849" s="131">
        <f>(幕後結果!$AC$2+幕後結果!$AC$4*幕後結果_最佳化!$O1850)*12/3</f>
        <v>-7.7565338950017729E-2</v>
      </c>
      <c r="AB849" s="131">
        <f>(幕後結果!$AD$2+幕後結果!$AD$4*幕後結果_最佳化!$P1850)*12/3</f>
        <v>3.3038884951751675E-2</v>
      </c>
      <c r="AC849" s="131">
        <f>(幕後結果!$AE$2+幕後結果!$AE$4*幕後結果_最佳化!$Q1850)*12/3</f>
        <v>-5.274754487582748E-2</v>
      </c>
      <c r="AD849" s="131">
        <f>(幕後結果!$AF$2+幕後結果!$AF$4*幕後結果_最佳化!$R1850)*12/3</f>
        <v>3.7644748527973157E-2</v>
      </c>
      <c r="AE849" s="131">
        <f>(幕後結果!$AG$2+幕後結果!$AG$4*幕後結果_最佳化!$S1850)*12/3</f>
        <v>-3.6993266883416212E-2</v>
      </c>
      <c r="AF849" s="131">
        <f>(幕後結果!$AH$2+幕後結果!$AH$4*幕後結果_最佳化!$T1850)*12/3</f>
        <v>-6.3689522374877197E-2</v>
      </c>
      <c r="AG849" s="131">
        <f>(幕後結果!$AI$2+幕後結果!$AI$4*幕後結果_最佳化!$U1850)*12/3</f>
        <v>-0.13264927998545051</v>
      </c>
      <c r="AH849" s="131">
        <f>(幕後結果!$AJ$2+幕後結果!$AJ$4*幕後結果_最佳化!$V1850)*12/3</f>
        <v>-5.4408915901834963E-2</v>
      </c>
      <c r="AI849" s="100">
        <f>(幕後結果!$AK$2+幕後結果!$AK$4*幕後結果_最佳化!$W1850)*12/3</f>
        <v>-2.18076457560092E-2</v>
      </c>
      <c r="AJ849" s="60"/>
      <c r="AK849" s="60"/>
      <c r="AL849" s="60"/>
      <c r="AM849" s="108">
        <v>848</v>
      </c>
      <c r="AN849" s="131">
        <f t="shared" si="170"/>
        <v>0.15285054913693863</v>
      </c>
      <c r="AO849" s="131">
        <f t="shared" si="171"/>
        <v>0.10431117188512809</v>
      </c>
      <c r="AP849" s="131">
        <f t="shared" si="172"/>
        <v>8.9460164379788265E-2</v>
      </c>
      <c r="AQ849" s="131">
        <f t="shared" si="173"/>
        <v>1.9155363671835023E-2</v>
      </c>
      <c r="AR849" s="131">
        <f t="shared" si="174"/>
        <v>0.10115281064840409</v>
      </c>
      <c r="AS849" s="131">
        <f t="shared" si="175"/>
        <v>4.9498737854983099E-2</v>
      </c>
      <c r="AT849" s="131">
        <f t="shared" si="176"/>
        <v>0.18561370620596709</v>
      </c>
      <c r="AU849" s="131">
        <f t="shared" si="177"/>
        <v>6.7908441940030498E-2</v>
      </c>
      <c r="AV849" s="131">
        <f t="shared" si="178"/>
        <v>0.1836530829179796</v>
      </c>
      <c r="AW849" s="131">
        <f t="shared" si="179"/>
        <v>4.6395971358945666E-2</v>
      </c>
      <c r="AX849" s="131">
        <f t="shared" si="180"/>
        <v>1</v>
      </c>
      <c r="AY849" s="131">
        <f>SUMPRODUCT(AN849:AW849,幕後結果_最佳化!$Z$1005:$AI$1005)</f>
        <v>2.7744017233497661E-3</v>
      </c>
      <c r="AZ849" s="131">
        <f>(SUMPRODUCT(AN849:AW849,MMULT(AN849:AW849,幕後結果!$AB$9:$AK$18)))</f>
        <v>2.4320674637564623E-4</v>
      </c>
      <c r="BA849" s="131">
        <f t="shared" si="181"/>
        <v>1.5595087251299565E-2</v>
      </c>
      <c r="BB849" s="102">
        <f t="shared" si="182"/>
        <v>-2.5729640129654614</v>
      </c>
      <c r="BC849" s="60"/>
      <c r="BD849" s="60"/>
    </row>
    <row r="850" spans="1:56" ht="16.5">
      <c r="A850" s="95">
        <v>849</v>
      </c>
      <c r="B850" s="131">
        <v>0.91917386100034704</v>
      </c>
      <c r="C850" s="131">
        <v>0.71964287310857222</v>
      </c>
      <c r="D850" s="131">
        <v>0.2901359502014953</v>
      </c>
      <c r="E850" s="131">
        <v>0.6307493368119752</v>
      </c>
      <c r="F850" s="131">
        <v>0.9676772065894943</v>
      </c>
      <c r="G850" s="131">
        <v>0.54923595761239263</v>
      </c>
      <c r="H850" s="131">
        <v>0.68121578933156091</v>
      </c>
      <c r="I850" s="131">
        <v>0.88510556398159435</v>
      </c>
      <c r="J850" s="131">
        <v>0.43469238898762019</v>
      </c>
      <c r="K850" s="104">
        <v>0.49291923673464599</v>
      </c>
      <c r="L850" s="105"/>
      <c r="M850" s="106">
        <v>849</v>
      </c>
      <c r="N850" s="142">
        <v>1.3995361090979641</v>
      </c>
      <c r="O850" s="142">
        <v>0.58178092547876747</v>
      </c>
      <c r="P850" s="142">
        <v>-0.55298760108341505</v>
      </c>
      <c r="Q850" s="142">
        <v>0.33383863681955783</v>
      </c>
      <c r="R850" s="142">
        <v>1.8477011548903959</v>
      </c>
      <c r="S850" s="142">
        <v>0.12373122862931733</v>
      </c>
      <c r="T850" s="142">
        <v>0.47110126566950056</v>
      </c>
      <c r="U850" s="131">
        <v>1.2009028927174366</v>
      </c>
      <c r="V850" s="131">
        <v>-0.16443999836447662</v>
      </c>
      <c r="W850" s="98">
        <v>-1.7749773387058451E-2</v>
      </c>
      <c r="X850" s="60"/>
      <c r="Y850" s="99">
        <v>849</v>
      </c>
      <c r="Z850" s="131">
        <f>(幕後結果!$AB$2+幕後結果!$AB$4*幕後結果_最佳化!$N1851)*12/3</f>
        <v>0.23017419834421404</v>
      </c>
      <c r="AA850" s="131">
        <f>(幕後結果!$AC$2+幕後結果!$AC$4*幕後結果_最佳化!$O1851)*12/3</f>
        <v>6.1255482721161464E-2</v>
      </c>
      <c r="AB850" s="131">
        <f>(幕後結果!$AD$2+幕後結果!$AD$4*幕後結果_最佳化!$P1851)*12/3</f>
        <v>-8.320846727829545E-2</v>
      </c>
      <c r="AC850" s="131">
        <f>(幕後結果!$AE$2+幕後結果!$AE$4*幕後結果_最佳化!$Q1851)*12/3</f>
        <v>6.1684599149979452E-2</v>
      </c>
      <c r="AD850" s="131">
        <f>(幕後結果!$AF$2+幕後結果!$AF$4*幕後結果_最佳化!$R1851)*12/3</f>
        <v>0.15092902463622035</v>
      </c>
      <c r="AE850" s="131">
        <f>(幕後結果!$AG$2+幕後結果!$AG$4*幕後結果_最佳化!$S1851)*12/3</f>
        <v>-1.7234750318692531E-2</v>
      </c>
      <c r="AF850" s="131">
        <f>(幕後結果!$AH$2+幕後結果!$AH$4*幕後結果_最佳化!$T1851)*12/3</f>
        <v>0.10843889415950721</v>
      </c>
      <c r="AG850" s="131">
        <f>(幕後結果!$AI$2+幕後結果!$AI$4*幕後結果_最佳化!$U1851)*12/3</f>
        <v>0.13712730697680858</v>
      </c>
      <c r="AH850" s="131">
        <f>(幕後結果!$AJ$2+幕後結果!$AJ$4*幕後結果_最佳化!$V1851)*12/3</f>
        <v>6.3338287425666467E-3</v>
      </c>
      <c r="AI850" s="100">
        <f>(幕後結果!$AK$2+幕後結果!$AK$4*幕後結果_最佳化!$W1851)*12/3</f>
        <v>-3.0354454310801384E-2</v>
      </c>
      <c r="AJ850" s="60"/>
      <c r="AK850" s="60"/>
      <c r="AL850" s="60"/>
      <c r="AM850" s="108">
        <v>849</v>
      </c>
      <c r="AN850" s="131">
        <f t="shared" si="170"/>
        <v>0.17098417730727217</v>
      </c>
      <c r="AO850" s="131">
        <f t="shared" si="171"/>
        <v>3.1741108866891833E-2</v>
      </c>
      <c r="AP850" s="131">
        <f t="shared" si="172"/>
        <v>2.0136665735792408E-2</v>
      </c>
      <c r="AQ850" s="131">
        <f t="shared" si="173"/>
        <v>8.13311954777204E-2</v>
      </c>
      <c r="AR850" s="131">
        <f t="shared" si="174"/>
        <v>0.10102907241281871</v>
      </c>
      <c r="AS850" s="131">
        <f t="shared" si="175"/>
        <v>6.1069529245028334E-3</v>
      </c>
      <c r="AT850" s="131">
        <f t="shared" si="176"/>
        <v>0.18428844240831391</v>
      </c>
      <c r="AU850" s="131">
        <f t="shared" si="177"/>
        <v>7.1080944149580272E-2</v>
      </c>
      <c r="AV850" s="131">
        <f t="shared" si="178"/>
        <v>0.20958457457157464</v>
      </c>
      <c r="AW850" s="131">
        <f t="shared" si="179"/>
        <v>0.12371686614553271</v>
      </c>
      <c r="AX850" s="131">
        <f t="shared" si="180"/>
        <v>0.99999999999999978</v>
      </c>
      <c r="AY850" s="131">
        <f>SUMPRODUCT(AN850:AW850,幕後結果_最佳化!$Z$1005:$AI$1005)</f>
        <v>3.5323975770432951E-3</v>
      </c>
      <c r="AZ850" s="131">
        <f>(SUMPRODUCT(AN850:AW850,MMULT(AN850:AW850,幕後結果!$AB$9:$AK$18)))</f>
        <v>2.5550138143061582E-4</v>
      </c>
      <c r="BA850" s="131">
        <f t="shared" si="181"/>
        <v>1.5984410575013888E-2</v>
      </c>
      <c r="BB850" s="102">
        <f t="shared" si="182"/>
        <v>-2.4628748265822433</v>
      </c>
      <c r="BC850" s="60"/>
      <c r="BD850" s="60"/>
    </row>
    <row r="851" spans="1:56" ht="16.5">
      <c r="A851" s="95">
        <v>850</v>
      </c>
      <c r="B851" s="131">
        <v>0.81008276182426298</v>
      </c>
      <c r="C851" s="131">
        <v>0.81890693741408271</v>
      </c>
      <c r="D851" s="131">
        <v>0.54716374080366914</v>
      </c>
      <c r="E851" s="131">
        <v>0.72210868629668745</v>
      </c>
      <c r="F851" s="131">
        <v>0.11826792058687507</v>
      </c>
      <c r="G851" s="131">
        <v>0.2309814831946666</v>
      </c>
      <c r="H851" s="131">
        <v>0.4931499380617459</v>
      </c>
      <c r="I851" s="131">
        <v>0.58242426637107458</v>
      </c>
      <c r="J851" s="131">
        <v>0.65275089240477868</v>
      </c>
      <c r="K851" s="104">
        <v>0.10844610283201539</v>
      </c>
      <c r="L851" s="105"/>
      <c r="M851" s="106">
        <v>850</v>
      </c>
      <c r="N851" s="142">
        <v>0.87820131899670828</v>
      </c>
      <c r="O851" s="142">
        <v>0.9112073631086004</v>
      </c>
      <c r="P851" s="142">
        <v>0.11849870845236615</v>
      </c>
      <c r="Q851" s="142">
        <v>0.58911724265054555</v>
      </c>
      <c r="R851" s="142">
        <v>-1.1836898932720288</v>
      </c>
      <c r="S851" s="142">
        <v>-0.735618392190591</v>
      </c>
      <c r="T851" s="142">
        <v>-1.7171402751671238E-2</v>
      </c>
      <c r="U851" s="131">
        <v>0.20809925703984847</v>
      </c>
      <c r="V851" s="131">
        <v>0.39275801738509925</v>
      </c>
      <c r="W851" s="98">
        <v>-1.2348342285339606</v>
      </c>
      <c r="X851" s="60"/>
      <c r="Y851" s="99">
        <v>850</v>
      </c>
      <c r="Z851" s="131">
        <f>(幕後結果!$AB$2+幕後結果!$AB$4*幕後結果_最佳化!$N1852)*12/3</f>
        <v>0.14942064788986423</v>
      </c>
      <c r="AA851" s="131">
        <f>(幕後結果!$AC$2+幕後結果!$AC$4*幕後結果_最佳化!$O1852)*12/3</f>
        <v>9.430779302543385E-2</v>
      </c>
      <c r="AB851" s="131">
        <f>(幕後結果!$AD$2+幕後結果!$AD$4*幕後結果_最佳化!$P1852)*12/3</f>
        <v>3.6289584226210023E-2</v>
      </c>
      <c r="AC851" s="131">
        <f>(幕後結果!$AE$2+幕後結果!$AE$4*幕後結果_最佳化!$Q1852)*12/3</f>
        <v>0.13213564158003194</v>
      </c>
      <c r="AD851" s="131">
        <f>(幕後結果!$AF$2+幕後結果!$AF$4*幕後結果_最佳化!$R1852)*12/3</f>
        <v>-4.441479211777144E-2</v>
      </c>
      <c r="AE851" s="131">
        <f>(幕後結果!$AG$2+幕後結果!$AG$4*幕後結果_最佳化!$S1852)*12/3</f>
        <v>-2.3768310277270086E-2</v>
      </c>
      <c r="AF851" s="131">
        <f>(幕後結果!$AH$2+幕後結果!$AH$4*幕後結果_最佳化!$T1852)*12/3</f>
        <v>7.3621271051948434E-2</v>
      </c>
      <c r="AG851" s="131">
        <f>(幕後結果!$AI$2+幕後結果!$AI$4*幕後結果_最佳化!$U1852)*12/3</f>
        <v>-9.7169581322647559E-3</v>
      </c>
      <c r="AH851" s="131">
        <f>(幕後結果!$AJ$2+幕後結果!$AJ$4*幕後結果_最佳化!$V1852)*12/3</f>
        <v>3.6456607322208637E-2</v>
      </c>
      <c r="AI851" s="100">
        <f>(幕後結果!$AK$2+幕後結果!$AK$4*幕後結果_最佳化!$W1852)*12/3</f>
        <v>-0.23872169933951062</v>
      </c>
      <c r="AJ851" s="60"/>
      <c r="AK851" s="60"/>
      <c r="AL851" s="60"/>
      <c r="AM851" s="108">
        <v>850</v>
      </c>
      <c r="AN851" s="131">
        <f t="shared" si="170"/>
        <v>2.3277644357481021E-2</v>
      </c>
      <c r="AO851" s="131">
        <f t="shared" si="171"/>
        <v>0.17767281775708146</v>
      </c>
      <c r="AP851" s="131">
        <f t="shared" si="172"/>
        <v>6.9346619007169208E-2</v>
      </c>
      <c r="AQ851" s="131">
        <f t="shared" si="173"/>
        <v>6.9857069277366082E-2</v>
      </c>
      <c r="AR851" s="131">
        <f t="shared" si="174"/>
        <v>5.448764026665974E-2</v>
      </c>
      <c r="AS851" s="131">
        <f t="shared" si="175"/>
        <v>4.0982202348640064E-2</v>
      </c>
      <c r="AT851" s="131">
        <f t="shared" si="176"/>
        <v>0.15004324021060561</v>
      </c>
      <c r="AU851" s="131">
        <f t="shared" si="177"/>
        <v>0.20883391708355914</v>
      </c>
      <c r="AV851" s="131">
        <f t="shared" si="178"/>
        <v>0.15559371075549475</v>
      </c>
      <c r="AW851" s="131">
        <f t="shared" si="179"/>
        <v>4.9905138935942749E-2</v>
      </c>
      <c r="AX851" s="131">
        <f t="shared" si="180"/>
        <v>0.99999999999999989</v>
      </c>
      <c r="AY851" s="131">
        <f>SUMPRODUCT(AN851:AW851,幕後結果_最佳化!$Z$1005:$AI$1005)</f>
        <v>1.1482347063581019E-3</v>
      </c>
      <c r="AZ851" s="131">
        <f>(SUMPRODUCT(AN851:AW851,MMULT(AN851:AW851,幕後結果!$AB$9:$AK$18)))</f>
        <v>2.6196236667905428E-4</v>
      </c>
      <c r="BA851" s="131">
        <f t="shared" si="181"/>
        <v>1.6185251517324476E-2</v>
      </c>
      <c r="BB851" s="102">
        <f t="shared" si="182"/>
        <v>-2.5796179471756351</v>
      </c>
      <c r="BC851" s="60"/>
      <c r="BD851" s="60"/>
    </row>
    <row r="852" spans="1:56" ht="16.5">
      <c r="A852" s="95">
        <v>851</v>
      </c>
      <c r="B852" s="131">
        <v>0.46804174873405113</v>
      </c>
      <c r="C852" s="131">
        <v>0.78246326804791422</v>
      </c>
      <c r="D852" s="131">
        <v>0.26724501906479503</v>
      </c>
      <c r="E852" s="131">
        <v>0.35177769017000848</v>
      </c>
      <c r="F852" s="131">
        <v>0.55457042144974067</v>
      </c>
      <c r="G852" s="131">
        <v>0.17326410531424141</v>
      </c>
      <c r="H852" s="131">
        <v>0.62860779391223498</v>
      </c>
      <c r="I852" s="131">
        <v>0.89498325703820125</v>
      </c>
      <c r="J852" s="131">
        <v>0.33999663791920631</v>
      </c>
      <c r="K852" s="104">
        <v>9.2964797310271852E-2</v>
      </c>
      <c r="L852" s="105"/>
      <c r="M852" s="106">
        <v>851</v>
      </c>
      <c r="N852" s="142">
        <v>-8.0193326855284811E-2</v>
      </c>
      <c r="O852" s="142">
        <v>0.78053936906261034</v>
      </c>
      <c r="P852" s="142">
        <v>-0.62116656148484661</v>
      </c>
      <c r="Q852" s="142">
        <v>-0.38052548793738877</v>
      </c>
      <c r="R852" s="142">
        <v>0.13721714783890404</v>
      </c>
      <c r="S852" s="142">
        <v>-0.94134476266764289</v>
      </c>
      <c r="T852" s="142">
        <v>0.32816830337165653</v>
      </c>
      <c r="U852" s="131">
        <v>1.2534733663711695</v>
      </c>
      <c r="V852" s="131">
        <v>-0.41247230518474126</v>
      </c>
      <c r="W852" s="98">
        <v>-1.3227167395254529</v>
      </c>
      <c r="X852" s="60"/>
      <c r="Y852" s="99">
        <v>851</v>
      </c>
      <c r="Z852" s="131">
        <f>(幕後結果!$AB$2+幕後結果!$AB$4*幕後結果_最佳化!$N1853)*12/3</f>
        <v>9.6753895010611747E-4</v>
      </c>
      <c r="AA852" s="131">
        <f>(幕後結果!$AC$2+幕後結果!$AC$4*幕後結果_最佳化!$O1853)*12/3</f>
        <v>8.3494412336120941E-2</v>
      </c>
      <c r="AB852" s="131">
        <f>(幕後結果!$AD$2+幕後結果!$AD$4*幕後結果_最佳化!$P1853)*12/3</f>
        <v>-8.7047937624130947E-2</v>
      </c>
      <c r="AC852" s="131">
        <f>(幕後結果!$AE$2+幕後結果!$AE$4*幕後結果_最佳化!$Q1853)*12/3</f>
        <v>-4.5864238604305739E-2</v>
      </c>
      <c r="AD852" s="131">
        <f>(幕後結果!$AF$2+幕後結果!$AF$4*幕後結果_最佳化!$R1853)*12/3</f>
        <v>-1.4551417570677508E-2</v>
      </c>
      <c r="AE852" s="131">
        <f>(幕後結果!$AG$2+幕後結果!$AG$4*幕後結果_最佳化!$S1853)*12/3</f>
        <v>-3.8737664505741662E-2</v>
      </c>
      <c r="AF852" s="131">
        <f>(幕後結果!$AH$2+幕後結果!$AH$4*幕後結果_最佳化!$T1853)*12/3</f>
        <v>3.7493330735068491E-2</v>
      </c>
      <c r="AG852" s="131">
        <f>(幕後結果!$AI$2+幕後結果!$AI$4*幕後結果_最佳化!$U1853)*12/3</f>
        <v>8.0493042376055257E-2</v>
      </c>
      <c r="AH852" s="131">
        <f>(幕後結果!$AJ$2+幕後結果!$AJ$4*幕後結果_最佳化!$V1853)*12/3</f>
        <v>-2.886118805961611E-2</v>
      </c>
      <c r="AI852" s="100">
        <f>(幕後結果!$AK$2+幕後結果!$AK$4*幕後結果_最佳化!$W1853)*12/3</f>
        <v>-0.19667915564769997</v>
      </c>
      <c r="AJ852" s="60"/>
      <c r="AK852" s="60"/>
      <c r="AL852" s="60"/>
      <c r="AM852" s="108">
        <v>851</v>
      </c>
      <c r="AN852" s="131">
        <f t="shared" si="170"/>
        <v>9.0902254689074036E-2</v>
      </c>
      <c r="AO852" s="131">
        <f t="shared" si="171"/>
        <v>0.1204746019509042</v>
      </c>
      <c r="AP852" s="131">
        <f t="shared" si="172"/>
        <v>0.16109386256266955</v>
      </c>
      <c r="AQ852" s="131">
        <f t="shared" si="173"/>
        <v>9.943876346698402E-2</v>
      </c>
      <c r="AR852" s="131">
        <f t="shared" si="174"/>
        <v>9.1890501022705309E-2</v>
      </c>
      <c r="AS852" s="131">
        <f t="shared" si="175"/>
        <v>2.9445768014515157E-2</v>
      </c>
      <c r="AT852" s="131">
        <f t="shared" si="176"/>
        <v>0.19427751007486524</v>
      </c>
      <c r="AU852" s="131">
        <f t="shared" si="177"/>
        <v>0.17543231027538891</v>
      </c>
      <c r="AV852" s="131">
        <f t="shared" si="178"/>
        <v>1.5436665340701464E-2</v>
      </c>
      <c r="AW852" s="131">
        <f t="shared" si="179"/>
        <v>2.1607762602192111E-2</v>
      </c>
      <c r="AX852" s="131">
        <f t="shared" si="180"/>
        <v>1.0000000000000002</v>
      </c>
      <c r="AY852" s="131">
        <f>SUMPRODUCT(AN852:AW852,幕後結果_最佳化!$Z$1005:$AI$1005)</f>
        <v>3.7997528554195295E-3</v>
      </c>
      <c r="AZ852" s="131">
        <f>(SUMPRODUCT(AN852:AW852,MMULT(AN852:AW852,幕後結果!$AB$9:$AK$18)))</f>
        <v>3.5943452118331255E-4</v>
      </c>
      <c r="BA852" s="131">
        <f t="shared" si="181"/>
        <v>1.8958758429372755E-2</v>
      </c>
      <c r="BB852" s="102">
        <f t="shared" si="182"/>
        <v>-2.0623843744958825</v>
      </c>
      <c r="BC852" s="60"/>
      <c r="BD852" s="60"/>
    </row>
    <row r="853" spans="1:56" ht="16.5">
      <c r="A853" s="95">
        <v>852</v>
      </c>
      <c r="B853" s="131">
        <v>4.9377358977779062E-2</v>
      </c>
      <c r="C853" s="131">
        <v>0.91359268185930298</v>
      </c>
      <c r="D853" s="131">
        <v>0.29140213565277806</v>
      </c>
      <c r="E853" s="131">
        <v>0.99963682771403528</v>
      </c>
      <c r="F853" s="131">
        <v>0.60391338156002483</v>
      </c>
      <c r="G853" s="131">
        <v>0.6810629664537784</v>
      </c>
      <c r="H853" s="131">
        <v>0.66952690109079005</v>
      </c>
      <c r="I853" s="131">
        <v>0.2473531711744601</v>
      </c>
      <c r="J853" s="131">
        <v>0.58396434776477202</v>
      </c>
      <c r="K853" s="104">
        <v>0.83604485039596854</v>
      </c>
      <c r="L853" s="105"/>
      <c r="M853" s="106">
        <v>852</v>
      </c>
      <c r="N853" s="142">
        <v>-1.6509209471379993</v>
      </c>
      <c r="O853" s="142">
        <v>1.3632153965102958</v>
      </c>
      <c r="P853" s="142">
        <v>-0.54929317362717189</v>
      </c>
      <c r="Q853" s="142">
        <v>3.3794369817862826</v>
      </c>
      <c r="R853" s="142">
        <v>0.26348960200937432</v>
      </c>
      <c r="S853" s="142">
        <v>0.47067328178550527</v>
      </c>
      <c r="T853" s="142">
        <v>0.43860717415414657</v>
      </c>
      <c r="U853" s="131">
        <v>-0.68284254529438038</v>
      </c>
      <c r="V853" s="131">
        <v>0.21204579865560497</v>
      </c>
      <c r="W853" s="98">
        <v>0.97833169426788469</v>
      </c>
      <c r="X853" s="60"/>
      <c r="Y853" s="99">
        <v>852</v>
      </c>
      <c r="Z853" s="131">
        <f>(幕後結果!$AB$2+幕後結果!$AB$4*幕後結果_最佳化!$N1854)*12/3</f>
        <v>-0.24233452824917912</v>
      </c>
      <c r="AA853" s="131">
        <f>(幕後結果!$AC$2+幕後結果!$AC$4*幕後結果_最佳化!$O1854)*12/3</f>
        <v>0.14323459287977724</v>
      </c>
      <c r="AB853" s="131">
        <f>(幕後結果!$AD$2+幕後結果!$AD$4*幕後結果_最佳化!$P1854)*12/3</f>
        <v>-5.5443165716035886E-2</v>
      </c>
      <c r="AC853" s="131">
        <f>(幕後結果!$AE$2+幕後結果!$AE$4*幕後結果_最佳化!$Q1854)*12/3</f>
        <v>0.31362478453781339</v>
      </c>
      <c r="AD853" s="131">
        <f>(幕後結果!$AF$2+幕後結果!$AF$4*幕後結果_最佳化!$R1854)*12/3</f>
        <v>9.4451129843732315E-2</v>
      </c>
      <c r="AE853" s="131">
        <f>(幕後結果!$AG$2+幕後結果!$AG$4*幕後結果_最佳化!$S1854)*12/3</f>
        <v>6.0623308782641987E-2</v>
      </c>
      <c r="AF853" s="131">
        <f>(幕後結果!$AH$2+幕後結果!$AH$4*幕後結果_最佳化!$T1854)*12/3</f>
        <v>5.9569778062269339E-2</v>
      </c>
      <c r="AG853" s="131">
        <f>(幕後結果!$AI$2+幕後結果!$AI$4*幕後結果_最佳化!$U1854)*12/3</f>
        <v>-3.2548315571078137E-2</v>
      </c>
      <c r="AH853" s="131">
        <f>(幕後結果!$AJ$2+幕後結果!$AJ$4*幕後結果_最佳化!$V1854)*12/3</f>
        <v>7.2424675842889571E-2</v>
      </c>
      <c r="AI853" s="100">
        <f>(幕後結果!$AK$2+幕後結果!$AK$4*幕後結果_最佳化!$W1854)*12/3</f>
        <v>0.11567906781342659</v>
      </c>
      <c r="AJ853" s="60"/>
      <c r="AK853" s="60"/>
      <c r="AL853" s="60"/>
      <c r="AM853" s="108">
        <v>852</v>
      </c>
      <c r="AN853" s="131">
        <f t="shared" si="170"/>
        <v>7.4385824719531035E-2</v>
      </c>
      <c r="AO853" s="131">
        <f t="shared" si="171"/>
        <v>7.4334772074047969E-2</v>
      </c>
      <c r="AP853" s="131">
        <f t="shared" si="172"/>
        <v>6.2036829583230139E-2</v>
      </c>
      <c r="AQ853" s="131">
        <f t="shared" si="173"/>
        <v>0.11840476483797308</v>
      </c>
      <c r="AR853" s="131">
        <f t="shared" si="174"/>
        <v>0.18773560821588045</v>
      </c>
      <c r="AS853" s="131">
        <f t="shared" si="175"/>
        <v>9.6545300939545484E-2</v>
      </c>
      <c r="AT853" s="131">
        <f t="shared" si="176"/>
        <v>7.416533085148147E-2</v>
      </c>
      <c r="AU853" s="131">
        <f t="shared" si="177"/>
        <v>4.9648330911956286E-2</v>
      </c>
      <c r="AV853" s="131">
        <f t="shared" si="178"/>
        <v>0.15151313170388561</v>
      </c>
      <c r="AW853" s="131">
        <f t="shared" si="179"/>
        <v>0.11123010616246842</v>
      </c>
      <c r="AX853" s="131">
        <f t="shared" si="180"/>
        <v>1</v>
      </c>
      <c r="AY853" s="131">
        <f>SUMPRODUCT(AN853:AW853,幕後結果_最佳化!$Z$1005:$AI$1005)</f>
        <v>1.4538510174586406E-3</v>
      </c>
      <c r="AZ853" s="131">
        <f>(SUMPRODUCT(AN853:AW853,MMULT(AN853:AW853,幕後結果!$AB$9:$AK$18)))</f>
        <v>2.65903381404554E-4</v>
      </c>
      <c r="BA853" s="131">
        <f t="shared" si="181"/>
        <v>1.6306544128188352E-2</v>
      </c>
      <c r="BB853" s="102">
        <f t="shared" si="182"/>
        <v>-2.5416880889492313</v>
      </c>
      <c r="BC853" s="60"/>
      <c r="BD853" s="60"/>
    </row>
    <row r="854" spans="1:56" ht="16.5">
      <c r="A854" s="95">
        <v>853</v>
      </c>
      <c r="B854" s="131">
        <v>0.46365390753110702</v>
      </c>
      <c r="C854" s="131">
        <v>0.77184231439993001</v>
      </c>
      <c r="D854" s="131">
        <v>0.10788827590819472</v>
      </c>
      <c r="E854" s="131">
        <v>0.72284117866323405</v>
      </c>
      <c r="F854" s="131">
        <v>0.54512082257483585</v>
      </c>
      <c r="G854" s="131">
        <v>0.19313552883198382</v>
      </c>
      <c r="H854" s="131">
        <v>0.84065923008197219</v>
      </c>
      <c r="I854" s="131">
        <v>0.86345302315497818</v>
      </c>
      <c r="J854" s="131">
        <v>0.44341418403614163</v>
      </c>
      <c r="K854" s="104">
        <v>0.14141084138023507</v>
      </c>
      <c r="L854" s="105"/>
      <c r="M854" s="106">
        <v>853</v>
      </c>
      <c r="N854" s="142">
        <v>-9.1232545684417063E-2</v>
      </c>
      <c r="O854" s="142">
        <v>0.74492779492087435</v>
      </c>
      <c r="P854" s="142">
        <v>-1.237836876626599</v>
      </c>
      <c r="Q854" s="142">
        <v>0.59130266739158166</v>
      </c>
      <c r="R854" s="142">
        <v>0.11334334428809398</v>
      </c>
      <c r="S854" s="142">
        <v>-0.86639961016174938</v>
      </c>
      <c r="T854" s="142">
        <v>0.99717094834982611</v>
      </c>
      <c r="U854" s="131">
        <v>1.0959653149949784</v>
      </c>
      <c r="V854" s="131">
        <v>-0.14231858394452121</v>
      </c>
      <c r="W854" s="98">
        <v>-1.0740022284801574</v>
      </c>
      <c r="X854" s="60"/>
      <c r="Y854" s="99">
        <v>853</v>
      </c>
      <c r="Z854" s="131">
        <f>(幕後結果!$AB$2+幕後結果!$AB$4*幕後結果_最佳化!$N1855)*12/3</f>
        <v>-7.4241045595941149E-4</v>
      </c>
      <c r="AA854" s="131">
        <f>(幕後結果!$AC$2+幕後結果!$AC$4*幕後結果_最佳化!$O1855)*12/3</f>
        <v>8.0054257863559727E-2</v>
      </c>
      <c r="AB854" s="131">
        <f>(幕後結果!$AD$2+幕後結果!$AD$4*幕後結果_最佳化!$P1855)*12/3</f>
        <v>-0.1877045459285718</v>
      </c>
      <c r="AC854" s="131">
        <f>(幕後結果!$AE$2+幕後結果!$AE$4*幕後結果_最佳化!$Q1855)*12/3</f>
        <v>5.1783977153142466E-3</v>
      </c>
      <c r="AD854" s="131">
        <f>(幕後結果!$AF$2+幕後結果!$AF$4*幕後結果_最佳化!$R1855)*12/3</f>
        <v>-5.1904782145830441E-2</v>
      </c>
      <c r="AE854" s="131">
        <f>(幕後結果!$AG$2+幕後結果!$AG$4*幕後結果_最佳化!$S1855)*12/3</f>
        <v>-2.9901806379033131E-2</v>
      </c>
      <c r="AF854" s="131">
        <f>(幕後結果!$AH$2+幕後結果!$AH$4*幕後結果_最佳化!$T1855)*12/3</f>
        <v>8.7179557151612866E-2</v>
      </c>
      <c r="AG854" s="131">
        <f>(幕後結果!$AI$2+幕後結果!$AI$4*幕後結果_最佳化!$U1855)*12/3</f>
        <v>6.9178186369017874E-2</v>
      </c>
      <c r="AH854" s="131">
        <f>(幕後結果!$AJ$2+幕後結果!$AJ$4*幕後結果_最佳化!$V1855)*12/3</f>
        <v>-2.0964316221521589E-3</v>
      </c>
      <c r="AI854" s="100">
        <f>(幕後結果!$AK$2+幕後結果!$AK$4*幕後結果_最佳化!$W1855)*12/3</f>
        <v>-0.18830876043899894</v>
      </c>
      <c r="AJ854" s="60"/>
      <c r="AK854" s="60"/>
      <c r="AL854" s="60"/>
      <c r="AM854" s="108">
        <v>853</v>
      </c>
      <c r="AN854" s="131">
        <f t="shared" si="170"/>
        <v>3.3424070927047793E-2</v>
      </c>
      <c r="AO854" s="131">
        <f t="shared" si="171"/>
        <v>5.6600545262325851E-2</v>
      </c>
      <c r="AP854" s="131">
        <f t="shared" si="172"/>
        <v>5.5572030004335957E-2</v>
      </c>
      <c r="AQ854" s="131">
        <f t="shared" si="173"/>
        <v>0.12415504058327374</v>
      </c>
      <c r="AR854" s="131">
        <f t="shared" si="174"/>
        <v>0.12829601467654739</v>
      </c>
      <c r="AS854" s="131">
        <f t="shared" si="175"/>
        <v>0.10322321262902767</v>
      </c>
      <c r="AT854" s="131">
        <f t="shared" si="176"/>
        <v>0.11762896480993773</v>
      </c>
      <c r="AU854" s="131">
        <f t="shared" si="177"/>
        <v>0.13801669518424586</v>
      </c>
      <c r="AV854" s="131">
        <f t="shared" si="178"/>
        <v>0.10847136553786352</v>
      </c>
      <c r="AW854" s="131">
        <f t="shared" si="179"/>
        <v>0.13461206038539419</v>
      </c>
      <c r="AX854" s="131">
        <f t="shared" si="180"/>
        <v>0.99999999999999978</v>
      </c>
      <c r="AY854" s="131">
        <f>SUMPRODUCT(AN854:AW854,幕後結果_最佳化!$Z$1005:$AI$1005)</f>
        <v>7.7665251193253246E-4</v>
      </c>
      <c r="AZ854" s="131">
        <f>(SUMPRODUCT(AN854:AW854,MMULT(AN854:AW854,幕後結果!$AB$9:$AK$18)))</f>
        <v>2.803920560957451E-4</v>
      </c>
      <c r="BA854" s="131">
        <f t="shared" si="181"/>
        <v>1.67449113492949E-2</v>
      </c>
      <c r="BB854" s="102">
        <f t="shared" si="182"/>
        <v>-2.5155909523427371</v>
      </c>
      <c r="BC854" s="60"/>
      <c r="BD854" s="60"/>
    </row>
    <row r="855" spans="1:56" ht="16.5">
      <c r="A855" s="95">
        <v>854</v>
      </c>
      <c r="B855" s="131">
        <v>0.25931063026242418</v>
      </c>
      <c r="C855" s="131">
        <v>3.5259599336820546E-2</v>
      </c>
      <c r="D855" s="131">
        <v>0.59112182819156356</v>
      </c>
      <c r="E855" s="131">
        <v>0.76464358406843624</v>
      </c>
      <c r="F855" s="131">
        <v>0.85361013471434011</v>
      </c>
      <c r="G855" s="131">
        <v>0.85481998195270248</v>
      </c>
      <c r="H855" s="131">
        <v>0.24973551957323137</v>
      </c>
      <c r="I855" s="131">
        <v>0.48788383216619891</v>
      </c>
      <c r="J855" s="131">
        <v>0.92354233779613204</v>
      </c>
      <c r="K855" s="104">
        <v>0.56099797038293242</v>
      </c>
      <c r="L855" s="105"/>
      <c r="M855" s="106">
        <v>854</v>
      </c>
      <c r="N855" s="142">
        <v>-0.64547215000011726</v>
      </c>
      <c r="O855" s="142">
        <v>-1.8085612144024521</v>
      </c>
      <c r="P855" s="142">
        <v>0.23043168350315382</v>
      </c>
      <c r="Q855" s="142">
        <v>0.72131971174481246</v>
      </c>
      <c r="R855" s="142">
        <v>1.0520431986886754</v>
      </c>
      <c r="S855" s="142">
        <v>1.0573321264694875</v>
      </c>
      <c r="T855" s="142">
        <v>-0.67532226820773766</v>
      </c>
      <c r="U855" s="131">
        <v>-3.0375399278340768E-2</v>
      </c>
      <c r="V855" s="131">
        <v>1.4293094036151113</v>
      </c>
      <c r="W855" s="98">
        <v>0.15349991258969348</v>
      </c>
      <c r="X855" s="60"/>
      <c r="Y855" s="99">
        <v>854</v>
      </c>
      <c r="Z855" s="131">
        <f>(幕後結果!$AB$2+幕後結果!$AB$4*幕後結果_最佳化!$N1856)*12/3</f>
        <v>-8.6592840353825862E-2</v>
      </c>
      <c r="AA855" s="131">
        <f>(幕後結果!$AC$2+幕後結果!$AC$4*幕後結果_最佳化!$O1856)*12/3</f>
        <v>-0.16708607776078535</v>
      </c>
      <c r="AB855" s="131">
        <f>(幕後結果!$AD$2+幕後結果!$AD$4*幕後結果_最佳化!$P1856)*12/3</f>
        <v>-3.5948604132589032E-2</v>
      </c>
      <c r="AC855" s="131">
        <f>(幕後結果!$AE$2+幕後結果!$AE$4*幕後結果_最佳化!$Q1856)*12/3</f>
        <v>5.6912061402672111E-2</v>
      </c>
      <c r="AD855" s="131">
        <f>(幕後結果!$AF$2+幕後結果!$AF$4*幕後結果_最佳化!$R1856)*12/3</f>
        <v>4.6868450722562773E-2</v>
      </c>
      <c r="AE855" s="131">
        <f>(幕後結果!$AG$2+幕後結果!$AG$4*幕後結果_最佳化!$S1856)*12/3</f>
        <v>2.455832880750718E-2</v>
      </c>
      <c r="AF855" s="131">
        <f>(幕後結果!$AH$2+幕後結果!$AH$4*幕後結果_最佳化!$T1856)*12/3</f>
        <v>-0.12436114899302701</v>
      </c>
      <c r="AG855" s="131">
        <f>(幕後結果!$AI$2+幕後結果!$AI$4*幕後結果_最佳化!$U1856)*12/3</f>
        <v>1.0655302462524281E-2</v>
      </c>
      <c r="AH855" s="131">
        <f>(幕後結果!$AJ$2+幕後結果!$AJ$4*幕後結果_最佳化!$V1856)*12/3</f>
        <v>5.7693250866120017E-2</v>
      </c>
      <c r="AI855" s="100">
        <f>(幕後結果!$AK$2+幕後結果!$AK$4*幕後結果_最佳化!$W1856)*12/3</f>
        <v>3.2141494039897849E-2</v>
      </c>
      <c r="AJ855" s="60"/>
      <c r="AK855" s="60"/>
      <c r="AL855" s="60"/>
      <c r="AM855" s="108">
        <v>854</v>
      </c>
      <c r="AN855" s="131">
        <f t="shared" si="170"/>
        <v>0.14697662460515568</v>
      </c>
      <c r="AO855" s="131">
        <f t="shared" si="171"/>
        <v>0.16926295406287542</v>
      </c>
      <c r="AP855" s="131">
        <f t="shared" si="172"/>
        <v>0.16947310598142803</v>
      </c>
      <c r="AQ855" s="131">
        <f t="shared" si="173"/>
        <v>2.7571924682676979E-2</v>
      </c>
      <c r="AR855" s="131">
        <f t="shared" si="174"/>
        <v>8.457328400979211E-2</v>
      </c>
      <c r="AS855" s="131">
        <f t="shared" si="175"/>
        <v>5.8848261709381122E-2</v>
      </c>
      <c r="AT855" s="131">
        <f t="shared" si="176"/>
        <v>9.4931002805548684E-2</v>
      </c>
      <c r="AU855" s="131">
        <f t="shared" si="177"/>
        <v>7.9819777617266677E-2</v>
      </c>
      <c r="AV855" s="131">
        <f t="shared" si="178"/>
        <v>0.12361189625400669</v>
      </c>
      <c r="AW855" s="131">
        <f t="shared" si="179"/>
        <v>4.4931168271868528E-2</v>
      </c>
      <c r="AX855" s="131">
        <f t="shared" si="180"/>
        <v>0.99999999999999989</v>
      </c>
      <c r="AY855" s="131">
        <f>SUMPRODUCT(AN855:AW855,幕後結果_最佳化!$Z$1005:$AI$1005)</f>
        <v>1.4424682101452937E-3</v>
      </c>
      <c r="AZ855" s="131">
        <f>(SUMPRODUCT(AN855:AW855,MMULT(AN855:AW855,幕後結果!$AB$9:$AK$18)))</f>
        <v>2.7064525764294856E-4</v>
      </c>
      <c r="BA855" s="131">
        <f t="shared" si="181"/>
        <v>1.6451299573071683E-2</v>
      </c>
      <c r="BB855" s="102">
        <f t="shared" si="182"/>
        <v>-2.5200156137035208</v>
      </c>
      <c r="BC855" s="60"/>
      <c r="BD855" s="60"/>
    </row>
    <row r="856" spans="1:56" ht="16.5">
      <c r="A856" s="95">
        <v>855</v>
      </c>
      <c r="B856" s="131">
        <v>0.73500229606415113</v>
      </c>
      <c r="C856" s="131">
        <v>0.68110964301100574</v>
      </c>
      <c r="D856" s="131">
        <v>0.1262968698614666</v>
      </c>
      <c r="E856" s="131">
        <v>0.53355759886654086</v>
      </c>
      <c r="F856" s="131">
        <v>8.1967209339495639E-2</v>
      </c>
      <c r="G856" s="131">
        <v>0.32341277608328589</v>
      </c>
      <c r="H856" s="131">
        <v>0.46887736452866235</v>
      </c>
      <c r="I856" s="131">
        <v>0.47146169511248526</v>
      </c>
      <c r="J856" s="131">
        <v>0.33185478700987536</v>
      </c>
      <c r="K856" s="104">
        <v>0.17882327559732114</v>
      </c>
      <c r="L856" s="105"/>
      <c r="M856" s="106">
        <v>855</v>
      </c>
      <c r="N856" s="142">
        <v>0.62801302440412432</v>
      </c>
      <c r="O856" s="142">
        <v>0.47080399137886958</v>
      </c>
      <c r="P856" s="142">
        <v>-1.1440720937947582</v>
      </c>
      <c r="Q856" s="142">
        <v>8.4215867874305447E-2</v>
      </c>
      <c r="R856" s="142">
        <v>-1.3919603048953919</v>
      </c>
      <c r="S856" s="142">
        <v>-0.45817662472624882</v>
      </c>
      <c r="T856" s="142">
        <v>-7.8092178237007426E-2</v>
      </c>
      <c r="U856" s="131">
        <v>-7.1596041742449212E-2</v>
      </c>
      <c r="V856" s="131">
        <v>-0.43479728744028084</v>
      </c>
      <c r="W856" s="98">
        <v>-0.91985880014956056</v>
      </c>
      <c r="X856" s="60"/>
      <c r="Y856" s="99">
        <v>855</v>
      </c>
      <c r="Z856" s="131">
        <f>(幕後結果!$AB$2+幕後結果!$AB$4*幕後結果_最佳化!$N1857)*12/3</f>
        <v>0.11066706103151175</v>
      </c>
      <c r="AA856" s="131">
        <f>(幕後結果!$AC$2+幕後結果!$AC$4*幕後結果_最佳化!$O1857)*12/3</f>
        <v>5.1987954913415457E-2</v>
      </c>
      <c r="AB856" s="131">
        <f>(幕後結果!$AD$2+幕後結果!$AD$4*幕後結果_最佳化!$P1857)*12/3</f>
        <v>-0.18198746865828905</v>
      </c>
      <c r="AC856" s="131">
        <f>(幕後結果!$AE$2+幕後結果!$AE$4*幕後結果_最佳化!$Q1857)*12/3</f>
        <v>-2.7985435031458433E-2</v>
      </c>
      <c r="AD856" s="131">
        <f>(幕後結果!$AF$2+幕後結果!$AF$4*幕後結果_最佳化!$R1857)*12/3</f>
        <v>-0.19760935141800759</v>
      </c>
      <c r="AE856" s="131">
        <f>(幕後結果!$AG$2+幕後結果!$AG$4*幕後結果_最佳化!$S1857)*12/3</f>
        <v>-1.4932109823441198E-2</v>
      </c>
      <c r="AF856" s="131">
        <f>(幕後結果!$AH$2+幕後結果!$AH$4*幕後結果_最佳化!$T1857)*12/3</f>
        <v>8.7779733319792337E-3</v>
      </c>
      <c r="AG856" s="131">
        <f>(幕後結果!$AI$2+幕後結果!$AI$4*幕後結果_最佳化!$U1857)*12/3</f>
        <v>-0.10102300663204999</v>
      </c>
      <c r="AH856" s="131">
        <f>(幕後結果!$AJ$2+幕後結果!$AJ$4*幕後結果_最佳化!$V1857)*12/3</f>
        <v>-3.3535526432056664E-2</v>
      </c>
      <c r="AI856" s="100">
        <f>(幕後結果!$AK$2+幕後結果!$AK$4*幕後結果_最佳化!$W1857)*12/3</f>
        <v>-0.26808856559322941</v>
      </c>
      <c r="AJ856" s="60"/>
      <c r="AK856" s="60"/>
      <c r="AL856" s="60"/>
      <c r="AM856" s="108">
        <v>855</v>
      </c>
      <c r="AN856" s="131">
        <f t="shared" si="170"/>
        <v>0.12961357083821401</v>
      </c>
      <c r="AO856" s="131">
        <f t="shared" si="171"/>
        <v>4.9948647410769348E-2</v>
      </c>
      <c r="AP856" s="131">
        <f t="shared" si="172"/>
        <v>0.11891085438624242</v>
      </c>
      <c r="AQ856" s="131">
        <f t="shared" si="173"/>
        <v>0.10751178169308108</v>
      </c>
      <c r="AR856" s="131">
        <f t="shared" si="174"/>
        <v>8.9211810559114257E-2</v>
      </c>
      <c r="AS856" s="131">
        <f t="shared" si="175"/>
        <v>1.5706597218915718E-2</v>
      </c>
      <c r="AT856" s="131">
        <f t="shared" si="176"/>
        <v>0.13534836350932997</v>
      </c>
      <c r="AU856" s="131">
        <f t="shared" si="177"/>
        <v>0.19668171591849271</v>
      </c>
      <c r="AV856" s="131">
        <f t="shared" si="178"/>
        <v>1.1362853664503745E-2</v>
      </c>
      <c r="AW856" s="131">
        <f t="shared" si="179"/>
        <v>0.14570380480133682</v>
      </c>
      <c r="AX856" s="131">
        <f t="shared" si="180"/>
        <v>1</v>
      </c>
      <c r="AY856" s="131">
        <f>SUMPRODUCT(AN856:AW856,幕後結果_最佳化!$Z$1005:$AI$1005)</f>
        <v>1.7973332893493166E-3</v>
      </c>
      <c r="AZ856" s="131">
        <f>(SUMPRODUCT(AN856:AW856,MMULT(AN856:AW856,幕後結果!$AB$9:$AK$18)))</f>
        <v>3.5871400881288716E-4</v>
      </c>
      <c r="BA856" s="131">
        <f t="shared" si="181"/>
        <v>1.8939746799070126E-2</v>
      </c>
      <c r="BB856" s="102">
        <f t="shared" si="182"/>
        <v>-2.1701803697116309</v>
      </c>
      <c r="BC856" s="60"/>
      <c r="BD856" s="60"/>
    </row>
    <row r="857" spans="1:56" ht="16.5">
      <c r="A857" s="95">
        <v>856</v>
      </c>
      <c r="B857" s="131">
        <v>8.8693986190114593E-2</v>
      </c>
      <c r="C857" s="131">
        <v>0.53155586427267454</v>
      </c>
      <c r="D857" s="131">
        <v>3.7785502214238376E-2</v>
      </c>
      <c r="E857" s="131">
        <v>0.23857280814912185</v>
      </c>
      <c r="F857" s="131">
        <v>0.60033901415470781</v>
      </c>
      <c r="G857" s="131">
        <v>0.49806771656652238</v>
      </c>
      <c r="H857" s="131">
        <v>0.44972024307378344</v>
      </c>
      <c r="I857" s="131">
        <v>0.75442969988142616</v>
      </c>
      <c r="J857" s="131">
        <v>0.67748761768826804</v>
      </c>
      <c r="K857" s="104">
        <v>0.91242141505260577</v>
      </c>
      <c r="L857" s="105"/>
      <c r="M857" s="106">
        <v>856</v>
      </c>
      <c r="N857" s="142">
        <v>-1.3488412177604354</v>
      </c>
      <c r="O857" s="142">
        <v>7.9181484651782083E-2</v>
      </c>
      <c r="P857" s="142">
        <v>-1.7769831973610308</v>
      </c>
      <c r="Q857" s="142">
        <v>-0.7109009515882122</v>
      </c>
      <c r="R857" s="142">
        <v>0.25422469713007839</v>
      </c>
      <c r="S857" s="142">
        <v>-4.8435352269777599E-3</v>
      </c>
      <c r="T857" s="142">
        <v>-0.12636818345359091</v>
      </c>
      <c r="U857" s="131">
        <v>0.68849582226155959</v>
      </c>
      <c r="V857" s="131">
        <v>0.46068479607530877</v>
      </c>
      <c r="W857" s="98">
        <v>1.3558177260869919</v>
      </c>
      <c r="X857" s="60"/>
      <c r="Y857" s="99">
        <v>856</v>
      </c>
      <c r="Z857" s="131">
        <f>(幕後結果!$AB$2+幕後結果!$AB$4*幕後結果_最佳化!$N1858)*12/3</f>
        <v>-0.19554307843477189</v>
      </c>
      <c r="AA857" s="131">
        <f>(幕後結果!$AC$2+幕後結果!$AC$4*幕後結果_最佳化!$O1858)*12/3</f>
        <v>1.7814026360449833E-2</v>
      </c>
      <c r="AB857" s="131">
        <f>(幕後結果!$AD$2+幕後結果!$AD$4*幕後結果_最佳化!$P1858)*12/3</f>
        <v>-0.29646183524259739</v>
      </c>
      <c r="AC857" s="131">
        <f>(幕後結果!$AE$2+幕後結果!$AE$4*幕後結果_最佳化!$Q1858)*12/3</f>
        <v>-0.21046366331518626</v>
      </c>
      <c r="AD857" s="131">
        <f>(幕後結果!$AF$2+幕後結果!$AF$4*幕後結果_最佳化!$R1858)*12/3</f>
        <v>-0.13978612269438093</v>
      </c>
      <c r="AE857" s="131">
        <f>(幕後結果!$AG$2+幕後結果!$AG$4*幕後結果_最佳化!$S1858)*12/3</f>
        <v>3.2263716154319181E-3</v>
      </c>
      <c r="AF857" s="131">
        <f>(幕後結果!$AH$2+幕後結果!$AH$4*幕後結果_最佳化!$T1858)*12/3</f>
        <v>-9.7643196525200079E-2</v>
      </c>
      <c r="AG857" s="131">
        <f>(幕後結果!$AI$2+幕後結果!$AI$4*幕後結果_最佳化!$U1858)*12/3</f>
        <v>-2.6379571681759112E-2</v>
      </c>
      <c r="AH857" s="131">
        <f>(幕後結果!$AJ$2+幕後結果!$AJ$4*幕後結果_最佳化!$V1858)*12/3</f>
        <v>5.8953974958184246E-3</v>
      </c>
      <c r="AI857" s="100">
        <f>(幕後結果!$AK$2+幕後結果!$AK$4*幕後結果_最佳化!$W1858)*12/3</f>
        <v>0.17375948432034874</v>
      </c>
      <c r="AJ857" s="60"/>
      <c r="AK857" s="60"/>
      <c r="AL857" s="60"/>
      <c r="AM857" s="108">
        <v>856</v>
      </c>
      <c r="AN857" s="131">
        <f t="shared" si="170"/>
        <v>0.14937575163405015</v>
      </c>
      <c r="AO857" s="131">
        <f t="shared" si="171"/>
        <v>1.2062400418727222E-3</v>
      </c>
      <c r="AP857" s="131">
        <f t="shared" si="172"/>
        <v>0.13880080371912784</v>
      </c>
      <c r="AQ857" s="131">
        <f t="shared" si="173"/>
        <v>5.2220541984517886E-2</v>
      </c>
      <c r="AR857" s="131">
        <f t="shared" si="174"/>
        <v>0.19628722131545845</v>
      </c>
      <c r="AS857" s="131">
        <f t="shared" si="175"/>
        <v>0.21267546748015578</v>
      </c>
      <c r="AT857" s="131">
        <f t="shared" si="176"/>
        <v>7.9686213576635537E-3</v>
      </c>
      <c r="AU857" s="131">
        <f t="shared" si="177"/>
        <v>9.2990190353837696E-2</v>
      </c>
      <c r="AV857" s="131">
        <f t="shared" si="178"/>
        <v>8.6013376517408702E-3</v>
      </c>
      <c r="AW857" s="131">
        <f t="shared" si="179"/>
        <v>0.13987382446157512</v>
      </c>
      <c r="AX857" s="131">
        <f t="shared" si="180"/>
        <v>1</v>
      </c>
      <c r="AY857" s="131">
        <f>SUMPRODUCT(AN857:AW857,幕後結果_最佳化!$Z$1005:$AI$1005)</f>
        <v>-1.3062004005139132E-3</v>
      </c>
      <c r="AZ857" s="131">
        <f>(SUMPRODUCT(AN857:AW857,MMULT(AN857:AW857,幕後結果!$AB$9:$AK$18)))</f>
        <v>2.9731461702172052E-4</v>
      </c>
      <c r="BA857" s="131">
        <f t="shared" si="181"/>
        <v>1.7242813489153113E-2</v>
      </c>
      <c r="BB857" s="102">
        <f t="shared" si="182"/>
        <v>-2.5637463647288525</v>
      </c>
      <c r="BC857" s="60"/>
      <c r="BD857" s="60"/>
    </row>
    <row r="858" spans="1:56" ht="16.5">
      <c r="A858" s="95">
        <v>857</v>
      </c>
      <c r="B858" s="131">
        <v>0.85424334068033136</v>
      </c>
      <c r="C858" s="131">
        <v>0.2803188798810019</v>
      </c>
      <c r="D858" s="131">
        <v>0.61276641187792835</v>
      </c>
      <c r="E858" s="131">
        <v>0.24415176379014913</v>
      </c>
      <c r="F858" s="131">
        <v>0.18899799953323004</v>
      </c>
      <c r="G858" s="131">
        <v>0.48512087488669153</v>
      </c>
      <c r="H858" s="131">
        <v>0.97909002146754909</v>
      </c>
      <c r="I858" s="131">
        <v>0.2419475870544967</v>
      </c>
      <c r="J858" s="131">
        <v>0.19321082680475321</v>
      </c>
      <c r="K858" s="104">
        <v>9.6948625137425637E-2</v>
      </c>
      <c r="L858" s="105"/>
      <c r="M858" s="106">
        <v>857</v>
      </c>
      <c r="N858" s="142">
        <v>1.0548076205352501</v>
      </c>
      <c r="O858" s="142">
        <v>-0.58189447868310362</v>
      </c>
      <c r="P858" s="142">
        <v>0.28653658569100304</v>
      </c>
      <c r="Q858" s="142">
        <v>-0.69300959899420567</v>
      </c>
      <c r="R858" s="142">
        <v>-0.8815947428567118</v>
      </c>
      <c r="S858" s="142">
        <v>-3.7305086629968315E-2</v>
      </c>
      <c r="T858" s="142">
        <v>2.0353073501642789</v>
      </c>
      <c r="U858" s="131">
        <v>-0.70005144997760416</v>
      </c>
      <c r="V858" s="131">
        <v>-0.86612493287443293</v>
      </c>
      <c r="W858" s="98">
        <v>-1.2991360295888585</v>
      </c>
      <c r="X858" s="60"/>
      <c r="Y858" s="99">
        <v>857</v>
      </c>
      <c r="Z858" s="131">
        <f>(幕後結果!$AB$2+幕後結果!$AB$4*幕後結果_最佳化!$N1859)*12/3</f>
        <v>0.17677655459825561</v>
      </c>
      <c r="AA858" s="131">
        <f>(幕後結果!$AC$2+幕後結果!$AC$4*幕後結果_最佳化!$O1859)*12/3</f>
        <v>-5.1189596544975728E-2</v>
      </c>
      <c r="AB858" s="131">
        <f>(幕後結果!$AD$2+幕後結果!$AD$4*幕後結果_最佳化!$P1859)*12/3</f>
        <v>1.3469106731309917E-2</v>
      </c>
      <c r="AC858" s="131">
        <f>(幕後結果!$AE$2+幕後結果!$AE$4*幕後結果_最佳化!$Q1859)*12/3</f>
        <v>-1.3587607542159976E-2</v>
      </c>
      <c r="AD858" s="131">
        <f>(幕後結果!$AF$2+幕後結果!$AF$4*幕後結果_最佳化!$R1859)*12/3</f>
        <v>-9.0816759714336157E-2</v>
      </c>
      <c r="AE858" s="131">
        <f>(幕後結果!$AG$2+幕後結果!$AG$4*幕後結果_最佳化!$S1859)*12/3</f>
        <v>-1.9986338493610197E-2</v>
      </c>
      <c r="AF858" s="131">
        <f>(幕後結果!$AH$2+幕後結果!$AH$4*幕後結果_最佳化!$T1859)*12/3</f>
        <v>0.19929891972232661</v>
      </c>
      <c r="AG858" s="131">
        <f>(幕後結果!$AI$2+幕後結果!$AI$4*幕後結果_最佳化!$U1859)*12/3</f>
        <v>-3.9614875149439677E-2</v>
      </c>
      <c r="AH858" s="131">
        <f>(幕後結果!$AJ$2+幕後結果!$AJ$4*幕後結果_最佳化!$V1859)*12/3</f>
        <v>-6.8996533768928919E-2</v>
      </c>
      <c r="AI858" s="100">
        <f>(幕後結果!$AK$2+幕後結果!$AK$4*幕後結果_最佳化!$W1859)*12/3</f>
        <v>-0.22414172449044426</v>
      </c>
      <c r="AJ858" s="60"/>
      <c r="AK858" s="60"/>
      <c r="AL858" s="60"/>
      <c r="AM858" s="108">
        <v>857</v>
      </c>
      <c r="AN858" s="131">
        <f t="shared" si="170"/>
        <v>7.1592300129765862E-2</v>
      </c>
      <c r="AO858" s="131">
        <f t="shared" si="171"/>
        <v>0.1855386203685411</v>
      </c>
      <c r="AP858" s="131">
        <f t="shared" si="172"/>
        <v>7.3959498119890235E-2</v>
      </c>
      <c r="AQ858" s="131">
        <f t="shared" si="173"/>
        <v>4.990633351301426E-2</v>
      </c>
      <c r="AR858" s="131">
        <f t="shared" si="174"/>
        <v>0.20548957588023276</v>
      </c>
      <c r="AS858" s="131">
        <f t="shared" si="175"/>
        <v>9.3154312495882755E-2</v>
      </c>
      <c r="AT858" s="131">
        <f t="shared" si="176"/>
        <v>3.0861199372083446E-2</v>
      </c>
      <c r="AU858" s="131">
        <f t="shared" si="177"/>
        <v>0.16604640557921557</v>
      </c>
      <c r="AV858" s="131">
        <f t="shared" si="178"/>
        <v>0.1071344726730887</v>
      </c>
      <c r="AW858" s="131">
        <f t="shared" si="179"/>
        <v>1.6317281868285648E-2</v>
      </c>
      <c r="AX858" s="131">
        <f t="shared" si="180"/>
        <v>1.0000000000000004</v>
      </c>
      <c r="AY858" s="131">
        <f>SUMPRODUCT(AN858:AW858,幕後結果_最佳化!$Z$1005:$AI$1005)</f>
        <v>5.184555297339657E-4</v>
      </c>
      <c r="AZ858" s="131">
        <f>(SUMPRODUCT(AN858:AW858,MMULT(AN858:AW858,幕後結果!$AB$9:$AK$18)))</f>
        <v>2.6882107340195691E-4</v>
      </c>
      <c r="BA858" s="131">
        <f t="shared" si="181"/>
        <v>1.6395763885893117E-2</v>
      </c>
      <c r="BB858" s="102">
        <f t="shared" si="182"/>
        <v>-2.5849081973381574</v>
      </c>
      <c r="BC858" s="60"/>
      <c r="BD858" s="60"/>
    </row>
    <row r="859" spans="1:56" ht="16.5">
      <c r="A859" s="95">
        <v>858</v>
      </c>
      <c r="B859" s="131">
        <v>0.50803404883363346</v>
      </c>
      <c r="C859" s="131">
        <v>9.9602035325046412E-2</v>
      </c>
      <c r="D859" s="131">
        <v>0.98653057124900045</v>
      </c>
      <c r="E859" s="131">
        <v>0.73208224572945269</v>
      </c>
      <c r="F859" s="131">
        <v>0.3533975738874735</v>
      </c>
      <c r="G859" s="131">
        <v>0.35363892135626962</v>
      </c>
      <c r="H859" s="131">
        <v>9.1290505457248594E-2</v>
      </c>
      <c r="I859" s="131">
        <v>0.44784066112932441</v>
      </c>
      <c r="J859" s="131">
        <v>0.49075522819253292</v>
      </c>
      <c r="K859" s="104">
        <v>0.59092376895083043</v>
      </c>
      <c r="L859" s="105"/>
      <c r="M859" s="106">
        <v>858</v>
      </c>
      <c r="N859" s="142">
        <v>2.0139735359441475E-2</v>
      </c>
      <c r="O859" s="142">
        <v>-1.283822495386431</v>
      </c>
      <c r="P859" s="142">
        <v>2.2124026275654258</v>
      </c>
      <c r="Q859" s="142">
        <v>0.61912273280708152</v>
      </c>
      <c r="R859" s="142">
        <v>-0.37616377040620014</v>
      </c>
      <c r="S859" s="142">
        <v>-0.3755145295570318</v>
      </c>
      <c r="T859" s="142">
        <v>-1.3328500691594871</v>
      </c>
      <c r="U859" s="131">
        <v>-0.13111880890813796</v>
      </c>
      <c r="V859" s="131">
        <v>-2.3175280787302809E-2</v>
      </c>
      <c r="W859" s="98">
        <v>0.22992189527416204</v>
      </c>
      <c r="X859" s="60"/>
      <c r="Y859" s="99">
        <v>858</v>
      </c>
      <c r="Z859" s="131">
        <f>(幕後結果!$AB$2+幕後結果!$AB$4*幕後結果_最佳化!$N1860)*12/3</f>
        <v>1.6508897700061528E-2</v>
      </c>
      <c r="AA859" s="131">
        <f>(幕後結果!$AC$2+幕後結果!$AC$4*幕後結果_最佳化!$O1860)*12/3</f>
        <v>-0.11738665004148892</v>
      </c>
      <c r="AB859" s="131">
        <f>(幕後結果!$AD$2+幕後結果!$AD$4*幕後結果_最佳化!$P1860)*12/3</f>
        <v>0.30104073772816808</v>
      </c>
      <c r="AC859" s="131">
        <f>(幕後結果!$AE$2+幕後結果!$AE$4*幕後結果_最佳化!$Q1860)*12/3</f>
        <v>0.22097113388928102</v>
      </c>
      <c r="AD859" s="131">
        <f>(幕後結果!$AF$2+幕後結果!$AF$4*幕後結果_最佳化!$R1860)*12/3</f>
        <v>0.1080802778680602</v>
      </c>
      <c r="AE859" s="131">
        <f>(幕後結果!$AG$2+幕後結果!$AG$4*幕後結果_最佳化!$S1860)*12/3</f>
        <v>-2.8387755986575485E-2</v>
      </c>
      <c r="AF859" s="131">
        <f>(幕後結果!$AH$2+幕後結果!$AH$4*幕後結果_最佳化!$T1860)*12/3</f>
        <v>-0.10009001246798971</v>
      </c>
      <c r="AG859" s="131">
        <f>(幕後結果!$AI$2+幕後結果!$AI$4*幕後結果_最佳化!$U1860)*12/3</f>
        <v>1.548222220712662E-2</v>
      </c>
      <c r="AH859" s="131">
        <f>(幕後結果!$AJ$2+幕後結果!$AJ$4*幕後結果_最佳化!$V1860)*12/3</f>
        <v>-3.3853175595200985E-2</v>
      </c>
      <c r="AI859" s="100">
        <f>(幕後結果!$AK$2+幕後結果!$AK$4*幕後結果_最佳化!$W1860)*12/3</f>
        <v>1.2912660075042576E-2</v>
      </c>
      <c r="AJ859" s="60"/>
      <c r="AK859" s="60"/>
      <c r="AL859" s="60"/>
      <c r="AM859" s="108">
        <v>858</v>
      </c>
      <c r="AN859" s="131">
        <f t="shared" si="170"/>
        <v>0.14758343579291242</v>
      </c>
      <c r="AO859" s="131">
        <f t="shared" si="171"/>
        <v>1.216248280251238E-2</v>
      </c>
      <c r="AP859" s="131">
        <f t="shared" si="172"/>
        <v>0.12165504700940273</v>
      </c>
      <c r="AQ859" s="131">
        <f t="shared" si="173"/>
        <v>0.13749595205889187</v>
      </c>
      <c r="AR859" s="131">
        <f t="shared" si="174"/>
        <v>0.13055498717709216</v>
      </c>
      <c r="AS859" s="131">
        <f t="shared" si="175"/>
        <v>7.7943093187360007E-2</v>
      </c>
      <c r="AT859" s="131">
        <f t="shared" si="176"/>
        <v>5.758652671227904E-2</v>
      </c>
      <c r="AU859" s="131">
        <f t="shared" si="177"/>
        <v>5.3975334137693426E-2</v>
      </c>
      <c r="AV859" s="131">
        <f t="shared" si="178"/>
        <v>0.12830018370238092</v>
      </c>
      <c r="AW859" s="131">
        <f t="shared" si="179"/>
        <v>0.1327429574194752</v>
      </c>
      <c r="AX859" s="131">
        <f t="shared" si="180"/>
        <v>1.0000000000000002</v>
      </c>
      <c r="AY859" s="131">
        <f>SUMPRODUCT(AN859:AW859,幕後結果_最佳化!$Z$1005:$AI$1005)</f>
        <v>1.9681390602089934E-3</v>
      </c>
      <c r="AZ859" s="131">
        <f>(SUMPRODUCT(AN859:AW859,MMULT(AN859:AW859,幕後結果!$AB$9:$AK$18)))</f>
        <v>3.0124988902800954E-4</v>
      </c>
      <c r="BA859" s="131">
        <f t="shared" si="181"/>
        <v>1.7356551760877203E-2</v>
      </c>
      <c r="BB859" s="102">
        <f t="shared" si="182"/>
        <v>-2.358294522075179</v>
      </c>
      <c r="BC859" s="60"/>
      <c r="BD859" s="60"/>
    </row>
    <row r="860" spans="1:56" ht="16.5">
      <c r="A860" s="95">
        <v>859</v>
      </c>
      <c r="B860" s="131">
        <v>0.33974979683798212</v>
      </c>
      <c r="C860" s="131">
        <v>0.57169021793840624</v>
      </c>
      <c r="D860" s="131">
        <v>0.41466487525082352</v>
      </c>
      <c r="E860" s="131">
        <v>0.9910251753649133</v>
      </c>
      <c r="F860" s="131">
        <v>0.98412465035851371</v>
      </c>
      <c r="G860" s="131">
        <v>0.71830422649436554</v>
      </c>
      <c r="H860" s="131">
        <v>8.1373787205945236E-2</v>
      </c>
      <c r="I860" s="131">
        <v>0.83721023886479928</v>
      </c>
      <c r="J860" s="131">
        <v>0.89698653764172787</v>
      </c>
      <c r="K860" s="104">
        <v>0.77764580735036049</v>
      </c>
      <c r="L860" s="105"/>
      <c r="M860" s="106">
        <v>859</v>
      </c>
      <c r="N860" s="142">
        <v>-0.41314607531275516</v>
      </c>
      <c r="O860" s="142">
        <v>0.18067897316539172</v>
      </c>
      <c r="P860" s="142">
        <v>-0.21556126686942259</v>
      </c>
      <c r="Q860" s="142">
        <v>2.3666551458866594</v>
      </c>
      <c r="R860" s="142">
        <v>2.1475351835649006</v>
      </c>
      <c r="S860" s="142">
        <v>0.57781126789467063</v>
      </c>
      <c r="T860" s="142">
        <v>-1.3958901595065658</v>
      </c>
      <c r="U860" s="131">
        <v>0.9830567228743925</v>
      </c>
      <c r="V860" s="131">
        <v>1.2645660636965876</v>
      </c>
      <c r="W860" s="98">
        <v>0.76426659949576536</v>
      </c>
      <c r="X860" s="60"/>
      <c r="Y860" s="99">
        <v>859</v>
      </c>
      <c r="Z860" s="131">
        <f>(幕後結果!$AB$2+幕後結果!$AB$4*幕後結果_最佳化!$N1861)*12/3</f>
        <v>-5.0606069951484069E-2</v>
      </c>
      <c r="AA860" s="131">
        <f>(幕後結果!$AC$2+幕後結果!$AC$4*幕後結果_最佳化!$O1861)*12/3</f>
        <v>2.5836395471828689E-2</v>
      </c>
      <c r="AB860" s="131">
        <f>(幕後結果!$AD$2+幕後結果!$AD$4*幕後結果_最佳化!$P1861)*12/3</f>
        <v>-4.1538110313148482E-2</v>
      </c>
      <c r="AC860" s="131">
        <f>(幕後結果!$AE$2+幕後結果!$AE$4*幕後結果_最佳化!$Q1861)*12/3</f>
        <v>0.23935302814367329</v>
      </c>
      <c r="AD860" s="131">
        <f>(幕後結果!$AF$2+幕後結果!$AF$4*幕後結果_最佳化!$R1861)*12/3</f>
        <v>0.222978608317145</v>
      </c>
      <c r="AE860" s="131">
        <f>(幕後結果!$AG$2+幕後結果!$AG$4*幕後結果_最佳化!$S1861)*12/3</f>
        <v>2.3786045382066745E-2</v>
      </c>
      <c r="AF860" s="131">
        <f>(幕後結果!$AH$2+幕後結果!$AH$4*幕後結果_最佳化!$T1861)*12/3</f>
        <v>-0.10313873501717331</v>
      </c>
      <c r="AG860" s="131">
        <f>(幕後結果!$AI$2+幕後結果!$AI$4*幕後結果_最佳化!$U1861)*12/3</f>
        <v>0.11106532771682037</v>
      </c>
      <c r="AH860" s="131">
        <f>(幕後結果!$AJ$2+幕後結果!$AJ$4*幕後結果_最佳化!$V1861)*12/3</f>
        <v>9.9682938798664175E-2</v>
      </c>
      <c r="AI860" s="100">
        <f>(幕後結果!$AK$2+幕後結果!$AK$4*幕後結果_最佳化!$W1861)*12/3</f>
        <v>0.10074697116591724</v>
      </c>
      <c r="AJ860" s="60"/>
      <c r="AK860" s="60"/>
      <c r="AL860" s="60"/>
      <c r="AM860" s="108">
        <v>859</v>
      </c>
      <c r="AN860" s="131">
        <f t="shared" si="170"/>
        <v>3.5783882666545211E-2</v>
      </c>
      <c r="AO860" s="131">
        <f t="shared" si="171"/>
        <v>0.29438086022898252</v>
      </c>
      <c r="AP860" s="131">
        <f t="shared" si="172"/>
        <v>6.9117747651149305E-3</v>
      </c>
      <c r="AQ860" s="131">
        <f t="shared" si="173"/>
        <v>0.11916664919792479</v>
      </c>
      <c r="AR860" s="131">
        <f t="shared" si="174"/>
        <v>3.4595926024263181E-2</v>
      </c>
      <c r="AS860" s="131">
        <f t="shared" si="175"/>
        <v>4.5592357522836725E-2</v>
      </c>
      <c r="AT860" s="131">
        <f t="shared" si="176"/>
        <v>3.0398323039801656E-2</v>
      </c>
      <c r="AU860" s="131">
        <f t="shared" si="177"/>
        <v>9.7798934875473184E-2</v>
      </c>
      <c r="AV860" s="131">
        <f t="shared" si="178"/>
        <v>0.26541762934038471</v>
      </c>
      <c r="AW860" s="131">
        <f t="shared" si="179"/>
        <v>6.9953662338673062E-2</v>
      </c>
      <c r="AX860" s="131">
        <f t="shared" si="180"/>
        <v>1</v>
      </c>
      <c r="AY860" s="131">
        <f>SUMPRODUCT(AN860:AW860,幕後結果_最佳化!$Z$1005:$AI$1005)</f>
        <v>1.5355915915734139E-3</v>
      </c>
      <c r="AZ860" s="131">
        <f>(SUMPRODUCT(AN860:AW860,MMULT(AN860:AW860,幕後結果!$AB$9:$AK$18)))</f>
        <v>2.1092057730549436E-4</v>
      </c>
      <c r="BA860" s="131">
        <f t="shared" si="181"/>
        <v>1.4523104947134905E-2</v>
      </c>
      <c r="BB860" s="102">
        <f t="shared" si="182"/>
        <v>-2.8481794050924965</v>
      </c>
      <c r="BC860" s="60"/>
      <c r="BD860" s="60"/>
    </row>
    <row r="861" spans="1:56" ht="16.5">
      <c r="A861" s="95">
        <v>860</v>
      </c>
      <c r="B861" s="131">
        <v>0.77016327895653958</v>
      </c>
      <c r="C861" s="131">
        <v>9.0777642755260013E-2</v>
      </c>
      <c r="D861" s="131">
        <v>0.37860718833021223</v>
      </c>
      <c r="E861" s="131">
        <v>0.66277396262720223</v>
      </c>
      <c r="F861" s="131">
        <v>0.69089663812663282</v>
      </c>
      <c r="G861" s="131">
        <v>0.17332385141810058</v>
      </c>
      <c r="H861" s="131">
        <v>1.4683191186362299E-2</v>
      </c>
      <c r="I861" s="131">
        <v>0.52610075522709066</v>
      </c>
      <c r="J861" s="131">
        <v>0.95885738777964602</v>
      </c>
      <c r="K861" s="104">
        <v>0.42043262784757673</v>
      </c>
      <c r="L861" s="105"/>
      <c r="M861" s="106">
        <v>860</v>
      </c>
      <c r="N861" s="142">
        <v>0.73938468036753069</v>
      </c>
      <c r="O861" s="142">
        <v>-1.3359816061051997</v>
      </c>
      <c r="P861" s="142">
        <v>-0.3091408625849108</v>
      </c>
      <c r="Q861" s="142">
        <v>0.42004569214663962</v>
      </c>
      <c r="R861" s="142">
        <v>0.49839349084352558</v>
      </c>
      <c r="S861" s="142">
        <v>-0.94111153904882006</v>
      </c>
      <c r="T861" s="142">
        <v>-2.1785329433453455</v>
      </c>
      <c r="U861" s="131">
        <v>6.5471635391648644E-2</v>
      </c>
      <c r="V861" s="131">
        <v>1.7375778562907909</v>
      </c>
      <c r="W861" s="98">
        <v>-0.20078683723923521</v>
      </c>
      <c r="X861" s="60"/>
      <c r="Y861" s="99">
        <v>860</v>
      </c>
      <c r="Z861" s="131">
        <f>(幕後結果!$AB$2+幕後結果!$AB$4*幕後結果_最佳化!$N1862)*12/3</f>
        <v>0.12791827236401968</v>
      </c>
      <c r="AA861" s="131">
        <f>(幕後結果!$AC$2+幕後結果!$AC$4*幕後結果_最佳化!$O1862)*12/3</f>
        <v>-0.12387504790647812</v>
      </c>
      <c r="AB861" s="131">
        <f>(幕後結果!$AD$2+幕後結果!$AD$4*幕後結果_最佳化!$P1862)*12/3</f>
        <v>-0.10768839342801191</v>
      </c>
      <c r="AC861" s="131">
        <f>(幕後結果!$AE$2+幕後結果!$AE$4*幕後結果_最佳化!$Q1862)*12/3</f>
        <v>2.9969198245856237E-2</v>
      </c>
      <c r="AD861" s="131">
        <f>(幕後結果!$AF$2+幕後結果!$AF$4*幕後結果_最佳化!$R1862)*12/3</f>
        <v>-3.0302792395940498E-2</v>
      </c>
      <c r="AE861" s="131">
        <f>(幕後結果!$AG$2+幕後結果!$AG$4*幕後結果_最佳化!$S1862)*12/3</f>
        <v>-6.4817141062237474E-2</v>
      </c>
      <c r="AF861" s="131">
        <f>(幕後結果!$AH$2+幕後結果!$AH$4*幕後結果_最佳化!$T1862)*12/3</f>
        <v>-0.2204982610236744</v>
      </c>
      <c r="AG861" s="131">
        <f>(幕後結果!$AI$2+幕後結果!$AI$4*幕後結果_最佳化!$U1862)*12/3</f>
        <v>-0.10329092363839144</v>
      </c>
      <c r="AH861" s="131">
        <f>(幕後結果!$AJ$2+幕後結果!$AJ$4*幕後結果_最佳化!$V1862)*12/3</f>
        <v>3.87899816568806E-2</v>
      </c>
      <c r="AI861" s="100">
        <f>(幕後結果!$AK$2+幕後結果!$AK$4*幕後結果_最佳化!$W1862)*12/3</f>
        <v>-0.16008225775025056</v>
      </c>
      <c r="AJ861" s="60"/>
      <c r="AK861" s="60"/>
      <c r="AL861" s="60"/>
      <c r="AM861" s="108">
        <v>860</v>
      </c>
      <c r="AN861" s="131">
        <f t="shared" si="170"/>
        <v>0.1062771656868586</v>
      </c>
      <c r="AO861" s="131">
        <f t="shared" si="171"/>
        <v>0.18485357123991872</v>
      </c>
      <c r="AP861" s="131">
        <f t="shared" si="172"/>
        <v>4.420582235259906E-2</v>
      </c>
      <c r="AQ861" s="131">
        <f t="shared" si="173"/>
        <v>0.1763659270558201</v>
      </c>
      <c r="AR861" s="131">
        <f t="shared" si="174"/>
        <v>0.13014529671778424</v>
      </c>
      <c r="AS861" s="131">
        <f t="shared" si="175"/>
        <v>1.2283377324039823E-2</v>
      </c>
      <c r="AT861" s="131">
        <f t="shared" si="176"/>
        <v>0.16363270916292108</v>
      </c>
      <c r="AU861" s="131">
        <f t="shared" si="177"/>
        <v>1.3384963807957929E-2</v>
      </c>
      <c r="AV861" s="131">
        <f t="shared" si="178"/>
        <v>0.167729294911795</v>
      </c>
      <c r="AW861" s="131">
        <f t="shared" si="179"/>
        <v>1.1218717403054833E-3</v>
      </c>
      <c r="AX861" s="131">
        <f t="shared" si="180"/>
        <v>1</v>
      </c>
      <c r="AY861" s="131">
        <f>SUMPRODUCT(AN861:AW861,幕後結果_最佳化!$Z$1005:$AI$1005)</f>
        <v>7.1575441044700308E-3</v>
      </c>
      <c r="AZ861" s="131">
        <f>(SUMPRODUCT(AN861:AW861,MMULT(AN861:AW861,幕後結果!$AB$9:$AK$18)))</f>
        <v>2.8612876877383823E-4</v>
      </c>
      <c r="BA861" s="131">
        <f t="shared" si="181"/>
        <v>1.6915341225462708E-2</v>
      </c>
      <c r="BB861" s="102">
        <f t="shared" si="182"/>
        <v>-2.113020093365114</v>
      </c>
      <c r="BC861" s="60"/>
      <c r="BD861" s="60"/>
    </row>
    <row r="862" spans="1:56" ht="16.5">
      <c r="A862" s="95">
        <v>861</v>
      </c>
      <c r="B862" s="131">
        <v>0.34750985905917253</v>
      </c>
      <c r="C862" s="131">
        <v>0.43912478744131467</v>
      </c>
      <c r="D862" s="131">
        <v>0.88383491275910209</v>
      </c>
      <c r="E862" s="131">
        <v>3.3226528449967763E-3</v>
      </c>
      <c r="F862" s="131">
        <v>0.67080446250367154</v>
      </c>
      <c r="G862" s="131">
        <v>0.16692064838915366</v>
      </c>
      <c r="H862" s="131">
        <v>0.45328128668343504</v>
      </c>
      <c r="I862" s="131">
        <v>0.91426402847083121</v>
      </c>
      <c r="J862" s="131">
        <v>8.8952099329810741E-2</v>
      </c>
      <c r="K862" s="104">
        <v>3.1780957582572711E-2</v>
      </c>
      <c r="L862" s="105"/>
      <c r="M862" s="106">
        <v>861</v>
      </c>
      <c r="N862" s="142">
        <v>-0.39205210076814806</v>
      </c>
      <c r="O862" s="142">
        <v>-0.1531885652082618</v>
      </c>
      <c r="P862" s="142">
        <v>1.1943779082691277</v>
      </c>
      <c r="Q862" s="142">
        <v>-2.7141151799985637</v>
      </c>
      <c r="R862" s="142">
        <v>0.44213561309998334</v>
      </c>
      <c r="S862" s="142">
        <v>-0.96640553245176075</v>
      </c>
      <c r="T862" s="142">
        <v>-0.11737540491609642</v>
      </c>
      <c r="U862" s="131">
        <v>1.3674894461746445</v>
      </c>
      <c r="V862" s="131">
        <v>-1.3472361189690529</v>
      </c>
      <c r="W862" s="98">
        <v>-1.8552403280272456</v>
      </c>
      <c r="X862" s="60"/>
      <c r="Y862" s="99">
        <v>861</v>
      </c>
      <c r="Z862" s="131">
        <f>(幕後結果!$AB$2+幕後結果!$AB$4*幕後結果_最佳化!$N1863)*12/3</f>
        <v>-4.7338662193525199E-2</v>
      </c>
      <c r="AA862" s="131">
        <f>(幕後結果!$AC$2+幕後結果!$AC$4*幕後結果_最佳化!$O1863)*12/3</f>
        <v>-6.6615274004320083E-3</v>
      </c>
      <c r="AB862" s="131">
        <f>(幕後結果!$AD$2+幕後結果!$AD$4*幕後結果_最佳化!$P1863)*12/3</f>
        <v>0.17473307672320715</v>
      </c>
      <c r="AC862" s="131">
        <f>(幕後結果!$AE$2+幕後結果!$AE$4*幕後結果_最佳化!$Q1863)*12/3</f>
        <v>-0.17439726640991479</v>
      </c>
      <c r="AD862" s="131">
        <f>(幕後結果!$AF$2+幕後結果!$AF$4*幕後結果_最佳化!$R1863)*12/3</f>
        <v>8.0984547142257529E-2</v>
      </c>
      <c r="AE862" s="131">
        <f>(幕後結果!$AG$2+幕後結果!$AG$4*幕後結果_最佳化!$S1863)*12/3</f>
        <v>-6.206312580003575E-2</v>
      </c>
      <c r="AF862" s="131">
        <f>(幕後結果!$AH$2+幕後結果!$AH$4*幕後結果_最佳化!$T1863)*12/3</f>
        <v>-2.2258720134326667E-2</v>
      </c>
      <c r="AG862" s="131">
        <f>(幕後結果!$AI$2+幕後結果!$AI$4*幕後結果_最佳化!$U1863)*12/3</f>
        <v>0.13053507541176784</v>
      </c>
      <c r="AH862" s="131">
        <f>(幕後結果!$AJ$2+幕後結果!$AJ$4*幕後結果_最佳化!$V1863)*12/3</f>
        <v>-0.1250012139729805</v>
      </c>
      <c r="AI862" s="100">
        <f>(幕後結果!$AK$2+幕後結果!$AK$4*幕後結果_最佳化!$W1863)*12/3</f>
        <v>-0.17253842421431911</v>
      </c>
      <c r="AJ862" s="60"/>
      <c r="AK862" s="60"/>
      <c r="AL862" s="60"/>
      <c r="AM862" s="108">
        <v>861</v>
      </c>
      <c r="AN862" s="131">
        <f t="shared" si="170"/>
        <v>0.13021728211057265</v>
      </c>
      <c r="AO862" s="131">
        <f t="shared" si="171"/>
        <v>1.9077598478485537E-2</v>
      </c>
      <c r="AP862" s="131">
        <f t="shared" si="172"/>
        <v>0.12451793007692029</v>
      </c>
      <c r="AQ862" s="131">
        <f t="shared" si="173"/>
        <v>2.9218064474849949E-2</v>
      </c>
      <c r="AR862" s="131">
        <f t="shared" si="174"/>
        <v>6.4104942275396135E-2</v>
      </c>
      <c r="AS862" s="131">
        <f t="shared" si="175"/>
        <v>0.21122524070338433</v>
      </c>
      <c r="AT862" s="131">
        <f t="shared" si="176"/>
        <v>2.1401328314159005E-2</v>
      </c>
      <c r="AU862" s="131">
        <f t="shared" si="177"/>
        <v>6.7434150081507785E-2</v>
      </c>
      <c r="AV862" s="131">
        <f t="shared" si="178"/>
        <v>0.18870606321402339</v>
      </c>
      <c r="AW862" s="131">
        <f t="shared" si="179"/>
        <v>0.14409740027070095</v>
      </c>
      <c r="AX862" s="131">
        <f t="shared" si="180"/>
        <v>0.99999999999999989</v>
      </c>
      <c r="AY862" s="131">
        <f>SUMPRODUCT(AN862:AW862,幕後結果_最佳化!$Z$1005:$AI$1005)</f>
        <v>-2.2821174575567995E-3</v>
      </c>
      <c r="AZ862" s="131">
        <f>(SUMPRODUCT(AN862:AW862,MMULT(AN862:AW862,幕後結果!$AB$9:$AK$18)))</f>
        <v>2.0308577776883896E-4</v>
      </c>
      <c r="BA862" s="131">
        <f t="shared" si="181"/>
        <v>1.4250816740413124E-2</v>
      </c>
      <c r="BB862" s="102">
        <f t="shared" si="182"/>
        <v>-3.1704931921148956</v>
      </c>
      <c r="BC862" s="60"/>
      <c r="BD862" s="60"/>
    </row>
    <row r="863" spans="1:56" ht="16.5">
      <c r="A863" s="95">
        <v>862</v>
      </c>
      <c r="B863" s="131">
        <v>0.357432890080146</v>
      </c>
      <c r="C863" s="131">
        <v>0.82619620438521624</v>
      </c>
      <c r="D863" s="131">
        <v>0.41386392563699581</v>
      </c>
      <c r="E863" s="131">
        <v>0.81119705386857843</v>
      </c>
      <c r="F863" s="131">
        <v>0.6446379607294499</v>
      </c>
      <c r="G863" s="131">
        <v>0.94549091475555036</v>
      </c>
      <c r="H863" s="131">
        <v>0.86987144913705805</v>
      </c>
      <c r="I863" s="131">
        <v>0.33327013986876697</v>
      </c>
      <c r="J863" s="131">
        <v>0.70414161774241912</v>
      </c>
      <c r="K863" s="104">
        <v>0.452886496174433</v>
      </c>
      <c r="L863" s="105"/>
      <c r="M863" s="106">
        <v>862</v>
      </c>
      <c r="N863" s="142">
        <v>-0.36532907126183523</v>
      </c>
      <c r="O863" s="142">
        <v>0.93923989296969612</v>
      </c>
      <c r="P863" s="142">
        <v>-0.21761659774661221</v>
      </c>
      <c r="Q863" s="142">
        <v>0.882316100171886</v>
      </c>
      <c r="R863" s="142">
        <v>0.37088380428528622</v>
      </c>
      <c r="S863" s="142">
        <v>1.6026218330636945</v>
      </c>
      <c r="T863" s="142">
        <v>1.1257836609857481</v>
      </c>
      <c r="U863" s="131">
        <v>-0.43090110531719295</v>
      </c>
      <c r="V863" s="131">
        <v>0.53634987848245586</v>
      </c>
      <c r="W863" s="98">
        <v>-0.11837189674521569</v>
      </c>
      <c r="X863" s="60"/>
      <c r="Y863" s="99">
        <v>862</v>
      </c>
      <c r="Z863" s="131">
        <f>(幕後結果!$AB$2+幕後結果!$AB$4*幕後結果_最佳化!$N1864)*12/3</f>
        <v>-4.319932687099285E-2</v>
      </c>
      <c r="AA863" s="131">
        <f>(幕後結果!$AC$2+幕後結果!$AC$4*幕後結果_最佳化!$O1864)*12/3</f>
        <v>9.9484288302251603E-2</v>
      </c>
      <c r="AB863" s="131">
        <f>(幕後結果!$AD$2+幕後結果!$AD$4*幕後結果_最佳化!$P1864)*12/3</f>
        <v>-1.6553617608821482E-2</v>
      </c>
      <c r="AC863" s="131">
        <f>(幕後結果!$AE$2+幕後結果!$AE$4*幕後結果_最佳化!$Q1864)*12/3</f>
        <v>0.10790508894178517</v>
      </c>
      <c r="AD863" s="131">
        <f>(幕後結果!$AF$2+幕後結果!$AF$4*幕後結果_最佳化!$R1864)*12/3</f>
        <v>6.9797615567552262E-2</v>
      </c>
      <c r="AE863" s="131">
        <f>(幕後結果!$AG$2+幕後結果!$AG$4*幕後結果_最佳化!$S1864)*12/3</f>
        <v>7.7052032512446481E-2</v>
      </c>
      <c r="AF863" s="131">
        <f>(幕後結果!$AH$2+幕後結果!$AH$4*幕後結果_最佳化!$T1864)*12/3</f>
        <v>0.1430213075435659</v>
      </c>
      <c r="AG863" s="131">
        <f>(幕後結果!$AI$2+幕後結果!$AI$4*幕後結果_最佳化!$U1864)*12/3</f>
        <v>2.3709651226760664E-2</v>
      </c>
      <c r="AH863" s="131">
        <f>(幕後結果!$AJ$2+幕後結果!$AJ$4*幕後結果_最佳化!$V1864)*12/3</f>
        <v>8.5737324470925871E-2</v>
      </c>
      <c r="AI863" s="100">
        <f>(幕後結果!$AK$2+幕後結果!$AK$4*幕後結果_最佳化!$W1864)*12/3</f>
        <v>3.2568551633159915E-2</v>
      </c>
      <c r="AJ863" s="60"/>
      <c r="AK863" s="60"/>
      <c r="AL863" s="60"/>
      <c r="AM863" s="108">
        <v>862</v>
      </c>
      <c r="AN863" s="131">
        <f t="shared" si="170"/>
        <v>2.3690922671138068E-2</v>
      </c>
      <c r="AO863" s="131">
        <f t="shared" si="171"/>
        <v>0.13760210140806758</v>
      </c>
      <c r="AP863" s="131">
        <f t="shared" si="172"/>
        <v>4.7274597236893659E-2</v>
      </c>
      <c r="AQ863" s="131">
        <f t="shared" si="173"/>
        <v>0.1055187397279603</v>
      </c>
      <c r="AR863" s="131">
        <f t="shared" si="174"/>
        <v>0.15271882949807083</v>
      </c>
      <c r="AS863" s="131">
        <f t="shared" si="175"/>
        <v>0.10096063466333455</v>
      </c>
      <c r="AT863" s="131">
        <f t="shared" si="176"/>
        <v>0.124096330165323</v>
      </c>
      <c r="AU863" s="131">
        <f t="shared" si="177"/>
        <v>0.12529729181114574</v>
      </c>
      <c r="AV863" s="131">
        <f t="shared" si="178"/>
        <v>0.14027927891948136</v>
      </c>
      <c r="AW863" s="131">
        <f t="shared" si="179"/>
        <v>4.2561273898584981E-2</v>
      </c>
      <c r="AX863" s="131">
        <f t="shared" si="180"/>
        <v>1</v>
      </c>
      <c r="AY863" s="131">
        <f>SUMPRODUCT(AN863:AW863,幕後結果_最佳化!$Z$1005:$AI$1005)</f>
        <v>2.0366093511015649E-3</v>
      </c>
      <c r="AZ863" s="131">
        <f>(SUMPRODUCT(AN863:AW863,MMULT(AN863:AW863,幕後結果!$AB$9:$AK$18)))</f>
        <v>2.5186084181168743E-4</v>
      </c>
      <c r="BA863" s="131">
        <f t="shared" si="181"/>
        <v>1.5870124190178456E-2</v>
      </c>
      <c r="BB863" s="102">
        <f t="shared" si="182"/>
        <v>-2.5748626891141511</v>
      </c>
      <c r="BC863" s="60"/>
      <c r="BD863" s="60"/>
    </row>
    <row r="864" spans="1:56" ht="16.5">
      <c r="A864" s="95">
        <v>863</v>
      </c>
      <c r="B864" s="131">
        <v>0.76304696637438241</v>
      </c>
      <c r="C864" s="131">
        <v>0.90496956780837468</v>
      </c>
      <c r="D864" s="131">
        <v>0.58384874595790426</v>
      </c>
      <c r="E864" s="131">
        <v>0.96872759106864437</v>
      </c>
      <c r="F864" s="131">
        <v>0.91290802440326924</v>
      </c>
      <c r="G864" s="131">
        <v>0.4548989611115779</v>
      </c>
      <c r="H864" s="131">
        <v>0.11449223226823912</v>
      </c>
      <c r="I864" s="131">
        <v>0.30080338649097338</v>
      </c>
      <c r="J864" s="131">
        <v>0.41010065697638187</v>
      </c>
      <c r="K864" s="104">
        <v>0.29621549401394431</v>
      </c>
      <c r="L864" s="105"/>
      <c r="M864" s="106">
        <v>863</v>
      </c>
      <c r="N864" s="142">
        <v>0.71613812074443262</v>
      </c>
      <c r="O864" s="142">
        <v>1.3103990809353079</v>
      </c>
      <c r="P864" s="142">
        <v>0.21174944888189617</v>
      </c>
      <c r="Q864" s="142">
        <v>1.8624135698549729</v>
      </c>
      <c r="R864" s="142">
        <v>1.3588821021053883</v>
      </c>
      <c r="S864" s="142">
        <v>-0.11329343451977017</v>
      </c>
      <c r="T864" s="142">
        <v>-1.2029789550040146</v>
      </c>
      <c r="U864" s="131">
        <v>-0.52209128658140724</v>
      </c>
      <c r="V864" s="131">
        <v>-0.22728605747646496</v>
      </c>
      <c r="W864" s="98">
        <v>-0.53531654426650155</v>
      </c>
      <c r="X864" s="60"/>
      <c r="Y864" s="99">
        <v>863</v>
      </c>
      <c r="Z864" s="131">
        <f>(幕後結果!$AB$2+幕後結果!$AB$4*幕後結果_最佳化!$N1865)*12/3</f>
        <v>0.12431743416741807</v>
      </c>
      <c r="AA864" s="131">
        <f>(幕後結果!$AC$2+幕後結果!$AC$4*幕後結果_最佳化!$O1865)*12/3</f>
        <v>0.13343398174798696</v>
      </c>
      <c r="AB864" s="131">
        <f>(幕後結果!$AD$2+幕後結果!$AD$4*幕後結果_最佳化!$P1865)*12/3</f>
        <v>6.4719636414077464E-2</v>
      </c>
      <c r="AC864" s="131">
        <f>(幕後結果!$AE$2+幕後結果!$AE$4*幕後結果_最佳化!$Q1865)*12/3</f>
        <v>0.27224963522045603</v>
      </c>
      <c r="AD864" s="131">
        <f>(幕後結果!$AF$2+幕後結果!$AF$4*幕後結果_最佳化!$R1865)*12/3</f>
        <v>0.229894736087529</v>
      </c>
      <c r="AE864" s="131">
        <f>(幕後結果!$AG$2+幕後結果!$AG$4*幕後結果_最佳化!$S1865)*12/3</f>
        <v>-2.3218397259860465E-3</v>
      </c>
      <c r="AF864" s="131">
        <f>(幕後結果!$AH$2+幕後結果!$AH$4*幕後結果_最佳化!$T1865)*12/3</f>
        <v>-2.3427406973721863E-3</v>
      </c>
      <c r="AG864" s="131">
        <f>(幕後結果!$AI$2+幕後結果!$AI$4*幕後結果_最佳化!$U1865)*12/3</f>
        <v>-4.8440034790797483E-2</v>
      </c>
      <c r="AH864" s="131">
        <f>(幕後結果!$AJ$2+幕後結果!$AJ$4*幕後結果_最佳化!$V1865)*12/3</f>
        <v>1.2560110526532478E-2</v>
      </c>
      <c r="AI864" s="100">
        <f>(幕後結果!$AK$2+幕後結果!$AK$4*幕後結果_最佳化!$W1865)*12/3</f>
        <v>-0.16320208664031741</v>
      </c>
      <c r="AJ864" s="60"/>
      <c r="AK864" s="60"/>
      <c r="AL864" s="60"/>
      <c r="AM864" s="108">
        <v>863</v>
      </c>
      <c r="AN864" s="131">
        <f t="shared" si="170"/>
        <v>3.995098425636158E-2</v>
      </c>
      <c r="AO864" s="131">
        <f t="shared" si="171"/>
        <v>0.22269895533974507</v>
      </c>
      <c r="AP864" s="131">
        <f t="shared" si="172"/>
        <v>0.2005619824395064</v>
      </c>
      <c r="AQ864" s="131">
        <f t="shared" si="173"/>
        <v>3.6053944862538367E-3</v>
      </c>
      <c r="AR864" s="131">
        <f t="shared" si="174"/>
        <v>4.5354086434608171E-2</v>
      </c>
      <c r="AS864" s="131">
        <f t="shared" si="175"/>
        <v>0.17925456843237011</v>
      </c>
      <c r="AT864" s="131">
        <f t="shared" si="176"/>
        <v>9.524472554998803E-2</v>
      </c>
      <c r="AU864" s="131">
        <f t="shared" si="177"/>
        <v>4.967674581625852E-2</v>
      </c>
      <c r="AV864" s="131">
        <f t="shared" si="178"/>
        <v>6.4300183459148286E-2</v>
      </c>
      <c r="AW864" s="131">
        <f t="shared" si="179"/>
        <v>9.9352373785759868E-2</v>
      </c>
      <c r="AX864" s="131">
        <f t="shared" si="180"/>
        <v>0.99999999999999989</v>
      </c>
      <c r="AY864" s="131">
        <f>SUMPRODUCT(AN864:AW864,幕後結果_最佳化!$Z$1005:$AI$1005)</f>
        <v>-1.7656885454124817E-3</v>
      </c>
      <c r="AZ864" s="131">
        <f>(SUMPRODUCT(AN864:AW864,MMULT(AN864:AW864,幕後結果!$AB$9:$AK$18)))</f>
        <v>2.6557100883291566E-4</v>
      </c>
      <c r="BA864" s="131">
        <f t="shared" si="181"/>
        <v>1.6296349555434665E-2</v>
      </c>
      <c r="BB864" s="102">
        <f t="shared" si="182"/>
        <v>-2.7408401122886401</v>
      </c>
      <c r="BC864" s="60"/>
      <c r="BD864" s="60"/>
    </row>
    <row r="865" spans="1:56" ht="16.5">
      <c r="A865" s="95">
        <v>864</v>
      </c>
      <c r="B865" s="131">
        <v>0.83881753091135902</v>
      </c>
      <c r="C865" s="131">
        <v>0.73920452974361184</v>
      </c>
      <c r="D865" s="131">
        <v>0.35836534294722755</v>
      </c>
      <c r="E865" s="131">
        <v>0.39439898493469294</v>
      </c>
      <c r="F865" s="131">
        <v>0.73201563191263763</v>
      </c>
      <c r="G865" s="131">
        <v>0.88299734537539609</v>
      </c>
      <c r="H865" s="131">
        <v>0.91045048219373093</v>
      </c>
      <c r="I865" s="131">
        <v>0.99010712634722253</v>
      </c>
      <c r="J865" s="131">
        <v>0.6300448524271749</v>
      </c>
      <c r="K865" s="104">
        <v>7.6350101037585771E-2</v>
      </c>
      <c r="L865" s="105"/>
      <c r="M865" s="106">
        <v>864</v>
      </c>
      <c r="N865" s="142">
        <v>0.98960967711287351</v>
      </c>
      <c r="O865" s="142">
        <v>0.64089494476537223</v>
      </c>
      <c r="P865" s="142">
        <v>-0.36283159848743435</v>
      </c>
      <c r="Q865" s="142">
        <v>-0.26787184045543033</v>
      </c>
      <c r="R865" s="142">
        <v>0.61892049496734869</v>
      </c>
      <c r="S865" s="142">
        <v>1.1901045319765182</v>
      </c>
      <c r="T865" s="142">
        <v>1.3435342741738598</v>
      </c>
      <c r="U865" s="131">
        <v>2.3303862222870011</v>
      </c>
      <c r="V865" s="131">
        <v>0.33197214143143194</v>
      </c>
      <c r="W865" s="98">
        <v>-1.4300585964097829</v>
      </c>
      <c r="X865" s="60"/>
      <c r="Y865" s="99">
        <v>864</v>
      </c>
      <c r="Z865" s="131">
        <f>(幕後結果!$AB$2+幕後結果!$AB$4*幕後結果_最佳化!$N1866)*12/3</f>
        <v>0.16667754430075341</v>
      </c>
      <c r="AA865" s="131">
        <f>(幕後結果!$AC$2+幕後結果!$AC$4*幕後結果_最佳化!$O1866)*12/3</f>
        <v>6.7810232299625225E-2</v>
      </c>
      <c r="AB865" s="131">
        <f>(幕後結果!$AD$2+幕後結果!$AD$4*幕後結果_最佳化!$P1866)*12/3</f>
        <v>-5.0417286449436237E-2</v>
      </c>
      <c r="AC865" s="131">
        <f>(幕後結果!$AE$2+幕後結果!$AE$4*幕後結果_最佳化!$Q1866)*12/3</f>
        <v>6.8359148158720698E-3</v>
      </c>
      <c r="AD865" s="131">
        <f>(幕後結果!$AF$2+幕後結果!$AF$4*幕後結果_最佳化!$R1866)*12/3</f>
        <v>4.8177490867272584E-2</v>
      </c>
      <c r="AE865" s="131">
        <f>(幕後結果!$AG$2+幕後結果!$AG$4*幕後結果_最佳化!$S1866)*12/3</f>
        <v>3.6409080374667252E-2</v>
      </c>
      <c r="AF865" s="131">
        <f>(幕後結果!$AH$2+幕後結果!$AH$4*幕後結果_最佳化!$T1866)*12/3</f>
        <v>0.18051708269019259</v>
      </c>
      <c r="AG865" s="131">
        <f>(幕後結果!$AI$2+幕後結果!$AI$4*幕後結果_最佳化!$U1866)*12/3</f>
        <v>0.28936488381826153</v>
      </c>
      <c r="AH865" s="131">
        <f>(幕後結果!$AJ$2+幕後結果!$AJ$4*幕後結果_最佳化!$V1866)*12/3</f>
        <v>6.965878437422518E-2</v>
      </c>
      <c r="AI865" s="100">
        <f>(幕後結果!$AK$2+幕後結果!$AK$4*幕後結果_最佳化!$W1866)*12/3</f>
        <v>-0.12094631995382636</v>
      </c>
      <c r="AJ865" s="60"/>
      <c r="AK865" s="60"/>
      <c r="AL865" s="60"/>
      <c r="AM865" s="108">
        <v>864</v>
      </c>
      <c r="AN865" s="131">
        <f t="shared" si="170"/>
        <v>0.10755173735814876</v>
      </c>
      <c r="AO865" s="131">
        <f t="shared" si="171"/>
        <v>0.1667559269496722</v>
      </c>
      <c r="AP865" s="131">
        <f t="shared" si="172"/>
        <v>1.2191372343347291E-2</v>
      </c>
      <c r="AQ865" s="131">
        <f t="shared" si="173"/>
        <v>5.9567207195031432E-2</v>
      </c>
      <c r="AR865" s="131">
        <f t="shared" si="174"/>
        <v>0.13968966747962377</v>
      </c>
      <c r="AS865" s="131">
        <f t="shared" si="175"/>
        <v>0.17033818346231658</v>
      </c>
      <c r="AT865" s="131">
        <f t="shared" si="176"/>
        <v>0.12288933932324925</v>
      </c>
      <c r="AU865" s="131">
        <f t="shared" si="177"/>
        <v>2.9022635837221408E-2</v>
      </c>
      <c r="AV865" s="131">
        <f t="shared" si="178"/>
        <v>8.3762312636200639E-2</v>
      </c>
      <c r="AW865" s="131">
        <f t="shared" si="179"/>
        <v>0.10823161741518857</v>
      </c>
      <c r="AX865" s="131">
        <f t="shared" si="180"/>
        <v>0.99999999999999989</v>
      </c>
      <c r="AY865" s="131">
        <f>SUMPRODUCT(AN865:AW865,幕後結果_最佳化!$Z$1005:$AI$1005)</f>
        <v>1.8810567419026629E-3</v>
      </c>
      <c r="AZ865" s="131">
        <f>(SUMPRODUCT(AN865:AW865,MMULT(AN865:AW865,幕後結果!$AB$9:$AK$18)))</f>
        <v>1.9749114932349703E-4</v>
      </c>
      <c r="BA865" s="131">
        <f t="shared" si="181"/>
        <v>1.4053154426088722E-2</v>
      </c>
      <c r="BB865" s="102">
        <f t="shared" si="182"/>
        <v>-2.9188424188912685</v>
      </c>
      <c r="BC865" s="60"/>
      <c r="BD865" s="60"/>
    </row>
    <row r="866" spans="1:56" ht="16.5">
      <c r="A866" s="95">
        <v>865</v>
      </c>
      <c r="B866" s="131">
        <v>0.12190640319286028</v>
      </c>
      <c r="C866" s="131">
        <v>0.493397199778008</v>
      </c>
      <c r="D866" s="131">
        <v>0.81664466402044567</v>
      </c>
      <c r="E866" s="131">
        <v>0.18570258672023421</v>
      </c>
      <c r="F866" s="131">
        <v>0.33711082572741646</v>
      </c>
      <c r="G866" s="131">
        <v>0.30599592302001777</v>
      </c>
      <c r="H866" s="131">
        <v>0.14087140866442649</v>
      </c>
      <c r="I866" s="131">
        <v>0.92602146356839321</v>
      </c>
      <c r="J866" s="131">
        <v>0.95373180078996334</v>
      </c>
      <c r="K866" s="104">
        <v>8.4334888489731918E-2</v>
      </c>
      <c r="L866" s="105"/>
      <c r="M866" s="106">
        <v>865</v>
      </c>
      <c r="N866" s="142">
        <v>-1.1655095263401412</v>
      </c>
      <c r="O866" s="142">
        <v>-1.6551521419906491E-2</v>
      </c>
      <c r="P866" s="142">
        <v>0.90265190044418508</v>
      </c>
      <c r="Q866" s="142">
        <v>-0.8938443553354587</v>
      </c>
      <c r="R866" s="142">
        <v>-0.42036114045358269</v>
      </c>
      <c r="S866" s="142">
        <v>-0.50723228298838008</v>
      </c>
      <c r="T866" s="142">
        <v>-1.0764124935094128</v>
      </c>
      <c r="U866" s="131">
        <v>1.4467852724087669</v>
      </c>
      <c r="V866" s="131">
        <v>1.6821673240512125</v>
      </c>
      <c r="W866" s="98">
        <v>-1.3764906600613371</v>
      </c>
      <c r="X866" s="60"/>
      <c r="Y866" s="99">
        <v>865</v>
      </c>
      <c r="Z866" s="131">
        <f>(幕後結果!$AB$2+幕後結果!$AB$4*幕後結果_最佳化!$N1867)*12/3</f>
        <v>-0.16714542442416078</v>
      </c>
      <c r="AA866" s="131">
        <f>(幕後結果!$AC$2+幕後結果!$AC$4*幕後結果_最佳化!$O1867)*12/3</f>
        <v>8.1461115435767662E-3</v>
      </c>
      <c r="AB866" s="131">
        <f>(幕後結果!$AD$2+幕後結果!$AD$4*幕後結果_最佳化!$P1867)*12/3</f>
        <v>0.13251168583251985</v>
      </c>
      <c r="AC866" s="131">
        <f>(幕後結果!$AE$2+幕後結果!$AE$4*幕後結果_最佳化!$Q1867)*12/3</f>
        <v>-2.8112732965693752E-2</v>
      </c>
      <c r="AD866" s="131">
        <f>(幕後結果!$AF$2+幕後結果!$AF$4*幕後結果_最佳化!$R1867)*12/3</f>
        <v>1.7987174830117362E-2</v>
      </c>
      <c r="AE866" s="131">
        <f>(幕後結果!$AG$2+幕後結果!$AG$4*幕後結果_最佳化!$S1867)*12/3</f>
        <v>-1.8270880394348658E-2</v>
      </c>
      <c r="AF866" s="131">
        <f>(幕後結果!$AH$2+幕後結果!$AH$4*幕後結果_最佳化!$T1867)*12/3</f>
        <v>-0.11570878823468438</v>
      </c>
      <c r="AG866" s="131">
        <f>(幕後結果!$AI$2+幕後結果!$AI$4*幕後結果_最佳化!$U1867)*12/3</f>
        <v>0.11784706172602945</v>
      </c>
      <c r="AH866" s="131">
        <f>(幕後結果!$AJ$2+幕後結果!$AJ$4*幕後結果_最佳化!$V1867)*12/3</f>
        <v>8.4464261964325341E-2</v>
      </c>
      <c r="AI866" s="100">
        <f>(幕後結果!$AK$2+幕後結果!$AK$4*幕後結果_最佳化!$W1867)*12/3</f>
        <v>-8.4280789171673087E-2</v>
      </c>
      <c r="AJ866" s="60"/>
      <c r="AK866" s="60"/>
      <c r="AL866" s="60"/>
      <c r="AM866" s="108">
        <v>865</v>
      </c>
      <c r="AN866" s="131">
        <f t="shared" si="170"/>
        <v>0.14021497785596843</v>
      </c>
      <c r="AO866" s="131">
        <f t="shared" si="171"/>
        <v>8.0690817424923636E-2</v>
      </c>
      <c r="AP866" s="131">
        <f t="shared" si="172"/>
        <v>5.6054778214691056E-2</v>
      </c>
      <c r="AQ866" s="131">
        <f t="shared" si="173"/>
        <v>0.16067696998636921</v>
      </c>
      <c r="AR866" s="131">
        <f t="shared" si="174"/>
        <v>6.7674044236374867E-2</v>
      </c>
      <c r="AS866" s="131">
        <f t="shared" si="175"/>
        <v>7.6436697626296485E-2</v>
      </c>
      <c r="AT866" s="131">
        <f t="shared" si="176"/>
        <v>5.9023449789592612E-2</v>
      </c>
      <c r="AU866" s="131">
        <f t="shared" si="177"/>
        <v>0.19707316878030581</v>
      </c>
      <c r="AV866" s="131">
        <f t="shared" si="178"/>
        <v>1.728437376753815E-2</v>
      </c>
      <c r="AW866" s="131">
        <f t="shared" si="179"/>
        <v>0.14487072231793963</v>
      </c>
      <c r="AX866" s="131">
        <f t="shared" si="180"/>
        <v>0.99999999999999978</v>
      </c>
      <c r="AY866" s="131">
        <f>SUMPRODUCT(AN866:AW866,幕後結果_最佳化!$Z$1005:$AI$1005)</f>
        <v>2.3596459313303324E-3</v>
      </c>
      <c r="AZ866" s="131">
        <f>(SUMPRODUCT(AN866:AW866,MMULT(AN866:AW866,幕後結果!$AB$9:$AK$18)))</f>
        <v>2.8861843628935429E-4</v>
      </c>
      <c r="BA866" s="131">
        <f t="shared" si="181"/>
        <v>1.6988773831249689E-2</v>
      </c>
      <c r="BB866" s="102">
        <f t="shared" si="182"/>
        <v>-2.3863025355072098</v>
      </c>
      <c r="BC866" s="60"/>
      <c r="BD866" s="60"/>
    </row>
    <row r="867" spans="1:56" ht="16.5">
      <c r="A867" s="95">
        <v>866</v>
      </c>
      <c r="B867" s="131">
        <v>0.29911425598972796</v>
      </c>
      <c r="C867" s="131">
        <v>0.25646464745238817</v>
      </c>
      <c r="D867" s="131">
        <v>0.47310946376829044</v>
      </c>
      <c r="E867" s="131">
        <v>0.48480358503625332</v>
      </c>
      <c r="F867" s="131">
        <v>0.23390728465959909</v>
      </c>
      <c r="G867" s="131">
        <v>0.52653684843766735</v>
      </c>
      <c r="H867" s="131">
        <v>0.15909020454838818</v>
      </c>
      <c r="I867" s="131">
        <v>0.51360469239577222</v>
      </c>
      <c r="J867" s="131">
        <v>0.6009202603434356</v>
      </c>
      <c r="K867" s="104">
        <v>0.10705880733975448</v>
      </c>
      <c r="L867" s="105"/>
      <c r="M867" s="106">
        <v>866</v>
      </c>
      <c r="N867" s="142">
        <v>-0.52694971018052195</v>
      </c>
      <c r="O867" s="142">
        <v>-0.65428331259442107</v>
      </c>
      <c r="P867" s="142">
        <v>-6.7455700499508969E-2</v>
      </c>
      <c r="Q867" s="142">
        <v>-3.810097984885838E-2</v>
      </c>
      <c r="R867" s="142">
        <v>-0.72603947814769332</v>
      </c>
      <c r="S867" s="142">
        <v>6.6567143838080434E-2</v>
      </c>
      <c r="T867" s="142">
        <v>-0.99820407861385807</v>
      </c>
      <c r="U867" s="131">
        <v>3.4108519064028175E-2</v>
      </c>
      <c r="V867" s="131">
        <v>0.25572980480672153</v>
      </c>
      <c r="W867" s="98">
        <v>-1.2423224521410301</v>
      </c>
      <c r="X867" s="60"/>
      <c r="Y867" s="99">
        <v>866</v>
      </c>
      <c r="Z867" s="131">
        <f>(幕後結果!$AB$2+幕後結果!$AB$4*幕後結果_最佳化!$N1868)*12/3</f>
        <v>-6.8233989178585086E-2</v>
      </c>
      <c r="AA867" s="131">
        <f>(幕後結果!$AC$2+幕後結果!$AC$4*幕後結果_最佳化!$O1868)*12/3</f>
        <v>-5.5108641639737908E-2</v>
      </c>
      <c r="AB867" s="131">
        <f>(幕後結果!$AD$2+幕後結果!$AD$4*幕後結果_最佳化!$P1868)*12/3</f>
        <v>-4.5492448903620496E-2</v>
      </c>
      <c r="AC867" s="131">
        <f>(幕後結果!$AE$2+幕後結果!$AE$4*幕後結果_最佳化!$Q1868)*12/3</f>
        <v>-1.2998423827963934E-2</v>
      </c>
      <c r="AD867" s="131">
        <f>(幕後結果!$AF$2+幕後結果!$AF$4*幕後結果_最佳化!$R1868)*12/3</f>
        <v>-0.10072276766102783</v>
      </c>
      <c r="AE867" s="131">
        <f>(幕後結果!$AG$2+幕後結果!$AG$4*幕後結果_最佳化!$S1868)*12/3</f>
        <v>1.0258037482371784E-3</v>
      </c>
      <c r="AF867" s="131">
        <f>(幕後結果!$AH$2+幕後結果!$AH$4*幕後結果_最佳化!$T1868)*12/3</f>
        <v>-0.12472197589140704</v>
      </c>
      <c r="AG867" s="131">
        <f>(幕後結果!$AI$2+幕後結果!$AI$4*幕後結果_最佳化!$U1868)*12/3</f>
        <v>-5.5598682300552336E-2</v>
      </c>
      <c r="AH867" s="131">
        <f>(幕後結果!$AJ$2+幕後結果!$AJ$4*幕後結果_最佳化!$V1868)*12/3</f>
        <v>-1.1040094124177521E-2</v>
      </c>
      <c r="AI867" s="100">
        <f>(幕後結果!$AK$2+幕後結果!$AK$4*幕後結果_最佳化!$W1868)*12/3</f>
        <v>-0.22445417976748264</v>
      </c>
      <c r="AJ867" s="60"/>
      <c r="AK867" s="60"/>
      <c r="AL867" s="60"/>
      <c r="AM867" s="108">
        <v>866</v>
      </c>
      <c r="AN867" s="131">
        <f t="shared" si="170"/>
        <v>0.16238970511354969</v>
      </c>
      <c r="AO867" s="131">
        <f t="shared" si="171"/>
        <v>3.8855188302074684E-2</v>
      </c>
      <c r="AP867" s="131">
        <f t="shared" si="172"/>
        <v>5.1926841579775167E-2</v>
      </c>
      <c r="AQ867" s="131">
        <f t="shared" si="173"/>
        <v>7.6528879722311566E-2</v>
      </c>
      <c r="AR867" s="131">
        <f t="shared" si="174"/>
        <v>0.17382637350521191</v>
      </c>
      <c r="AS867" s="131">
        <f t="shared" si="175"/>
        <v>7.7952230088425556E-2</v>
      </c>
      <c r="AT867" s="131">
        <f t="shared" si="176"/>
        <v>0.11429391394943689</v>
      </c>
      <c r="AU867" s="131">
        <f t="shared" si="177"/>
        <v>0.14302568800545856</v>
      </c>
      <c r="AV867" s="131">
        <f t="shared" si="178"/>
        <v>1.4089690073026186E-2</v>
      </c>
      <c r="AW867" s="131">
        <f t="shared" si="179"/>
        <v>0.14711148966072987</v>
      </c>
      <c r="AX867" s="131">
        <f t="shared" si="180"/>
        <v>1</v>
      </c>
      <c r="AY867" s="131">
        <f>SUMPRODUCT(AN867:AW867,幕後結果_最佳化!$Z$1005:$AI$1005)</f>
        <v>1.6946971702919166E-3</v>
      </c>
      <c r="AZ867" s="131">
        <f>(SUMPRODUCT(AN867:AW867,MMULT(AN867:AW867,幕後結果!$AB$9:$AK$18)))</f>
        <v>3.0113575149693148E-4</v>
      </c>
      <c r="BA867" s="131">
        <f t="shared" si="181"/>
        <v>1.735326342498527E-2</v>
      </c>
      <c r="BB867" s="102">
        <f t="shared" si="182"/>
        <v>-2.3744987798883175</v>
      </c>
      <c r="BC867" s="60"/>
      <c r="BD867" s="60"/>
    </row>
    <row r="868" spans="1:56" ht="16.5">
      <c r="A868" s="95">
        <v>867</v>
      </c>
      <c r="B868" s="131">
        <v>0.24307367970461824</v>
      </c>
      <c r="C868" s="131">
        <v>0.5971605970187861</v>
      </c>
      <c r="D868" s="131">
        <v>0.45740401853169321</v>
      </c>
      <c r="E868" s="131">
        <v>0.92207738158339225</v>
      </c>
      <c r="F868" s="131">
        <v>0.50127103184133825</v>
      </c>
      <c r="G868" s="131">
        <v>0.3990617280835782</v>
      </c>
      <c r="H868" s="131">
        <v>0.34404925168018141</v>
      </c>
      <c r="I868" s="131">
        <v>0.29782849865545646</v>
      </c>
      <c r="J868" s="131">
        <v>0.34880729242725161</v>
      </c>
      <c r="K868" s="104">
        <v>0.78136058703281885</v>
      </c>
      <c r="L868" s="105"/>
      <c r="M868" s="106">
        <v>867</v>
      </c>
      <c r="N868" s="142">
        <v>-0.69644952114299408</v>
      </c>
      <c r="O868" s="142">
        <v>0.24600442646223664</v>
      </c>
      <c r="P868" s="142">
        <v>-0.10697597811716909</v>
      </c>
      <c r="Q868" s="142">
        <v>1.4191844890458207</v>
      </c>
      <c r="R868" s="142">
        <v>3.1860097414624839E-3</v>
      </c>
      <c r="S868" s="142">
        <v>-0.25577645410383176</v>
      </c>
      <c r="T868" s="142">
        <v>-0.40143687709572334</v>
      </c>
      <c r="U868" s="131">
        <v>-0.53065626622528184</v>
      </c>
      <c r="V868" s="131">
        <v>-0.38854253279040818</v>
      </c>
      <c r="W868" s="98">
        <v>0.77679652730684301</v>
      </c>
      <c r="X868" s="60"/>
      <c r="Y868" s="99">
        <v>867</v>
      </c>
      <c r="Z868" s="131">
        <f>(幕後結果!$AB$2+幕後結果!$AB$4*幕後結果_最佳化!$N1869)*12/3</f>
        <v>-9.4489116970655651E-2</v>
      </c>
      <c r="AA868" s="131">
        <f>(幕後結果!$AC$2+幕後結果!$AC$4*幕後結果_最佳化!$O1869)*12/3</f>
        <v>3.2745367596495704E-2</v>
      </c>
      <c r="AB868" s="131">
        <f>(幕後結果!$AD$2+幕後結果!$AD$4*幕後結果_最佳化!$P1869)*12/3</f>
        <v>-2.1741676938333749E-2</v>
      </c>
      <c r="AC868" s="131">
        <f>(幕後結果!$AE$2+幕後結果!$AE$4*幕後結果_最佳化!$Q1869)*12/3</f>
        <v>0.14680489677088909</v>
      </c>
      <c r="AD868" s="131">
        <f>(幕後結果!$AF$2+幕後結果!$AF$4*幕後結果_最佳化!$R1869)*12/3</f>
        <v>2.6067092621486997E-2</v>
      </c>
      <c r="AE868" s="131">
        <f>(幕後結果!$AG$2+幕後結果!$AG$4*幕後結果_最佳化!$S1869)*12/3</f>
        <v>1.1649737967149194E-3</v>
      </c>
      <c r="AF868" s="131">
        <f>(幕後結果!$AH$2+幕後結果!$AH$4*幕後結果_最佳化!$T1869)*12/3</f>
        <v>-3.4896129767585216E-2</v>
      </c>
      <c r="AG868" s="131">
        <f>(幕後結果!$AI$2+幕後結果!$AI$4*幕後結果_最佳化!$U1869)*12/3</f>
        <v>-7.2817393961269516E-2</v>
      </c>
      <c r="AH868" s="131">
        <f>(幕後結果!$AJ$2+幕後結果!$AJ$4*幕後結果_最佳化!$V1869)*12/3</f>
        <v>-2.3317773391402303E-2</v>
      </c>
      <c r="AI868" s="100">
        <f>(幕後結果!$AK$2+幕後結果!$AK$4*幕後結果_最佳化!$W1869)*12/3</f>
        <v>3.8103200938763473E-2</v>
      </c>
      <c r="AJ868" s="60"/>
      <c r="AK868" s="60"/>
      <c r="AL868" s="60"/>
      <c r="AM868" s="108">
        <v>867</v>
      </c>
      <c r="AN868" s="131">
        <f t="shared" si="170"/>
        <v>7.4263448746139049E-2</v>
      </c>
      <c r="AO868" s="131">
        <f t="shared" si="171"/>
        <v>1.3496985853107052E-2</v>
      </c>
      <c r="AP868" s="131">
        <f t="shared" si="172"/>
        <v>0.13503838173133695</v>
      </c>
      <c r="AQ868" s="131">
        <f t="shared" si="173"/>
        <v>1.7370342118593566E-2</v>
      </c>
      <c r="AR868" s="131">
        <f t="shared" si="174"/>
        <v>0.1641270875805392</v>
      </c>
      <c r="AS868" s="131">
        <f t="shared" si="175"/>
        <v>8.4269594070942866E-2</v>
      </c>
      <c r="AT868" s="131">
        <f t="shared" si="176"/>
        <v>2.7554844729313729E-2</v>
      </c>
      <c r="AU868" s="131">
        <f t="shared" si="177"/>
        <v>0.17014102957810107</v>
      </c>
      <c r="AV868" s="131">
        <f t="shared" si="178"/>
        <v>0.19767615494461521</v>
      </c>
      <c r="AW868" s="131">
        <f t="shared" si="179"/>
        <v>0.11606213064731122</v>
      </c>
      <c r="AX868" s="131">
        <f t="shared" si="180"/>
        <v>0.99999999999999989</v>
      </c>
      <c r="AY868" s="131">
        <f>SUMPRODUCT(AN868:AW868,幕後結果_最佳化!$Z$1005:$AI$1005)</f>
        <v>-2.9780148738508729E-3</v>
      </c>
      <c r="AZ868" s="131">
        <f>(SUMPRODUCT(AN868:AW868,MMULT(AN868:AW868,幕後結果!$AB$9:$AK$18)))</f>
        <v>3.007757886336344E-4</v>
      </c>
      <c r="BA868" s="131">
        <f t="shared" si="181"/>
        <v>1.7342888704988981E-2</v>
      </c>
      <c r="BB868" s="102">
        <f t="shared" si="182"/>
        <v>-2.6453502443715315</v>
      </c>
      <c r="BC868" s="60"/>
      <c r="BD868" s="60"/>
    </row>
    <row r="869" spans="1:56" ht="16.5">
      <c r="A869" s="95">
        <v>868</v>
      </c>
      <c r="B869" s="131">
        <v>0.22170480890962407</v>
      </c>
      <c r="C869" s="131">
        <v>0.32186326559058065</v>
      </c>
      <c r="D869" s="131">
        <v>1.3665984657236452E-2</v>
      </c>
      <c r="E869" s="131">
        <v>0.8441477067116645</v>
      </c>
      <c r="F869" s="131">
        <v>0.58667572641237653</v>
      </c>
      <c r="G869" s="131">
        <v>0.39344994387968657</v>
      </c>
      <c r="H869" s="131">
        <v>1.565975816974019E-2</v>
      </c>
      <c r="I869" s="131">
        <v>0.54760757319424758</v>
      </c>
      <c r="J869" s="131">
        <v>0.302787826312928</v>
      </c>
      <c r="K869" s="104">
        <v>0.52232884391935919</v>
      </c>
      <c r="L869" s="105"/>
      <c r="M869" s="106">
        <v>868</v>
      </c>
      <c r="N869" s="142">
        <v>-0.76644827499805934</v>
      </c>
      <c r="O869" s="142">
        <v>-0.4624947990350099</v>
      </c>
      <c r="P869" s="142">
        <v>-2.2067437148466986</v>
      </c>
      <c r="Q869" s="142">
        <v>1.0116517635993076</v>
      </c>
      <c r="R869" s="142">
        <v>0.21900192635820437</v>
      </c>
      <c r="S869" s="142">
        <v>-0.27033844946779184</v>
      </c>
      <c r="T869" s="142">
        <v>-2.1529893398666435</v>
      </c>
      <c r="U869" s="131">
        <v>0.11961914435932744</v>
      </c>
      <c r="V869" s="131">
        <v>-0.51639915959941995</v>
      </c>
      <c r="W869" s="98">
        <v>5.599936608507726E-2</v>
      </c>
      <c r="X869" s="60"/>
      <c r="Y869" s="99">
        <v>868</v>
      </c>
      <c r="Z869" s="131">
        <f>(幕後結果!$AB$2+幕後結果!$AB$4*幕後結果_最佳化!$N1870)*12/3</f>
        <v>-0.10533176167518181</v>
      </c>
      <c r="AA869" s="131">
        <f>(幕後結果!$AC$2+幕後結果!$AC$4*幕後結果_最佳化!$O1870)*12/3</f>
        <v>-3.5992139704422318E-2</v>
      </c>
      <c r="AB869" s="131">
        <f>(幕後結果!$AD$2+幕後結果!$AD$4*幕後結果_最佳化!$P1870)*12/3</f>
        <v>-0.38407836910814303</v>
      </c>
      <c r="AC869" s="131">
        <f>(幕後結果!$AE$2+幕後結果!$AE$4*幕後結果_最佳化!$Q1870)*12/3</f>
        <v>-6.7270933470806524E-2</v>
      </c>
      <c r="AD869" s="131">
        <f>(幕後結果!$AF$2+幕後結果!$AF$4*幕後結果_最佳化!$R1870)*12/3</f>
        <v>-0.16898867223217176</v>
      </c>
      <c r="AE869" s="131">
        <f>(幕後結果!$AG$2+幕後結果!$AG$4*幕後結果_最佳化!$S1870)*12/3</f>
        <v>-8.3115190871011681E-3</v>
      </c>
      <c r="AF869" s="131">
        <f>(幕後結果!$AH$2+幕後結果!$AH$4*幕後結果_最佳化!$T1870)*12/3</f>
        <v>-0.27373208414998706</v>
      </c>
      <c r="AG869" s="131">
        <f>(幕後結果!$AI$2+幕後結果!$AI$4*幕後結果_最佳化!$U1870)*12/3</f>
        <v>-0.15539661342912403</v>
      </c>
      <c r="AH869" s="131">
        <f>(幕後結果!$AJ$2+幕後結果!$AJ$4*幕後結果_最佳化!$V1870)*12/3</f>
        <v>-7.0404034543094629E-2</v>
      </c>
      <c r="AI869" s="100">
        <f>(幕後結果!$AK$2+幕後結果!$AK$4*幕後結果_最佳化!$W1870)*12/3</f>
        <v>-0.19283971074638664</v>
      </c>
      <c r="AJ869" s="60"/>
      <c r="AK869" s="60"/>
      <c r="AL869" s="60"/>
      <c r="AM869" s="108">
        <v>868</v>
      </c>
      <c r="AN869" s="131">
        <f t="shared" si="170"/>
        <v>0.16252901596041322</v>
      </c>
      <c r="AO869" s="131">
        <f t="shared" si="171"/>
        <v>9.6924300117527257E-2</v>
      </c>
      <c r="AP869" s="131">
        <f t="shared" si="172"/>
        <v>4.7785382270965314E-3</v>
      </c>
      <c r="AQ869" s="131">
        <f t="shared" si="173"/>
        <v>2.2869714479052779E-2</v>
      </c>
      <c r="AR869" s="131">
        <f t="shared" si="174"/>
        <v>0.14636599109336476</v>
      </c>
      <c r="AS869" s="131">
        <f t="shared" si="175"/>
        <v>7.0649045150389903E-2</v>
      </c>
      <c r="AT869" s="131">
        <f t="shared" si="176"/>
        <v>0.16234164094445891</v>
      </c>
      <c r="AU869" s="131">
        <f t="shared" si="177"/>
        <v>5.0974403416365055E-3</v>
      </c>
      <c r="AV869" s="131">
        <f t="shared" si="178"/>
        <v>0.22473059863310199</v>
      </c>
      <c r="AW869" s="131">
        <f t="shared" si="179"/>
        <v>0.10371371505295815</v>
      </c>
      <c r="AX869" s="131">
        <f t="shared" si="180"/>
        <v>1</v>
      </c>
      <c r="AY869" s="131">
        <f>SUMPRODUCT(AN869:AW869,幕後結果_最佳化!$Z$1005:$AI$1005)</f>
        <v>2.4324750816772187E-3</v>
      </c>
      <c r="AZ869" s="131">
        <f>(SUMPRODUCT(AN869:AW869,MMULT(AN869:AW869,幕後結果!$AB$9:$AK$18)))</f>
        <v>2.132807779856936E-4</v>
      </c>
      <c r="BA869" s="131">
        <f t="shared" si="181"/>
        <v>1.4604135646647958E-2</v>
      </c>
      <c r="BB869" s="102">
        <f t="shared" si="182"/>
        <v>-2.7709633693803144</v>
      </c>
      <c r="BC869" s="60"/>
      <c r="BD869" s="60"/>
    </row>
    <row r="870" spans="1:56" ht="16.5">
      <c r="A870" s="95">
        <v>869</v>
      </c>
      <c r="B870" s="131">
        <v>3.6302118830645824E-2</v>
      </c>
      <c r="C870" s="131">
        <v>0.39179250765723173</v>
      </c>
      <c r="D870" s="131">
        <v>0.69670998824420538</v>
      </c>
      <c r="E870" s="131">
        <v>0.80051066437251928</v>
      </c>
      <c r="F870" s="131">
        <v>0.33470106777936603</v>
      </c>
      <c r="G870" s="131">
        <v>0.30613541978845937</v>
      </c>
      <c r="H870" s="131">
        <v>0.84005217944100008</v>
      </c>
      <c r="I870" s="131">
        <v>0.14290907972157574</v>
      </c>
      <c r="J870" s="131">
        <v>0.75881568479586381</v>
      </c>
      <c r="K870" s="104">
        <v>0.82427527506663112</v>
      </c>
      <c r="L870" s="105"/>
      <c r="M870" s="106">
        <v>869</v>
      </c>
      <c r="N870" s="142">
        <v>-1.7953105338211421</v>
      </c>
      <c r="O870" s="142">
        <v>-0.27465017331784747</v>
      </c>
      <c r="P870" s="142">
        <v>0.51496135719266534</v>
      </c>
      <c r="Q870" s="142">
        <v>0.84344668552283619</v>
      </c>
      <c r="R870" s="142">
        <v>-0.42696868633438734</v>
      </c>
      <c r="S870" s="142">
        <v>-0.50683465318002774</v>
      </c>
      <c r="T870" s="142">
        <v>0.99467236117159763</v>
      </c>
      <c r="U870" s="131">
        <v>-1.0673403815489633</v>
      </c>
      <c r="V870" s="131">
        <v>0.70249802909536607</v>
      </c>
      <c r="W870" s="98">
        <v>0.93178151433146628</v>
      </c>
      <c r="X870" s="60"/>
      <c r="Y870" s="99">
        <v>869</v>
      </c>
      <c r="Z870" s="131">
        <f>(幕後結果!$AB$2+幕後結果!$AB$4*幕後結果_最佳化!$N1871)*12/3</f>
        <v>-0.26470014050965235</v>
      </c>
      <c r="AA870" s="131">
        <f>(幕後結果!$AC$2+幕後結果!$AC$4*幕後結果_最佳化!$O1871)*12/3</f>
        <v>-1.5702968792621938E-2</v>
      </c>
      <c r="AB870" s="131">
        <f>(幕後結果!$AD$2+幕後結果!$AD$4*幕後結果_最佳化!$P1871)*12/3</f>
        <v>6.1577783020844691E-2</v>
      </c>
      <c r="AC870" s="131">
        <f>(幕後結果!$AE$2+幕後結果!$AE$4*幕後結果_最佳化!$Q1871)*12/3</f>
        <v>9.7299566752244118E-2</v>
      </c>
      <c r="AD870" s="131">
        <f>(幕後結果!$AF$2+幕後結果!$AF$4*幕後結果_最佳化!$R1871)*12/3</f>
        <v>4.8837970532617054E-3</v>
      </c>
      <c r="AE870" s="131">
        <f>(幕後結果!$AG$2+幕後結果!$AG$4*幕後結果_最佳化!$S1871)*12/3</f>
        <v>-4.9380588160532765E-3</v>
      </c>
      <c r="AF870" s="131">
        <f>(幕後結果!$AH$2+幕後結果!$AH$4*幕後結果_最佳化!$T1871)*12/3</f>
        <v>3.7886866469320581E-2</v>
      </c>
      <c r="AG870" s="131">
        <f>(幕後結果!$AI$2+幕後結果!$AI$4*幕後結果_最佳化!$U1871)*12/3</f>
        <v>-8.0735102455885888E-2</v>
      </c>
      <c r="AH870" s="131">
        <f>(幕後結果!$AJ$2+幕後結果!$AJ$4*幕後結果_最佳化!$V1871)*12/3</f>
        <v>2.7936893546184061E-2</v>
      </c>
      <c r="AI870" s="100">
        <f>(幕後結果!$AK$2+幕後結果!$AK$4*幕後結果_最佳化!$W1871)*12/3</f>
        <v>0.17095000881773145</v>
      </c>
      <c r="AJ870" s="60"/>
      <c r="AK870" s="60"/>
      <c r="AL870" s="60"/>
      <c r="AM870" s="108">
        <v>869</v>
      </c>
      <c r="AN870" s="131">
        <f t="shared" si="170"/>
        <v>5.9776687952524193E-2</v>
      </c>
      <c r="AO870" s="131">
        <f t="shared" si="171"/>
        <v>3.7872425384790062E-2</v>
      </c>
      <c r="AP870" s="131">
        <f t="shared" si="172"/>
        <v>7.7291747481478712E-2</v>
      </c>
      <c r="AQ870" s="131">
        <f t="shared" si="173"/>
        <v>1.3610407388253715E-2</v>
      </c>
      <c r="AR870" s="131">
        <f t="shared" si="174"/>
        <v>0.17928229095580389</v>
      </c>
      <c r="AS870" s="131">
        <f t="shared" si="175"/>
        <v>0.23602550726993504</v>
      </c>
      <c r="AT870" s="131">
        <f t="shared" si="176"/>
        <v>4.3798583628182036E-2</v>
      </c>
      <c r="AU870" s="131">
        <f t="shared" si="177"/>
        <v>0.1650797115002762</v>
      </c>
      <c r="AV870" s="131">
        <f t="shared" si="178"/>
        <v>0.12033559364706609</v>
      </c>
      <c r="AW870" s="131">
        <f t="shared" si="179"/>
        <v>6.6927044791690024E-2</v>
      </c>
      <c r="AX870" s="131">
        <f t="shared" si="180"/>
        <v>0.99999999999999989</v>
      </c>
      <c r="AY870" s="131">
        <f>SUMPRODUCT(AN870:AW870,幕後結果_最佳化!$Z$1005:$AI$1005)</f>
        <v>-2.2278605881081263E-3</v>
      </c>
      <c r="AZ870" s="131">
        <f>(SUMPRODUCT(AN870:AW870,MMULT(AN870:AW870,幕後結果!$AB$9:$AK$18)))</f>
        <v>2.2080266046117938E-4</v>
      </c>
      <c r="BA870" s="131">
        <f t="shared" si="181"/>
        <v>1.4859430018045086E-2</v>
      </c>
      <c r="BB870" s="102">
        <f t="shared" si="182"/>
        <v>-3.0369846308576758</v>
      </c>
      <c r="BC870" s="60"/>
      <c r="BD870" s="60"/>
    </row>
    <row r="871" spans="1:56" ht="16.5">
      <c r="A871" s="95">
        <v>870</v>
      </c>
      <c r="B871" s="131">
        <v>0.48391754451030611</v>
      </c>
      <c r="C871" s="131">
        <v>0.92752490925942754</v>
      </c>
      <c r="D871" s="131">
        <v>0.7750230468299375</v>
      </c>
      <c r="E871" s="131">
        <v>0.63461902127504755</v>
      </c>
      <c r="F871" s="131">
        <v>0.70968255273951186</v>
      </c>
      <c r="G871" s="131">
        <v>0.38829989686609467</v>
      </c>
      <c r="H871" s="131">
        <v>0.94221553132679947</v>
      </c>
      <c r="I871" s="131">
        <v>0.56654362918729162</v>
      </c>
      <c r="J871" s="131">
        <v>0.61235389480999536</v>
      </c>
      <c r="K871" s="104">
        <v>0.2938228652556949</v>
      </c>
      <c r="L871" s="105"/>
      <c r="M871" s="106">
        <v>870</v>
      </c>
      <c r="N871" s="142">
        <v>-4.0323662688834777E-2</v>
      </c>
      <c r="O871" s="142">
        <v>1.4576023501870121</v>
      </c>
      <c r="P871" s="142">
        <v>0.75549187376690941</v>
      </c>
      <c r="Q871" s="142">
        <v>0.34411213463078988</v>
      </c>
      <c r="R871" s="142">
        <v>0.55245757346243107</v>
      </c>
      <c r="S871" s="142">
        <v>-0.28375284527549643</v>
      </c>
      <c r="T871" s="142">
        <v>1.5736476212196897</v>
      </c>
      <c r="U871" s="131">
        <v>0.16758122621365681</v>
      </c>
      <c r="V871" s="131">
        <v>0.28545939299079665</v>
      </c>
      <c r="W871" s="98">
        <v>-0.54225081952500109</v>
      </c>
      <c r="X871" s="60"/>
      <c r="Y871" s="99">
        <v>870</v>
      </c>
      <c r="Z871" s="131">
        <f>(幕後結果!$AB$2+幕後結果!$AB$4*幕後結果_最佳化!$N1872)*12/3</f>
        <v>7.1432575056202784E-3</v>
      </c>
      <c r="AA871" s="131">
        <f>(幕後結果!$AC$2+幕後結果!$AC$4*幕後結果_最佳化!$O1872)*12/3</f>
        <v>0.14923529416770318</v>
      </c>
      <c r="AB871" s="131">
        <f>(幕後結果!$AD$2+幕後結果!$AD$4*幕後結果_最佳化!$P1872)*12/3</f>
        <v>0.15760929468611259</v>
      </c>
      <c r="AC871" s="131">
        <f>(幕後結果!$AE$2+幕後結果!$AE$4*幕後結果_最佳化!$Q1872)*12/3</f>
        <v>0.14512479418242913</v>
      </c>
      <c r="AD871" s="131">
        <f>(幕後結果!$AF$2+幕後結果!$AF$4*幕後結果_最佳化!$R1872)*12/3</f>
        <v>0.1804150569652202</v>
      </c>
      <c r="AE871" s="131">
        <f>(幕後結果!$AG$2+幕後結果!$AG$4*幕後結果_最佳化!$S1872)*12/3</f>
        <v>-4.4885718462994171E-3</v>
      </c>
      <c r="AF871" s="131">
        <f>(幕後結果!$AH$2+幕後結果!$AH$4*幕後結果_最佳化!$T1872)*12/3</f>
        <v>0.21919522596449523</v>
      </c>
      <c r="AG871" s="131">
        <f>(幕後結果!$AI$2+幕後結果!$AI$4*幕後結果_最佳化!$U1872)*12/3</f>
        <v>9.8291045459212453E-2</v>
      </c>
      <c r="AH871" s="131">
        <f>(幕後結果!$AJ$2+幕後結果!$AJ$4*幕後結果_最佳化!$V1872)*12/3</f>
        <v>5.4574804948459343E-2</v>
      </c>
      <c r="AI871" s="100">
        <f>(幕後結果!$AK$2+幕後結果!$AK$4*幕後結果_最佳化!$W1872)*12/3</f>
        <v>1.4734931849316291E-2</v>
      </c>
      <c r="AJ871" s="60"/>
      <c r="AK871" s="60"/>
      <c r="AL871" s="60"/>
      <c r="AM871" s="108">
        <v>870</v>
      </c>
      <c r="AN871" s="131">
        <f t="shared" si="170"/>
        <v>0.10001151413841629</v>
      </c>
      <c r="AO871" s="131">
        <f t="shared" si="171"/>
        <v>3.0161147074740959E-2</v>
      </c>
      <c r="AP871" s="131">
        <f t="shared" si="172"/>
        <v>9.4336861116157411E-2</v>
      </c>
      <c r="AQ871" s="131">
        <f t="shared" si="173"/>
        <v>0.1515243532783192</v>
      </c>
      <c r="AR871" s="131">
        <f t="shared" si="174"/>
        <v>0.18616813169622115</v>
      </c>
      <c r="AS871" s="131">
        <f t="shared" si="175"/>
        <v>0.1052987045650981</v>
      </c>
      <c r="AT871" s="131">
        <f t="shared" si="176"/>
        <v>6.0767332036513563E-2</v>
      </c>
      <c r="AU871" s="131">
        <f t="shared" si="177"/>
        <v>0.19979196653454229</v>
      </c>
      <c r="AV871" s="131">
        <f t="shared" si="178"/>
        <v>1.3718510822359059E-2</v>
      </c>
      <c r="AW871" s="131">
        <f t="shared" si="179"/>
        <v>5.822147873763197E-2</v>
      </c>
      <c r="AX871" s="131">
        <f t="shared" si="180"/>
        <v>1</v>
      </c>
      <c r="AY871" s="131">
        <f>SUMPRODUCT(AN871:AW871,幕後結果_最佳化!$Z$1005:$AI$1005)</f>
        <v>2.4607096590992896E-3</v>
      </c>
      <c r="AZ871" s="131">
        <f>(SUMPRODUCT(AN871:AW871,MMULT(AN871:AW871,幕後結果!$AB$9:$AK$18)))</f>
        <v>3.440281756807768E-4</v>
      </c>
      <c r="BA871" s="131">
        <f t="shared" si="181"/>
        <v>1.8547996540887558E-2</v>
      </c>
      <c r="BB871" s="102">
        <f t="shared" si="182"/>
        <v>-2.1802511258698787</v>
      </c>
      <c r="BC871" s="60"/>
      <c r="BD871" s="60"/>
    </row>
    <row r="872" spans="1:56" ht="16.5">
      <c r="A872" s="95">
        <v>871</v>
      </c>
      <c r="B872" s="131">
        <v>0.62278638951059229</v>
      </c>
      <c r="C872" s="131">
        <v>0.51685303041292174</v>
      </c>
      <c r="D872" s="131">
        <v>0.64203779174161846</v>
      </c>
      <c r="E872" s="131">
        <v>0.45105519397009086</v>
      </c>
      <c r="F872" s="131">
        <v>0.36459709235945725</v>
      </c>
      <c r="G872" s="131">
        <v>0.65645978335717881</v>
      </c>
      <c r="H872" s="131">
        <v>0.90855428760691948</v>
      </c>
      <c r="I872" s="131">
        <v>0.68714537408444443</v>
      </c>
      <c r="J872" s="131">
        <v>0.90720932612834493</v>
      </c>
      <c r="K872" s="104">
        <v>0.95224813282374243</v>
      </c>
      <c r="L872" s="105"/>
      <c r="M872" s="106">
        <v>871</v>
      </c>
      <c r="N872" s="142">
        <v>0.31280709987255495</v>
      </c>
      <c r="O872" s="142">
        <v>4.2256855113044132E-2</v>
      </c>
      <c r="P872" s="142">
        <v>0.36391107194353306</v>
      </c>
      <c r="Q872" s="142">
        <v>-0.12299584532181858</v>
      </c>
      <c r="R872" s="142">
        <v>-0.3461976446328604</v>
      </c>
      <c r="S872" s="142">
        <v>0.40282029042164236</v>
      </c>
      <c r="T872" s="142">
        <v>1.3319049483938183</v>
      </c>
      <c r="U872" s="131">
        <v>0.48777495672538562</v>
      </c>
      <c r="V872" s="131">
        <v>1.3237642646922776</v>
      </c>
      <c r="W872" s="98">
        <v>1.6670536652345493</v>
      </c>
      <c r="X872" s="60"/>
      <c r="Y872" s="99">
        <v>871</v>
      </c>
      <c r="Z872" s="131">
        <f>(幕後結果!$AB$2+幕後結果!$AB$4*幕後結果_最佳化!$N1873)*12/3</f>
        <v>6.1842394016240664E-2</v>
      </c>
      <c r="AA872" s="131">
        <f>(幕後結果!$AC$2+幕後結果!$AC$4*幕後結果_最佳化!$O1873)*12/3</f>
        <v>1.0948868490900904E-2</v>
      </c>
      <c r="AB872" s="131">
        <f>(幕後結果!$AD$2+幕後結果!$AD$4*幕後結果_最佳化!$P1873)*12/3</f>
        <v>4.7054920975453683E-2</v>
      </c>
      <c r="AC872" s="131">
        <f>(幕後結果!$AE$2+幕後結果!$AE$4*幕後結果_最佳化!$Q1873)*12/3</f>
        <v>4.5866329522223657E-2</v>
      </c>
      <c r="AD872" s="131">
        <f>(幕後結果!$AF$2+幕後結果!$AF$4*幕後結果_最佳化!$R1873)*12/3</f>
        <v>-8.8210573210440813E-4</v>
      </c>
      <c r="AE872" s="131">
        <f>(幕後結果!$AG$2+幕後結果!$AG$4*幕後結果_最佳化!$S1873)*12/3</f>
        <v>1.0848958931252336E-2</v>
      </c>
      <c r="AF872" s="131">
        <f>(幕後結果!$AH$2+幕後結果!$AH$4*幕後結果_最佳化!$T1873)*12/3</f>
        <v>0.14674750274455456</v>
      </c>
      <c r="AG872" s="131">
        <f>(幕後結果!$AI$2+幕後結果!$AI$4*幕後結果_最佳化!$U1873)*12/3</f>
        <v>9.5532815247680813E-2</v>
      </c>
      <c r="AH872" s="131">
        <f>(幕後結果!$AJ$2+幕後結果!$AJ$4*幕後結果_最佳化!$V1873)*12/3</f>
        <v>9.4931809994847294E-2</v>
      </c>
      <c r="AI872" s="100">
        <f>(幕後結果!$AK$2+幕後結果!$AK$4*幕後結果_最佳化!$W1873)*12/3</f>
        <v>0.29438340286061399</v>
      </c>
      <c r="AJ872" s="60"/>
      <c r="AK872" s="60"/>
      <c r="AL872" s="60"/>
      <c r="AM872" s="108">
        <v>871</v>
      </c>
      <c r="AN872" s="131">
        <f t="shared" si="170"/>
        <v>8.4379008629524827E-2</v>
      </c>
      <c r="AO872" s="131">
        <f t="shared" si="171"/>
        <v>9.0170036855263397E-2</v>
      </c>
      <c r="AP872" s="131">
        <f t="shared" si="172"/>
        <v>8.4266777419051794E-2</v>
      </c>
      <c r="AQ872" s="131">
        <f t="shared" si="173"/>
        <v>0.14332742731979339</v>
      </c>
      <c r="AR872" s="131">
        <f t="shared" si="174"/>
        <v>5.2284095801833672E-2</v>
      </c>
      <c r="AS872" s="131">
        <f t="shared" si="175"/>
        <v>0.13456595033300597</v>
      </c>
      <c r="AT872" s="131">
        <f t="shared" si="176"/>
        <v>6.0257528327888769E-2</v>
      </c>
      <c r="AU872" s="131">
        <f t="shared" si="177"/>
        <v>0.14538033104848289</v>
      </c>
      <c r="AV872" s="131">
        <f t="shared" si="178"/>
        <v>0.14586969396685498</v>
      </c>
      <c r="AW872" s="131">
        <f t="shared" si="179"/>
        <v>5.949915029830033E-2</v>
      </c>
      <c r="AX872" s="131">
        <f t="shared" si="180"/>
        <v>1</v>
      </c>
      <c r="AY872" s="131">
        <f>SUMPRODUCT(AN872:AW872,幕後結果_最佳化!$Z$1005:$AI$1005)</f>
        <v>2.0090058327070469E-3</v>
      </c>
      <c r="AZ872" s="131">
        <f>(SUMPRODUCT(AN872:AW872,MMULT(AN872:AW872,幕後結果!$AB$9:$AK$18)))</f>
        <v>2.2766841283458565E-4</v>
      </c>
      <c r="BA872" s="131">
        <f t="shared" si="181"/>
        <v>1.5088684927275327E-2</v>
      </c>
      <c r="BB872" s="102">
        <f t="shared" si="182"/>
        <v>-2.7100436097897194</v>
      </c>
      <c r="BC872" s="60"/>
      <c r="BD872" s="60"/>
    </row>
    <row r="873" spans="1:56" ht="16.5">
      <c r="A873" s="95">
        <v>872</v>
      </c>
      <c r="B873" s="131">
        <v>0.21690684629796153</v>
      </c>
      <c r="C873" s="131">
        <v>0.56883452934747591</v>
      </c>
      <c r="D873" s="131">
        <v>0.23481404969697039</v>
      </c>
      <c r="E873" s="131">
        <v>0.5287972291867582</v>
      </c>
      <c r="F873" s="131">
        <v>0.13937405541232706</v>
      </c>
      <c r="G873" s="131">
        <v>1.3944188530186752E-2</v>
      </c>
      <c r="H873" s="131">
        <v>0.63362939026164455</v>
      </c>
      <c r="I873" s="131">
        <v>6.7076613439112309E-2</v>
      </c>
      <c r="J873" s="131">
        <v>0.16018090364923676</v>
      </c>
      <c r="K873" s="104">
        <v>0.86672337266665966</v>
      </c>
      <c r="L873" s="105"/>
      <c r="M873" s="106">
        <v>872</v>
      </c>
      <c r="N873" s="142">
        <v>-0.78268231048692372</v>
      </c>
      <c r="O873" s="142">
        <v>0.17340774041498611</v>
      </c>
      <c r="P873" s="142">
        <v>-0.72308429167958654</v>
      </c>
      <c r="Q873" s="142">
        <v>7.2246749502674054E-2</v>
      </c>
      <c r="R873" s="142">
        <v>-1.0831358897790226</v>
      </c>
      <c r="S873" s="142">
        <v>-2.1988529919396425</v>
      </c>
      <c r="T873" s="142">
        <v>0.34148138068330358</v>
      </c>
      <c r="U873" s="131">
        <v>-1.4979231167234672</v>
      </c>
      <c r="V873" s="131">
        <v>-0.9937146522439102</v>
      </c>
      <c r="W873" s="98">
        <v>1.1110350687653128</v>
      </c>
      <c r="X873" s="60"/>
      <c r="Y873" s="99">
        <v>872</v>
      </c>
      <c r="Z873" s="131">
        <f>(幕後結果!$AB$2+幕後結果!$AB$4*幕後結果_最佳化!$N1874)*12/3</f>
        <v>-0.10784637613947468</v>
      </c>
      <c r="AA873" s="131">
        <f>(幕後結果!$AC$2+幕後結果!$AC$4*幕後結果_最佳化!$O1874)*12/3</f>
        <v>2.5857999631556248E-2</v>
      </c>
      <c r="AB873" s="131">
        <f>(幕後結果!$AD$2+幕後結果!$AD$4*幕後結果_最佳化!$P1874)*12/3</f>
        <v>-0.12351634327224555</v>
      </c>
      <c r="AC873" s="131">
        <f>(幕後結果!$AE$2+幕後結果!$AE$4*幕後結果_最佳化!$Q1874)*12/3</f>
        <v>-3.8050861371841049E-2</v>
      </c>
      <c r="AD873" s="131">
        <f>(幕後結果!$AF$2+幕後結果!$AF$4*幕後結果_最佳化!$R1874)*12/3</f>
        <v>-0.15053711860058838</v>
      </c>
      <c r="AE873" s="131">
        <f>(幕後結果!$AG$2+幕後結果!$AG$4*幕後結果_最佳化!$S1874)*12/3</f>
        <v>-7.9922286716627169E-2</v>
      </c>
      <c r="AF873" s="131">
        <f>(幕後結果!$AH$2+幕後結果!$AH$4*幕後結果_最佳化!$T1874)*12/3</f>
        <v>-1.7074906071042679E-2</v>
      </c>
      <c r="AG873" s="131">
        <f>(幕後結果!$AI$2+幕後結果!$AI$4*幕後結果_最佳化!$U1874)*12/3</f>
        <v>-0.25461043027849034</v>
      </c>
      <c r="AH873" s="131">
        <f>(幕後結果!$AJ$2+幕後結果!$AJ$4*幕後結果_最佳化!$V1874)*12/3</f>
        <v>-0.11540435368814271</v>
      </c>
      <c r="AI873" s="100">
        <f>(幕後結果!$AK$2+幕後結果!$AK$4*幕後結果_最佳化!$W1874)*12/3</f>
        <v>1.1217562837807962E-2</v>
      </c>
      <c r="AJ873" s="60"/>
      <c r="AK873" s="60"/>
      <c r="AL873" s="60"/>
      <c r="AM873" s="108">
        <v>872</v>
      </c>
      <c r="AN873" s="131">
        <f t="shared" si="170"/>
        <v>0.1209510185128802</v>
      </c>
      <c r="AO873" s="131">
        <f t="shared" si="171"/>
        <v>9.1346691403200453E-2</v>
      </c>
      <c r="AP873" s="131">
        <f t="shared" si="172"/>
        <v>2.6472532181490205E-2</v>
      </c>
      <c r="AQ873" s="131">
        <f t="shared" si="173"/>
        <v>0.23301327025419047</v>
      </c>
      <c r="AR873" s="131">
        <f t="shared" si="174"/>
        <v>4.6262891133359164E-2</v>
      </c>
      <c r="AS873" s="131">
        <f t="shared" si="175"/>
        <v>0.16658009829615023</v>
      </c>
      <c r="AT873" s="131">
        <f t="shared" si="176"/>
        <v>7.1660745284344851E-2</v>
      </c>
      <c r="AU873" s="131">
        <f t="shared" si="177"/>
        <v>0.10486416538153256</v>
      </c>
      <c r="AV873" s="131">
        <f t="shared" si="178"/>
        <v>8.3500723900946636E-2</v>
      </c>
      <c r="AW873" s="131">
        <f t="shared" si="179"/>
        <v>5.5347863651905145E-2</v>
      </c>
      <c r="AX873" s="131">
        <f t="shared" si="180"/>
        <v>0.99999999999999989</v>
      </c>
      <c r="AY873" s="131">
        <f>SUMPRODUCT(AN873:AW873,幕後結果_最佳化!$Z$1005:$AI$1005)</f>
        <v>5.4735905447681867E-3</v>
      </c>
      <c r="AZ873" s="131">
        <f>(SUMPRODUCT(AN873:AW873,MMULT(AN873:AW873,幕後結果!$AB$9:$AK$18)))</f>
        <v>2.2502830120180129E-4</v>
      </c>
      <c r="BA873" s="131">
        <f t="shared" si="181"/>
        <v>1.500094334373013E-2</v>
      </c>
      <c r="BB873" s="102">
        <f t="shared" si="182"/>
        <v>-2.4949370581333969</v>
      </c>
      <c r="BC873" s="60"/>
      <c r="BD873" s="60"/>
    </row>
    <row r="874" spans="1:56" ht="16.5">
      <c r="A874" s="95">
        <v>873</v>
      </c>
      <c r="B874" s="131">
        <v>0.58824065050836927</v>
      </c>
      <c r="C874" s="131">
        <v>0.33757533846236498</v>
      </c>
      <c r="D874" s="131">
        <v>0.93088898431731937</v>
      </c>
      <c r="E874" s="131">
        <v>0.49460297134407161</v>
      </c>
      <c r="F874" s="131">
        <v>5.3794063727445218E-2</v>
      </c>
      <c r="G874" s="131">
        <v>0.92212875928652505</v>
      </c>
      <c r="H874" s="131">
        <v>0.44218531060846367</v>
      </c>
      <c r="I874" s="131">
        <v>0.53256376984989884</v>
      </c>
      <c r="J874" s="131">
        <v>0.75278739348915313</v>
      </c>
      <c r="K874" s="104">
        <v>0.44766881554539895</v>
      </c>
      <c r="L874" s="105"/>
      <c r="M874" s="106">
        <v>873</v>
      </c>
      <c r="N874" s="142">
        <v>0.22302159549371792</v>
      </c>
      <c r="O874" s="142">
        <v>-0.41908956458858998</v>
      </c>
      <c r="P874" s="142">
        <v>1.4824446106006457</v>
      </c>
      <c r="Q874" s="142">
        <v>-1.3528757305209648E-2</v>
      </c>
      <c r="R874" s="142">
        <v>-1.609129044849263</v>
      </c>
      <c r="S874" s="142">
        <v>1.4195371246937827</v>
      </c>
      <c r="T874" s="142">
        <v>-0.14543096093776178</v>
      </c>
      <c r="U874" s="131">
        <v>8.1716118773329016E-2</v>
      </c>
      <c r="V874" s="131">
        <v>0.68328746554791042</v>
      </c>
      <c r="W874" s="98">
        <v>-0.13155329304095495</v>
      </c>
      <c r="X874" s="60"/>
      <c r="Y874" s="99">
        <v>873</v>
      </c>
      <c r="Z874" s="131">
        <f>(幕後結果!$AB$2+幕後結果!$AB$4*幕後結果_最佳化!$N1875)*12/3</f>
        <v>4.7934827524241448E-2</v>
      </c>
      <c r="AA874" s="131">
        <f>(幕後結果!$AC$2+幕後結果!$AC$4*幕後結果_最佳化!$O1875)*12/3</f>
        <v>-3.3723111756957282E-2</v>
      </c>
      <c r="AB874" s="131">
        <f>(幕後結果!$AD$2+幕後結果!$AD$4*幕後結果_最佳化!$P1875)*12/3</f>
        <v>0.21210301301051493</v>
      </c>
      <c r="AC874" s="131">
        <f>(幕後結果!$AE$2+幕後結果!$AE$4*幕後結果_最佳化!$Q1875)*12/3</f>
        <v>0.12733458258732608</v>
      </c>
      <c r="AD874" s="131">
        <f>(幕後結果!$AF$2+幕後結果!$AF$4*幕後結果_最佳化!$R1875)*12/3</f>
        <v>-3.7171063883067124E-2</v>
      </c>
      <c r="AE874" s="131">
        <f>(幕後結果!$AG$2+幕後結果!$AG$4*幕後結果_最佳化!$S1875)*12/3</f>
        <v>5.8190975755856862E-2</v>
      </c>
      <c r="AF874" s="131">
        <f>(幕後結果!$AH$2+幕後結果!$AH$4*幕後結果_最佳化!$T1875)*12/3</f>
        <v>3.3748465997763107E-2</v>
      </c>
      <c r="AG874" s="131">
        <f>(幕後結果!$AI$2+幕後結果!$AI$4*幕後結果_最佳化!$U1875)*12/3</f>
        <v>6.1809870206096997E-2</v>
      </c>
      <c r="AH874" s="131">
        <f>(幕後結果!$AJ$2+幕後結果!$AJ$4*幕後結果_最佳化!$V1875)*12/3</f>
        <v>6.3795495189721926E-2</v>
      </c>
      <c r="AI874" s="100">
        <f>(幕後結果!$AK$2+幕後結果!$AK$4*幕後結果_最佳化!$W1875)*12/3</f>
        <v>2.2938116187650921E-2</v>
      </c>
      <c r="AJ874" s="60"/>
      <c r="AK874" s="60"/>
      <c r="AL874" s="60"/>
      <c r="AM874" s="108">
        <v>873</v>
      </c>
      <c r="AN874" s="131">
        <f t="shared" si="170"/>
        <v>0.14362493955362171</v>
      </c>
      <c r="AO874" s="131">
        <f t="shared" si="171"/>
        <v>4.6421027554636236E-2</v>
      </c>
      <c r="AP874" s="131">
        <f t="shared" si="172"/>
        <v>5.0237720251903716E-4</v>
      </c>
      <c r="AQ874" s="131">
        <f t="shared" si="173"/>
        <v>2.6925235005509009E-2</v>
      </c>
      <c r="AR874" s="131">
        <f t="shared" si="174"/>
        <v>0.15278134941032348</v>
      </c>
      <c r="AS874" s="131">
        <f t="shared" si="175"/>
        <v>8.5340323617193722E-2</v>
      </c>
      <c r="AT874" s="131">
        <f t="shared" si="176"/>
        <v>0.11305808572005943</v>
      </c>
      <c r="AU874" s="131">
        <f t="shared" si="177"/>
        <v>0.15430664389098059</v>
      </c>
      <c r="AV874" s="131">
        <f t="shared" si="178"/>
        <v>0.17347490804691709</v>
      </c>
      <c r="AW874" s="131">
        <f t="shared" si="179"/>
        <v>0.10356510999823949</v>
      </c>
      <c r="AX874" s="131">
        <f t="shared" si="180"/>
        <v>0.99999999999999989</v>
      </c>
      <c r="AY874" s="131">
        <f>SUMPRODUCT(AN874:AW874,幕後結果_最佳化!$Z$1005:$AI$1005)</f>
        <v>7.1746538165699076E-4</v>
      </c>
      <c r="AZ874" s="131">
        <f>(SUMPRODUCT(AN874:AW874,MMULT(AN874:AW874,幕後結果!$AB$9:$AK$18)))</f>
        <v>2.2165585717898271E-4</v>
      </c>
      <c r="BA874" s="131">
        <f t="shared" si="181"/>
        <v>1.4888111269700488E-2</v>
      </c>
      <c r="BB874" s="102">
        <f t="shared" si="182"/>
        <v>-2.8333032883889522</v>
      </c>
      <c r="BC874" s="60"/>
      <c r="BD874" s="60"/>
    </row>
    <row r="875" spans="1:56" ht="16.5">
      <c r="A875" s="95">
        <v>874</v>
      </c>
      <c r="B875" s="131">
        <v>0.98935939599063638</v>
      </c>
      <c r="C875" s="131">
        <v>0.74633072965213287</v>
      </c>
      <c r="D875" s="131">
        <v>0.309273022648624</v>
      </c>
      <c r="E875" s="131">
        <v>0.667810319941464</v>
      </c>
      <c r="F875" s="131">
        <v>0.95120305036442532</v>
      </c>
      <c r="G875" s="131">
        <v>0.44628005218453337</v>
      </c>
      <c r="H875" s="131">
        <v>0.16982300099267311</v>
      </c>
      <c r="I875" s="131">
        <v>0.78999870374175241</v>
      </c>
      <c r="J875" s="131">
        <v>0.49758491138846628</v>
      </c>
      <c r="K875" s="104">
        <v>0.44430123723906068</v>
      </c>
      <c r="L875" s="105"/>
      <c r="M875" s="106">
        <v>874</v>
      </c>
      <c r="N875" s="142">
        <v>2.3029579695776636</v>
      </c>
      <c r="O875" s="142">
        <v>0.66298752983273956</v>
      </c>
      <c r="P875" s="142">
        <v>-0.49791203350239105</v>
      </c>
      <c r="Q875" s="142">
        <v>0.43387480007048035</v>
      </c>
      <c r="R875" s="142">
        <v>1.6566319967285121</v>
      </c>
      <c r="S875" s="142">
        <v>-0.13506547827271378</v>
      </c>
      <c r="T875" s="142">
        <v>-0.95486493951761653</v>
      </c>
      <c r="U875" s="131">
        <v>0.80641674927316509</v>
      </c>
      <c r="V875" s="131">
        <v>-6.0537663756996237E-3</v>
      </c>
      <c r="W875" s="98">
        <v>-0.14007279578502765</v>
      </c>
      <c r="X875" s="60"/>
      <c r="Y875" s="99">
        <v>874</v>
      </c>
      <c r="Z875" s="131">
        <f>(幕後結果!$AB$2+幕後結果!$AB$4*幕後結果_最佳化!$N1876)*12/3</f>
        <v>0.37011215026497596</v>
      </c>
      <c r="AA875" s="131">
        <f>(幕後結果!$AC$2+幕後結果!$AC$4*幕後結果_最佳化!$O1876)*12/3</f>
        <v>6.7368929615730891E-2</v>
      </c>
      <c r="AB875" s="131">
        <f>(幕後結果!$AD$2+幕後結果!$AD$4*幕後結果_最佳化!$P1876)*12/3</f>
        <v>-7.1930281430257814E-2</v>
      </c>
      <c r="AC875" s="131">
        <f>(幕後結果!$AE$2+幕後結果!$AE$4*幕後結果_最佳化!$Q1876)*12/3</f>
        <v>9.9044381435044807E-2</v>
      </c>
      <c r="AD875" s="131">
        <f>(幕後結果!$AF$2+幕後結果!$AF$4*幕後結果_最佳化!$R1876)*12/3</f>
        <v>0.14567180187703152</v>
      </c>
      <c r="AE875" s="131">
        <f>(幕後結果!$AG$2+幕後結果!$AG$4*幕後結果_最佳化!$S1876)*12/3</f>
        <v>-3.3756175227620047E-2</v>
      </c>
      <c r="AF875" s="131">
        <f>(幕後結果!$AH$2+幕後結果!$AH$4*幕後結果_最佳化!$T1876)*12/3</f>
        <v>1.8597903441158796E-2</v>
      </c>
      <c r="AG875" s="131">
        <f>(幕後結果!$AI$2+幕後結果!$AI$4*幕後結果_最佳化!$U1876)*12/3</f>
        <v>4.8205684030626861E-2</v>
      </c>
      <c r="AH875" s="131">
        <f>(幕後結果!$AJ$2+幕後結果!$AJ$4*幕後結果_最佳化!$V1876)*12/3</f>
        <v>4.2804131934029224E-3</v>
      </c>
      <c r="AI875" s="100">
        <f>(幕後結果!$AK$2+幕後結果!$AK$4*幕後結果_最佳化!$W1876)*12/3</f>
        <v>-0.13409163268695723</v>
      </c>
      <c r="AJ875" s="60"/>
      <c r="AK875" s="60"/>
      <c r="AL875" s="60"/>
      <c r="AM875" s="108">
        <v>874</v>
      </c>
      <c r="AN875" s="131">
        <f t="shared" si="170"/>
        <v>1.7374878323751949E-2</v>
      </c>
      <c r="AO875" s="131">
        <f t="shared" si="171"/>
        <v>3.8976863628785734E-4</v>
      </c>
      <c r="AP875" s="131">
        <f t="shared" si="172"/>
        <v>0.19137523255547592</v>
      </c>
      <c r="AQ875" s="131">
        <f t="shared" si="173"/>
        <v>8.2940306314873823E-3</v>
      </c>
      <c r="AR875" s="131">
        <f t="shared" si="174"/>
        <v>0.10984230602176848</v>
      </c>
      <c r="AS875" s="131">
        <f t="shared" si="175"/>
        <v>0.17042579564504956</v>
      </c>
      <c r="AT875" s="131">
        <f t="shared" si="176"/>
        <v>7.7670823340358477E-2</v>
      </c>
      <c r="AU875" s="131">
        <f t="shared" si="177"/>
        <v>0.1608402869379944</v>
      </c>
      <c r="AV875" s="131">
        <f t="shared" si="178"/>
        <v>0.15788078340675263</v>
      </c>
      <c r="AW875" s="131">
        <f t="shared" si="179"/>
        <v>0.10590609450107324</v>
      </c>
      <c r="AX875" s="131">
        <f t="shared" si="180"/>
        <v>0.99999999999999978</v>
      </c>
      <c r="AY875" s="131">
        <f>SUMPRODUCT(AN875:AW875,幕後結果_最佳化!$Z$1005:$AI$1005)</f>
        <v>-3.7895721227841793E-3</v>
      </c>
      <c r="AZ875" s="131">
        <f>(SUMPRODUCT(AN875:AW875,MMULT(AN875:AW875,幕後結果!$AB$9:$AK$18)))</f>
        <v>3.1085475439913187E-4</v>
      </c>
      <c r="BA875" s="131">
        <f t="shared" si="181"/>
        <v>1.7631073546416052E-2</v>
      </c>
      <c r="BB875" s="102">
        <f t="shared" si="182"/>
        <v>-2.6481411923027784</v>
      </c>
      <c r="BC875" s="60"/>
      <c r="BD875" s="60"/>
    </row>
    <row r="876" spans="1:56" ht="16.5">
      <c r="A876" s="95">
        <v>875</v>
      </c>
      <c r="B876" s="131">
        <v>0.10541106367361297</v>
      </c>
      <c r="C876" s="131">
        <v>0.6505319889561505</v>
      </c>
      <c r="D876" s="131">
        <v>0.70696413295811467</v>
      </c>
      <c r="E876" s="131">
        <v>0.39983032397503382</v>
      </c>
      <c r="F876" s="131">
        <v>0.72620533322944159</v>
      </c>
      <c r="G876" s="131">
        <v>0.16007196767220888</v>
      </c>
      <c r="H876" s="131">
        <v>0.40748772863947935</v>
      </c>
      <c r="I876" s="131">
        <v>0.13925030113275394</v>
      </c>
      <c r="J876" s="131">
        <v>2.1562368330275028E-2</v>
      </c>
      <c r="K876" s="104">
        <v>0.58160968526400514</v>
      </c>
      <c r="L876" s="105"/>
      <c r="M876" s="106">
        <v>875</v>
      </c>
      <c r="N876" s="142">
        <v>-1.2513080014040823</v>
      </c>
      <c r="O876" s="142">
        <v>0.38675712361754522</v>
      </c>
      <c r="P876" s="142">
        <v>0.54453737827916893</v>
      </c>
      <c r="Q876" s="142">
        <v>-0.2537863130493539</v>
      </c>
      <c r="R876" s="142">
        <v>0.60137637030958213</v>
      </c>
      <c r="S876" s="142">
        <v>-0.99416214289466553</v>
      </c>
      <c r="T876" s="142">
        <v>-0.23401226452593787</v>
      </c>
      <c r="U876" s="131">
        <v>-1.0836937622316958</v>
      </c>
      <c r="V876" s="131">
        <v>-2.0224998734284614</v>
      </c>
      <c r="W876" s="98">
        <v>0.20601316272908707</v>
      </c>
      <c r="X876" s="60"/>
      <c r="Y876" s="99">
        <v>875</v>
      </c>
      <c r="Z876" s="131">
        <f>(幕後結果!$AB$2+幕後結果!$AB$4*幕後結果_最佳化!$N1877)*12/3</f>
        <v>-0.18043540931781529</v>
      </c>
      <c r="AA876" s="131">
        <f>(幕後結果!$AC$2+幕後結果!$AC$4*幕後結果_最佳化!$O1877)*12/3</f>
        <v>4.7522179935104082E-2</v>
      </c>
      <c r="AB876" s="131">
        <f>(幕後結果!$AD$2+幕後結果!$AD$4*幕後結果_最佳化!$P1877)*12/3</f>
        <v>8.8245518273730991E-2</v>
      </c>
      <c r="AC876" s="131">
        <f>(幕後結果!$AE$2+幕後結果!$AE$4*幕後結果_最佳化!$Q1877)*12/3</f>
        <v>1.6732841938343939E-2</v>
      </c>
      <c r="AD876" s="131">
        <f>(幕後結果!$AF$2+幕後結果!$AF$4*幕後結果_最佳化!$R1877)*12/3</f>
        <v>0.10775662221312003</v>
      </c>
      <c r="AE876" s="131">
        <f>(幕後結果!$AG$2+幕後結果!$AG$4*幕後結果_最佳化!$S1877)*12/3</f>
        <v>-3.6981317714378521E-2</v>
      </c>
      <c r="AF876" s="131">
        <f>(幕後結果!$AH$2+幕後結果!$AH$4*幕後結果_最佳化!$T1877)*12/3</f>
        <v>-3.6968987146722476E-2</v>
      </c>
      <c r="AG876" s="131">
        <f>(幕後結果!$AI$2+幕後結果!$AI$4*幕後結果_最佳化!$U1877)*12/3</f>
        <v>-0.12281303440499362</v>
      </c>
      <c r="AH876" s="131">
        <f>(幕後結果!$AJ$2+幕後結果!$AJ$4*幕後結果_最佳化!$V1877)*12/3</f>
        <v>-0.15288350572105849</v>
      </c>
      <c r="AI876" s="100">
        <f>(幕後結果!$AK$2+幕後結果!$AK$4*幕後結果_最佳化!$W1877)*12/3</f>
        <v>-5.419587008143302E-3</v>
      </c>
      <c r="AJ876" s="60"/>
      <c r="AK876" s="60"/>
      <c r="AL876" s="60"/>
      <c r="AM876" s="108">
        <v>875</v>
      </c>
      <c r="AN876" s="131">
        <f t="shared" si="170"/>
        <v>9.1535325125949987E-2</v>
      </c>
      <c r="AO876" s="131">
        <f t="shared" si="171"/>
        <v>7.0451024112859195E-2</v>
      </c>
      <c r="AP876" s="131">
        <f t="shared" si="172"/>
        <v>0.16073752606033245</v>
      </c>
      <c r="AQ876" s="131">
        <f t="shared" si="173"/>
        <v>4.8311220155618582E-2</v>
      </c>
      <c r="AR876" s="131">
        <f t="shared" si="174"/>
        <v>0.11452098956598439</v>
      </c>
      <c r="AS876" s="131">
        <f t="shared" si="175"/>
        <v>8.4712899659463575E-2</v>
      </c>
      <c r="AT876" s="131">
        <f t="shared" si="176"/>
        <v>0.16006980973750828</v>
      </c>
      <c r="AU876" s="131">
        <f t="shared" si="177"/>
        <v>0.11836330005234386</v>
      </c>
      <c r="AV876" s="131">
        <f t="shared" si="178"/>
        <v>0.11828736150981516</v>
      </c>
      <c r="AW876" s="131">
        <f t="shared" si="179"/>
        <v>3.3010544020124301E-2</v>
      </c>
      <c r="AX876" s="131">
        <f t="shared" si="180"/>
        <v>0.99999999999999967</v>
      </c>
      <c r="AY876" s="131">
        <f>SUMPRODUCT(AN876:AW876,幕後結果_最佳化!$Z$1005:$AI$1005)</f>
        <v>1.6235393626669241E-3</v>
      </c>
      <c r="AZ876" s="131">
        <f>(SUMPRODUCT(AN876:AW876,MMULT(AN876:AW876,幕後結果!$AB$9:$AK$18)))</f>
        <v>2.929181131940851E-4</v>
      </c>
      <c r="BA876" s="131">
        <f t="shared" si="181"/>
        <v>1.7114850662336645E-2</v>
      </c>
      <c r="BB876" s="102">
        <f t="shared" si="182"/>
        <v>-2.4117336137888166</v>
      </c>
      <c r="BC876" s="60"/>
      <c r="BD876" s="60"/>
    </row>
    <row r="877" spans="1:56" ht="16.5">
      <c r="A877" s="95">
        <v>876</v>
      </c>
      <c r="B877" s="131">
        <v>0.77639050741985383</v>
      </c>
      <c r="C877" s="131">
        <v>0.19128931468628152</v>
      </c>
      <c r="D877" s="131">
        <v>1.2423221410142293E-2</v>
      </c>
      <c r="E877" s="131">
        <v>0.94639603124599936</v>
      </c>
      <c r="F877" s="131">
        <v>0.54829090137659575</v>
      </c>
      <c r="G877" s="131">
        <v>0.12975966508644565</v>
      </c>
      <c r="H877" s="131">
        <v>0.7165716424333326</v>
      </c>
      <c r="I877" s="131">
        <v>0.52348052679289125</v>
      </c>
      <c r="J877" s="131">
        <v>0.47879261032023845</v>
      </c>
      <c r="K877" s="104">
        <v>0.19925059727183592</v>
      </c>
      <c r="L877" s="105"/>
      <c r="M877" s="106">
        <v>876</v>
      </c>
      <c r="N877" s="142">
        <v>0.76005955805879111</v>
      </c>
      <c r="O877" s="142">
        <v>-0.87315494396986615</v>
      </c>
      <c r="P877" s="142">
        <v>-2.2437818178824376</v>
      </c>
      <c r="Q877" s="142">
        <v>1.6108705617994761</v>
      </c>
      <c r="R877" s="142">
        <v>0.12134447128537118</v>
      </c>
      <c r="S877" s="142">
        <v>-1.1275279498053088</v>
      </c>
      <c r="T877" s="142">
        <v>0.57268689073465806</v>
      </c>
      <c r="U877" s="131">
        <v>5.8890975086926943E-2</v>
      </c>
      <c r="V877" s="131">
        <v>-5.3184104275281079E-2</v>
      </c>
      <c r="W877" s="98">
        <v>-0.84430105889660789</v>
      </c>
      <c r="X877" s="60"/>
      <c r="Y877" s="99">
        <v>876</v>
      </c>
      <c r="Z877" s="131">
        <f>(幕後結果!$AB$2+幕後結果!$AB$4*幕後結果_最佳化!$N1878)*12/3</f>
        <v>0.13112076299092459</v>
      </c>
      <c r="AA877" s="131">
        <f>(幕後結果!$AC$2+幕後結果!$AC$4*幕後結果_最佳化!$O1878)*12/3</f>
        <v>-7.8922931229408091E-2</v>
      </c>
      <c r="AB877" s="131">
        <f>(幕後結果!$AD$2+幕後結果!$AD$4*幕後結果_最佳化!$P1878)*12/3</f>
        <v>-0.40430390249405096</v>
      </c>
      <c r="AC877" s="131">
        <f>(幕後結果!$AE$2+幕後結果!$AE$4*幕後結果_最佳化!$Q1878)*12/3</f>
        <v>1.7271124867360405E-2</v>
      </c>
      <c r="AD877" s="131">
        <f>(幕後結果!$AF$2+幕後結果!$AF$4*幕後結果_最佳化!$R1878)*12/3</f>
        <v>-0.1842087263442779</v>
      </c>
      <c r="AE877" s="131">
        <f>(幕後結果!$AG$2+幕後結果!$AG$4*幕後結果_最佳化!$S1878)*12/3</f>
        <v>-5.8093832829003766E-2</v>
      </c>
      <c r="AF877" s="131">
        <f>(幕後結果!$AH$2+幕後結果!$AH$4*幕後結果_最佳化!$T1878)*12/3</f>
        <v>-2.184993458545355E-3</v>
      </c>
      <c r="AG877" s="131">
        <f>(幕後結果!$AI$2+幕後結果!$AI$4*幕後結果_最佳化!$U1878)*12/3</f>
        <v>-0.10048604235043788</v>
      </c>
      <c r="AH877" s="131">
        <f>(幕後結果!$AJ$2+幕後結果!$AJ$4*幕後結果_最佳化!$V1878)*12/3</f>
        <v>-4.2886105402037022E-2</v>
      </c>
      <c r="AI877" s="100">
        <f>(幕後結果!$AK$2+幕後結果!$AK$4*幕後結果_最佳化!$W1878)*12/3</f>
        <v>-0.32757091225550022</v>
      </c>
      <c r="AJ877" s="60"/>
      <c r="AK877" s="60"/>
      <c r="AL877" s="60"/>
      <c r="AM877" s="108">
        <v>876</v>
      </c>
      <c r="AN877" s="131">
        <f t="shared" si="170"/>
        <v>7.2586395316504446E-2</v>
      </c>
      <c r="AO877" s="131">
        <f t="shared" si="171"/>
        <v>5.1518274906091309E-2</v>
      </c>
      <c r="AP877" s="131">
        <f t="shared" si="172"/>
        <v>0.24366106471078963</v>
      </c>
      <c r="AQ877" s="131">
        <f t="shared" si="173"/>
        <v>4.4617016372689257E-2</v>
      </c>
      <c r="AR877" s="131">
        <f t="shared" si="174"/>
        <v>0.19716081545278177</v>
      </c>
      <c r="AS877" s="131">
        <f t="shared" si="175"/>
        <v>8.6717556644960628E-2</v>
      </c>
      <c r="AT877" s="131">
        <f t="shared" si="176"/>
        <v>2.3233015213387945E-3</v>
      </c>
      <c r="AU877" s="131">
        <f t="shared" si="177"/>
        <v>8.324324727587655E-2</v>
      </c>
      <c r="AV877" s="131">
        <f t="shared" si="178"/>
        <v>4.5640812015804437E-2</v>
      </c>
      <c r="AW877" s="131">
        <f t="shared" si="179"/>
        <v>0.17253151578316325</v>
      </c>
      <c r="AX877" s="131">
        <f t="shared" si="180"/>
        <v>1</v>
      </c>
      <c r="AY877" s="131">
        <f>SUMPRODUCT(AN877:AW877,幕後結果_最佳化!$Z$1005:$AI$1005)</f>
        <v>-3.2416247712104603E-3</v>
      </c>
      <c r="AZ877" s="131">
        <f>(SUMPRODUCT(AN877:AW877,MMULT(AN877:AW877,幕後結果!$AB$9:$AK$18)))</f>
        <v>4.4852418323765498E-4</v>
      </c>
      <c r="BA877" s="131">
        <f t="shared" si="181"/>
        <v>2.1178389533617871E-2</v>
      </c>
      <c r="BB877" s="102">
        <f t="shared" si="182"/>
        <v>-2.178712630531551</v>
      </c>
      <c r="BC877" s="60"/>
      <c r="BD877" s="60"/>
    </row>
    <row r="878" spans="1:56" ht="16.5">
      <c r="A878" s="95">
        <v>877</v>
      </c>
      <c r="B878" s="131">
        <v>0.15103020781176113</v>
      </c>
      <c r="C878" s="131">
        <v>0.19839314365836747</v>
      </c>
      <c r="D878" s="131">
        <v>0.86842728396207414</v>
      </c>
      <c r="E878" s="131">
        <v>0.26894688400120859</v>
      </c>
      <c r="F878" s="131">
        <v>0.65583280883153394</v>
      </c>
      <c r="G878" s="131">
        <v>0.10854873994999181</v>
      </c>
      <c r="H878" s="131">
        <v>0.70706933759432244</v>
      </c>
      <c r="I878" s="131">
        <v>0.2295581371413975</v>
      </c>
      <c r="J878" s="131">
        <v>0.40178319505806881</v>
      </c>
      <c r="K878" s="104">
        <v>0.68898753958926329</v>
      </c>
      <c r="L878" s="105"/>
      <c r="M878" s="106">
        <v>877</v>
      </c>
      <c r="N878" s="142">
        <v>-1.0320249797554739</v>
      </c>
      <c r="O878" s="142">
        <v>-0.84737472591969987</v>
      </c>
      <c r="P878" s="142">
        <v>1.1189875930361219</v>
      </c>
      <c r="Q878" s="142">
        <v>-0.61600113908381438</v>
      </c>
      <c r="R878" s="142">
        <v>0.40111646059922723</v>
      </c>
      <c r="S878" s="142">
        <v>-1.2342829690481372</v>
      </c>
      <c r="T878" s="142">
        <v>0.54484325730300542</v>
      </c>
      <c r="U878" s="131">
        <v>-0.74030281332328673</v>
      </c>
      <c r="V878" s="131">
        <v>-0.2487342027949245</v>
      </c>
      <c r="W878" s="98">
        <v>0.49298254494809185</v>
      </c>
      <c r="X878" s="60"/>
      <c r="Y878" s="99">
        <v>877</v>
      </c>
      <c r="Z878" s="131">
        <f>(幕後結果!$AB$2+幕後結果!$AB$4*幕後結果_最佳化!$N1879)*12/3</f>
        <v>-0.1464689775954208</v>
      </c>
      <c r="AA878" s="131">
        <f>(幕後結果!$AC$2+幕後結果!$AC$4*幕後結果_最佳化!$O1879)*12/3</f>
        <v>-7.2884029559518629E-2</v>
      </c>
      <c r="AB878" s="131">
        <f>(幕後結果!$AD$2+幕後結果!$AD$4*幕後結果_最佳化!$P1879)*12/3</f>
        <v>0.13961439235756068</v>
      </c>
      <c r="AC878" s="131">
        <f>(幕後結果!$AE$2+幕後結果!$AE$4*幕後結果_最佳化!$Q1879)*12/3</f>
        <v>4.8637281514439523E-4</v>
      </c>
      <c r="AD878" s="131">
        <f>(幕後結果!$AF$2+幕後結果!$AF$4*幕後結果_最佳化!$R1879)*12/3</f>
        <v>7.9064074936513198E-2</v>
      </c>
      <c r="AE878" s="131">
        <f>(幕後結果!$AG$2+幕後結果!$AG$4*幕後結果_最佳化!$S1879)*12/3</f>
        <v>-6.1965563447307782E-2</v>
      </c>
      <c r="AF878" s="131">
        <f>(幕後結果!$AH$2+幕後結果!$AH$4*幕後結果_最佳化!$T1879)*12/3</f>
        <v>1.5951823427755394E-4</v>
      </c>
      <c r="AG878" s="131">
        <f>(幕後結果!$AI$2+幕後結果!$AI$4*幕後結果_最佳化!$U1879)*12/3</f>
        <v>-5.9015413650579072E-2</v>
      </c>
      <c r="AH878" s="131">
        <f>(幕後結果!$AJ$2+幕後結果!$AJ$4*幕後結果_最佳化!$V1879)*12/3</f>
        <v>-7.0230968302542107E-2</v>
      </c>
      <c r="AI878" s="100">
        <f>(幕後結果!$AK$2+幕後結果!$AK$4*幕後結果_最佳化!$W1879)*12/3</f>
        <v>0.10053226022314476</v>
      </c>
      <c r="AJ878" s="60"/>
      <c r="AK878" s="60"/>
      <c r="AL878" s="60"/>
      <c r="AM878" s="108">
        <v>877</v>
      </c>
      <c r="AN878" s="131">
        <f t="shared" si="170"/>
        <v>0.14561306422183717</v>
      </c>
      <c r="AO878" s="131">
        <f t="shared" si="171"/>
        <v>0.11075620253673524</v>
      </c>
      <c r="AP878" s="131">
        <f t="shared" si="172"/>
        <v>2.1119571641126374E-2</v>
      </c>
      <c r="AQ878" s="131">
        <f t="shared" si="173"/>
        <v>0.16721221054706248</v>
      </c>
      <c r="AR878" s="131">
        <f t="shared" si="174"/>
        <v>0.1490539061387256</v>
      </c>
      <c r="AS878" s="131">
        <f t="shared" si="175"/>
        <v>5.0595215969144083E-2</v>
      </c>
      <c r="AT878" s="131">
        <f t="shared" si="176"/>
        <v>4.176437973672642E-2</v>
      </c>
      <c r="AU878" s="131">
        <f t="shared" si="177"/>
        <v>0.10951896547085932</v>
      </c>
      <c r="AV878" s="131">
        <f t="shared" si="178"/>
        <v>9.1050550163408933E-2</v>
      </c>
      <c r="AW878" s="131">
        <f t="shared" si="179"/>
        <v>0.11331593357437432</v>
      </c>
      <c r="AX878" s="131">
        <f t="shared" si="180"/>
        <v>0.99999999999999978</v>
      </c>
      <c r="AY878" s="131">
        <f>SUMPRODUCT(AN878:AW878,幕後結果_最佳化!$Z$1005:$AI$1005)</f>
        <v>3.5600644349535098E-3</v>
      </c>
      <c r="AZ878" s="131">
        <f>(SUMPRODUCT(AN878:AW878,MMULT(AN878:AW878,幕後結果!$AB$9:$AK$18)))</f>
        <v>2.6685517299722411E-4</v>
      </c>
      <c r="BA878" s="131">
        <f t="shared" si="181"/>
        <v>1.6335702402934013E-2</v>
      </c>
      <c r="BB878" s="102">
        <f t="shared" si="182"/>
        <v>-2.4082181833810061</v>
      </c>
      <c r="BC878" s="60"/>
      <c r="BD878" s="60"/>
    </row>
    <row r="879" spans="1:56" ht="16.5">
      <c r="A879" s="95">
        <v>878</v>
      </c>
      <c r="B879" s="131">
        <v>0.54966146442907515</v>
      </c>
      <c r="C879" s="131">
        <v>0.14947277309795126</v>
      </c>
      <c r="D879" s="131">
        <v>0.64470154452036188</v>
      </c>
      <c r="E879" s="131">
        <v>0.86071036684732949</v>
      </c>
      <c r="F879" s="131">
        <v>0.76984074531698332</v>
      </c>
      <c r="G879" s="131">
        <v>0.58305197510297213</v>
      </c>
      <c r="H879" s="131">
        <v>0.53072208092796869</v>
      </c>
      <c r="I879" s="131">
        <v>0.70224518884157128</v>
      </c>
      <c r="J879" s="131">
        <v>0.61698552787562466</v>
      </c>
      <c r="K879" s="104">
        <v>0.11375397228992767</v>
      </c>
      <c r="L879" s="105"/>
      <c r="M879" s="106">
        <v>878</v>
      </c>
      <c r="N879" s="142">
        <v>0.12480608346871766</v>
      </c>
      <c r="O879" s="142">
        <v>-1.0386972808242827</v>
      </c>
      <c r="P879" s="142">
        <v>0.37105453818035827</v>
      </c>
      <c r="Q879" s="142">
        <v>1.0835164206924786</v>
      </c>
      <c r="R879" s="142">
        <v>0.73832247952588348</v>
      </c>
      <c r="S879" s="142">
        <v>0.20970739974491256</v>
      </c>
      <c r="T879" s="142">
        <v>7.7085110134551757E-2</v>
      </c>
      <c r="U879" s="131">
        <v>0.53086891165627559</v>
      </c>
      <c r="V879" s="131">
        <v>0.29757318357051971</v>
      </c>
      <c r="W879" s="98">
        <v>-1.2068031969673945</v>
      </c>
      <c r="X879" s="60"/>
      <c r="Y879" s="99">
        <v>878</v>
      </c>
      <c r="Z879" s="131">
        <f>(幕後結果!$AB$2+幕後結果!$AB$4*幕後結果_最佳化!$N1880)*12/3</f>
        <v>3.2721472389875259E-2</v>
      </c>
      <c r="AA879" s="131">
        <f>(幕後結果!$AC$2+幕後結果!$AC$4*幕後結果_最佳化!$O1880)*12/3</f>
        <v>-9.376356518162432E-2</v>
      </c>
      <c r="AB879" s="131">
        <f>(幕後結果!$AD$2+幕後結果!$AD$4*幕後結果_最佳化!$P1880)*12/3</f>
        <v>1.2173839379168499E-2</v>
      </c>
      <c r="AC879" s="131">
        <f>(幕後結果!$AE$2+幕後結果!$AE$4*幕後結果_最佳化!$Q1880)*12/3</f>
        <v>0.13921483842056262</v>
      </c>
      <c r="AD879" s="131">
        <f>(幕後結果!$AF$2+幕後結果!$AF$4*幕後結果_最佳化!$R1880)*12/3</f>
        <v>7.1958457511002716E-2</v>
      </c>
      <c r="AE879" s="131">
        <f>(幕後結果!$AG$2+幕後結果!$AG$4*幕後結果_最佳化!$S1880)*12/3</f>
        <v>-6.4264645269886079E-3</v>
      </c>
      <c r="AF879" s="131">
        <f>(幕後結果!$AH$2+幕後結果!$AH$4*幕後結果_最佳化!$T1880)*12/3</f>
        <v>-2.2732012824619773E-3</v>
      </c>
      <c r="AG879" s="131">
        <f>(幕後結果!$AI$2+幕後結果!$AI$4*幕後結果_最佳化!$U1880)*12/3</f>
        <v>8.1836063599485281E-2</v>
      </c>
      <c r="AH879" s="131">
        <f>(幕後結果!$AJ$2+幕後結果!$AJ$4*幕後結果_最佳化!$V1880)*12/3</f>
        <v>6.7316309208352324E-3</v>
      </c>
      <c r="AI879" s="100">
        <f>(幕後結果!$AK$2+幕後結果!$AK$4*幕後結果_最佳化!$W1880)*12/3</f>
        <v>-0.18337748463351045</v>
      </c>
      <c r="AJ879" s="60"/>
      <c r="AK879" s="60"/>
      <c r="AL879" s="60"/>
      <c r="AM879" s="108">
        <v>878</v>
      </c>
      <c r="AN879" s="131">
        <f t="shared" si="170"/>
        <v>5.5199929326508364E-2</v>
      </c>
      <c r="AO879" s="131">
        <f t="shared" si="171"/>
        <v>1.6922951323538701E-2</v>
      </c>
      <c r="AP879" s="131">
        <f t="shared" si="172"/>
        <v>0.19506509779535322</v>
      </c>
      <c r="AQ879" s="131">
        <f t="shared" si="173"/>
        <v>7.1132336263866766E-2</v>
      </c>
      <c r="AR879" s="131">
        <f t="shared" si="174"/>
        <v>3.0407672495504336E-2</v>
      </c>
      <c r="AS879" s="131">
        <f t="shared" si="175"/>
        <v>0.22181347799171758</v>
      </c>
      <c r="AT879" s="131">
        <f t="shared" si="176"/>
        <v>0.11106446544315197</v>
      </c>
      <c r="AU879" s="131">
        <f t="shared" si="177"/>
        <v>0.23805910902840258</v>
      </c>
      <c r="AV879" s="131">
        <f t="shared" si="178"/>
        <v>5.8183557251237E-2</v>
      </c>
      <c r="AW879" s="131">
        <f t="shared" si="179"/>
        <v>2.151403080719446E-3</v>
      </c>
      <c r="AX879" s="131">
        <f t="shared" si="180"/>
        <v>1</v>
      </c>
      <c r="AY879" s="131">
        <f>SUMPRODUCT(AN879:AW879,幕後結果_最佳化!$Z$1005:$AI$1005)</f>
        <v>-2.5807117200842854E-5</v>
      </c>
      <c r="AZ879" s="131">
        <f>(SUMPRODUCT(AN879:AW879,MMULT(AN879:AW879,幕後結果!$AB$9:$AK$18)))</f>
        <v>2.9299253081219861E-4</v>
      </c>
      <c r="BA879" s="131">
        <f t="shared" si="181"/>
        <v>1.7117024589927966E-2</v>
      </c>
      <c r="BB879" s="102">
        <f t="shared" si="182"/>
        <v>-2.5077843927652785</v>
      </c>
      <c r="BC879" s="60"/>
      <c r="BD879" s="60"/>
    </row>
    <row r="880" spans="1:56" ht="16.5">
      <c r="A880" s="95">
        <v>879</v>
      </c>
      <c r="B880" s="131">
        <v>0.76746004737553486</v>
      </c>
      <c r="C880" s="131">
        <v>0.47260657437413878</v>
      </c>
      <c r="D880" s="131">
        <v>1.6309926411683939E-2</v>
      </c>
      <c r="E880" s="131">
        <v>0.52499887603874429</v>
      </c>
      <c r="F880" s="131">
        <v>0.54945137221018947</v>
      </c>
      <c r="G880" s="131">
        <v>0.73854655167772609</v>
      </c>
      <c r="H880" s="131">
        <v>0.72898274565368393</v>
      </c>
      <c r="I880" s="131">
        <v>0.21668960241147661</v>
      </c>
      <c r="J880" s="131">
        <v>0.50298069767842124</v>
      </c>
      <c r="K880" s="104">
        <v>0.18746519271658602</v>
      </c>
      <c r="L880" s="105"/>
      <c r="M880" s="106">
        <v>879</v>
      </c>
      <c r="N880" s="142">
        <v>0.73050770457443082</v>
      </c>
      <c r="O880" s="142">
        <v>-6.8719182653975752E-2</v>
      </c>
      <c r="P880" s="142">
        <v>-2.136731298185051</v>
      </c>
      <c r="Q880" s="142">
        <v>6.2703955045838422E-2</v>
      </c>
      <c r="R880" s="142">
        <v>0.12427536042389022</v>
      </c>
      <c r="S880" s="142">
        <v>0.63887093608528234</v>
      </c>
      <c r="T880" s="142">
        <v>0.60973931198127906</v>
      </c>
      <c r="U880" s="131">
        <v>-0.78342223235371411</v>
      </c>
      <c r="V880" s="131">
        <v>7.4715705942255649E-3</v>
      </c>
      <c r="W880" s="98">
        <v>-0.88727588511195143</v>
      </c>
      <c r="X880" s="60"/>
      <c r="Y880" s="99">
        <v>879</v>
      </c>
      <c r="Z880" s="131">
        <f>(幕後結果!$AB$2+幕後結果!$AB$4*幕後結果_最佳化!$N1881)*12/3</f>
        <v>0.12654324939183151</v>
      </c>
      <c r="AA880" s="131">
        <f>(幕後結果!$AC$2+幕後結果!$AC$4*幕後結果_最佳化!$O1881)*12/3</f>
        <v>-6.6288038359226583E-4</v>
      </c>
      <c r="AB880" s="131">
        <f>(幕後結果!$AD$2+幕後結果!$AD$4*幕後結果_最佳化!$P1881)*12/3</f>
        <v>-0.3601609931785541</v>
      </c>
      <c r="AC880" s="131">
        <f>(幕後結果!$AE$2+幕後結果!$AE$4*幕後結果_最佳化!$Q1881)*12/3</f>
        <v>-0.1133234165948554</v>
      </c>
      <c r="AD880" s="131">
        <f>(幕後結果!$AF$2+幕後結果!$AF$4*幕後結果_最佳化!$R1881)*12/3</f>
        <v>-0.16939183309877903</v>
      </c>
      <c r="AE880" s="131">
        <f>(幕後結果!$AG$2+幕後結果!$AG$4*幕後結果_最佳化!$S1881)*12/3</f>
        <v>1.4980642871610638E-2</v>
      </c>
      <c r="AF880" s="131">
        <f>(幕後結果!$AH$2+幕後結果!$AH$4*幕後結果_最佳化!$T1881)*12/3</f>
        <v>3.4228055127331826E-2</v>
      </c>
      <c r="AG880" s="131">
        <f>(幕後結果!$AI$2+幕後結果!$AI$4*幕後結果_最佳化!$U1881)*12/3</f>
        <v>-0.15478494552709676</v>
      </c>
      <c r="AH880" s="131">
        <f>(幕後結果!$AJ$2+幕後結果!$AJ$4*幕後結果_最佳化!$V1881)*12/3</f>
        <v>-1.0811173900177294E-2</v>
      </c>
      <c r="AI880" s="100">
        <f>(幕後結果!$AK$2+幕後結果!$AK$4*幕後結果_最佳化!$W1881)*12/3</f>
        <v>-0.26389739307758253</v>
      </c>
      <c r="AJ880" s="60"/>
      <c r="AK880" s="60"/>
      <c r="AL880" s="60"/>
      <c r="AM880" s="108">
        <v>879</v>
      </c>
      <c r="AN880" s="131">
        <f t="shared" si="170"/>
        <v>1.8646612259040116E-2</v>
      </c>
      <c r="AO880" s="131">
        <f t="shared" si="171"/>
        <v>1.3717263686806607E-2</v>
      </c>
      <c r="AP880" s="131">
        <f t="shared" si="172"/>
        <v>0.15223792314639761</v>
      </c>
      <c r="AQ880" s="131">
        <f t="shared" si="173"/>
        <v>0.16515700144393383</v>
      </c>
      <c r="AR880" s="131">
        <f t="shared" si="174"/>
        <v>0.21904279691430309</v>
      </c>
      <c r="AS880" s="131">
        <f t="shared" si="175"/>
        <v>0.1059564477958794</v>
      </c>
      <c r="AT880" s="131">
        <f t="shared" si="176"/>
        <v>4.3294812424533875E-2</v>
      </c>
      <c r="AU880" s="131">
        <f t="shared" si="177"/>
        <v>0.19511795820697608</v>
      </c>
      <c r="AV880" s="131">
        <f t="shared" si="178"/>
        <v>3.6632644718067459E-2</v>
      </c>
      <c r="AW880" s="131">
        <f t="shared" si="179"/>
        <v>5.0196539404061831E-2</v>
      </c>
      <c r="AX880" s="131">
        <f t="shared" si="180"/>
        <v>1</v>
      </c>
      <c r="AY880" s="131">
        <f>SUMPRODUCT(AN880:AW880,幕後結果_最佳化!$Z$1005:$AI$1005)</f>
        <v>1.0087305602509726E-3</v>
      </c>
      <c r="AZ880" s="131">
        <f>(SUMPRODUCT(AN880:AW880,MMULT(AN880:AW880,幕後結果!$AB$9:$AK$18)))</f>
        <v>4.3125817006281535E-4</v>
      </c>
      <c r="BA880" s="131">
        <f t="shared" si="181"/>
        <v>2.0766756368359875E-2</v>
      </c>
      <c r="BB880" s="102">
        <f t="shared" si="182"/>
        <v>-2.0172273751703642</v>
      </c>
      <c r="BC880" s="60"/>
      <c r="BD880" s="60"/>
    </row>
    <row r="881" spans="1:56" ht="16.5">
      <c r="A881" s="95">
        <v>880</v>
      </c>
      <c r="B881" s="131">
        <v>0.29471656825511361</v>
      </c>
      <c r="C881" s="131">
        <v>0.90022090341643413</v>
      </c>
      <c r="D881" s="131">
        <v>0.53556863294377988</v>
      </c>
      <c r="E881" s="131">
        <v>0.35934089091859267</v>
      </c>
      <c r="F881" s="131">
        <v>0.90234736922354242</v>
      </c>
      <c r="G881" s="131">
        <v>0.7060953462728079</v>
      </c>
      <c r="H881" s="131">
        <v>0.87857174708874552</v>
      </c>
      <c r="I881" s="131">
        <v>0.11024722270848475</v>
      </c>
      <c r="J881" s="131">
        <v>0.56912027045041924</v>
      </c>
      <c r="K881" s="104">
        <v>0.92130534059665581</v>
      </c>
      <c r="L881" s="105"/>
      <c r="M881" s="106">
        <v>880</v>
      </c>
      <c r="N881" s="142">
        <v>-0.53965767120579766</v>
      </c>
      <c r="O881" s="142">
        <v>1.2828113030915278</v>
      </c>
      <c r="P881" s="142">
        <v>8.9275789870661579E-2</v>
      </c>
      <c r="Q881" s="142">
        <v>-0.360221120111542</v>
      </c>
      <c r="R881" s="142">
        <v>1.2950433905569696</v>
      </c>
      <c r="S881" s="142">
        <v>0.54201335258051853</v>
      </c>
      <c r="T881" s="142">
        <v>1.1678766951758786</v>
      </c>
      <c r="U881" s="131">
        <v>-1.2252144129429459</v>
      </c>
      <c r="V881" s="131">
        <v>0.17413488326840185</v>
      </c>
      <c r="W881" s="98">
        <v>1.4139066307597634</v>
      </c>
      <c r="X881" s="60"/>
      <c r="Y881" s="99">
        <v>880</v>
      </c>
      <c r="Z881" s="131">
        <f>(幕後結果!$AB$2+幕後結果!$AB$4*幕後結果_最佳化!$N1882)*12/3</f>
        <v>-7.0202422882438248E-2</v>
      </c>
      <c r="AA881" s="131">
        <f>(幕後結果!$AC$2+幕後結果!$AC$4*幕後結果_最佳化!$O1882)*12/3</f>
        <v>0.13322762617945844</v>
      </c>
      <c r="AB881" s="131">
        <f>(幕後結果!$AD$2+幕後結果!$AD$4*幕後結果_最佳化!$P1882)*12/3</f>
        <v>4.4484446240855048E-2</v>
      </c>
      <c r="AC881" s="131">
        <f>(幕後結果!$AE$2+幕後結果!$AE$4*幕後結果_最佳化!$Q1882)*12/3</f>
        <v>9.1533399613600974E-3</v>
      </c>
      <c r="AD881" s="131">
        <f>(幕後結果!$AF$2+幕後結果!$AF$4*幕後結果_最佳化!$R1882)*12/3</f>
        <v>0.1689722421439589</v>
      </c>
      <c r="AE881" s="131">
        <f>(幕後結果!$AG$2+幕後結果!$AG$4*幕後結果_最佳化!$S1882)*12/3</f>
        <v>2.432215537453623E-2</v>
      </c>
      <c r="AF881" s="131">
        <f>(幕後結果!$AH$2+幕後結果!$AH$4*幕後結果_最佳化!$T1882)*12/3</f>
        <v>0.14343370692136778</v>
      </c>
      <c r="AG881" s="131">
        <f>(幕後結果!$AI$2+幕後結果!$AI$4*幕後結果_最佳化!$U1882)*12/3</f>
        <v>-6.7064992997562689E-2</v>
      </c>
      <c r="AH881" s="131">
        <f>(幕後結果!$AJ$2+幕後結果!$AJ$4*幕後結果_最佳化!$V1882)*12/3</f>
        <v>3.1230467730652703E-2</v>
      </c>
      <c r="AI881" s="100">
        <f>(幕後結果!$AK$2+幕後結果!$AK$4*幕後結果_最佳化!$W1882)*12/3</f>
        <v>0.26244406018913219</v>
      </c>
      <c r="AJ881" s="60"/>
      <c r="AK881" s="60"/>
      <c r="AL881" s="60"/>
      <c r="AM881" s="108">
        <v>880</v>
      </c>
      <c r="AN881" s="131">
        <f t="shared" si="170"/>
        <v>7.8986495338671998E-4</v>
      </c>
      <c r="AO881" s="131">
        <f t="shared" si="171"/>
        <v>0.13140271532169548</v>
      </c>
      <c r="AP881" s="131">
        <f t="shared" si="172"/>
        <v>0.15712503316270354</v>
      </c>
      <c r="AQ881" s="131">
        <f t="shared" si="173"/>
        <v>6.2337533825409353E-2</v>
      </c>
      <c r="AR881" s="131">
        <f t="shared" si="174"/>
        <v>2.3043118590739837E-2</v>
      </c>
      <c r="AS881" s="131">
        <f t="shared" si="175"/>
        <v>7.2861004552955744E-2</v>
      </c>
      <c r="AT881" s="131">
        <f t="shared" si="176"/>
        <v>7.3789268460642835E-2</v>
      </c>
      <c r="AU881" s="131">
        <f t="shared" si="177"/>
        <v>0.1867491280898739</v>
      </c>
      <c r="AV881" s="131">
        <f t="shared" si="178"/>
        <v>0.18105059359527023</v>
      </c>
      <c r="AW881" s="131">
        <f t="shared" si="179"/>
        <v>0.11085173944732252</v>
      </c>
      <c r="AX881" s="131">
        <f t="shared" si="180"/>
        <v>1</v>
      </c>
      <c r="AY881" s="131">
        <f>SUMPRODUCT(AN881:AW881,幕後結果_最佳化!$Z$1005:$AI$1005)</f>
        <v>-2.1382551162234106E-3</v>
      </c>
      <c r="AZ881" s="131">
        <f>(SUMPRODUCT(AN881:AW881,MMULT(AN881:AW881,幕後結果!$AB$9:$AK$18)))</f>
        <v>2.9718363515733755E-4</v>
      </c>
      <c r="BA881" s="131">
        <f t="shared" si="181"/>
        <v>1.723901491261428E-2</v>
      </c>
      <c r="BB881" s="102">
        <f t="shared" si="182"/>
        <v>-2.6125770726764461</v>
      </c>
      <c r="BC881" s="60"/>
      <c r="BD881" s="60"/>
    </row>
    <row r="882" spans="1:56" ht="16.5">
      <c r="A882" s="95">
        <v>881</v>
      </c>
      <c r="B882" s="131">
        <v>0.11535946756966742</v>
      </c>
      <c r="C882" s="131">
        <v>0.8085064927402692</v>
      </c>
      <c r="D882" s="131">
        <v>0.37801420183030543</v>
      </c>
      <c r="E882" s="131">
        <v>0.25328692993227553</v>
      </c>
      <c r="F882" s="131">
        <v>0.20190875265178709</v>
      </c>
      <c r="G882" s="131">
        <v>8.4928986266609385E-2</v>
      </c>
      <c r="H882" s="131">
        <v>0.2833937639820272</v>
      </c>
      <c r="I882" s="131">
        <v>0.94024799719028573</v>
      </c>
      <c r="J882" s="131">
        <v>0.69330624626182868</v>
      </c>
      <c r="K882" s="104">
        <v>0.28854752736759859</v>
      </c>
      <c r="L882" s="105"/>
      <c r="M882" s="106">
        <v>881</v>
      </c>
      <c r="N882" s="142">
        <v>-1.1985089646433538</v>
      </c>
      <c r="O882" s="142">
        <v>0.8724058421749068</v>
      </c>
      <c r="P882" s="142">
        <v>-0.31070038616231205</v>
      </c>
      <c r="Q882" s="142">
        <v>-0.66418195733802965</v>
      </c>
      <c r="R882" s="142">
        <v>-0.83482276665528588</v>
      </c>
      <c r="S882" s="142">
        <v>-1.3726603126473889</v>
      </c>
      <c r="T882" s="142">
        <v>-0.5727890590064334</v>
      </c>
      <c r="U882" s="131">
        <v>1.5568588314716836</v>
      </c>
      <c r="V882" s="131">
        <v>0.50524394632770186</v>
      </c>
      <c r="W882" s="98">
        <v>-0.55763294542155561</v>
      </c>
      <c r="X882" s="60"/>
      <c r="Y882" s="99">
        <v>881</v>
      </c>
      <c r="Z882" s="131">
        <f>(幕後結果!$AB$2+幕後結果!$AB$4*幕後結果_最佳化!$N1883)*12/3</f>
        <v>-0.17225696091967477</v>
      </c>
      <c r="AA882" s="131">
        <f>(幕後結果!$AC$2+幕後結果!$AC$4*幕後結果_最佳化!$O1883)*12/3</f>
        <v>9.4629576215144284E-2</v>
      </c>
      <c r="AB882" s="131">
        <f>(幕後結果!$AD$2+幕後結果!$AD$4*幕後結果_最佳化!$P1883)*12/3</f>
        <v>-3.3507385478856969E-2</v>
      </c>
      <c r="AC882" s="131">
        <f>(幕後結果!$AE$2+幕後結果!$AE$4*幕後結果_最佳化!$Q1883)*12/3</f>
        <v>-7.5841069718907972E-2</v>
      </c>
      <c r="AD882" s="131">
        <f>(幕後結果!$AF$2+幕後結果!$AF$4*幕後結果_最佳化!$R1883)*12/3</f>
        <v>-7.8457084879221664E-2</v>
      </c>
      <c r="AE882" s="131">
        <f>(幕後結果!$AG$2+幕後結果!$AG$4*幕後結果_最佳化!$S1883)*12/3</f>
        <v>-4.0833711501087069E-2</v>
      </c>
      <c r="AF882" s="131">
        <f>(幕後結果!$AH$2+幕後結果!$AH$4*幕後結果_最佳化!$T1883)*12/3</f>
        <v>-7.3478541014648596E-2</v>
      </c>
      <c r="AG882" s="131">
        <f>(幕後結果!$AI$2+幕後結果!$AI$4*幕後結果_最佳化!$U1883)*12/3</f>
        <v>7.3290101416595019E-2</v>
      </c>
      <c r="AH882" s="131">
        <f>(幕後結果!$AJ$2+幕後結果!$AJ$4*幕後結果_最佳化!$V1883)*12/3</f>
        <v>1.8097197488057014E-2</v>
      </c>
      <c r="AI882" s="100">
        <f>(幕後結果!$AK$2+幕後結果!$AK$4*幕後結果_最佳化!$W1883)*12/3</f>
        <v>-4.8544370027863513E-2</v>
      </c>
      <c r="AJ882" s="60"/>
      <c r="AK882" s="60"/>
      <c r="AL882" s="60"/>
      <c r="AM882" s="108">
        <v>881</v>
      </c>
      <c r="AN882" s="131">
        <f t="shared" si="170"/>
        <v>0.15784365872736594</v>
      </c>
      <c r="AO882" s="131">
        <f t="shared" si="171"/>
        <v>5.4306560168237428E-3</v>
      </c>
      <c r="AP882" s="131">
        <f t="shared" si="172"/>
        <v>4.255345244433395E-2</v>
      </c>
      <c r="AQ882" s="131">
        <f t="shared" si="173"/>
        <v>0.15461513756314549</v>
      </c>
      <c r="AR882" s="131">
        <f t="shared" si="174"/>
        <v>0.1941419311901057</v>
      </c>
      <c r="AS882" s="131">
        <f t="shared" si="175"/>
        <v>6.6802411487705785E-2</v>
      </c>
      <c r="AT882" s="131">
        <f t="shared" si="176"/>
        <v>0.11821734784655975</v>
      </c>
      <c r="AU882" s="131">
        <f t="shared" si="177"/>
        <v>9.2671837208964269E-2</v>
      </c>
      <c r="AV882" s="131">
        <f t="shared" si="178"/>
        <v>4.2265245192122283E-2</v>
      </c>
      <c r="AW882" s="131">
        <f t="shared" si="179"/>
        <v>0.12545832232287313</v>
      </c>
      <c r="AX882" s="131">
        <f t="shared" si="180"/>
        <v>1</v>
      </c>
      <c r="AY882" s="131">
        <f>SUMPRODUCT(AN882:AW882,幕後結果_最佳化!$Z$1005:$AI$1005)</f>
        <v>4.0261013728934408E-3</v>
      </c>
      <c r="AZ882" s="131">
        <f>(SUMPRODUCT(AN882:AW882,MMULT(AN882:AW882,幕後結果!$AB$9:$AK$18)))</f>
        <v>3.1833408744878181E-4</v>
      </c>
      <c r="BA882" s="131">
        <f t="shared" si="181"/>
        <v>1.7841919388024985E-2</v>
      </c>
      <c r="BB882" s="102">
        <f t="shared" si="182"/>
        <v>-2.1787957776111058</v>
      </c>
      <c r="BC882" s="60"/>
      <c r="BD882" s="60"/>
    </row>
    <row r="883" spans="1:56" ht="16.5">
      <c r="A883" s="95">
        <v>882</v>
      </c>
      <c r="B883" s="131">
        <v>0.40120211588723764</v>
      </c>
      <c r="C883" s="131">
        <v>0.82465950390550891</v>
      </c>
      <c r="D883" s="131">
        <v>0.58483748353390741</v>
      </c>
      <c r="E883" s="131">
        <v>0.14793815741372285</v>
      </c>
      <c r="F883" s="131">
        <v>0.78552021447937226</v>
      </c>
      <c r="G883" s="131">
        <v>0.65775625100709312</v>
      </c>
      <c r="H883" s="131">
        <v>0.26582926186698264</v>
      </c>
      <c r="I883" s="131">
        <v>0.44236169719638929</v>
      </c>
      <c r="J883" s="131">
        <v>0.80644579595852561</v>
      </c>
      <c r="K883" s="104">
        <v>0.16604736671166664</v>
      </c>
      <c r="L883" s="105"/>
      <c r="M883" s="106">
        <v>882</v>
      </c>
      <c r="N883" s="142">
        <v>-0.25023679516571551</v>
      </c>
      <c r="O883" s="142">
        <v>0.93326920249652356</v>
      </c>
      <c r="P883" s="142">
        <v>0.21428472005426324</v>
      </c>
      <c r="Q883" s="142">
        <v>-1.0453173643552818</v>
      </c>
      <c r="R883" s="142">
        <v>0.79097330221305595</v>
      </c>
      <c r="S883" s="142">
        <v>0.40634721528243389</v>
      </c>
      <c r="T883" s="142">
        <v>-0.62547626153404223</v>
      </c>
      <c r="U883" s="131">
        <v>-0.1449841394019383</v>
      </c>
      <c r="V883" s="131">
        <v>0.86487316452570617</v>
      </c>
      <c r="W883" s="98">
        <v>-0.9699032229537744</v>
      </c>
      <c r="X883" s="60"/>
      <c r="Y883" s="99">
        <v>882</v>
      </c>
      <c r="Z883" s="131">
        <f>(幕後結果!$AB$2+幕後結果!$AB$4*幕後結果_最佳化!$N1884)*12/3</f>
        <v>-2.5371800104883841E-2</v>
      </c>
      <c r="AA883" s="131">
        <f>(幕後結果!$AC$2+幕後結果!$AC$4*幕後結果_最佳化!$O1884)*12/3</f>
        <v>9.8676977634329435E-2</v>
      </c>
      <c r="AB883" s="131">
        <f>(幕後結果!$AD$2+幕後結果!$AD$4*幕後結果_最佳化!$P1884)*12/3</f>
        <v>5.287379930061973E-2</v>
      </c>
      <c r="AC883" s="131">
        <f>(幕後結果!$AE$2+幕後結果!$AE$4*幕後結果_最佳化!$Q1884)*12/3</f>
        <v>-5.1473276502484233E-2</v>
      </c>
      <c r="AD883" s="131">
        <f>(幕後結果!$AF$2+幕後結果!$AF$4*幕後結果_最佳化!$R1884)*12/3</f>
        <v>0.10752662830161357</v>
      </c>
      <c r="AE883" s="131">
        <f>(幕後結果!$AG$2+幕後結果!$AG$4*幕後結果_最佳化!$S1884)*12/3</f>
        <v>1.2065481300163128E-2</v>
      </c>
      <c r="AF883" s="131">
        <f>(幕後結果!$AH$2+幕後結果!$AH$4*幕後結果_最佳化!$T1884)*12/3</f>
        <v>-2.0022121641202355E-2</v>
      </c>
      <c r="AG883" s="131">
        <f>(幕後結果!$AI$2+幕後結果!$AI$4*幕後結果_最佳化!$U1884)*12/3</f>
        <v>-2.3017410636344226E-2</v>
      </c>
      <c r="AH883" s="131">
        <f>(幕後結果!$AJ$2+幕後結果!$AJ$4*幕後結果_最佳化!$V1884)*12/3</f>
        <v>5.5391527412953834E-2</v>
      </c>
      <c r="AI883" s="100">
        <f>(幕後結果!$AK$2+幕後結果!$AK$4*幕後結果_最佳化!$W1884)*12/3</f>
        <v>-8.1506533466602471E-2</v>
      </c>
      <c r="AJ883" s="60"/>
      <c r="AK883" s="60"/>
      <c r="AL883" s="60"/>
      <c r="AM883" s="108">
        <v>882</v>
      </c>
      <c r="AN883" s="131">
        <f t="shared" si="170"/>
        <v>5.1676004682408745E-2</v>
      </c>
      <c r="AO883" s="131">
        <f t="shared" si="171"/>
        <v>3.0452381657267186E-2</v>
      </c>
      <c r="AP883" s="131">
        <f t="shared" si="172"/>
        <v>0.13152974354568786</v>
      </c>
      <c r="AQ883" s="131">
        <f t="shared" si="173"/>
        <v>9.1990057461117016E-3</v>
      </c>
      <c r="AR883" s="131">
        <f t="shared" si="174"/>
        <v>0.16881651044232282</v>
      </c>
      <c r="AS883" s="131">
        <f t="shared" si="175"/>
        <v>0.1106023402220023</v>
      </c>
      <c r="AT883" s="131">
        <f t="shared" si="176"/>
        <v>4.2558573474759796E-2</v>
      </c>
      <c r="AU883" s="131">
        <f t="shared" si="177"/>
        <v>0.14565291550389056</v>
      </c>
      <c r="AV883" s="131">
        <f t="shared" si="178"/>
        <v>0.13908528765873926</v>
      </c>
      <c r="AW883" s="131">
        <f t="shared" si="179"/>
        <v>0.17042723706680973</v>
      </c>
      <c r="AX883" s="131">
        <f t="shared" si="180"/>
        <v>1</v>
      </c>
      <c r="AY883" s="131">
        <f>SUMPRODUCT(AN883:AW883,幕後結果_最佳化!$Z$1005:$AI$1005)</f>
        <v>-3.8876205895397482E-3</v>
      </c>
      <c r="AZ883" s="131">
        <f>(SUMPRODUCT(AN883:AW883,MMULT(AN883:AW883,幕後結果!$AB$9:$AK$18)))</f>
        <v>3.2128158030835706E-4</v>
      </c>
      <c r="BA883" s="131">
        <f t="shared" si="181"/>
        <v>1.7924329284755874E-2</v>
      </c>
      <c r="BB883" s="102">
        <f t="shared" si="182"/>
        <v>-2.6102857097883865</v>
      </c>
      <c r="BC883" s="60"/>
      <c r="BD883" s="60"/>
    </row>
    <row r="884" spans="1:56" ht="16.5">
      <c r="A884" s="95">
        <v>883</v>
      </c>
      <c r="B884" s="131">
        <v>0.96925280781316348</v>
      </c>
      <c r="C884" s="131">
        <v>4.7495721717851769E-2</v>
      </c>
      <c r="D884" s="131">
        <v>0.1275943012988503</v>
      </c>
      <c r="E884" s="131">
        <v>0.54080516759472808</v>
      </c>
      <c r="F884" s="131">
        <v>9.0802743825071808E-2</v>
      </c>
      <c r="G884" s="131">
        <v>0.56691496789722251</v>
      </c>
      <c r="H884" s="131">
        <v>7.3565923149690127E-2</v>
      </c>
      <c r="I884" s="131">
        <v>6.4862917457718883E-2</v>
      </c>
      <c r="J884" s="131">
        <v>0.70003175913695803</v>
      </c>
      <c r="K884" s="104">
        <v>6.0437428179235475E-2</v>
      </c>
      <c r="L884" s="105"/>
      <c r="M884" s="106">
        <v>883</v>
      </c>
      <c r="N884" s="142">
        <v>1.8699239143083406</v>
      </c>
      <c r="O884" s="142">
        <v>-1.669635796964501</v>
      </c>
      <c r="P884" s="142">
        <v>-1.1378368785119077</v>
      </c>
      <c r="Q884" s="142">
        <v>0.10246238913174739</v>
      </c>
      <c r="R884" s="142">
        <v>-1.3358280340543101</v>
      </c>
      <c r="S884" s="142">
        <v>0.16852527149016386</v>
      </c>
      <c r="T884" s="142">
        <v>-1.4497370981583788</v>
      </c>
      <c r="U884" s="131">
        <v>-1.515183916632364</v>
      </c>
      <c r="V884" s="131">
        <v>0.52449185746591653</v>
      </c>
      <c r="W884" s="98">
        <v>-1.5511119564506239</v>
      </c>
      <c r="X884" s="60"/>
      <c r="Y884" s="99">
        <v>883</v>
      </c>
      <c r="Z884" s="131">
        <f>(幕後結果!$AB$2+幕後結果!$AB$4*幕後結果_最佳化!$N1885)*12/3</f>
        <v>0.30303617894172857</v>
      </c>
      <c r="AA884" s="131">
        <f>(幕後結果!$AC$2+幕後結果!$AC$4*幕後結果_最佳化!$O1885)*12/3</f>
        <v>-0.15853927212902044</v>
      </c>
      <c r="AB884" s="131">
        <f>(幕後結果!$AD$2+幕後結果!$AD$4*幕後結果_最佳化!$P1885)*12/3</f>
        <v>-0.25290036222417894</v>
      </c>
      <c r="AC884" s="131">
        <f>(幕後結果!$AE$2+幕後結果!$AE$4*幕後結果_最佳化!$Q1885)*12/3</f>
        <v>-4.4064723386657033E-2</v>
      </c>
      <c r="AD884" s="131">
        <f>(幕後結果!$AF$2+幕後結果!$AF$4*幕後結果_最佳化!$R1885)*12/3</f>
        <v>-0.28088265197467294</v>
      </c>
      <c r="AE884" s="131">
        <f>(幕後結果!$AG$2+幕後結果!$AG$4*幕後結果_最佳化!$S1885)*12/3</f>
        <v>-2.1152791639197574E-2</v>
      </c>
      <c r="AF884" s="131">
        <f>(幕後結果!$AH$2+幕後結果!$AH$4*幕後結果_最佳化!$T1885)*12/3</f>
        <v>-0.14627598308115086</v>
      </c>
      <c r="AG884" s="131">
        <f>(幕後結果!$AI$2+幕後結果!$AI$4*幕後結果_最佳化!$U1885)*12/3</f>
        <v>-0.29076729448460392</v>
      </c>
      <c r="AH884" s="131">
        <f>(幕後結果!$AJ$2+幕後結果!$AJ$4*幕後結果_最佳化!$V1885)*12/3</f>
        <v>-3.072400842557807E-2</v>
      </c>
      <c r="AI884" s="100">
        <f>(幕後結果!$AK$2+幕後結果!$AK$4*幕後結果_最佳化!$W1885)*12/3</f>
        <v>-0.48162299249142676</v>
      </c>
      <c r="AJ884" s="60"/>
      <c r="AK884" s="60"/>
      <c r="AL884" s="60"/>
      <c r="AM884" s="108">
        <v>883</v>
      </c>
      <c r="AN884" s="131">
        <f t="shared" si="170"/>
        <v>0.16095680964294892</v>
      </c>
      <c r="AO884" s="131">
        <f t="shared" si="171"/>
        <v>1.0732902959993277E-2</v>
      </c>
      <c r="AP884" s="131">
        <f t="shared" si="172"/>
        <v>0.14642171819211428</v>
      </c>
      <c r="AQ884" s="131">
        <f t="shared" si="173"/>
        <v>2.564184817824312E-2</v>
      </c>
      <c r="AR884" s="131">
        <f t="shared" si="174"/>
        <v>8.0995113765603338E-2</v>
      </c>
      <c r="AS884" s="131">
        <f t="shared" si="175"/>
        <v>5.6030016402366586E-2</v>
      </c>
      <c r="AT884" s="131">
        <f t="shared" si="176"/>
        <v>0.12745641369211766</v>
      </c>
      <c r="AU884" s="131">
        <f t="shared" si="177"/>
        <v>0.16200527296736705</v>
      </c>
      <c r="AV884" s="131">
        <f t="shared" si="178"/>
        <v>0.12360375360815863</v>
      </c>
      <c r="AW884" s="131">
        <f t="shared" si="179"/>
        <v>0.10615615059108702</v>
      </c>
      <c r="AX884" s="131">
        <f t="shared" si="180"/>
        <v>1</v>
      </c>
      <c r="AY884" s="131">
        <f>SUMPRODUCT(AN884:AW884,幕後結果_最佳化!$Z$1005:$AI$1005)</f>
        <v>2.9708387232233661E-4</v>
      </c>
      <c r="AZ884" s="131">
        <f>(SUMPRODUCT(AN884:AW884,MMULT(AN884:AW884,幕後結果!$AB$9:$AK$18)))</f>
        <v>2.9689657500802584E-4</v>
      </c>
      <c r="BA884" s="131">
        <f t="shared" si="181"/>
        <v>1.7230687014974936E-2</v>
      </c>
      <c r="BB884" s="102">
        <f t="shared" si="182"/>
        <v>-2.4725024655518437</v>
      </c>
      <c r="BC884" s="60"/>
      <c r="BD884" s="60"/>
    </row>
    <row r="885" spans="1:56" ht="16.5">
      <c r="A885" s="95">
        <v>884</v>
      </c>
      <c r="B885" s="131">
        <v>0.68298678031288285</v>
      </c>
      <c r="C885" s="131">
        <v>0.44937662893554453</v>
      </c>
      <c r="D885" s="131">
        <v>0.4564746647800626</v>
      </c>
      <c r="E885" s="131">
        <v>0.27309443649674292</v>
      </c>
      <c r="F885" s="131">
        <v>0.294994631370604</v>
      </c>
      <c r="G885" s="131">
        <v>0.50408224450764472</v>
      </c>
      <c r="H885" s="131">
        <v>0.27589709619599545</v>
      </c>
      <c r="I885" s="131">
        <v>0.78288685006643521</v>
      </c>
      <c r="J885" s="131">
        <v>0.61544989565820707</v>
      </c>
      <c r="K885" s="104">
        <v>0.48053147003750718</v>
      </c>
      <c r="L885" s="105"/>
      <c r="M885" s="106">
        <v>884</v>
      </c>
      <c r="N885" s="142">
        <v>0.47606729022016736</v>
      </c>
      <c r="O885" s="142">
        <v>-0.12723644875473317</v>
      </c>
      <c r="P885" s="142">
        <v>-0.1093191860077289</v>
      </c>
      <c r="Q885" s="142">
        <v>-0.60348081730086534</v>
      </c>
      <c r="R885" s="142">
        <v>-0.538851590029224</v>
      </c>
      <c r="S885" s="142">
        <v>1.0232848086280695E-2</v>
      </c>
      <c r="T885" s="142">
        <v>-0.59507372305309891</v>
      </c>
      <c r="U885" s="131">
        <v>0.78198004703544843</v>
      </c>
      <c r="V885" s="131">
        <v>0.29355206568526748</v>
      </c>
      <c r="W885" s="98">
        <v>-4.8819753314025889E-2</v>
      </c>
      <c r="X885" s="60"/>
      <c r="Y885" s="99">
        <v>884</v>
      </c>
      <c r="Z885" s="131">
        <f>(幕後結果!$AB$2+幕後結果!$AB$4*幕後結果_最佳化!$N1886)*12/3</f>
        <v>8.7131019039447047E-2</v>
      </c>
      <c r="AA885" s="131">
        <f>(幕後結果!$AC$2+幕後結果!$AC$4*幕後結果_最佳化!$O1886)*12/3</f>
        <v>-5.8499560199427409E-3</v>
      </c>
      <c r="AB885" s="131">
        <f>(幕後結果!$AD$2+幕後結果!$AD$4*幕後結果_最佳化!$P1886)*12/3</f>
        <v>-3.4996667754812007E-2</v>
      </c>
      <c r="AC885" s="131">
        <f>(幕後結果!$AE$2+幕後結果!$AE$4*幕後結果_最佳化!$Q1886)*12/3</f>
        <v>-3.7466889225902661E-2</v>
      </c>
      <c r="AD885" s="131">
        <f>(幕後結果!$AF$2+幕後結果!$AF$4*幕後結果_最佳化!$R1886)*12/3</f>
        <v>-7.3588641423111348E-2</v>
      </c>
      <c r="AE885" s="131">
        <f>(幕後結果!$AG$2+幕後結果!$AG$4*幕後結果_最佳化!$S1886)*12/3</f>
        <v>-9.8663346885809137E-3</v>
      </c>
      <c r="AF885" s="131">
        <f>(幕後結果!$AH$2+幕後結果!$AH$4*幕後結果_最佳化!$T1886)*12/3</f>
        <v>-4.0963508844943465E-2</v>
      </c>
      <c r="AG885" s="131">
        <f>(幕後結果!$AI$2+幕後結果!$AI$4*幕後結果_最佳化!$U1886)*12/3</f>
        <v>2.9700711716475758E-2</v>
      </c>
      <c r="AH885" s="131">
        <f>(幕後結果!$AJ$2+幕後結果!$AJ$4*幕後結果_最佳化!$V1886)*12/3</f>
        <v>4.8561244486699361E-3</v>
      </c>
      <c r="AI885" s="100">
        <f>(幕後結果!$AK$2+幕後結果!$AK$4*幕後結果_最佳化!$W1886)*12/3</f>
        <v>-4.5361114225041493E-2</v>
      </c>
      <c r="AJ885" s="60"/>
      <c r="AK885" s="60"/>
      <c r="AL885" s="60"/>
      <c r="AM885" s="108">
        <v>884</v>
      </c>
      <c r="AN885" s="131">
        <f t="shared" si="170"/>
        <v>0.16100923451772789</v>
      </c>
      <c r="AO885" s="131">
        <f t="shared" si="171"/>
        <v>5.1725363030369495E-2</v>
      </c>
      <c r="AP885" s="131">
        <f t="shared" si="172"/>
        <v>0.110434904321079</v>
      </c>
      <c r="AQ885" s="131">
        <f t="shared" si="173"/>
        <v>0.22263440500527726</v>
      </c>
      <c r="AR885" s="131">
        <f t="shared" si="174"/>
        <v>0.17889831482080251</v>
      </c>
      <c r="AS885" s="131">
        <f t="shared" si="175"/>
        <v>6.3195844408751936E-2</v>
      </c>
      <c r="AT885" s="131">
        <f t="shared" si="176"/>
        <v>9.5883992308996885E-2</v>
      </c>
      <c r="AU885" s="131">
        <f t="shared" si="177"/>
        <v>3.1546231056236808E-2</v>
      </c>
      <c r="AV885" s="131">
        <f t="shared" si="178"/>
        <v>1.4337017821344449E-4</v>
      </c>
      <c r="AW885" s="131">
        <f t="shared" si="179"/>
        <v>8.4528340352544681E-2</v>
      </c>
      <c r="AX885" s="131">
        <f t="shared" si="180"/>
        <v>0.99999999999999978</v>
      </c>
      <c r="AY885" s="131">
        <f>SUMPRODUCT(AN885:AW885,幕後結果_最佳化!$Z$1005:$AI$1005)</f>
        <v>6.1782914741266206E-3</v>
      </c>
      <c r="AZ885" s="131">
        <f>(SUMPRODUCT(AN885:AW885,MMULT(AN885:AW885,幕後結果!$AB$9:$AK$18)))</f>
        <v>3.8027496731669961E-4</v>
      </c>
      <c r="BA885" s="131">
        <f t="shared" si="181"/>
        <v>1.9500640177099304E-2</v>
      </c>
      <c r="BB885" s="102">
        <f t="shared" si="182"/>
        <v>-1.8831027182891023</v>
      </c>
      <c r="BC885" s="60"/>
      <c r="BD885" s="60"/>
    </row>
    <row r="886" spans="1:56" ht="16.5">
      <c r="A886" s="95">
        <v>885</v>
      </c>
      <c r="B886" s="131">
        <v>0.29201275734058685</v>
      </c>
      <c r="C886" s="131">
        <v>0.92638222480695598</v>
      </c>
      <c r="D886" s="131">
        <v>0.42341592784509441</v>
      </c>
      <c r="E886" s="131">
        <v>0.33331094056780342</v>
      </c>
      <c r="F886" s="131">
        <v>0.69485879727703104</v>
      </c>
      <c r="G886" s="131">
        <v>0.17035611974987153</v>
      </c>
      <c r="H886" s="131">
        <v>0.10327110837710674</v>
      </c>
      <c r="I886" s="131">
        <v>0.93511093972209869</v>
      </c>
      <c r="J886" s="131">
        <v>0.336876452865434</v>
      </c>
      <c r="K886" s="104">
        <v>0.18342705059339592</v>
      </c>
      <c r="L886" s="105"/>
      <c r="M886" s="106">
        <v>885</v>
      </c>
      <c r="N886" s="142">
        <v>-0.54751420415586927</v>
      </c>
      <c r="O886" s="142">
        <v>1.4493654556765043</v>
      </c>
      <c r="P886" s="142">
        <v>-0.19316230921407948</v>
      </c>
      <c r="Q886" s="142">
        <v>-0.43078888641435681</v>
      </c>
      <c r="R886" s="142">
        <v>0.50967038310278945</v>
      </c>
      <c r="S886" s="142">
        <v>-0.95275890654203976</v>
      </c>
      <c r="T886" s="142">
        <v>-1.2631306886311107</v>
      </c>
      <c r="U886" s="131">
        <v>1.5149774274877994</v>
      </c>
      <c r="V886" s="131">
        <v>-0.42100298011230586</v>
      </c>
      <c r="W886" s="98">
        <v>-0.90238177096428429</v>
      </c>
      <c r="X886" s="60"/>
      <c r="Y886" s="99">
        <v>885</v>
      </c>
      <c r="Z886" s="131">
        <f>(幕後結果!$AB$2+幕後結果!$AB$4*幕後結果_最佳化!$N1887)*12/3</f>
        <v>-7.1419381623781086E-2</v>
      </c>
      <c r="AA886" s="131">
        <f>(幕後結果!$AC$2+幕後結果!$AC$4*幕後結果_最佳化!$O1887)*12/3</f>
        <v>0.14943438018759719</v>
      </c>
      <c r="AB886" s="131">
        <f>(幕後結果!$AD$2+幕後結果!$AD$4*幕後結果_最佳化!$P1887)*12/3</f>
        <v>4.4911251226259288E-3</v>
      </c>
      <c r="AC886" s="131">
        <f>(幕後結果!$AE$2+幕後結果!$AE$4*幕後結果_最佳化!$Q1887)*12/3</f>
        <v>-1.5342914433188215E-2</v>
      </c>
      <c r="AD886" s="131">
        <f>(幕後結果!$AF$2+幕後結果!$AF$4*幕後結果_最佳化!$R1887)*12/3</f>
        <v>8.1241360339652402E-2</v>
      </c>
      <c r="AE886" s="131">
        <f>(幕後結果!$AG$2+幕後結果!$AG$4*幕後結果_最佳化!$S1887)*12/3</f>
        <v>-3.1443762613935777E-2</v>
      </c>
      <c r="AF886" s="131">
        <f>(幕後結果!$AH$2+幕後結果!$AH$4*幕後結果_最佳化!$T1887)*12/3</f>
        <v>-8.098910120686327E-2</v>
      </c>
      <c r="AG886" s="131">
        <f>(幕後結果!$AI$2+幕後結果!$AI$4*幕後結果_最佳化!$U1887)*12/3</f>
        <v>8.8381011232687864E-2</v>
      </c>
      <c r="AH886" s="131">
        <f>(幕後結果!$AJ$2+幕後結果!$AJ$4*幕後結果_最佳化!$V1887)*12/3</f>
        <v>-2.1873559022788518E-2</v>
      </c>
      <c r="AI886" s="100">
        <f>(幕後結果!$AK$2+幕後結果!$AK$4*幕後結果_最佳化!$W1887)*12/3</f>
        <v>-0.12092840684670475</v>
      </c>
      <c r="AJ886" s="60"/>
      <c r="AK886" s="60"/>
      <c r="AL886" s="60"/>
      <c r="AM886" s="108">
        <v>885</v>
      </c>
      <c r="AN886" s="131">
        <f t="shared" si="170"/>
        <v>0.10180512256080716</v>
      </c>
      <c r="AO886" s="131">
        <f t="shared" si="171"/>
        <v>6.8293069365986642E-2</v>
      </c>
      <c r="AP886" s="131">
        <f t="shared" si="172"/>
        <v>0.20472086933347874</v>
      </c>
      <c r="AQ886" s="131">
        <f t="shared" si="173"/>
        <v>6.7335077584200445E-2</v>
      </c>
      <c r="AR886" s="131">
        <f t="shared" si="174"/>
        <v>5.904388200502747E-2</v>
      </c>
      <c r="AS886" s="131">
        <f t="shared" si="175"/>
        <v>1.8641403026856369E-2</v>
      </c>
      <c r="AT886" s="131">
        <f t="shared" si="176"/>
        <v>8.2766659274768201E-2</v>
      </c>
      <c r="AU886" s="131">
        <f t="shared" si="177"/>
        <v>0.20758998960252795</v>
      </c>
      <c r="AV886" s="131">
        <f t="shared" si="178"/>
        <v>0.13591178036031065</v>
      </c>
      <c r="AW886" s="131">
        <f t="shared" si="179"/>
        <v>5.3892146886036357E-2</v>
      </c>
      <c r="AX886" s="131">
        <f t="shared" si="180"/>
        <v>0.99999999999999989</v>
      </c>
      <c r="AY886" s="131">
        <f>SUMPRODUCT(AN886:AW886,幕後結果_最佳化!$Z$1005:$AI$1005)</f>
        <v>2.7373584004077847E-4</v>
      </c>
      <c r="AZ886" s="131">
        <f>(SUMPRODUCT(AN886:AW886,MMULT(AN886:AW886,幕後結果!$AB$9:$AK$18)))</f>
        <v>3.4291590171418152E-4</v>
      </c>
      <c r="BA886" s="131">
        <f t="shared" si="181"/>
        <v>1.8517988597960135E-2</v>
      </c>
      <c r="BB886" s="102">
        <f t="shared" si="182"/>
        <v>-2.3018841346870014</v>
      </c>
      <c r="BC886" s="60"/>
      <c r="BD886" s="60"/>
    </row>
    <row r="887" spans="1:56" ht="16.5">
      <c r="A887" s="95">
        <v>886</v>
      </c>
      <c r="B887" s="131">
        <v>0.19729636082363022</v>
      </c>
      <c r="C887" s="131">
        <v>0.4433308731512895</v>
      </c>
      <c r="D887" s="131">
        <v>0.21432929865165051</v>
      </c>
      <c r="E887" s="131">
        <v>0.84903265489353918</v>
      </c>
      <c r="F887" s="131">
        <v>0.9683692615401438</v>
      </c>
      <c r="G887" s="131">
        <v>0.82981276393771042</v>
      </c>
      <c r="H887" s="131">
        <v>0.40234213366047822</v>
      </c>
      <c r="I887" s="131">
        <v>0.60737169071175634</v>
      </c>
      <c r="J887" s="131">
        <v>0.81215901084290731</v>
      </c>
      <c r="K887" s="104">
        <v>0.26813916628048351</v>
      </c>
      <c r="L887" s="105"/>
      <c r="M887" s="106">
        <v>886</v>
      </c>
      <c r="N887" s="142">
        <v>-0.85131801252749539</v>
      </c>
      <c r="O887" s="142">
        <v>-0.14252954215368388</v>
      </c>
      <c r="P887" s="142">
        <v>-0.79148916344569198</v>
      </c>
      <c r="Q887" s="142">
        <v>1.0322934037766942</v>
      </c>
      <c r="R887" s="142">
        <v>1.8573492840533219</v>
      </c>
      <c r="S887" s="142">
        <v>0.95342560722818237</v>
      </c>
      <c r="T887" s="142">
        <v>-0.24728939269499275</v>
      </c>
      <c r="U887" s="131">
        <v>0.27247525085043345</v>
      </c>
      <c r="V887" s="131">
        <v>0.88588040113961863</v>
      </c>
      <c r="W887" s="98">
        <v>-0.61845062934682837</v>
      </c>
      <c r="X887" s="60"/>
      <c r="Y887" s="99">
        <v>886</v>
      </c>
      <c r="Z887" s="131">
        <f>(幕後結果!$AB$2+幕後結果!$AB$4*幕後結果_最佳化!$N1888)*12/3</f>
        <v>-0.11847788727769455</v>
      </c>
      <c r="AA887" s="131">
        <f>(幕後結果!$AC$2+幕後結果!$AC$4*幕後結果_最佳化!$O1888)*12/3</f>
        <v>-4.7199817570819031E-3</v>
      </c>
      <c r="AB887" s="131">
        <f>(幕後結果!$AD$2+幕後結果!$AD$4*幕後結果_最佳化!$P1888)*12/3</f>
        <v>-0.1450771839782421</v>
      </c>
      <c r="AC887" s="131">
        <f>(幕後結果!$AE$2+幕後結果!$AE$4*幕後結果_最佳化!$Q1888)*12/3</f>
        <v>4.4807834225796622E-2</v>
      </c>
      <c r="AD887" s="131">
        <f>(幕後結果!$AF$2+幕後結果!$AF$4*幕後結果_最佳化!$R1888)*12/3</f>
        <v>0.10935033638017089</v>
      </c>
      <c r="AE887" s="131">
        <f>(幕後結果!$AG$2+幕後結果!$AG$4*幕後結果_最佳化!$S1888)*12/3</f>
        <v>3.5113207435780468E-2</v>
      </c>
      <c r="AF887" s="131">
        <f>(幕後結果!$AH$2+幕後結果!$AH$4*幕後結果_最佳化!$T1888)*12/3</f>
        <v>-5.3390941076546045E-2</v>
      </c>
      <c r="AG887" s="131">
        <f>(幕後結果!$AI$2+幕後結果!$AI$4*幕後結果_最佳化!$U1888)*12/3</f>
        <v>3.3374837428061868E-2</v>
      </c>
      <c r="AH887" s="131">
        <f>(幕後結果!$AJ$2+幕後結果!$AJ$4*幕後結果_最佳化!$V1888)*12/3</f>
        <v>6.039938179735499E-2</v>
      </c>
      <c r="AI887" s="100">
        <f>(幕後結果!$AK$2+幕後結果!$AK$4*幕後結果_最佳化!$W1888)*12/3</f>
        <v>-6.9501030183096002E-2</v>
      </c>
      <c r="AJ887" s="60"/>
      <c r="AK887" s="60"/>
      <c r="AL887" s="60"/>
      <c r="AM887" s="108">
        <v>886</v>
      </c>
      <c r="AN887" s="131">
        <f t="shared" si="170"/>
        <v>0.19156767505932748</v>
      </c>
      <c r="AO887" s="131">
        <f t="shared" si="171"/>
        <v>5.9887311203295268E-2</v>
      </c>
      <c r="AP887" s="131">
        <f t="shared" si="172"/>
        <v>7.3498379303201702E-2</v>
      </c>
      <c r="AQ887" s="131">
        <f t="shared" si="173"/>
        <v>3.0581787482790532E-2</v>
      </c>
      <c r="AR887" s="131">
        <f t="shared" si="174"/>
        <v>5.2484416290860814E-2</v>
      </c>
      <c r="AS887" s="131">
        <f t="shared" si="175"/>
        <v>0.10295545666616979</v>
      </c>
      <c r="AT887" s="131">
        <f t="shared" si="176"/>
        <v>5.2059652123445502E-2</v>
      </c>
      <c r="AU887" s="131">
        <f t="shared" si="177"/>
        <v>0.18018963351532724</v>
      </c>
      <c r="AV887" s="131">
        <f t="shared" si="178"/>
        <v>0.20958195018205034</v>
      </c>
      <c r="AW887" s="131">
        <f t="shared" si="179"/>
        <v>4.7193738173531445E-2</v>
      </c>
      <c r="AX887" s="131">
        <f t="shared" si="180"/>
        <v>1.0000000000000002</v>
      </c>
      <c r="AY887" s="131">
        <f>SUMPRODUCT(AN887:AW887,幕後結果_最佳化!$Z$1005:$AI$1005)</f>
        <v>8.1897438918144443E-4</v>
      </c>
      <c r="AZ887" s="131">
        <f>(SUMPRODUCT(AN887:AW887,MMULT(AN887:AW887,幕後結果!$AB$9:$AK$18)))</f>
        <v>2.1120064622325528E-4</v>
      </c>
      <c r="BA887" s="131">
        <f t="shared" si="181"/>
        <v>1.4532743933038085E-2</v>
      </c>
      <c r="BB887" s="102">
        <f t="shared" si="182"/>
        <v>-2.8956008448723471</v>
      </c>
      <c r="BC887" s="60"/>
      <c r="BD887" s="60"/>
    </row>
    <row r="888" spans="1:56" ht="16.5">
      <c r="A888" s="95">
        <v>887</v>
      </c>
      <c r="B888" s="131">
        <v>0.17732265911828504</v>
      </c>
      <c r="C888" s="131">
        <v>0.38651383300986741</v>
      </c>
      <c r="D888" s="131">
        <v>0.95219812556983929</v>
      </c>
      <c r="E888" s="131">
        <v>0.83468892147214002</v>
      </c>
      <c r="F888" s="131">
        <v>0.94290327195654267</v>
      </c>
      <c r="G888" s="131">
        <v>0.16223577590014071</v>
      </c>
      <c r="H888" s="131">
        <v>0.86213568687339426</v>
      </c>
      <c r="I888" s="131">
        <v>0.7516936723265657</v>
      </c>
      <c r="J888" s="131">
        <v>0.55925158150707155</v>
      </c>
      <c r="K888" s="104">
        <v>0.77861095778044942</v>
      </c>
      <c r="L888" s="105"/>
      <c r="M888" s="106">
        <v>887</v>
      </c>
      <c r="N888" s="142">
        <v>-0.92561649463168161</v>
      </c>
      <c r="O888" s="142">
        <v>-0.28841685657589627</v>
      </c>
      <c r="P888" s="142">
        <v>1.6665508506560187</v>
      </c>
      <c r="Q888" s="142">
        <v>0.97286146947770891</v>
      </c>
      <c r="R888" s="142">
        <v>1.5796220081646604</v>
      </c>
      <c r="S888" s="142">
        <v>-0.98531055066537609</v>
      </c>
      <c r="T888" s="142">
        <v>1.08996485394166</v>
      </c>
      <c r="U888" s="131">
        <v>0.67982913679942281</v>
      </c>
      <c r="V888" s="131">
        <v>0.14907197816029388</v>
      </c>
      <c r="W888" s="98">
        <v>0.7675104466726288</v>
      </c>
      <c r="X888" s="60"/>
      <c r="Y888" s="99">
        <v>887</v>
      </c>
      <c r="Z888" s="131">
        <f>(幕後結果!$AB$2+幕後結果!$AB$4*幕後結果_最佳化!$N1889)*12/3</f>
        <v>-0.12998654992059375</v>
      </c>
      <c r="AA888" s="131">
        <f>(幕後結果!$AC$2+幕後結果!$AC$4*幕後結果_最佳化!$O1889)*12/3</f>
        <v>-1.8755694158727201E-2</v>
      </c>
      <c r="AB888" s="131">
        <f>(幕後結果!$AD$2+幕後結果!$AD$4*幕後結果_最佳化!$P1889)*12/3</f>
        <v>0.24656787137215494</v>
      </c>
      <c r="AC888" s="131">
        <f>(幕後結果!$AE$2+幕後結果!$AE$4*幕後結果_最佳化!$Q1889)*12/3</f>
        <v>0.21594545859486369</v>
      </c>
      <c r="AD888" s="131">
        <f>(幕後結果!$AF$2+幕後結果!$AF$4*幕後結果_最佳化!$R1889)*12/3</f>
        <v>0.28345478535578589</v>
      </c>
      <c r="AE888" s="131">
        <f>(幕後結果!$AG$2+幕後結果!$AG$4*幕後結果_最佳化!$S1889)*12/3</f>
        <v>-4.6365179702716565E-2</v>
      </c>
      <c r="AF888" s="131">
        <f>(幕後結果!$AH$2+幕後結果!$AH$4*幕後結果_最佳化!$T1889)*12/3</f>
        <v>0.10178303461197573</v>
      </c>
      <c r="AG888" s="131">
        <f>(幕後結果!$AI$2+幕後結果!$AI$4*幕後結果_最佳化!$U1889)*12/3</f>
        <v>0.17353816773816785</v>
      </c>
      <c r="AH888" s="131">
        <f>(幕後結果!$AJ$2+幕後結果!$AJ$4*幕後結果_最佳化!$V1889)*12/3</f>
        <v>2.4354831717243799E-3</v>
      </c>
      <c r="AI888" s="100">
        <f>(幕後結果!$AK$2+幕後結果!$AK$4*幕後結果_最佳化!$W1889)*12/3</f>
        <v>0.22235589380623474</v>
      </c>
      <c r="AJ888" s="60"/>
      <c r="AK888" s="60"/>
      <c r="AL888" s="60"/>
      <c r="AM888" s="108">
        <v>887</v>
      </c>
      <c r="AN888" s="131">
        <f t="shared" si="170"/>
        <v>0.12030373752378368</v>
      </c>
      <c r="AO888" s="131">
        <f t="shared" si="171"/>
        <v>5.1512962857255568E-2</v>
      </c>
      <c r="AP888" s="131">
        <f t="shared" si="172"/>
        <v>7.565348325619034E-2</v>
      </c>
      <c r="AQ888" s="131">
        <f t="shared" si="173"/>
        <v>0.19540078537490058</v>
      </c>
      <c r="AR888" s="131">
        <f t="shared" si="174"/>
        <v>0.20877900061999544</v>
      </c>
      <c r="AS888" s="131">
        <f t="shared" si="175"/>
        <v>2.4823616010885282E-2</v>
      </c>
      <c r="AT888" s="131">
        <f t="shared" si="176"/>
        <v>9.4855915076422853E-2</v>
      </c>
      <c r="AU888" s="131">
        <f t="shared" si="177"/>
        <v>0.12195897313863248</v>
      </c>
      <c r="AV888" s="131">
        <f t="shared" si="178"/>
        <v>5.4119736663881327E-2</v>
      </c>
      <c r="AW888" s="131">
        <f t="shared" si="179"/>
        <v>5.2591789478052334E-2</v>
      </c>
      <c r="AX888" s="131">
        <f t="shared" si="180"/>
        <v>0.99999999999999989</v>
      </c>
      <c r="AY888" s="131">
        <f>SUMPRODUCT(AN888:AW888,幕後結果_最佳化!$Z$1005:$AI$1005)</f>
        <v>5.1609132516508907E-3</v>
      </c>
      <c r="AZ888" s="131">
        <f>(SUMPRODUCT(AN888:AW888,MMULT(AN888:AW888,幕後結果!$AB$9:$AK$18)))</f>
        <v>3.6589298248570042E-4</v>
      </c>
      <c r="BA888" s="131">
        <f t="shared" si="181"/>
        <v>1.9128329317682199E-2</v>
      </c>
      <c r="BB888" s="102">
        <f t="shared" si="182"/>
        <v>-1.9729421279600803</v>
      </c>
      <c r="BC888" s="60"/>
      <c r="BD888" s="60"/>
    </row>
    <row r="889" spans="1:56" ht="16.5">
      <c r="A889" s="95">
        <v>888</v>
      </c>
      <c r="B889" s="131">
        <v>0.95136098350130838</v>
      </c>
      <c r="C889" s="131">
        <v>0.84971712106959063</v>
      </c>
      <c r="D889" s="131">
        <v>0.19560785483490162</v>
      </c>
      <c r="E889" s="131">
        <v>1.4838231504882282E-2</v>
      </c>
      <c r="F889" s="131">
        <v>0.41594700921983896</v>
      </c>
      <c r="G889" s="131">
        <v>5.9100375596947696E-3</v>
      </c>
      <c r="H889" s="131">
        <v>0.65221443809015378</v>
      </c>
      <c r="I889" s="131">
        <v>0.81945756765164113</v>
      </c>
      <c r="J889" s="131">
        <v>0.25373637386576409</v>
      </c>
      <c r="K889" s="104">
        <v>0.69442727693144213</v>
      </c>
      <c r="L889" s="105"/>
      <c r="M889" s="106">
        <v>888</v>
      </c>
      <c r="N889" s="142">
        <v>1.6581953998276304</v>
      </c>
      <c r="O889" s="142">
        <v>1.0352209054453225</v>
      </c>
      <c r="P889" s="142">
        <v>-0.85741475139528134</v>
      </c>
      <c r="Q889" s="142">
        <v>-2.1743819433200375</v>
      </c>
      <c r="R889" s="142">
        <v>-0.21227305112214098</v>
      </c>
      <c r="S889" s="142">
        <v>-2.5174708463147111</v>
      </c>
      <c r="T889" s="142">
        <v>0.39130591959206762</v>
      </c>
      <c r="U889" s="131">
        <v>0.91329984341503512</v>
      </c>
      <c r="V889" s="131">
        <v>-0.66277799671989013</v>
      </c>
      <c r="W889" s="98">
        <v>0.50843908827248452</v>
      </c>
      <c r="X889" s="60"/>
      <c r="Y889" s="99">
        <v>888</v>
      </c>
      <c r="Z889" s="131">
        <f>(幕後結果!$AB$2+幕後結果!$AB$4*幕後結果_最佳化!$N1890)*12/3</f>
        <v>0.27023992286715937</v>
      </c>
      <c r="AA889" s="131">
        <f>(幕後結果!$AC$2+幕後結果!$AC$4*幕後結果_最佳化!$O1890)*12/3</f>
        <v>0.1048259527618558</v>
      </c>
      <c r="AB889" s="131">
        <f>(幕後結果!$AD$2+幕後結果!$AD$4*幕後結果_最佳化!$P1890)*12/3</f>
        <v>-0.11726160476784958</v>
      </c>
      <c r="AC889" s="131">
        <f>(幕後結果!$AE$2+幕後結果!$AE$4*幕後結果_最佳化!$Q1890)*12/3</f>
        <v>-0.19701868210084816</v>
      </c>
      <c r="AD889" s="131">
        <f>(幕後結果!$AF$2+幕後結果!$AF$4*幕後結果_最佳化!$R1890)*12/3</f>
        <v>-8.4491536190735614E-2</v>
      </c>
      <c r="AE889" s="131">
        <f>(幕後結果!$AG$2+幕後結果!$AG$4*幕後結果_最佳化!$S1890)*12/3</f>
        <v>-0.12575042008726597</v>
      </c>
      <c r="AF889" s="131">
        <f>(幕後結果!$AH$2+幕後結果!$AH$4*幕後結果_最佳化!$T1890)*12/3</f>
        <v>7.982677566194224E-2</v>
      </c>
      <c r="AG889" s="131">
        <f>(幕後結果!$AI$2+幕後結果!$AI$4*幕後結果_最佳化!$U1890)*12/3</f>
        <v>-2.5172581693775609E-2</v>
      </c>
      <c r="AH889" s="131">
        <f>(幕後結果!$AJ$2+幕後結果!$AJ$4*幕後結果_最佳化!$V1890)*12/3</f>
        <v>-8.7142295335128975E-2</v>
      </c>
      <c r="AI889" s="100">
        <f>(幕後結果!$AK$2+幕後結果!$AK$4*幕後結果_最佳化!$W1890)*12/3</f>
        <v>-2.9458844211093318E-2</v>
      </c>
      <c r="AJ889" s="60"/>
      <c r="AK889" s="60"/>
      <c r="AL889" s="60"/>
      <c r="AM889" s="108">
        <v>888</v>
      </c>
      <c r="AN889" s="131">
        <f t="shared" si="170"/>
        <v>5.948920030381346E-2</v>
      </c>
      <c r="AO889" s="131">
        <f t="shared" si="171"/>
        <v>3.1917926167558744E-2</v>
      </c>
      <c r="AP889" s="131">
        <f t="shared" si="172"/>
        <v>0.10477529984615148</v>
      </c>
      <c r="AQ889" s="131">
        <f t="shared" si="173"/>
        <v>0.17033647712821001</v>
      </c>
      <c r="AR889" s="131">
        <f t="shared" si="174"/>
        <v>0.14368277197425242</v>
      </c>
      <c r="AS889" s="131">
        <f t="shared" si="175"/>
        <v>0.13010189698677144</v>
      </c>
      <c r="AT889" s="131">
        <f t="shared" si="176"/>
        <v>5.7181871063681347E-2</v>
      </c>
      <c r="AU889" s="131">
        <f t="shared" si="177"/>
        <v>2.8576789157642831E-2</v>
      </c>
      <c r="AV889" s="131">
        <f t="shared" si="178"/>
        <v>0.17843279036273257</v>
      </c>
      <c r="AW889" s="131">
        <f t="shared" si="179"/>
        <v>9.5504977009185643E-2</v>
      </c>
      <c r="AX889" s="131">
        <f t="shared" si="180"/>
        <v>0.99999999999999978</v>
      </c>
      <c r="AY889" s="131">
        <f>SUMPRODUCT(AN889:AW889,幕後結果_最佳化!$Z$1005:$AI$1005)</f>
        <v>1.9381093821445087E-3</v>
      </c>
      <c r="AZ889" s="131">
        <f>(SUMPRODUCT(AN889:AW889,MMULT(AN889:AW889,幕後結果!$AB$9:$AK$18)))</f>
        <v>2.7730196525418434E-4</v>
      </c>
      <c r="BA889" s="131">
        <f t="shared" si="181"/>
        <v>1.6652386172983868E-2</v>
      </c>
      <c r="BB889" s="102">
        <f t="shared" si="182"/>
        <v>-2.4598210846389295</v>
      </c>
      <c r="BC889" s="60"/>
      <c r="BD889" s="60"/>
    </row>
    <row r="890" spans="1:56" ht="16.5">
      <c r="A890" s="95">
        <v>889</v>
      </c>
      <c r="B890" s="131">
        <v>0.34602514517327054</v>
      </c>
      <c r="C890" s="131">
        <v>0.66367903211425627</v>
      </c>
      <c r="D890" s="131">
        <v>0.62998472107984238</v>
      </c>
      <c r="E890" s="131">
        <v>0.49537182451396999</v>
      </c>
      <c r="F890" s="131">
        <v>0.68794503075668545</v>
      </c>
      <c r="G890" s="131">
        <v>0.74043072406427157</v>
      </c>
      <c r="H890" s="131">
        <v>0.16649033833041882</v>
      </c>
      <c r="I890" s="131">
        <v>0.12665666800290554</v>
      </c>
      <c r="J890" s="131">
        <v>0.47740122584280131</v>
      </c>
      <c r="K890" s="104">
        <v>0.90850367551653211</v>
      </c>
      <c r="L890" s="105"/>
      <c r="M890" s="106">
        <v>889</v>
      </c>
      <c r="N890" s="142">
        <v>-0.39607420042984515</v>
      </c>
      <c r="O890" s="142">
        <v>0.42252489191867315</v>
      </c>
      <c r="P890" s="142">
        <v>0.33181288014803501</v>
      </c>
      <c r="Q890" s="142">
        <v>-1.1601375769889115E-2</v>
      </c>
      <c r="R890" s="142">
        <v>0.49003386052739539</v>
      </c>
      <c r="S890" s="142">
        <v>0.64467387175744484</v>
      </c>
      <c r="T890" s="142">
        <v>-0.96812754131755507</v>
      </c>
      <c r="U890" s="131">
        <v>-1.1423385191278865</v>
      </c>
      <c r="V890" s="131">
        <v>-5.6677055502451688E-2</v>
      </c>
      <c r="W890" s="98">
        <v>1.3315970070410708</v>
      </c>
      <c r="X890" s="60"/>
      <c r="Y890" s="99">
        <v>889</v>
      </c>
      <c r="Z890" s="131">
        <f>(幕後結果!$AB$2+幕後結果!$AB$4*幕後結果_最佳化!$N1891)*12/3</f>
        <v>-4.7961676107291046E-2</v>
      </c>
      <c r="AA890" s="131">
        <f>(幕後結果!$AC$2+幕後結果!$AC$4*幕後結果_最佳化!$O1891)*12/3</f>
        <v>4.9313363769197628E-2</v>
      </c>
      <c r="AB890" s="131">
        <f>(幕後結果!$AD$2+幕後結果!$AD$4*幕後結果_最佳化!$P1891)*12/3</f>
        <v>5.4826033348240218E-2</v>
      </c>
      <c r="AC890" s="131">
        <f>(幕後結果!$AE$2+幕後結果!$AE$4*幕後結果_最佳化!$Q1891)*12/3</f>
        <v>4.6397346600027554E-2</v>
      </c>
      <c r="AD890" s="131">
        <f>(幕後結果!$AF$2+幕後結果!$AF$4*幕後結果_最佳化!$R1891)*12/3</f>
        <v>8.771713965354748E-2</v>
      </c>
      <c r="AE890" s="131">
        <f>(幕後結果!$AG$2+幕後結果!$AG$4*幕後結果_最佳化!$S1891)*12/3</f>
        <v>2.6195892913738094E-2</v>
      </c>
      <c r="AF890" s="131">
        <f>(幕後結果!$AH$2+幕後結果!$AH$4*幕後結果_最佳化!$T1891)*12/3</f>
        <v>-6.1332408094614384E-2</v>
      </c>
      <c r="AG890" s="131">
        <f>(幕後結果!$AI$2+幕後結果!$AI$4*幕後結果_最佳化!$U1891)*12/3</f>
        <v>-0.12201399110363358</v>
      </c>
      <c r="AH890" s="131">
        <f>(幕後結果!$AJ$2+幕後結果!$AJ$4*幕後結果_最佳化!$V1891)*12/3</f>
        <v>-4.9270062551661185E-3</v>
      </c>
      <c r="AI890" s="100">
        <f>(幕後結果!$AK$2+幕後結果!$AK$4*幕後結果_最佳化!$W1891)*12/3</f>
        <v>0.1580654538528424</v>
      </c>
      <c r="AJ890" s="60"/>
      <c r="AK890" s="60"/>
      <c r="AL890" s="60"/>
      <c r="AM890" s="108">
        <v>889</v>
      </c>
      <c r="AN890" s="131">
        <f t="shared" si="170"/>
        <v>7.7346764986148966E-2</v>
      </c>
      <c r="AO890" s="131">
        <f t="shared" si="171"/>
        <v>0.14683373465039831</v>
      </c>
      <c r="AP890" s="131">
        <f t="shared" si="172"/>
        <v>4.3860175594778956E-2</v>
      </c>
      <c r="AQ890" s="131">
        <f t="shared" si="173"/>
        <v>0.1250442213233488</v>
      </c>
      <c r="AR890" s="131">
        <f t="shared" si="174"/>
        <v>0.13412760924339212</v>
      </c>
      <c r="AS890" s="131">
        <f t="shared" si="175"/>
        <v>0.16676909618782687</v>
      </c>
      <c r="AT890" s="131">
        <f t="shared" si="176"/>
        <v>3.5998574733148138E-2</v>
      </c>
      <c r="AU890" s="131">
        <f t="shared" si="177"/>
        <v>2.0139607618360218E-2</v>
      </c>
      <c r="AV890" s="131">
        <f t="shared" si="178"/>
        <v>0.13274037738170166</v>
      </c>
      <c r="AW890" s="131">
        <f t="shared" si="179"/>
        <v>0.11713983828089608</v>
      </c>
      <c r="AX890" s="131">
        <f t="shared" si="180"/>
        <v>1.0000000000000002</v>
      </c>
      <c r="AY890" s="131">
        <f>SUMPRODUCT(AN890:AW890,幕後結果_最佳化!$Z$1005:$AI$1005)</f>
        <v>1.2812802322890531E-3</v>
      </c>
      <c r="AZ890" s="131">
        <f>(SUMPRODUCT(AN890:AW890,MMULT(AN890:AW890,幕後結果!$AB$9:$AK$18)))</f>
        <v>2.1285083020330462E-4</v>
      </c>
      <c r="BA890" s="131">
        <f t="shared" si="181"/>
        <v>1.4589408151234395E-2</v>
      </c>
      <c r="BB890" s="102">
        <f t="shared" si="182"/>
        <v>-2.8526667659366041</v>
      </c>
      <c r="BC890" s="60"/>
      <c r="BD890" s="60"/>
    </row>
    <row r="891" spans="1:56" ht="16.5">
      <c r="A891" s="95">
        <v>890</v>
      </c>
      <c r="B891" s="131">
        <v>7.1715841209836872E-2</v>
      </c>
      <c r="C891" s="131">
        <v>0.46191444363314238</v>
      </c>
      <c r="D891" s="131">
        <v>0.40114209436368742</v>
      </c>
      <c r="E891" s="131">
        <v>0.20230354401008577</v>
      </c>
      <c r="F891" s="131">
        <v>0.95411275919957705</v>
      </c>
      <c r="G891" s="131">
        <v>6.3979648586043547E-2</v>
      </c>
      <c r="H891" s="131">
        <v>0.57466644762259911</v>
      </c>
      <c r="I891" s="131">
        <v>0.67345080938858515</v>
      </c>
      <c r="J891" s="131">
        <v>0.16378758785806391</v>
      </c>
      <c r="K891" s="104">
        <v>0.17584261540093915</v>
      </c>
      <c r="L891" s="105"/>
      <c r="M891" s="106">
        <v>890</v>
      </c>
      <c r="N891" s="142">
        <v>-1.4631304675778203</v>
      </c>
      <c r="O891" s="142">
        <v>-9.5611807338175966E-2</v>
      </c>
      <c r="P891" s="142">
        <v>-0.25039203487146777</v>
      </c>
      <c r="Q891" s="142">
        <v>-0.83342143840283456</v>
      </c>
      <c r="R891" s="142">
        <v>1.6861106888512161</v>
      </c>
      <c r="S891" s="142">
        <v>-1.5221987143942599</v>
      </c>
      <c r="T891" s="142">
        <v>0.18826731662262777</v>
      </c>
      <c r="U891" s="131">
        <v>0.44946204618267427</v>
      </c>
      <c r="V891" s="131">
        <v>-0.97900972229676442</v>
      </c>
      <c r="W891" s="98">
        <v>-0.93132546980929032</v>
      </c>
      <c r="X891" s="60"/>
      <c r="Y891" s="99">
        <v>890</v>
      </c>
      <c r="Z891" s="131">
        <f>(幕後結果!$AB$2+幕後結果!$AB$4*幕後結果_最佳化!$N1892)*12/3</f>
        <v>-0.21324621829184034</v>
      </c>
      <c r="AA891" s="131">
        <f>(幕後結果!$AC$2+幕後結果!$AC$4*幕後結果_最佳化!$O1892)*12/3</f>
        <v>1.0471041440577441E-3</v>
      </c>
      <c r="AB891" s="131">
        <f>(幕後結果!$AD$2+幕後結果!$AD$4*幕後結果_最佳化!$P1892)*12/3</f>
        <v>-5.6014213525635272E-2</v>
      </c>
      <c r="AC891" s="131">
        <f>(幕後結果!$AE$2+幕後結果!$AE$4*幕後結果_最佳化!$Q1892)*12/3</f>
        <v>-0.11628560945807638</v>
      </c>
      <c r="AD891" s="131">
        <f>(幕後結果!$AF$2+幕後結果!$AF$4*幕後結果_最佳化!$R1892)*12/3</f>
        <v>0.10565627142927204</v>
      </c>
      <c r="AE891" s="131">
        <f>(幕後結果!$AG$2+幕後結果!$AG$4*幕後結果_最佳化!$S1892)*12/3</f>
        <v>-7.1881256660203757E-2</v>
      </c>
      <c r="AF891" s="131">
        <f>(幕後結果!$AH$2+幕後結果!$AH$4*幕後結果_最佳化!$T1892)*12/3</f>
        <v>-5.4987956461170662E-2</v>
      </c>
      <c r="AG891" s="131">
        <f>(幕後結果!$AI$2+幕後結果!$AI$4*幕後結果_最佳化!$U1892)*12/3</f>
        <v>8.8793262269044083E-3</v>
      </c>
      <c r="AH891" s="131">
        <f>(幕後結果!$AJ$2+幕後結果!$AJ$4*幕後結果_最佳化!$V1892)*12/3</f>
        <v>-0.11037596951730826</v>
      </c>
      <c r="AI891" s="100">
        <f>(幕後結果!$AK$2+幕後結果!$AK$4*幕後結果_最佳化!$W1892)*12/3</f>
        <v>-0.1050802024193751</v>
      </c>
      <c r="AJ891" s="60"/>
      <c r="AK891" s="60"/>
      <c r="AL891" s="60"/>
      <c r="AM891" s="108">
        <v>890</v>
      </c>
      <c r="AN891" s="131">
        <f t="shared" si="170"/>
        <v>2.3581526091115128E-2</v>
      </c>
      <c r="AO891" s="131">
        <f t="shared" si="171"/>
        <v>0.15567152118136124</v>
      </c>
      <c r="AP891" s="131">
        <f t="shared" si="172"/>
        <v>8.3125905540816863E-2</v>
      </c>
      <c r="AQ891" s="131">
        <f t="shared" si="173"/>
        <v>7.1030536572157743E-2</v>
      </c>
      <c r="AR891" s="131">
        <f t="shared" si="174"/>
        <v>0.1012304190694316</v>
      </c>
      <c r="AS891" s="131">
        <f t="shared" si="175"/>
        <v>0.18062570317486956</v>
      </c>
      <c r="AT891" s="131">
        <f t="shared" si="176"/>
        <v>5.8998035929702174E-2</v>
      </c>
      <c r="AU891" s="131">
        <f t="shared" si="177"/>
        <v>8.1943196837272247E-2</v>
      </c>
      <c r="AV891" s="131">
        <f t="shared" si="178"/>
        <v>6.4460026828643574E-2</v>
      </c>
      <c r="AW891" s="131">
        <f t="shared" si="179"/>
        <v>0.17933312877462981</v>
      </c>
      <c r="AX891" s="131">
        <f t="shared" si="180"/>
        <v>1</v>
      </c>
      <c r="AY891" s="131">
        <f>SUMPRODUCT(AN891:AW891,幕後結果_最佳化!$Z$1005:$AI$1005)</f>
        <v>-1.8598097442068973E-3</v>
      </c>
      <c r="AZ891" s="131">
        <f>(SUMPRODUCT(AN891:AW891,MMULT(AN891:AW891,幕後結果!$AB$9:$AK$18)))</f>
        <v>2.5938768642766447E-4</v>
      </c>
      <c r="BA891" s="131">
        <f t="shared" si="181"/>
        <v>1.6105517266690458E-2</v>
      </c>
      <c r="BB891" s="102">
        <f t="shared" si="182"/>
        <v>-2.7791600234274649</v>
      </c>
      <c r="BC891" s="60"/>
      <c r="BD891" s="60"/>
    </row>
    <row r="892" spans="1:56" ht="16.5">
      <c r="A892" s="95">
        <v>891</v>
      </c>
      <c r="B892" s="131">
        <v>0.7629533938958204</v>
      </c>
      <c r="C892" s="131">
        <v>0.58609458933531333</v>
      </c>
      <c r="D892" s="131">
        <v>0.56803073430353335</v>
      </c>
      <c r="E892" s="131">
        <v>0.53376386408376275</v>
      </c>
      <c r="F892" s="131">
        <v>0.36867748296323199</v>
      </c>
      <c r="G892" s="131">
        <v>0.99736900752060498</v>
      </c>
      <c r="H892" s="131">
        <v>0.67716196469471557</v>
      </c>
      <c r="I892" s="131">
        <v>0.5901370839517659</v>
      </c>
      <c r="J892" s="131">
        <v>0.22099814275371155</v>
      </c>
      <c r="K892" s="104">
        <v>0.84722781742255138</v>
      </c>
      <c r="L892" s="105"/>
      <c r="M892" s="106">
        <v>891</v>
      </c>
      <c r="N892" s="142">
        <v>0.71583504182397562</v>
      </c>
      <c r="O892" s="142">
        <v>0.21751011978560872</v>
      </c>
      <c r="P892" s="142">
        <v>0.17136276436664377</v>
      </c>
      <c r="Q892" s="142">
        <v>8.4734746184573148E-2</v>
      </c>
      <c r="R892" s="142">
        <v>-0.33535810679024908</v>
      </c>
      <c r="S892" s="142">
        <v>2.7905421422493948</v>
      </c>
      <c r="T892" s="142">
        <v>0.45977731088295581</v>
      </c>
      <c r="U892" s="131">
        <v>0.22789762117307666</v>
      </c>
      <c r="V892" s="131">
        <v>-0.76882654969052266</v>
      </c>
      <c r="W892" s="98">
        <v>1.0246160991666333</v>
      </c>
      <c r="X892" s="60"/>
      <c r="Y892" s="99">
        <v>891</v>
      </c>
      <c r="Z892" s="131">
        <f>(幕後結果!$AB$2+幕後結果!$AB$4*幕後結果_最佳化!$N1893)*12/3</f>
        <v>0.12427048794522172</v>
      </c>
      <c r="AA892" s="131">
        <f>(幕後結果!$AC$2+幕後結果!$AC$4*幕後結果_最佳化!$O1893)*12/3</f>
        <v>2.719131760511273E-2</v>
      </c>
      <c r="AB892" s="131">
        <f>(幕後結果!$AD$2+幕後結果!$AD$4*幕後結果_最佳化!$P1893)*12/3</f>
        <v>2.1707189200513066E-2</v>
      </c>
      <c r="AC892" s="131">
        <f>(幕後結果!$AE$2+幕後結果!$AE$4*幕後結果_最佳化!$Q1893)*12/3</f>
        <v>6.5962101931578546E-2</v>
      </c>
      <c r="AD892" s="131">
        <f>(幕後結果!$AF$2+幕後結果!$AF$4*幕後結果_最佳化!$R1893)*12/3</f>
        <v>-3.9271287633376251E-3</v>
      </c>
      <c r="AE892" s="131">
        <f>(幕後結果!$AG$2+幕後結果!$AG$4*幕後結果_最佳化!$S1893)*12/3</f>
        <v>0.1098032014308659</v>
      </c>
      <c r="AF892" s="131">
        <f>(幕後結果!$AH$2+幕後結果!$AH$4*幕後結果_最佳化!$T1893)*12/3</f>
        <v>0.10607633550733013</v>
      </c>
      <c r="AG892" s="131">
        <f>(幕後結果!$AI$2+幕後結果!$AI$4*幕後結果_最佳化!$U1893)*12/3</f>
        <v>9.1938212488621371E-2</v>
      </c>
      <c r="AH892" s="131">
        <f>(幕後結果!$AJ$2+幕後結果!$AJ$4*幕後結果_最佳化!$V1893)*12/3</f>
        <v>1.0620394800696148E-2</v>
      </c>
      <c r="AI892" s="100">
        <f>(幕後結果!$AK$2+幕後結果!$AK$4*幕後結果_最佳化!$W1893)*12/3</f>
        <v>0.14820850401985186</v>
      </c>
      <c r="AJ892" s="60"/>
      <c r="AK892" s="60"/>
      <c r="AL892" s="60"/>
      <c r="AM892" s="108">
        <v>891</v>
      </c>
      <c r="AN892" s="131">
        <f t="shared" si="170"/>
        <v>0.17133378386785453</v>
      </c>
      <c r="AO892" s="131">
        <f t="shared" si="171"/>
        <v>0.19968253117610743</v>
      </c>
      <c r="AP892" s="131">
        <f t="shared" si="172"/>
        <v>0.1040385718270002</v>
      </c>
      <c r="AQ892" s="131">
        <f t="shared" si="173"/>
        <v>0.19442089084183531</v>
      </c>
      <c r="AR892" s="131">
        <f t="shared" si="174"/>
        <v>3.4395724681214969E-2</v>
      </c>
      <c r="AS892" s="131">
        <f t="shared" si="175"/>
        <v>2.5023693338457567E-2</v>
      </c>
      <c r="AT892" s="131">
        <f t="shared" si="176"/>
        <v>7.3417427896969714E-2</v>
      </c>
      <c r="AU892" s="131">
        <f t="shared" si="177"/>
        <v>3.6677688129472794E-2</v>
      </c>
      <c r="AV892" s="131">
        <f t="shared" si="178"/>
        <v>0.1481155310994216</v>
      </c>
      <c r="AW892" s="131">
        <f t="shared" si="179"/>
        <v>1.2894157141665894E-2</v>
      </c>
      <c r="AX892" s="131">
        <f t="shared" si="180"/>
        <v>1</v>
      </c>
      <c r="AY892" s="131">
        <f>SUMPRODUCT(AN892:AW892,幕後結果_最佳化!$Z$1005:$AI$1005)</f>
        <v>6.6565196145167514E-3</v>
      </c>
      <c r="AZ892" s="131">
        <f>(SUMPRODUCT(AN892:AW892,MMULT(AN892:AW892,幕後結果!$AB$9:$AK$18)))</f>
        <v>2.8340506149891726E-4</v>
      </c>
      <c r="BA892" s="131">
        <f t="shared" si="181"/>
        <v>1.6834638739780465E-2</v>
      </c>
      <c r="BB892" s="102">
        <f t="shared" si="182"/>
        <v>-2.1529110868200245</v>
      </c>
      <c r="BC892" s="60"/>
      <c r="BD892" s="60"/>
    </row>
    <row r="893" spans="1:56" ht="16.5">
      <c r="A893" s="95">
        <v>892</v>
      </c>
      <c r="B893" s="131">
        <v>0.72181170741633283</v>
      </c>
      <c r="C893" s="131">
        <v>0.59001903726051164</v>
      </c>
      <c r="D893" s="131">
        <v>0.48816361916357609</v>
      </c>
      <c r="E893" s="131">
        <v>7.3831317729458057E-2</v>
      </c>
      <c r="F893" s="131">
        <v>0.63468669398314925</v>
      </c>
      <c r="G893" s="131">
        <v>6.1072727677010219E-2</v>
      </c>
      <c r="H893" s="131">
        <v>0.83090886187022273</v>
      </c>
      <c r="I893" s="131">
        <v>0.21379457180221184</v>
      </c>
      <c r="J893" s="131">
        <v>0.53933006295553154</v>
      </c>
      <c r="K893" s="104">
        <v>0.20076811652980497</v>
      </c>
      <c r="L893" s="105"/>
      <c r="M893" s="106">
        <v>892</v>
      </c>
      <c r="N893" s="142">
        <v>0.5882319940730889</v>
      </c>
      <c r="O893" s="142">
        <v>0.22759394775454239</v>
      </c>
      <c r="P893" s="142">
        <v>-2.9673761081939351E-2</v>
      </c>
      <c r="Q893" s="142">
        <v>-1.4478370242926768</v>
      </c>
      <c r="R893" s="142">
        <v>0.344292117028352</v>
      </c>
      <c r="S893" s="142">
        <v>-1.545830721769061</v>
      </c>
      <c r="T893" s="142">
        <v>0.95776300848883122</v>
      </c>
      <c r="U893" s="131">
        <v>-0.79332388625306138</v>
      </c>
      <c r="V893" s="131">
        <v>9.8746088802022861E-2</v>
      </c>
      <c r="W893" s="98">
        <v>-0.83888074651625777</v>
      </c>
      <c r="X893" s="60"/>
      <c r="Y893" s="99">
        <v>892</v>
      </c>
      <c r="Z893" s="131">
        <f>(幕後結果!$AB$2+幕後結果!$AB$4*幕後結果_最佳化!$N1894)*12/3</f>
        <v>0.10450507165163676</v>
      </c>
      <c r="AA893" s="131">
        <f>(幕後結果!$AC$2+幕後結果!$AC$4*幕後結果_最佳化!$O1894)*12/3</f>
        <v>2.842314203327825E-2</v>
      </c>
      <c r="AB893" s="131">
        <f>(幕後結果!$AD$2+幕後結果!$AD$4*幕後結果_最佳化!$P1894)*12/3</f>
        <v>-1.0339119247641203E-2</v>
      </c>
      <c r="AC893" s="131">
        <f>(幕後結果!$AE$2+幕後結果!$AE$4*幕後結果_最佳化!$Q1894)*12/3</f>
        <v>-0.10595146113849789</v>
      </c>
      <c r="AD893" s="131">
        <f>(幕後結果!$AF$2+幕後結果!$AF$4*幕後結果_最佳化!$R1894)*12/3</f>
        <v>1.131499028982532E-2</v>
      </c>
      <c r="AE893" s="131">
        <f>(幕後結果!$AG$2+幕後結果!$AG$4*幕後結果_最佳化!$S1894)*12/3</f>
        <v>-8.3191156538121078E-2</v>
      </c>
      <c r="AF893" s="131">
        <f>(幕後結果!$AH$2+幕後結果!$AH$4*幕後結果_最佳化!$T1894)*12/3</f>
        <v>9.5252080089734806E-2</v>
      </c>
      <c r="AG893" s="131">
        <f>(幕後結果!$AI$2+幕後結果!$AI$4*幕後結果_最佳化!$U1894)*12/3</f>
        <v>-0.11509710568173794</v>
      </c>
      <c r="AH893" s="131">
        <f>(幕後結果!$AJ$2+幕後結果!$AJ$4*幕後結果_最佳化!$V1894)*12/3</f>
        <v>-4.1858531799323286E-2</v>
      </c>
      <c r="AI893" s="100">
        <f>(幕後結果!$AK$2+幕後結果!$AK$4*幕後結果_最佳化!$W1894)*12/3</f>
        <v>-0.14704868057960765</v>
      </c>
      <c r="AJ893" s="60"/>
      <c r="AK893" s="60"/>
      <c r="AL893" s="60"/>
      <c r="AM893" s="108">
        <v>892</v>
      </c>
      <c r="AN893" s="131">
        <f t="shared" si="170"/>
        <v>7.2335085550436634E-2</v>
      </c>
      <c r="AO893" s="131">
        <f t="shared" si="171"/>
        <v>0.15221538816782024</v>
      </c>
      <c r="AP893" s="131">
        <f t="shared" si="172"/>
        <v>0.18523298955328099</v>
      </c>
      <c r="AQ893" s="131">
        <f t="shared" si="173"/>
        <v>3.2053196337054217E-2</v>
      </c>
      <c r="AR893" s="131">
        <f t="shared" si="174"/>
        <v>3.2759633617490902E-2</v>
      </c>
      <c r="AS893" s="131">
        <f t="shared" si="175"/>
        <v>5.357504919101496E-2</v>
      </c>
      <c r="AT893" s="131">
        <f t="shared" si="176"/>
        <v>4.1091773787409303E-2</v>
      </c>
      <c r="AU893" s="131">
        <f t="shared" si="177"/>
        <v>0.1863458962439653</v>
      </c>
      <c r="AV893" s="131">
        <f t="shared" si="178"/>
        <v>0.12922962961123613</v>
      </c>
      <c r="AW893" s="131">
        <f t="shared" si="179"/>
        <v>0.11516135794029117</v>
      </c>
      <c r="AX893" s="131">
        <f t="shared" si="180"/>
        <v>0.99999999999999967</v>
      </c>
      <c r="AY893" s="131">
        <f>SUMPRODUCT(AN893:AW893,幕後結果_最佳化!$Z$1005:$AI$1005)</f>
        <v>-2.1546235502017158E-3</v>
      </c>
      <c r="AZ893" s="131">
        <f>(SUMPRODUCT(AN893:AW893,MMULT(AN893:AW893,幕後結果!$AB$9:$AK$18)))</f>
        <v>2.9942131250436149E-4</v>
      </c>
      <c r="BA893" s="131">
        <f t="shared" si="181"/>
        <v>1.7303794742898494E-2</v>
      </c>
      <c r="BB893" s="102">
        <f t="shared" si="182"/>
        <v>-2.6037423709439347</v>
      </c>
      <c r="BC893" s="60"/>
      <c r="BD893" s="60"/>
    </row>
    <row r="894" spans="1:56" ht="16.5">
      <c r="A894" s="95">
        <v>893</v>
      </c>
      <c r="B894" s="131">
        <v>0.87326673083935624</v>
      </c>
      <c r="C894" s="131">
        <v>0.7918088960873384</v>
      </c>
      <c r="D894" s="131">
        <v>0.1382829968127457</v>
      </c>
      <c r="E894" s="131">
        <v>0.84104631302791577</v>
      </c>
      <c r="F894" s="131">
        <v>0.45298884308860154</v>
      </c>
      <c r="G894" s="131">
        <v>9.4835872573683311E-2</v>
      </c>
      <c r="H894" s="131">
        <v>0.18250961247747544</v>
      </c>
      <c r="I894" s="131">
        <v>0.85438494514067487</v>
      </c>
      <c r="J894" s="131">
        <v>0.83902254148557098</v>
      </c>
      <c r="K894" s="104">
        <v>0.51357729421531562</v>
      </c>
      <c r="L894" s="105"/>
      <c r="M894" s="106">
        <v>893</v>
      </c>
      <c r="N894" s="142">
        <v>1.141969883450578</v>
      </c>
      <c r="O894" s="142">
        <v>0.81271372924408125</v>
      </c>
      <c r="P894" s="142">
        <v>-1.088065951211417</v>
      </c>
      <c r="Q894" s="142">
        <v>0.99876741604730146</v>
      </c>
      <c r="R894" s="142">
        <v>-0.11811355136603073</v>
      </c>
      <c r="S894" s="142">
        <v>-1.3115507928905836</v>
      </c>
      <c r="T894" s="142">
        <v>-0.90584249507919712</v>
      </c>
      <c r="U894" s="131">
        <v>1.0554269345554337</v>
      </c>
      <c r="V894" s="131">
        <v>0.99044856655479918</v>
      </c>
      <c r="W894" s="98">
        <v>3.4039802129941669E-2</v>
      </c>
      <c r="X894" s="60"/>
      <c r="Y894" s="99">
        <v>893</v>
      </c>
      <c r="Z894" s="131">
        <f>(幕後結果!$AB$2+幕後結果!$AB$4*幕後結果_最佳化!$N1895)*12/3</f>
        <v>0.19027778706862489</v>
      </c>
      <c r="AA894" s="131">
        <f>(幕後結果!$AC$2+幕後結果!$AC$4*幕後結果_最佳化!$O1895)*12/3</f>
        <v>8.4212944039153734E-2</v>
      </c>
      <c r="AB894" s="131">
        <f>(幕後結果!$AD$2+幕後結果!$AD$4*幕後結果_最佳化!$P1895)*12/3</f>
        <v>-0.16171580638433863</v>
      </c>
      <c r="AC894" s="131">
        <f>(幕後結果!$AE$2+幕後結果!$AE$4*幕後結果_最佳化!$Q1895)*12/3</f>
        <v>8.800261118021345E-2</v>
      </c>
      <c r="AD894" s="131">
        <f>(幕後結果!$AF$2+幕後結果!$AF$4*幕後結果_最佳化!$R1895)*12/3</f>
        <v>-4.7016489090441281E-2</v>
      </c>
      <c r="AE894" s="131">
        <f>(幕後結果!$AG$2+幕後結果!$AG$4*幕後結果_最佳化!$S1895)*12/3</f>
        <v>-5.5420452996337556E-2</v>
      </c>
      <c r="AF894" s="131">
        <f>(幕後結果!$AH$2+幕後結果!$AH$4*幕後結果_最佳化!$T1895)*12/3</f>
        <v>-2.9894273925714084E-2</v>
      </c>
      <c r="AG894" s="131">
        <f>(幕後結果!$AI$2+幕後結果!$AI$4*幕後結果_最佳化!$U1895)*12/3</f>
        <v>5.4007641785883791E-3</v>
      </c>
      <c r="AH894" s="131">
        <f>(幕後結果!$AJ$2+幕後結果!$AJ$4*幕後結果_最佳化!$V1895)*12/3</f>
        <v>5.5355990658480368E-2</v>
      </c>
      <c r="AI894" s="100">
        <f>(幕後結果!$AK$2+幕後結果!$AK$4*幕後結果_最佳化!$W1895)*12/3</f>
        <v>-0.12356567080916574</v>
      </c>
      <c r="AJ894" s="60"/>
      <c r="AK894" s="60"/>
      <c r="AL894" s="60"/>
      <c r="AM894" s="108">
        <v>893</v>
      </c>
      <c r="AN894" s="131">
        <f t="shared" si="170"/>
        <v>2.7559470417678086E-2</v>
      </c>
      <c r="AO894" s="131">
        <f t="shared" si="171"/>
        <v>0.1898731860631378</v>
      </c>
      <c r="AP894" s="131">
        <f t="shared" si="172"/>
        <v>0.15039976596436425</v>
      </c>
      <c r="AQ894" s="131">
        <f t="shared" si="173"/>
        <v>0.10473164445799865</v>
      </c>
      <c r="AR894" s="131">
        <f t="shared" si="174"/>
        <v>3.9487780106308858E-2</v>
      </c>
      <c r="AS894" s="131">
        <f t="shared" si="175"/>
        <v>1.7027592036621096E-2</v>
      </c>
      <c r="AT894" s="131">
        <f t="shared" si="176"/>
        <v>8.5710704381577824E-2</v>
      </c>
      <c r="AU894" s="131">
        <f t="shared" si="177"/>
        <v>0.17496491762098262</v>
      </c>
      <c r="AV894" s="131">
        <f t="shared" si="178"/>
        <v>4.6000862564138059E-2</v>
      </c>
      <c r="AW894" s="131">
        <f t="shared" si="179"/>
        <v>0.16424407638719279</v>
      </c>
      <c r="AX894" s="131">
        <f t="shared" si="180"/>
        <v>1</v>
      </c>
      <c r="AY894" s="131">
        <f>SUMPRODUCT(AN894:AW894,幕後結果_最佳化!$Z$1005:$AI$1005)</f>
        <v>-5.2525222660417849E-4</v>
      </c>
      <c r="AZ894" s="131">
        <f>(SUMPRODUCT(AN894:AW894,MMULT(AN894:AW894,幕後結果!$AB$9:$AK$18)))</f>
        <v>3.5626978754197449E-4</v>
      </c>
      <c r="BA894" s="131">
        <f t="shared" si="181"/>
        <v>1.8875110265690491E-2</v>
      </c>
      <c r="BB894" s="102">
        <f t="shared" si="182"/>
        <v>-2.3006621744371354</v>
      </c>
      <c r="BC894" s="60"/>
      <c r="BD894" s="60"/>
    </row>
    <row r="895" spans="1:56" ht="16.5">
      <c r="A895" s="95">
        <v>894</v>
      </c>
      <c r="B895" s="131">
        <v>0.71416067945951989</v>
      </c>
      <c r="C895" s="131">
        <v>8.5651932961039456E-4</v>
      </c>
      <c r="D895" s="131">
        <v>0.3832085921396593</v>
      </c>
      <c r="E895" s="131">
        <v>0.51654233184061571</v>
      </c>
      <c r="F895" s="131">
        <v>0.67179122950335035</v>
      </c>
      <c r="G895" s="131">
        <v>0.52391517667133325</v>
      </c>
      <c r="H895" s="131">
        <v>0.20364534841996562</v>
      </c>
      <c r="I895" s="131">
        <v>0.4378690502123781</v>
      </c>
      <c r="J895" s="131">
        <v>0.54128918706192697</v>
      </c>
      <c r="K895" s="104">
        <v>0.73728308910146723</v>
      </c>
      <c r="L895" s="105"/>
      <c r="M895" s="106">
        <v>894</v>
      </c>
      <c r="N895" s="142">
        <v>0.56558100850697401</v>
      </c>
      <c r="O895" s="142">
        <v>-3.1359406514850519</v>
      </c>
      <c r="P895" s="142">
        <v>-0.29706460769988247</v>
      </c>
      <c r="Q895" s="142">
        <v>4.147736640108831E-2</v>
      </c>
      <c r="R895" s="142">
        <v>0.44486469059505834</v>
      </c>
      <c r="S895" s="142">
        <v>5.9982406975796002E-2</v>
      </c>
      <c r="T895" s="142">
        <v>-0.82867082881123677</v>
      </c>
      <c r="U895" s="131">
        <v>-0.15637416444549751</v>
      </c>
      <c r="V895" s="131">
        <v>0.10368210798880854</v>
      </c>
      <c r="W895" s="98">
        <v>0.63499170992985066</v>
      </c>
      <c r="X895" s="60"/>
      <c r="Y895" s="99">
        <v>894</v>
      </c>
      <c r="Z895" s="131">
        <f>(幕後結果!$AB$2+幕後結果!$AB$4*幕後結果_最佳化!$N1896)*12/3</f>
        <v>0.10099648649583175</v>
      </c>
      <c r="AA895" s="131">
        <f>(幕後結果!$AC$2+幕後結果!$AC$4*幕後結果_最佳化!$O1896)*12/3</f>
        <v>-0.29851225547787985</v>
      </c>
      <c r="AB895" s="131">
        <f>(幕後結果!$AD$2+幕後結果!$AD$4*幕後結果_最佳化!$P1896)*12/3</f>
        <v>-0.16579062032833639</v>
      </c>
      <c r="AC895" s="131">
        <f>(幕後結果!$AE$2+幕後結果!$AE$4*幕後結果_最佳化!$Q1896)*12/3</f>
        <v>-5.1538971079560771E-2</v>
      </c>
      <c r="AD895" s="131">
        <f>(幕後結果!$AF$2+幕後結果!$AF$4*幕後結果_最佳化!$R1896)*12/3</f>
        <v>-0.11842792654084879</v>
      </c>
      <c r="AE895" s="131">
        <f>(幕後結果!$AG$2+幕後結果!$AG$4*幕後結果_最佳化!$S1896)*12/3</f>
        <v>-4.0582990605364459E-2</v>
      </c>
      <c r="AF895" s="131">
        <f>(幕後結果!$AH$2+幕後結果!$AH$4*幕後結果_最佳化!$T1896)*12/3</f>
        <v>-0.17407006959760421</v>
      </c>
      <c r="AG895" s="131">
        <f>(幕後結果!$AI$2+幕後結果!$AI$4*幕後結果_最佳化!$U1896)*12/3</f>
        <v>-7.8871035050453508E-2</v>
      </c>
      <c r="AH895" s="131">
        <f>(幕後結果!$AJ$2+幕後結果!$AJ$4*幕後結果_最佳化!$V1896)*12/3</f>
        <v>-8.0091677070830536E-2</v>
      </c>
      <c r="AI895" s="100">
        <f>(幕後結果!$AK$2+幕後結果!$AK$4*幕後結果_最佳化!$W1896)*12/3</f>
        <v>-5.1469287840211236E-2</v>
      </c>
      <c r="AJ895" s="60"/>
      <c r="AK895" s="60"/>
      <c r="AL895" s="60"/>
      <c r="AM895" s="108">
        <v>894</v>
      </c>
      <c r="AN895" s="131">
        <f t="shared" si="170"/>
        <v>1.7908741681427445E-2</v>
      </c>
      <c r="AO895" s="131">
        <f t="shared" si="171"/>
        <v>1.1278276619665475E-2</v>
      </c>
      <c r="AP895" s="131">
        <f t="shared" si="172"/>
        <v>0.10603056866467096</v>
      </c>
      <c r="AQ895" s="131">
        <f t="shared" si="173"/>
        <v>0.14048302206583449</v>
      </c>
      <c r="AR895" s="131">
        <f t="shared" si="174"/>
        <v>0.11852017044644358</v>
      </c>
      <c r="AS895" s="131">
        <f t="shared" si="175"/>
        <v>0.12241515944110121</v>
      </c>
      <c r="AT895" s="131">
        <f t="shared" si="176"/>
        <v>0.12373307462475039</v>
      </c>
      <c r="AU895" s="131">
        <f t="shared" si="177"/>
        <v>0.1321852023223333</v>
      </c>
      <c r="AV895" s="131">
        <f t="shared" si="178"/>
        <v>0.1187886364385418</v>
      </c>
      <c r="AW895" s="131">
        <f t="shared" si="179"/>
        <v>0.10865714769523144</v>
      </c>
      <c r="AX895" s="131">
        <f t="shared" si="180"/>
        <v>1</v>
      </c>
      <c r="AY895" s="131">
        <f>SUMPRODUCT(AN895:AW895,幕後結果_最佳化!$Z$1005:$AI$1005)</f>
        <v>8.8416475953436466E-4</v>
      </c>
      <c r="AZ895" s="131">
        <f>(SUMPRODUCT(AN895:AW895,MMULT(AN895:AW895,幕後結果!$AB$9:$AK$18)))</f>
        <v>3.0675008989499298E-4</v>
      </c>
      <c r="BA895" s="131">
        <f t="shared" si="181"/>
        <v>1.7514282454471064E-2</v>
      </c>
      <c r="BB895" s="102">
        <f t="shared" si="182"/>
        <v>-2.3989469936714301</v>
      </c>
      <c r="BC895" s="60"/>
      <c r="BD895" s="60"/>
    </row>
    <row r="896" spans="1:56" ht="16.5">
      <c r="A896" s="95">
        <v>895</v>
      </c>
      <c r="B896" s="131">
        <v>0.40521550700065267</v>
      </c>
      <c r="C896" s="131">
        <v>0.39605025666495086</v>
      </c>
      <c r="D896" s="131">
        <v>0.63320815118195206</v>
      </c>
      <c r="E896" s="131">
        <v>0.12799085288786682</v>
      </c>
      <c r="F896" s="131">
        <v>0.51013027540318667</v>
      </c>
      <c r="G896" s="131">
        <v>6.8730185058397897E-2</v>
      </c>
      <c r="H896" s="131">
        <v>0.70638279087090239</v>
      </c>
      <c r="I896" s="131">
        <v>0.56298279670179707</v>
      </c>
      <c r="J896" s="131">
        <v>0.55281307980691108</v>
      </c>
      <c r="K896" s="104">
        <v>7.9476994518480115E-2</v>
      </c>
      <c r="L896" s="105"/>
      <c r="M896" s="106">
        <v>895</v>
      </c>
      <c r="N896" s="142">
        <v>-0.23987003159588116</v>
      </c>
      <c r="O896" s="142">
        <v>-0.2635839681603111</v>
      </c>
      <c r="P896" s="142">
        <v>0.34036231098842146</v>
      </c>
      <c r="Q896" s="142">
        <v>-1.1359399291906453</v>
      </c>
      <c r="R896" s="142">
        <v>2.5395564238065816E-2</v>
      </c>
      <c r="S896" s="142">
        <v>-1.4853151136265643</v>
      </c>
      <c r="T896" s="142">
        <v>0.542848062472155</v>
      </c>
      <c r="U896" s="131">
        <v>0.15853606199884404</v>
      </c>
      <c r="V896" s="131">
        <v>0.13277182127486734</v>
      </c>
      <c r="W896" s="98">
        <v>-1.4085982756345863</v>
      </c>
      <c r="X896" s="60"/>
      <c r="Y896" s="99">
        <v>895</v>
      </c>
      <c r="Z896" s="131">
        <f>(幕後結果!$AB$2+幕後結果!$AB$4*幕後結果_最佳化!$N1897)*12/3</f>
        <v>-2.3766012459631281E-2</v>
      </c>
      <c r="AA896" s="131">
        <f>(幕後結果!$AC$2+幕後結果!$AC$4*幕後結果_最佳化!$O1897)*12/3</f>
        <v>-1.7693416090472199E-2</v>
      </c>
      <c r="AB896" s="131">
        <f>(幕後結果!$AD$2+幕後結果!$AD$4*幕後結果_最佳化!$P1897)*12/3</f>
        <v>3.3236924785839943E-2</v>
      </c>
      <c r="AC896" s="131">
        <f>(幕後結果!$AE$2+幕後結果!$AE$4*幕後結果_最佳化!$Q1897)*12/3</f>
        <v>-7.7729518670993814E-2</v>
      </c>
      <c r="AD896" s="131">
        <f>(幕後結果!$AF$2+幕後結果!$AF$4*幕後結果_最佳化!$R1897)*12/3</f>
        <v>-2.8221029901703454E-3</v>
      </c>
      <c r="AE896" s="131">
        <f>(幕後結果!$AG$2+幕後結果!$AG$4*幕後結果_最佳化!$S1897)*12/3</f>
        <v>-7.4099500927871112E-2</v>
      </c>
      <c r="AF896" s="131">
        <f>(幕後結果!$AH$2+幕後結果!$AH$4*幕後結果_最佳化!$T1897)*12/3</f>
        <v>2.4032965916310933E-2</v>
      </c>
      <c r="AG896" s="131">
        <f>(幕後結果!$AI$2+幕後結果!$AI$4*幕後結果_最佳化!$U1897)*12/3</f>
        <v>-1.395219125782937E-2</v>
      </c>
      <c r="AH896" s="131">
        <f>(幕後結果!$AJ$2+幕後結果!$AJ$4*幕後結果_最佳化!$V1897)*12/3</f>
        <v>-3.9399694349900448E-2</v>
      </c>
      <c r="AI896" s="100">
        <f>(幕後結果!$AK$2+幕後結果!$AK$4*幕後結果_最佳化!$W1897)*12/3</f>
        <v>-0.18412841058975438</v>
      </c>
      <c r="AJ896" s="60"/>
      <c r="AK896" s="60"/>
      <c r="AL896" s="60"/>
      <c r="AM896" s="108">
        <v>895</v>
      </c>
      <c r="AN896" s="131">
        <f t="shared" si="170"/>
        <v>2.4037484102598376E-2</v>
      </c>
      <c r="AO896" s="131">
        <f t="shared" si="171"/>
        <v>8.0846212964699307E-2</v>
      </c>
      <c r="AP896" s="131">
        <f t="shared" si="172"/>
        <v>0.13738582899106164</v>
      </c>
      <c r="AQ896" s="131">
        <f t="shared" si="173"/>
        <v>9.8303210583810807E-3</v>
      </c>
      <c r="AR896" s="131">
        <f t="shared" si="174"/>
        <v>5.6644953855441722E-2</v>
      </c>
      <c r="AS896" s="131">
        <f t="shared" si="175"/>
        <v>0.17951373980498625</v>
      </c>
      <c r="AT896" s="131">
        <f t="shared" si="176"/>
        <v>0.1846357956593343</v>
      </c>
      <c r="AU896" s="131">
        <f t="shared" si="177"/>
        <v>0.18539610967721062</v>
      </c>
      <c r="AV896" s="131">
        <f t="shared" si="178"/>
        <v>2.8777387075860721E-3</v>
      </c>
      <c r="AW896" s="131">
        <f t="shared" si="179"/>
        <v>0.13883181517870055</v>
      </c>
      <c r="AX896" s="131">
        <f t="shared" si="180"/>
        <v>1</v>
      </c>
      <c r="AY896" s="131">
        <f>SUMPRODUCT(AN896:AW896,幕後結果_最佳化!$Z$1005:$AI$1005)</f>
        <v>-1.8775038024876139E-3</v>
      </c>
      <c r="AZ896" s="131">
        <f>(SUMPRODUCT(AN896:AW896,MMULT(AN896:AW896,幕後結果!$AB$9:$AK$18)))</f>
        <v>2.9902068094433645E-4</v>
      </c>
      <c r="BA896" s="131">
        <f t="shared" si="181"/>
        <v>1.7292214460396228E-2</v>
      </c>
      <c r="BB896" s="102">
        <f t="shared" si="182"/>
        <v>-2.5894603554125477</v>
      </c>
      <c r="BC896" s="60"/>
      <c r="BD896" s="60"/>
    </row>
    <row r="897" spans="1:56" ht="16.5">
      <c r="A897" s="95">
        <v>896</v>
      </c>
      <c r="B897" s="131">
        <v>8.5394058771737003E-2</v>
      </c>
      <c r="C897" s="131">
        <v>0.88828122990579206</v>
      </c>
      <c r="D897" s="131">
        <v>0.85563194381961161</v>
      </c>
      <c r="E897" s="131">
        <v>0.17891578568479738</v>
      </c>
      <c r="F897" s="131">
        <v>0.65441547212037454</v>
      </c>
      <c r="G897" s="131">
        <v>0.45852746029799341</v>
      </c>
      <c r="H897" s="131">
        <v>7.8263792218256967E-2</v>
      </c>
      <c r="I897" s="131">
        <v>0.95068494550170168</v>
      </c>
      <c r="J897" s="131">
        <v>0.86416958159803059</v>
      </c>
      <c r="K897" s="104">
        <v>0.5946983886584849</v>
      </c>
      <c r="L897" s="105"/>
      <c r="M897" s="106">
        <v>896</v>
      </c>
      <c r="N897" s="142">
        <v>-1.3696758277019627</v>
      </c>
      <c r="O897" s="142">
        <v>1.2174381898844049</v>
      </c>
      <c r="P897" s="142">
        <v>1.0608983210929062</v>
      </c>
      <c r="Q897" s="142">
        <v>-0.9195048473552434</v>
      </c>
      <c r="R897" s="142">
        <v>0.39726906659160005</v>
      </c>
      <c r="S897" s="142">
        <v>-0.10414419296576087</v>
      </c>
      <c r="T897" s="142">
        <v>-1.4168472751555512</v>
      </c>
      <c r="U897" s="131">
        <v>1.6515314272961592</v>
      </c>
      <c r="V897" s="131">
        <v>1.0992458679465535</v>
      </c>
      <c r="W897" s="98">
        <v>0.23964790653880058</v>
      </c>
      <c r="X897" s="60"/>
      <c r="Y897" s="99">
        <v>896</v>
      </c>
      <c r="Z897" s="131">
        <f>(幕後結果!$AB$2+幕後結果!$AB$4*幕後結果_最佳化!$N1898)*12/3</f>
        <v>-0.19877031121695979</v>
      </c>
      <c r="AA897" s="131">
        <f>(幕後結果!$AC$2+幕後結果!$AC$4*幕後結果_最佳化!$O1898)*12/3</f>
        <v>0.12850870383883045</v>
      </c>
      <c r="AB897" s="131">
        <f>(幕後結果!$AD$2+幕後結果!$AD$4*幕後結果_最佳化!$P1898)*12/3</f>
        <v>0.19931943390926174</v>
      </c>
      <c r="AC897" s="131">
        <f>(幕後結果!$AE$2+幕後結果!$AE$4*幕後結果_最佳化!$Q1898)*12/3</f>
        <v>3.7487274174659163E-3</v>
      </c>
      <c r="AD897" s="131">
        <f>(幕後結果!$AF$2+幕後結果!$AF$4*幕後結果_最佳化!$R1898)*12/3</f>
        <v>0.15587147278426708</v>
      </c>
      <c r="AE897" s="131">
        <f>(幕後結果!$AG$2+幕後結果!$AG$4*幕後結果_最佳化!$S1898)*12/3</f>
        <v>6.6871203951207299E-3</v>
      </c>
      <c r="AF897" s="131">
        <f>(幕後結果!$AH$2+幕後結果!$AH$4*幕後結果_最佳化!$T1898)*12/3</f>
        <v>-9.7758234362313887E-2</v>
      </c>
      <c r="AG897" s="131">
        <f>(幕後結果!$AI$2+幕後結果!$AI$4*幕後結果_最佳化!$U1898)*12/3</f>
        <v>0.16459428599130527</v>
      </c>
      <c r="AH897" s="131">
        <f>(幕後結果!$AJ$2+幕後結果!$AJ$4*幕後結果_最佳化!$V1898)*12/3</f>
        <v>8.2030800544682161E-2</v>
      </c>
      <c r="AI897" s="100">
        <f>(幕後結果!$AK$2+幕後結果!$AK$4*幕後結果_最佳化!$W1898)*12/3</f>
        <v>0.17996969582895331</v>
      </c>
      <c r="AJ897" s="60"/>
      <c r="AK897" s="60"/>
      <c r="AL897" s="60"/>
      <c r="AM897" s="108">
        <v>896</v>
      </c>
      <c r="AN897" s="131">
        <f t="shared" si="170"/>
        <v>0.12247679967361579</v>
      </c>
      <c r="AO897" s="131">
        <f t="shared" si="171"/>
        <v>0.11511390330479657</v>
      </c>
      <c r="AP897" s="131">
        <f t="shared" si="172"/>
        <v>3.9260921678818145E-2</v>
      </c>
      <c r="AQ897" s="131">
        <f t="shared" si="173"/>
        <v>9.5547393595680805E-2</v>
      </c>
      <c r="AR897" s="131">
        <f t="shared" si="174"/>
        <v>0.14148839776112282</v>
      </c>
      <c r="AS897" s="131">
        <f t="shared" si="175"/>
        <v>0.16406339560030991</v>
      </c>
      <c r="AT897" s="131">
        <f t="shared" si="176"/>
        <v>0.1465977245725503</v>
      </c>
      <c r="AU897" s="131">
        <f t="shared" si="177"/>
        <v>2.563545858823538E-2</v>
      </c>
      <c r="AV897" s="131">
        <f t="shared" si="178"/>
        <v>8.0008954756954992E-2</v>
      </c>
      <c r="AW897" s="131">
        <f t="shared" si="179"/>
        <v>6.9807050467915271E-2</v>
      </c>
      <c r="AX897" s="131">
        <f t="shared" si="180"/>
        <v>0.99999999999999989</v>
      </c>
      <c r="AY897" s="131">
        <f>SUMPRODUCT(AN897:AW897,幕後結果_最佳化!$Z$1005:$AI$1005)</f>
        <v>3.5945495693647947E-3</v>
      </c>
      <c r="AZ897" s="131">
        <f>(SUMPRODUCT(AN897:AW897,MMULT(AN897:AW897,幕後結果!$AB$9:$AK$18)))</f>
        <v>2.160932991134161E-4</v>
      </c>
      <c r="BA897" s="131">
        <f t="shared" si="181"/>
        <v>1.4700112214313743E-2</v>
      </c>
      <c r="BB897" s="102">
        <f t="shared" si="182"/>
        <v>-2.6738197544072375</v>
      </c>
      <c r="BC897" s="60"/>
      <c r="BD897" s="60"/>
    </row>
    <row r="898" spans="1:56" ht="16.5">
      <c r="A898" s="95">
        <v>897</v>
      </c>
      <c r="B898" s="131">
        <v>0.19387166888327956</v>
      </c>
      <c r="C898" s="131">
        <v>0.49068235668612559</v>
      </c>
      <c r="D898" s="131">
        <v>0.25588056044622376</v>
      </c>
      <c r="E898" s="131">
        <v>0.83547451488024471</v>
      </c>
      <c r="F898" s="131">
        <v>0.70539589005843939</v>
      </c>
      <c r="G898" s="131">
        <v>0.8545604950856176</v>
      </c>
      <c r="H898" s="131">
        <v>0.59304558705918975</v>
      </c>
      <c r="I898" s="131">
        <v>0.61892050886430838</v>
      </c>
      <c r="J898" s="131">
        <v>0.61610785766735754</v>
      </c>
      <c r="K898" s="104">
        <v>0.41198948642232858</v>
      </c>
      <c r="L898" s="105"/>
      <c r="M898" s="106">
        <v>897</v>
      </c>
      <c r="N898" s="142">
        <v>-0.86371706325828401</v>
      </c>
      <c r="O898" s="142">
        <v>-2.3357992013355981E-2</v>
      </c>
      <c r="P898" s="142">
        <v>-0.65609792276058021</v>
      </c>
      <c r="Q898" s="142">
        <v>0.97602723069319353</v>
      </c>
      <c r="R898" s="142">
        <v>0.53998377781514006</v>
      </c>
      <c r="S898" s="142">
        <v>1.0561952732641811</v>
      </c>
      <c r="T898" s="142">
        <v>0.23538641921863504</v>
      </c>
      <c r="U898" s="131">
        <v>0.30264688200820539</v>
      </c>
      <c r="V898" s="131">
        <v>0.29527438209241264</v>
      </c>
      <c r="W898" s="98">
        <v>-0.22243024053329633</v>
      </c>
      <c r="X898" s="60"/>
      <c r="Y898" s="99">
        <v>897</v>
      </c>
      <c r="Z898" s="131">
        <f>(幕後結果!$AB$2+幕後結果!$AB$4*幕後結果_最佳化!$N1899)*12/3</f>
        <v>-0.12039847149303211</v>
      </c>
      <c r="AA898" s="131">
        <f>(幕後結果!$AC$2+幕後結果!$AC$4*幕後結果_最佳化!$O1899)*12/3</f>
        <v>6.8895112429631644E-3</v>
      </c>
      <c r="AB898" s="131">
        <f>(幕後結果!$AD$2+幕後結果!$AD$4*幕後結果_最佳化!$P1899)*12/3</f>
        <v>-0.11925387127372773</v>
      </c>
      <c r="AC898" s="131">
        <f>(幕後結果!$AE$2+幕後結果!$AE$4*幕後結果_最佳化!$Q1899)*12/3</f>
        <v>5.1545384154643457E-2</v>
      </c>
      <c r="AD898" s="131">
        <f>(幕後結果!$AF$2+幕後結果!$AF$4*幕後結果_最佳化!$R1899)*12/3</f>
        <v>7.6173905659561352E-3</v>
      </c>
      <c r="AE898" s="131">
        <f>(幕後結果!$AG$2+幕後結果!$AG$4*幕後結果_最佳化!$S1899)*12/3</f>
        <v>4.9110476270421415E-2</v>
      </c>
      <c r="AF898" s="131">
        <f>(幕後結果!$AH$2+幕後結果!$AH$4*幕後結果_最佳化!$T1899)*12/3</f>
        <v>-3.3383241414984047E-3</v>
      </c>
      <c r="AG898" s="131">
        <f>(幕後結果!$AI$2+幕後結果!$AI$4*幕後結果_最佳化!$U1899)*12/3</f>
        <v>4.004436658445077E-2</v>
      </c>
      <c r="AH898" s="131">
        <f>(幕後結果!$AJ$2+幕後結果!$AJ$4*幕後結果_最佳化!$V1899)*12/3</f>
        <v>3.6783717746418053E-2</v>
      </c>
      <c r="AI898" s="100">
        <f>(幕後結果!$AK$2+幕後結果!$AK$4*幕後結果_最佳化!$W1899)*12/3</f>
        <v>-2.4029385085496079E-2</v>
      </c>
      <c r="AJ898" s="60"/>
      <c r="AK898" s="60"/>
      <c r="AL898" s="60"/>
      <c r="AM898" s="108">
        <v>897</v>
      </c>
      <c r="AN898" s="131">
        <f t="shared" si="170"/>
        <v>5.8421111415858117E-2</v>
      </c>
      <c r="AO898" s="131">
        <f t="shared" si="171"/>
        <v>0.13482492698363899</v>
      </c>
      <c r="AP898" s="131">
        <f t="shared" si="172"/>
        <v>0.10785661393075459</v>
      </c>
      <c r="AQ898" s="131">
        <f t="shared" si="173"/>
        <v>6.8356437463425554E-2</v>
      </c>
      <c r="AR898" s="131">
        <f t="shared" si="174"/>
        <v>5.2831958243135399E-2</v>
      </c>
      <c r="AS898" s="131">
        <f t="shared" si="175"/>
        <v>0.11867388468393605</v>
      </c>
      <c r="AT898" s="131">
        <f t="shared" si="176"/>
        <v>7.9667811147347237E-2</v>
      </c>
      <c r="AU898" s="131">
        <f t="shared" si="177"/>
        <v>0.14327051506117058</v>
      </c>
      <c r="AV898" s="131">
        <f t="shared" si="178"/>
        <v>0.13390354456307979</v>
      </c>
      <c r="AW898" s="131">
        <f t="shared" si="179"/>
        <v>0.10219319650765356</v>
      </c>
      <c r="AX898" s="131">
        <f t="shared" si="180"/>
        <v>0.99999999999999989</v>
      </c>
      <c r="AY898" s="131">
        <f>SUMPRODUCT(AN898:AW898,幕後結果_最佳化!$Z$1005:$AI$1005)</f>
        <v>-4.13994215182834E-4</v>
      </c>
      <c r="AZ898" s="131">
        <f>(SUMPRODUCT(AN898:AW898,MMULT(AN898:AW898,幕後結果!$AB$9:$AK$18)))</f>
        <v>2.3744251643413155E-4</v>
      </c>
      <c r="BA898" s="131">
        <f t="shared" si="181"/>
        <v>1.5409169881409302E-2</v>
      </c>
      <c r="BB898" s="102">
        <f t="shared" si="182"/>
        <v>-2.8109232715670074</v>
      </c>
      <c r="BC898" s="60"/>
      <c r="BD898" s="60"/>
    </row>
    <row r="899" spans="1:56" ht="16.5">
      <c r="A899" s="95">
        <v>898</v>
      </c>
      <c r="B899" s="131">
        <v>0.36300259492793252</v>
      </c>
      <c r="C899" s="131">
        <v>0.78118460514094834</v>
      </c>
      <c r="D899" s="131">
        <v>0.42419934108512125</v>
      </c>
      <c r="E899" s="131">
        <v>0.10301929289279821</v>
      </c>
      <c r="F899" s="131">
        <v>0.99558885374424766</v>
      </c>
      <c r="G899" s="131">
        <v>0.65197892309958982</v>
      </c>
      <c r="H899" s="131">
        <v>7.734293815761295E-2</v>
      </c>
      <c r="I899" s="131">
        <v>0.91712224403821629</v>
      </c>
      <c r="J899" s="131">
        <v>0.89629801542070342</v>
      </c>
      <c r="K899" s="104">
        <v>0.30358305605659797</v>
      </c>
      <c r="L899" s="105"/>
      <c r="M899" s="106">
        <v>898</v>
      </c>
      <c r="N899" s="142">
        <v>-0.35044442681304777</v>
      </c>
      <c r="O899" s="142">
        <v>0.7762001971339727</v>
      </c>
      <c r="P899" s="142">
        <v>-0.19116198978479593</v>
      </c>
      <c r="Q899" s="142">
        <v>-1.2645335523119923</v>
      </c>
      <c r="R899" s="142">
        <v>2.6188647239368641</v>
      </c>
      <c r="S899" s="142">
        <v>0.39066867812870909</v>
      </c>
      <c r="T899" s="142">
        <v>-1.4231734631981072</v>
      </c>
      <c r="U899" s="131">
        <v>1.3859718087351043</v>
      </c>
      <c r="V899" s="131">
        <v>1.2607360272680799</v>
      </c>
      <c r="W899" s="98">
        <v>-0.51412283660464575</v>
      </c>
      <c r="X899" s="60"/>
      <c r="Y899" s="99">
        <v>898</v>
      </c>
      <c r="Z899" s="131">
        <f>(幕後結果!$AB$2+幕後結果!$AB$4*幕後結果_最佳化!$N1900)*12/3</f>
        <v>-4.0893729950716808E-2</v>
      </c>
      <c r="AA899" s="131">
        <f>(幕後結果!$AC$2+幕後結果!$AC$4*幕後結果_最佳化!$O1900)*12/3</f>
        <v>8.3605331506212729E-2</v>
      </c>
      <c r="AB899" s="131">
        <f>(幕後結果!$AD$2+幕後結果!$AD$4*幕後結果_最佳化!$P1900)*12/3</f>
        <v>-1.7736485789232523E-2</v>
      </c>
      <c r="AC899" s="131">
        <f>(幕後結果!$AE$2+幕後結果!$AE$4*幕後結果_最佳化!$Q1900)*12/3</f>
        <v>-0.10945614145203697</v>
      </c>
      <c r="AD899" s="131">
        <f>(幕後結果!$AF$2+幕後結果!$AF$4*幕後結果_最佳化!$R1900)*12/3</f>
        <v>0.2250208915767814</v>
      </c>
      <c r="AE899" s="131">
        <f>(幕後結果!$AG$2+幕後結果!$AG$4*幕後結果_最佳化!$S1900)*12/3</f>
        <v>-2.4542081340156729E-3</v>
      </c>
      <c r="AF899" s="131">
        <f>(幕後結果!$AH$2+幕後結果!$AH$4*幕後結果_最佳化!$T1900)*12/3</f>
        <v>-0.11132524038702012</v>
      </c>
      <c r="AG899" s="131">
        <f>(幕後結果!$AI$2+幕後結果!$AI$4*幕後結果_最佳化!$U1900)*12/3</f>
        <v>0.1178721532217694</v>
      </c>
      <c r="AH899" s="131">
        <f>(幕後結果!$AJ$2+幕後結果!$AJ$4*幕後結果_最佳化!$V1900)*12/3</f>
        <v>7.2032522968420276E-2</v>
      </c>
      <c r="AI899" s="100">
        <f>(幕後結果!$AK$2+幕後結果!$AK$4*幕後結果_最佳化!$W1900)*12/3</f>
        <v>2.2639033121357094E-2</v>
      </c>
      <c r="AJ899" s="60"/>
      <c r="AK899" s="60"/>
      <c r="AL899" s="60"/>
      <c r="AM899" s="108">
        <v>898</v>
      </c>
      <c r="AN899" s="131">
        <f t="shared" si="170"/>
        <v>8.6858940782998356E-2</v>
      </c>
      <c r="AO899" s="131">
        <f t="shared" si="171"/>
        <v>0.1767414677667197</v>
      </c>
      <c r="AP899" s="131">
        <f t="shared" si="172"/>
        <v>5.1686994330536092E-2</v>
      </c>
      <c r="AQ899" s="131">
        <f t="shared" si="173"/>
        <v>2.635047494690209E-2</v>
      </c>
      <c r="AR899" s="131">
        <f t="shared" si="174"/>
        <v>0.15642215568586948</v>
      </c>
      <c r="AS899" s="131">
        <f t="shared" si="175"/>
        <v>3.5557477354510869E-2</v>
      </c>
      <c r="AT899" s="131">
        <f t="shared" si="176"/>
        <v>3.7869347370852145E-2</v>
      </c>
      <c r="AU899" s="131">
        <f t="shared" si="177"/>
        <v>0.1940266557440492</v>
      </c>
      <c r="AV899" s="131">
        <f t="shared" si="178"/>
        <v>0.16136345660894999</v>
      </c>
      <c r="AW899" s="131">
        <f t="shared" si="179"/>
        <v>7.3123029408612109E-2</v>
      </c>
      <c r="AX899" s="131">
        <f t="shared" si="180"/>
        <v>1</v>
      </c>
      <c r="AY899" s="131">
        <f>SUMPRODUCT(AN899:AW899,幕後結果_最佳化!$Z$1005:$AI$1005)</f>
        <v>-5.7543137260184169E-4</v>
      </c>
      <c r="AZ899" s="131">
        <f>(SUMPRODUCT(AN899:AW899,MMULT(AN899:AW899,幕後結果!$AB$9:$AK$18)))</f>
        <v>2.5270573570701298E-4</v>
      </c>
      <c r="BA899" s="131">
        <f t="shared" si="181"/>
        <v>1.5896720910521547E-2</v>
      </c>
      <c r="BB899" s="102">
        <f t="shared" si="182"/>
        <v>-2.7348678773008337</v>
      </c>
      <c r="BC899" s="60"/>
      <c r="BD899" s="60"/>
    </row>
    <row r="900" spans="1:56" ht="16.5">
      <c r="A900" s="95">
        <v>899</v>
      </c>
      <c r="B900" s="131">
        <v>0.8353350888378952</v>
      </c>
      <c r="C900" s="131">
        <v>0.49555784389232471</v>
      </c>
      <c r="D900" s="131">
        <v>0.14106713448698271</v>
      </c>
      <c r="E900" s="131">
        <v>0.8862050681384035</v>
      </c>
      <c r="F900" s="131">
        <v>0.42112493132567841</v>
      </c>
      <c r="G900" s="131">
        <v>0.42873240723237949</v>
      </c>
      <c r="H900" s="131">
        <v>7.4759867450587825E-2</v>
      </c>
      <c r="I900" s="131">
        <v>0.25875598512860143</v>
      </c>
      <c r="J900" s="131">
        <v>0.43946253618152342</v>
      </c>
      <c r="K900" s="104">
        <v>0.92200620021259438</v>
      </c>
      <c r="L900" s="105"/>
      <c r="M900" s="106">
        <v>899</v>
      </c>
      <c r="N900" s="142">
        <v>0.97546466219111183</v>
      </c>
      <c r="O900" s="142">
        <v>-1.1135064201005131E-2</v>
      </c>
      <c r="P900" s="142">
        <v>-1.0755372393604266</v>
      </c>
      <c r="Q900" s="142">
        <v>1.2065905607652208</v>
      </c>
      <c r="R900" s="142">
        <v>-0.19901646801408851</v>
      </c>
      <c r="S900" s="142">
        <v>-0.17960228018443777</v>
      </c>
      <c r="T900" s="142">
        <v>-1.4412299318037203</v>
      </c>
      <c r="U900" s="131">
        <v>-0.6471853830765496</v>
      </c>
      <c r="V900" s="131">
        <v>-0.1523320186600127</v>
      </c>
      <c r="W900" s="98">
        <v>1.4186962205131222</v>
      </c>
      <c r="X900" s="60"/>
      <c r="Y900" s="99">
        <v>899</v>
      </c>
      <c r="Z900" s="131">
        <f>(幕後結果!$AB$2+幕後結果!$AB$4*幕後結果_最佳化!$N1901)*12/3</f>
        <v>0.16448651427964131</v>
      </c>
      <c r="AA900" s="131">
        <f>(幕後結果!$AC$2+幕後結果!$AC$4*幕後結果_最佳化!$O1901)*12/3</f>
        <v>4.4521756303879667E-3</v>
      </c>
      <c r="AB900" s="131">
        <f>(幕後結果!$AD$2+幕後結果!$AD$4*幕後結果_最佳化!$P1901)*12/3</f>
        <v>-0.18714951728400817</v>
      </c>
      <c r="AC900" s="131">
        <f>(幕後結果!$AE$2+幕後結果!$AE$4*幕後結果_最佳化!$Q1901)*12/3</f>
        <v>8.7504028839656647E-2</v>
      </c>
      <c r="AD900" s="131">
        <f>(幕後結果!$AF$2+幕後結果!$AF$4*幕後結果_最佳化!$R1901)*12/3</f>
        <v>-8.4864429332939403E-2</v>
      </c>
      <c r="AE900" s="131">
        <f>(幕後結果!$AG$2+幕後結果!$AG$4*幕後結果_最佳化!$S1901)*12/3</f>
        <v>-1.2857945618327432E-2</v>
      </c>
      <c r="AF900" s="131">
        <f>(幕後結果!$AH$2+幕後結果!$AH$4*幕後結果_最佳化!$T1901)*12/3</f>
        <v>-0.103726972838245</v>
      </c>
      <c r="AG900" s="131">
        <f>(幕後結果!$AI$2+幕後結果!$AI$4*幕後結果_最佳化!$U1901)*12/3</f>
        <v>-0.16511769588694719</v>
      </c>
      <c r="AH900" s="131">
        <f>(幕後結果!$AJ$2+幕後結果!$AJ$4*幕後結果_最佳化!$V1901)*12/3</f>
        <v>-2.593856657251108E-2</v>
      </c>
      <c r="AI900" s="100">
        <f>(幕後結果!$AK$2+幕後結果!$AK$4*幕後結果_最佳化!$W1901)*12/3</f>
        <v>-1.0127217981986937E-2</v>
      </c>
      <c r="AJ900" s="60"/>
      <c r="AK900" s="60"/>
      <c r="AL900" s="60"/>
      <c r="AM900" s="108">
        <v>899</v>
      </c>
      <c r="AN900" s="131">
        <f t="shared" ref="AN900:AN963" si="183">B1901/SUM($B1901:$K1901)</f>
        <v>7.9818856710049596E-2</v>
      </c>
      <c r="AO900" s="131">
        <f t="shared" ref="AO900:AO963" si="184">C1901/SUM($B1901:$K1901)</f>
        <v>6.2366186128561263E-3</v>
      </c>
      <c r="AP900" s="131">
        <f t="shared" ref="AP900:AP963" si="185">D1901/SUM($B1901:$K1901)</f>
        <v>0.12434917630216794</v>
      </c>
      <c r="AQ900" s="131">
        <f t="shared" ref="AQ900:AQ963" si="186">E1901/SUM($B1901:$K1901)</f>
        <v>0.14709941619593259</v>
      </c>
      <c r="AR900" s="131">
        <f t="shared" ref="AR900:AR963" si="187">F1901/SUM($B1901:$K1901)</f>
        <v>0.12864416400085282</v>
      </c>
      <c r="AS900" s="131">
        <f t="shared" ref="AS900:AS963" si="188">G1901/SUM($B1901:$K1901)</f>
        <v>0.12991627961958363</v>
      </c>
      <c r="AT900" s="131">
        <f t="shared" ref="AT900:AT963" si="189">H1901/SUM($B1901:$K1901)</f>
        <v>1.6322273073461062E-2</v>
      </c>
      <c r="AU900" s="131">
        <f t="shared" ref="AU900:AU963" si="190">I1901/SUM($B1901:$K1901)</f>
        <v>9.750054698831849E-2</v>
      </c>
      <c r="AV900" s="131">
        <f t="shared" ref="AV900:AV963" si="191">J1901/SUM($B1901:$K1901)</f>
        <v>0.18362493898118093</v>
      </c>
      <c r="AW900" s="131">
        <f t="shared" ref="AW900:AW963" si="192">K1901/SUM($B1901:$K1901)</f>
        <v>8.6487729515596898E-2</v>
      </c>
      <c r="AX900" s="131">
        <f t="shared" ref="AX900:AX963" si="193">SUM(AN900:AW900)</f>
        <v>1</v>
      </c>
      <c r="AY900" s="131">
        <f>SUMPRODUCT(AN900:AW900,幕後結果_最佳化!$Z$1005:$AI$1005)</f>
        <v>6.9519527525464613E-4</v>
      </c>
      <c r="AZ900" s="131">
        <f>(SUMPRODUCT(AN900:AW900,MMULT(AN900:AW900,幕後結果!$AB$9:$AK$18)))</f>
        <v>2.7946868324966849E-4</v>
      </c>
      <c r="BA900" s="131">
        <f t="shared" ref="BA900:BA963" si="194">AZ900^0.5</f>
        <v>1.671731686753794E-2</v>
      </c>
      <c r="BB900" s="102">
        <f t="shared" ref="BB900:BB963" si="195">(AY900-$BC$2)/$BA900</f>
        <v>-2.5246159451998893</v>
      </c>
      <c r="BC900" s="60"/>
      <c r="BD900" s="60"/>
    </row>
    <row r="901" spans="1:56" ht="16.5">
      <c r="A901" s="95">
        <v>900</v>
      </c>
      <c r="B901" s="131">
        <v>0.9260941713678108</v>
      </c>
      <c r="C901" s="131">
        <v>5.3817908425932481E-2</v>
      </c>
      <c r="D901" s="131">
        <v>0.53072625321529721</v>
      </c>
      <c r="E901" s="131">
        <v>0.24160253828947487</v>
      </c>
      <c r="F901" s="131">
        <v>0.15167359855749951</v>
      </c>
      <c r="G901" s="131">
        <v>0.15774067520364277</v>
      </c>
      <c r="H901" s="131">
        <v>5.3208525167727894E-2</v>
      </c>
      <c r="I901" s="131">
        <v>0.52608660508760119</v>
      </c>
      <c r="J901" s="131">
        <v>0.69102550932557616</v>
      </c>
      <c r="K901" s="104">
        <v>6.2297313125568854E-2</v>
      </c>
      <c r="L901" s="105"/>
      <c r="M901" s="106">
        <v>900</v>
      </c>
      <c r="N901" s="142">
        <v>1.447304507442067</v>
      </c>
      <c r="O901" s="142">
        <v>-1.6089109406110309</v>
      </c>
      <c r="P901" s="142">
        <v>7.7095599630809558E-2</v>
      </c>
      <c r="Q901" s="142">
        <v>-0.70115694382454563</v>
      </c>
      <c r="R901" s="142">
        <v>-1.0292819618093374</v>
      </c>
      <c r="S901" s="142">
        <v>-1.0037868783911028</v>
      </c>
      <c r="T901" s="142">
        <v>-1.614509073531613</v>
      </c>
      <c r="U901" s="131">
        <v>6.5436090191888507E-2</v>
      </c>
      <c r="V901" s="131">
        <v>0.49875927418310656</v>
      </c>
      <c r="W901" s="98">
        <v>-1.5357707079544725</v>
      </c>
      <c r="X901" s="60"/>
      <c r="Y901" s="99">
        <v>900</v>
      </c>
      <c r="Z901" s="131">
        <f>(幕後結果!$AB$2+幕後結果!$AB$4*幕後結果_最佳化!$N1902)*12/3</f>
        <v>0.23757341251339462</v>
      </c>
      <c r="AA901" s="131">
        <f>(幕後結果!$AC$2+幕後結果!$AC$4*幕後結果_最佳化!$O1902)*12/3</f>
        <v>-0.15180290631156484</v>
      </c>
      <c r="AB901" s="131">
        <f>(幕後結果!$AD$2+幕後結果!$AD$4*幕後結果_最佳化!$P1902)*12/3</f>
        <v>-5.4750676657653312E-2</v>
      </c>
      <c r="AC901" s="131">
        <f>(幕後結果!$AE$2+幕後結果!$AE$4*幕後結果_最佳化!$Q1902)*12/3</f>
        <v>-4.3562034780154947E-2</v>
      </c>
      <c r="AD901" s="131">
        <f>(幕後結果!$AF$2+幕後結果!$AF$4*幕後結果_最佳化!$R1902)*12/3</f>
        <v>-0.1648394304994249</v>
      </c>
      <c r="AE901" s="131">
        <f>(幕後結果!$AG$2+幕後結果!$AG$4*幕後結果_最佳化!$S1902)*12/3</f>
        <v>-7.286511824943856E-2</v>
      </c>
      <c r="AF901" s="131">
        <f>(幕後結果!$AH$2+幕後結果!$AH$4*幕後結果_最佳化!$T1902)*12/3</f>
        <v>-0.15767734629431399</v>
      </c>
      <c r="AG901" s="131">
        <f>(幕後結果!$AI$2+幕後結果!$AI$4*幕後結果_最佳化!$U1902)*12/3</f>
        <v>-0.10845965241005102</v>
      </c>
      <c r="AH901" s="131">
        <f>(幕後結果!$AJ$2+幕後結果!$AJ$4*幕後結果_最佳化!$V1902)*12/3</f>
        <v>-4.4268182084974218E-2</v>
      </c>
      <c r="AI901" s="100">
        <f>(幕後結果!$AK$2+幕後結果!$AK$4*幕後結果_最佳化!$W1902)*12/3</f>
        <v>-0.3743558274544227</v>
      </c>
      <c r="AJ901" s="60"/>
      <c r="AK901" s="60"/>
      <c r="AL901" s="60"/>
      <c r="AM901" s="108">
        <v>900</v>
      </c>
      <c r="AN901" s="131">
        <f t="shared" si="183"/>
        <v>3.2919224126689022E-4</v>
      </c>
      <c r="AO901" s="131">
        <f t="shared" si="184"/>
        <v>0.16436670517442845</v>
      </c>
      <c r="AP901" s="131">
        <f t="shared" si="185"/>
        <v>2.5547185310705153E-2</v>
      </c>
      <c r="AQ901" s="131">
        <f t="shared" si="186"/>
        <v>4.4968607700204506E-2</v>
      </c>
      <c r="AR901" s="131">
        <f t="shared" si="187"/>
        <v>0.17146243802790623</v>
      </c>
      <c r="AS901" s="131">
        <f t="shared" si="188"/>
        <v>3.0577109232516587E-2</v>
      </c>
      <c r="AT901" s="131">
        <f t="shared" si="189"/>
        <v>0.12300347756900673</v>
      </c>
      <c r="AU901" s="131">
        <f t="shared" si="190"/>
        <v>0.22985647629097716</v>
      </c>
      <c r="AV901" s="131">
        <f t="shared" si="191"/>
        <v>8.4876884565678891E-4</v>
      </c>
      <c r="AW901" s="131">
        <f t="shared" si="192"/>
        <v>0.20904003960733145</v>
      </c>
      <c r="AX901" s="131">
        <f t="shared" si="193"/>
        <v>0.99999999999999989</v>
      </c>
      <c r="AY901" s="131">
        <f>SUMPRODUCT(AN901:AW901,幕後結果_最佳化!$Z$1005:$AI$1005)</f>
        <v>-2.0070239027648838E-3</v>
      </c>
      <c r="AZ901" s="131">
        <f>(SUMPRODUCT(AN901:AW901,MMULT(AN901:AW901,幕後結果!$AB$9:$AK$18)))</f>
        <v>3.8042701903731721E-4</v>
      </c>
      <c r="BA901" s="131">
        <f t="shared" si="194"/>
        <v>1.950453842153967E-2</v>
      </c>
      <c r="BB901" s="102">
        <f t="shared" si="195"/>
        <v>-2.3023884458179329</v>
      </c>
      <c r="BC901" s="60"/>
      <c r="BD901" s="60"/>
    </row>
    <row r="902" spans="1:56" ht="16.5">
      <c r="A902" s="95">
        <v>901</v>
      </c>
      <c r="B902" s="131">
        <v>0.14445745982338498</v>
      </c>
      <c r="C902" s="131">
        <v>0.88923338860211287</v>
      </c>
      <c r="D902" s="131">
        <v>0.4103666500855323</v>
      </c>
      <c r="E902" s="131">
        <v>0.60726436531071903</v>
      </c>
      <c r="F902" s="131">
        <v>0.1986889450013043</v>
      </c>
      <c r="G902" s="131">
        <v>5.092102602538473E-2</v>
      </c>
      <c r="H902" s="131">
        <v>0.56134772765261221</v>
      </c>
      <c r="I902" s="131">
        <v>0.68347162306034859</v>
      </c>
      <c r="J902" s="131">
        <v>0.6004700874308837</v>
      </c>
      <c r="K902" s="104">
        <v>0.13768614155192194</v>
      </c>
      <c r="L902" s="105"/>
      <c r="M902" s="106">
        <v>901</v>
      </c>
      <c r="N902" s="142">
        <v>-1.0605049930549768</v>
      </c>
      <c r="O902" s="142">
        <v>1.2224613194633847</v>
      </c>
      <c r="P902" s="142">
        <v>-0.22660191873081695</v>
      </c>
      <c r="Q902" s="142">
        <v>0.27219606233340993</v>
      </c>
      <c r="R902" s="142">
        <v>-0.84631347977585136</v>
      </c>
      <c r="S902" s="142">
        <v>-1.6359882237896393</v>
      </c>
      <c r="T902" s="142">
        <v>0.15438707428784396</v>
      </c>
      <c r="U902" s="131">
        <v>0.47742887906804787</v>
      </c>
      <c r="V902" s="131">
        <v>0.25456405435514978</v>
      </c>
      <c r="W902" s="98">
        <v>-1.0907741285737684</v>
      </c>
      <c r="X902" s="60"/>
      <c r="Y902" s="99">
        <v>901</v>
      </c>
      <c r="Z902" s="131">
        <f>(幕後結果!$AB$2+幕後結果!$AB$4*幕後結果_最佳化!$N1903)*12/3</f>
        <v>-0.150880465634566</v>
      </c>
      <c r="AA902" s="131">
        <f>(幕後結果!$AC$2+幕後結果!$AC$4*幕後結果_最佳化!$O1903)*12/3</f>
        <v>0.12838755220216397</v>
      </c>
      <c r="AB902" s="131">
        <f>(幕後結果!$AD$2+幕後結果!$AD$4*幕後結果_最佳化!$P1903)*12/3</f>
        <v>-8.3000935651083713E-3</v>
      </c>
      <c r="AC902" s="131">
        <f>(幕後結果!$AE$2+幕後結果!$AE$4*幕後結果_最佳化!$Q1903)*12/3</f>
        <v>3.5701724056296326E-2</v>
      </c>
      <c r="AD902" s="131">
        <f>(幕後結果!$AF$2+幕後結果!$AF$4*幕後結果_最佳化!$R1903)*12/3</f>
        <v>-3.9766294407942521E-2</v>
      </c>
      <c r="AE902" s="131">
        <f>(幕後結果!$AG$2+幕後結果!$AG$4*幕後結果_最佳化!$S1903)*12/3</f>
        <v>-4.4415037157152858E-2</v>
      </c>
      <c r="AF902" s="131">
        <f>(幕後結果!$AH$2+幕後結果!$AH$4*幕後結果_最佳化!$T1903)*12/3</f>
        <v>1.6152308204805878E-2</v>
      </c>
      <c r="AG902" s="131">
        <f>(幕後結果!$AI$2+幕後結果!$AI$4*幕後結果_最佳化!$U1903)*12/3</f>
        <v>-7.3097487453744918E-3</v>
      </c>
      <c r="AH902" s="131">
        <f>(幕後結果!$AJ$2+幕後結果!$AJ$4*幕後結果_最佳化!$V1903)*12/3</f>
        <v>1.2781019153435819E-2</v>
      </c>
      <c r="AI902" s="100">
        <f>(幕後結果!$AK$2+幕後結果!$AK$4*幕後結果_最佳化!$W1903)*12/3</f>
        <v>-0.15342723873987182</v>
      </c>
      <c r="AJ902" s="60"/>
      <c r="AK902" s="60"/>
      <c r="AL902" s="60"/>
      <c r="AM902" s="108">
        <v>901</v>
      </c>
      <c r="AN902" s="131">
        <f t="shared" si="183"/>
        <v>3.81468122168219E-4</v>
      </c>
      <c r="AO902" s="131">
        <f t="shared" si="184"/>
        <v>0.14384136605046841</v>
      </c>
      <c r="AP902" s="131">
        <f t="shared" si="185"/>
        <v>0.16276302371757981</v>
      </c>
      <c r="AQ902" s="131">
        <f t="shared" si="186"/>
        <v>0.10922454093568608</v>
      </c>
      <c r="AR902" s="131">
        <f t="shared" si="187"/>
        <v>0.12209833280938534</v>
      </c>
      <c r="AS902" s="131">
        <f t="shared" si="188"/>
        <v>0.10117727625961544</v>
      </c>
      <c r="AT902" s="131">
        <f t="shared" si="189"/>
        <v>6.4847361120030075E-2</v>
      </c>
      <c r="AU902" s="131">
        <f t="shared" si="190"/>
        <v>0.13803307250374397</v>
      </c>
      <c r="AV902" s="131">
        <f t="shared" si="191"/>
        <v>2.8506534156218597E-2</v>
      </c>
      <c r="AW902" s="131">
        <f t="shared" si="192"/>
        <v>0.1291270243251039</v>
      </c>
      <c r="AX902" s="131">
        <f t="shared" si="193"/>
        <v>0.99999999999999989</v>
      </c>
      <c r="AY902" s="131">
        <f>SUMPRODUCT(AN902:AW902,幕後結果_最佳化!$Z$1005:$AI$1005)</f>
        <v>-8.4546741978195022E-4</v>
      </c>
      <c r="AZ902" s="131">
        <f>(SUMPRODUCT(AN902:AW902,MMULT(AN902:AW902,幕後結果!$AB$9:$AK$18)))</f>
        <v>3.6541338319263586E-4</v>
      </c>
      <c r="BA902" s="131">
        <f t="shared" si="194"/>
        <v>1.9115788845680312E-2</v>
      </c>
      <c r="BB902" s="102">
        <f t="shared" si="195"/>
        <v>-2.2884468840357233</v>
      </c>
      <c r="BC902" s="60"/>
      <c r="BD902" s="60"/>
    </row>
    <row r="903" spans="1:56" ht="16.5">
      <c r="A903" s="95">
        <v>902</v>
      </c>
      <c r="B903" s="131">
        <v>0.5161932232792974</v>
      </c>
      <c r="C903" s="131">
        <v>0.20315903641548916</v>
      </c>
      <c r="D903" s="131">
        <v>0.49880094629266258</v>
      </c>
      <c r="E903" s="131">
        <v>0.44781882777971327</v>
      </c>
      <c r="F903" s="131">
        <v>0.77145588857918868</v>
      </c>
      <c r="G903" s="131">
        <v>0.46680282690839991</v>
      </c>
      <c r="H903" s="131">
        <v>0.92227191387696994</v>
      </c>
      <c r="I903" s="131">
        <v>0.18735250028107364</v>
      </c>
      <c r="J903" s="131">
        <v>0.94130645865767493</v>
      </c>
      <c r="K903" s="104">
        <v>0.5325844968857778</v>
      </c>
      <c r="L903" s="105"/>
      <c r="M903" s="106">
        <v>902</v>
      </c>
      <c r="N903" s="142">
        <v>4.0601543746509677E-2</v>
      </c>
      <c r="O903" s="142">
        <v>-0.83039043315033056</v>
      </c>
      <c r="P903" s="142">
        <v>-3.0055864507928316E-3</v>
      </c>
      <c r="Q903" s="142">
        <v>-0.13117400967376189</v>
      </c>
      <c r="R903" s="142">
        <v>0.74365003791186046</v>
      </c>
      <c r="S903" s="142">
        <v>-8.3309239449977812E-2</v>
      </c>
      <c r="T903" s="142">
        <v>1.420520611855437</v>
      </c>
      <c r="U903" s="131">
        <v>-0.88769469450314464</v>
      </c>
      <c r="V903" s="131">
        <v>1.5658357149188233</v>
      </c>
      <c r="W903" s="98">
        <v>8.1768247613761794E-2</v>
      </c>
      <c r="X903" s="60"/>
      <c r="Y903" s="99">
        <v>902</v>
      </c>
      <c r="Z903" s="131">
        <f>(幕後結果!$AB$2+幕後結果!$AB$4*幕後結果_最佳化!$N1904)*12/3</f>
        <v>1.9678384385673705E-2</v>
      </c>
      <c r="AA903" s="131">
        <f>(幕後結果!$AC$2+幕後結果!$AC$4*幕後結果_最佳化!$O1904)*12/3</f>
        <v>-7.3347392705830919E-2</v>
      </c>
      <c r="AB903" s="131">
        <f>(幕後結果!$AD$2+幕後結果!$AD$4*幕後結果_最佳化!$P1904)*12/3</f>
        <v>-4.1177237812579662E-2</v>
      </c>
      <c r="AC903" s="131">
        <f>(幕後結果!$AE$2+幕後結果!$AE$4*幕後結果_最佳化!$Q1904)*12/3</f>
        <v>-8.0774829537021108E-3</v>
      </c>
      <c r="AD903" s="131">
        <f>(幕後結果!$AF$2+幕後結果!$AF$4*幕後結果_最佳化!$R1904)*12/3</f>
        <v>2.7202553970249708E-2</v>
      </c>
      <c r="AE903" s="131">
        <f>(幕後結果!$AG$2+幕後結果!$AG$4*幕後結果_最佳化!$S1904)*12/3</f>
        <v>-2.2559438317035257E-2</v>
      </c>
      <c r="AF903" s="131">
        <f>(幕後結果!$AH$2+幕後結果!$AH$4*幕後結果_最佳化!$T1904)*12/3</f>
        <v>9.8273442792039242E-2</v>
      </c>
      <c r="AG903" s="131">
        <f>(幕後結果!$AI$2+幕後結果!$AI$4*幕後結果_最佳化!$U1904)*12/3</f>
        <v>-6.1640609144578064E-2</v>
      </c>
      <c r="AH903" s="131">
        <f>(幕後結果!$AJ$2+幕後結果!$AJ$4*幕後結果_最佳化!$V1904)*12/3</f>
        <v>6.4450834416972261E-2</v>
      </c>
      <c r="AI903" s="100">
        <f>(幕後結果!$AK$2+幕後結果!$AK$4*幕後結果_最佳化!$W1904)*12/3</f>
        <v>3.534882560609489E-2</v>
      </c>
      <c r="AJ903" s="60"/>
      <c r="AK903" s="60"/>
      <c r="AL903" s="60"/>
      <c r="AM903" s="108">
        <v>902</v>
      </c>
      <c r="AN903" s="131">
        <f t="shared" si="183"/>
        <v>4.5571014984842131E-2</v>
      </c>
      <c r="AO903" s="131">
        <f t="shared" si="184"/>
        <v>0.19059960738182918</v>
      </c>
      <c r="AP903" s="131">
        <f t="shared" si="185"/>
        <v>9.300971899268233E-2</v>
      </c>
      <c r="AQ903" s="131">
        <f t="shared" si="186"/>
        <v>0.1535363849886793</v>
      </c>
      <c r="AR903" s="131">
        <f t="shared" si="187"/>
        <v>0.11134251003824336</v>
      </c>
      <c r="AS903" s="131">
        <f t="shared" si="188"/>
        <v>5.3418583459286954E-2</v>
      </c>
      <c r="AT903" s="131">
        <f t="shared" si="189"/>
        <v>9.0442159949301294E-4</v>
      </c>
      <c r="AU903" s="131">
        <f t="shared" si="190"/>
        <v>0.11026635863084296</v>
      </c>
      <c r="AV903" s="131">
        <f t="shared" si="191"/>
        <v>8.7599325621399313E-2</v>
      </c>
      <c r="AW903" s="131">
        <f t="shared" si="192"/>
        <v>0.15375207430270174</v>
      </c>
      <c r="AX903" s="131">
        <f t="shared" si="193"/>
        <v>1.0000000000000002</v>
      </c>
      <c r="AY903" s="131">
        <f>SUMPRODUCT(AN903:AW903,幕後結果_最佳化!$Z$1005:$AI$1005)</f>
        <v>3.4161815054424777E-4</v>
      </c>
      <c r="AZ903" s="131">
        <f>(SUMPRODUCT(AN903:AW903,MMULT(AN903:AW903,幕後結果!$AB$9:$AK$18)))</f>
        <v>3.0946649064040482E-4</v>
      </c>
      <c r="BA903" s="131">
        <f t="shared" si="194"/>
        <v>1.7591659689762215E-2</v>
      </c>
      <c r="BB903" s="102">
        <f t="shared" si="195"/>
        <v>-2.419236308568621</v>
      </c>
      <c r="BC903" s="60"/>
      <c r="BD903" s="60"/>
    </row>
    <row r="904" spans="1:56" ht="16.5">
      <c r="A904" s="95">
        <v>903</v>
      </c>
      <c r="B904" s="131">
        <v>0.20241452488395728</v>
      </c>
      <c r="C904" s="131">
        <v>0.23942890962021535</v>
      </c>
      <c r="D904" s="131">
        <v>0.569684669128659</v>
      </c>
      <c r="E904" s="131">
        <v>0.95405703602200154</v>
      </c>
      <c r="F904" s="131">
        <v>0.78267972924202023</v>
      </c>
      <c r="G904" s="131">
        <v>0.93680698302687415</v>
      </c>
      <c r="H904" s="131">
        <v>0.32273580536996427</v>
      </c>
      <c r="I904" s="131">
        <v>0.84970843221216863</v>
      </c>
      <c r="J904" s="131">
        <v>0.32210154321560158</v>
      </c>
      <c r="K904" s="104">
        <v>0.31338471503888088</v>
      </c>
      <c r="L904" s="105"/>
      <c r="M904" s="106">
        <v>903</v>
      </c>
      <c r="N904" s="142">
        <v>-0.83302780184246916</v>
      </c>
      <c r="O904" s="142">
        <v>-0.70814080921793943</v>
      </c>
      <c r="P904" s="142">
        <v>0.1755714140500953</v>
      </c>
      <c r="Q904" s="142">
        <v>1.6855322506608241</v>
      </c>
      <c r="R904" s="142">
        <v>0.7812753895827208</v>
      </c>
      <c r="S904" s="142">
        <v>1.5285097124798472</v>
      </c>
      <c r="T904" s="142">
        <v>-0.46006215046713744</v>
      </c>
      <c r="U904" s="131">
        <v>1.0351836870968216</v>
      </c>
      <c r="V904" s="131">
        <v>-0.46183020782955087</v>
      </c>
      <c r="W904" s="98">
        <v>-0.48627891003097912</v>
      </c>
      <c r="X904" s="60"/>
      <c r="Y904" s="99">
        <v>903</v>
      </c>
      <c r="Z904" s="131">
        <f>(幕後結果!$AB$2+幕後結果!$AB$4*幕後結果_最佳化!$N1905)*12/3</f>
        <v>-0.11564477604203909</v>
      </c>
      <c r="AA904" s="131">
        <f>(幕後結果!$AC$2+幕後結果!$AC$4*幕後結果_最佳化!$O1905)*12/3</f>
        <v>-5.9740933066600964E-2</v>
      </c>
      <c r="AB904" s="131">
        <f>(幕後結果!$AD$2+幕後結果!$AD$4*幕後結果_最佳化!$P1905)*12/3</f>
        <v>-7.9822662243638487E-3</v>
      </c>
      <c r="AC904" s="131">
        <f>(幕後結果!$AE$2+幕後結果!$AE$4*幕後結果_最佳化!$Q1905)*12/3</f>
        <v>0.17000281465339243</v>
      </c>
      <c r="AD904" s="131">
        <f>(幕後結果!$AF$2+幕後結果!$AF$4*幕後結果_最佳化!$R1905)*12/3</f>
        <v>8.282353210221971E-2</v>
      </c>
      <c r="AE904" s="131">
        <f>(幕後結果!$AG$2+幕後結果!$AG$4*幕後結果_最佳化!$S1905)*12/3</f>
        <v>6.3886413860676033E-2</v>
      </c>
      <c r="AF904" s="131">
        <f>(幕後結果!$AH$2+幕後結果!$AH$4*幕後結果_最佳化!$T1905)*12/3</f>
        <v>-5.9131602177289501E-2</v>
      </c>
      <c r="AG904" s="131">
        <f>(幕後結果!$AI$2+幕後結果!$AI$4*幕後結果_最佳化!$U1905)*12/3</f>
        <v>0.15042603734201621</v>
      </c>
      <c r="AH904" s="131">
        <f>(幕後結果!$AJ$2+幕後結果!$AJ$4*幕後結果_最佳化!$V1905)*12/3</f>
        <v>-2.6028865798785735E-3</v>
      </c>
      <c r="AI904" s="100">
        <f>(幕後結果!$AK$2+幕後結果!$AK$4*幕後結果_最佳化!$W1905)*12/3</f>
        <v>-5.6835253134868757E-2</v>
      </c>
      <c r="AJ904" s="60"/>
      <c r="AK904" s="60"/>
      <c r="AL904" s="60"/>
      <c r="AM904" s="108">
        <v>903</v>
      </c>
      <c r="AN904" s="131">
        <f t="shared" si="183"/>
        <v>9.2819664858854886E-2</v>
      </c>
      <c r="AO904" s="131">
        <f t="shared" si="184"/>
        <v>6.4418388279530531E-2</v>
      </c>
      <c r="AP904" s="131">
        <f t="shared" si="185"/>
        <v>0.1157279145999289</v>
      </c>
      <c r="AQ904" s="131">
        <f t="shared" si="186"/>
        <v>9.3754697553491015E-2</v>
      </c>
      <c r="AR904" s="131">
        <f t="shared" si="187"/>
        <v>0.14584763345259538</v>
      </c>
      <c r="AS904" s="131">
        <f t="shared" si="188"/>
        <v>8.8882283617492633E-2</v>
      </c>
      <c r="AT904" s="131">
        <f t="shared" si="189"/>
        <v>0.12618314068579153</v>
      </c>
      <c r="AU904" s="131">
        <f t="shared" si="190"/>
        <v>2.3471768007543952E-2</v>
      </c>
      <c r="AV904" s="131">
        <f t="shared" si="191"/>
        <v>0.11591332000285794</v>
      </c>
      <c r="AW904" s="131">
        <f t="shared" si="192"/>
        <v>0.13298118894191324</v>
      </c>
      <c r="AX904" s="131">
        <f t="shared" si="193"/>
        <v>0.99999999999999989</v>
      </c>
      <c r="AY904" s="131">
        <f>SUMPRODUCT(AN904:AW904,幕後結果_最佳化!$Z$1005:$AI$1005)</f>
        <v>1.4302970662361655E-3</v>
      </c>
      <c r="AZ904" s="131">
        <f>(SUMPRODUCT(AN904:AW904,MMULT(AN904:AW904,幕後結果!$AB$9:$AK$18)))</f>
        <v>2.8883395668169833E-4</v>
      </c>
      <c r="BA904" s="131">
        <f t="shared" si="194"/>
        <v>1.6995115671324463E-2</v>
      </c>
      <c r="BB904" s="102">
        <f t="shared" si="195"/>
        <v>-2.4400953624419799</v>
      </c>
      <c r="BC904" s="60"/>
      <c r="BD904" s="60"/>
    </row>
    <row r="905" spans="1:56" ht="16.5">
      <c r="A905" s="95">
        <v>904</v>
      </c>
      <c r="B905" s="131">
        <v>0.25976610466702343</v>
      </c>
      <c r="C905" s="131">
        <v>0.52819637675953146</v>
      </c>
      <c r="D905" s="131">
        <v>2.0260946169017524E-2</v>
      </c>
      <c r="E905" s="131">
        <v>0.85472394627500248</v>
      </c>
      <c r="F905" s="131">
        <v>2.786140500249612E-2</v>
      </c>
      <c r="G905" s="131">
        <v>0.67800177804714079</v>
      </c>
      <c r="H905" s="131">
        <v>0.29508608989881457</v>
      </c>
      <c r="I905" s="131">
        <v>0.99123826982688001</v>
      </c>
      <c r="J905" s="131">
        <v>0.38078679124276582</v>
      </c>
      <c r="K905" s="104">
        <v>9.5259008526210165E-2</v>
      </c>
      <c r="L905" s="105"/>
      <c r="M905" s="106">
        <v>904</v>
      </c>
      <c r="N905" s="142">
        <v>-0.64406665912639072</v>
      </c>
      <c r="O905" s="142">
        <v>7.0736781826606088E-2</v>
      </c>
      <c r="P905" s="142">
        <v>-2.0483890630041008</v>
      </c>
      <c r="Q905" s="142">
        <v>1.0569112196771437</v>
      </c>
      <c r="R905" s="142">
        <v>-1.9131972144006899</v>
      </c>
      <c r="S905" s="142">
        <v>0.46211836090342706</v>
      </c>
      <c r="T905" s="142">
        <v>-0.53858653610957152</v>
      </c>
      <c r="U905" s="131">
        <v>2.3755364755804051</v>
      </c>
      <c r="V905" s="131">
        <v>-0.30341504371418254</v>
      </c>
      <c r="W905" s="98">
        <v>-1.3090482209126018</v>
      </c>
      <c r="X905" s="60"/>
      <c r="Y905" s="99">
        <v>904</v>
      </c>
      <c r="Z905" s="131">
        <f>(幕後結果!$AB$2+幕後結果!$AB$4*幕後結果_最佳化!$N1906)*12/3</f>
        <v>-8.6375133075624541E-2</v>
      </c>
      <c r="AA905" s="131">
        <f>(幕後結果!$AC$2+幕後結果!$AC$4*幕後結果_最佳化!$O1906)*12/3</f>
        <v>1.5603772480316448E-2</v>
      </c>
      <c r="AB905" s="131">
        <f>(幕後結果!$AD$2+幕後結果!$AD$4*幕後結果_最佳化!$P1906)*12/3</f>
        <v>-0.34077045144532053</v>
      </c>
      <c r="AC905" s="131">
        <f>(幕後結果!$AE$2+幕後結果!$AE$4*幕後結果_最佳化!$Q1906)*12/3</f>
        <v>-3.6177396670047976E-2</v>
      </c>
      <c r="AD905" s="131">
        <f>(幕後結果!$AF$2+幕後結果!$AF$4*幕後結果_最佳化!$R1906)*12/3</f>
        <v>-0.32137370854436859</v>
      </c>
      <c r="AE905" s="131">
        <f>(幕後結果!$AG$2+幕後結果!$AG$4*幕後結果_最佳化!$S1906)*12/3</f>
        <v>4.078012044100586E-2</v>
      </c>
      <c r="AF905" s="131">
        <f>(幕後結果!$AH$2+幕後結果!$AH$4*幕後結果_最佳化!$T1906)*12/3</f>
        <v>-9.8196902955270407E-2</v>
      </c>
      <c r="AG905" s="131">
        <f>(幕後結果!$AI$2+幕後結果!$AI$4*幕後結果_最佳化!$U1906)*12/3</f>
        <v>0.12384297379663724</v>
      </c>
      <c r="AH905" s="131">
        <f>(幕後結果!$AJ$2+幕後結果!$AJ$4*幕後結果_最佳化!$V1906)*12/3</f>
        <v>4.1125006338680135E-3</v>
      </c>
      <c r="AI905" s="100">
        <f>(幕後結果!$AK$2+幕後結果!$AK$4*幕後結果_最佳化!$W1906)*12/3</f>
        <v>-0.28139021025152011</v>
      </c>
      <c r="AJ905" s="60"/>
      <c r="AK905" s="60"/>
      <c r="AL905" s="60"/>
      <c r="AM905" s="108">
        <v>904</v>
      </c>
      <c r="AN905" s="131">
        <f t="shared" si="183"/>
        <v>6.3633460325868169E-2</v>
      </c>
      <c r="AO905" s="131">
        <f t="shared" si="184"/>
        <v>0.18368935267918407</v>
      </c>
      <c r="AP905" s="131">
        <f t="shared" si="185"/>
        <v>0.11973072687012125</v>
      </c>
      <c r="AQ905" s="131">
        <f t="shared" si="186"/>
        <v>3.9436532852777435E-2</v>
      </c>
      <c r="AR905" s="131">
        <f t="shared" si="187"/>
        <v>0.17905827838622967</v>
      </c>
      <c r="AS905" s="131">
        <f t="shared" si="188"/>
        <v>0.14262173001203252</v>
      </c>
      <c r="AT905" s="131">
        <f t="shared" si="189"/>
        <v>3.2345220369502735E-2</v>
      </c>
      <c r="AU905" s="131">
        <f t="shared" si="190"/>
        <v>7.435237185704166E-2</v>
      </c>
      <c r="AV905" s="131">
        <f t="shared" si="191"/>
        <v>7.7090897300692532E-2</v>
      </c>
      <c r="AW905" s="131">
        <f t="shared" si="192"/>
        <v>8.8041429346549904E-2</v>
      </c>
      <c r="AX905" s="131">
        <f t="shared" si="193"/>
        <v>0.99999999999999989</v>
      </c>
      <c r="AY905" s="131">
        <f>SUMPRODUCT(AN905:AW905,幕後結果_最佳化!$Z$1005:$AI$1005)</f>
        <v>-8.6456410780468224E-4</v>
      </c>
      <c r="AZ905" s="131">
        <f>(SUMPRODUCT(AN905:AW905,MMULT(AN905:AW905,幕後結果!$AB$9:$AK$18)))</f>
        <v>2.6834746162039425E-4</v>
      </c>
      <c r="BA905" s="131">
        <f t="shared" si="194"/>
        <v>1.6381314404540138E-2</v>
      </c>
      <c r="BB905" s="102">
        <f t="shared" si="195"/>
        <v>-2.6716149282670001</v>
      </c>
      <c r="BC905" s="60"/>
      <c r="BD905" s="60"/>
    </row>
    <row r="906" spans="1:56" ht="16.5">
      <c r="A906" s="95">
        <v>905</v>
      </c>
      <c r="B906" s="131">
        <v>0.17439512447948524</v>
      </c>
      <c r="C906" s="131">
        <v>0.48464175433762535</v>
      </c>
      <c r="D906" s="131">
        <v>4.408671609688275E-3</v>
      </c>
      <c r="E906" s="131">
        <v>0.46623360691572824</v>
      </c>
      <c r="F906" s="131">
        <v>0.40469151063253839</v>
      </c>
      <c r="G906" s="131">
        <v>0.5617077333216185</v>
      </c>
      <c r="H906" s="131">
        <v>0.32309302109127325</v>
      </c>
      <c r="I906" s="131">
        <v>0.84477227928486842</v>
      </c>
      <c r="J906" s="131">
        <v>5.3781761006270523E-2</v>
      </c>
      <c r="K906" s="104">
        <v>0.88881591666900439</v>
      </c>
      <c r="L906" s="105"/>
      <c r="M906" s="106">
        <v>905</v>
      </c>
      <c r="N906" s="142">
        <v>-0.93693839266207146</v>
      </c>
      <c r="O906" s="142">
        <v>-3.8506926948657823E-2</v>
      </c>
      <c r="P906" s="142">
        <v>-2.6190561521349585</v>
      </c>
      <c r="Q906" s="142">
        <v>-8.4741108249255875E-2</v>
      </c>
      <c r="R906" s="142">
        <v>-0.24122205093037738</v>
      </c>
      <c r="S906" s="142">
        <v>0.15530035804970771</v>
      </c>
      <c r="T906" s="142">
        <v>-0.45906701564321517</v>
      </c>
      <c r="U906" s="131">
        <v>1.0142668419372829</v>
      </c>
      <c r="V906" s="131">
        <v>-1.6092416061208676</v>
      </c>
      <c r="W906" s="98">
        <v>1.2202551484532749</v>
      </c>
      <c r="X906" s="60"/>
      <c r="Y906" s="99">
        <v>905</v>
      </c>
      <c r="Z906" s="131">
        <f>(幕後結果!$AB$2+幕後結果!$AB$4*幕後結果_最佳化!$N1907)*12/3</f>
        <v>-0.13174028567964122</v>
      </c>
      <c r="AA906" s="131">
        <f>(幕後結果!$AC$2+幕後結果!$AC$4*幕後結果_最佳化!$O1907)*12/3</f>
        <v>5.5611750930293392E-3</v>
      </c>
      <c r="AB906" s="131">
        <f>(幕後結果!$AD$2+幕後結果!$AD$4*幕後結果_最佳化!$P1907)*12/3</f>
        <v>-0.43636647884719393</v>
      </c>
      <c r="AC906" s="131">
        <f>(幕後結果!$AE$2+幕後結果!$AE$4*幕後結果_最佳化!$Q1907)*12/3</f>
        <v>-0.20272145513979214</v>
      </c>
      <c r="AD906" s="131">
        <f>(幕後結果!$AF$2+幕後結果!$AF$4*幕後結果_最佳化!$R1907)*12/3</f>
        <v>-0.24708924848260541</v>
      </c>
      <c r="AE906" s="131">
        <f>(幕後結果!$AG$2+幕後結果!$AG$4*幕後結果_最佳化!$S1907)*12/3</f>
        <v>1.2267594729917569E-2</v>
      </c>
      <c r="AF906" s="131">
        <f>(幕後結果!$AH$2+幕後結果!$AH$4*幕後結果_最佳化!$T1907)*12/3</f>
        <v>-0.13181168614038058</v>
      </c>
      <c r="AG906" s="131">
        <f>(幕後結果!$AI$2+幕後結果!$AI$4*幕後結果_最佳化!$U1907)*12/3</f>
        <v>-3.6774432171723853E-2</v>
      </c>
      <c r="AH906" s="131">
        <f>(幕後結果!$AJ$2+幕後結果!$AJ$4*幕後結果_最佳化!$V1907)*12/3</f>
        <v>-0.11462507160159442</v>
      </c>
      <c r="AI906" s="100">
        <f>(幕後結果!$AK$2+幕後結果!$AK$4*幕後結果_最佳化!$W1907)*12/3</f>
        <v>3.092818066641408E-2</v>
      </c>
      <c r="AJ906" s="60"/>
      <c r="AK906" s="60"/>
      <c r="AL906" s="60"/>
      <c r="AM906" s="108">
        <v>905</v>
      </c>
      <c r="AN906" s="131">
        <f t="shared" si="183"/>
        <v>0.16459430349772489</v>
      </c>
      <c r="AO906" s="131">
        <f t="shared" si="184"/>
        <v>1.0905288537350549E-2</v>
      </c>
      <c r="AP906" s="131">
        <f t="shared" si="185"/>
        <v>2.949189451413153E-2</v>
      </c>
      <c r="AQ906" s="131">
        <f t="shared" si="186"/>
        <v>1.9594656372489776E-3</v>
      </c>
      <c r="AR906" s="131">
        <f t="shared" si="187"/>
        <v>0.1562018910000896</v>
      </c>
      <c r="AS906" s="131">
        <f t="shared" si="188"/>
        <v>0.22344571997549648</v>
      </c>
      <c r="AT906" s="131">
        <f t="shared" si="189"/>
        <v>7.108974387556459E-2</v>
      </c>
      <c r="AU906" s="131">
        <f t="shared" si="190"/>
        <v>0.13802850628614027</v>
      </c>
      <c r="AV906" s="131">
        <f t="shared" si="191"/>
        <v>4.2028834635950564E-2</v>
      </c>
      <c r="AW906" s="131">
        <f t="shared" si="192"/>
        <v>0.16225435204030234</v>
      </c>
      <c r="AX906" s="131">
        <f t="shared" si="193"/>
        <v>0.99999999999999967</v>
      </c>
      <c r="AY906" s="131">
        <f>SUMPRODUCT(AN906:AW906,幕後結果_最佳化!$Z$1005:$AI$1005)</f>
        <v>-1.4323191998340595E-3</v>
      </c>
      <c r="AZ906" s="131">
        <f>(SUMPRODUCT(AN906:AW906,MMULT(AN906:AW906,幕後結果!$AB$9:$AK$18)))</f>
        <v>2.1974621754860627E-4</v>
      </c>
      <c r="BA906" s="131">
        <f t="shared" si="194"/>
        <v>1.4823839500905501E-2</v>
      </c>
      <c r="BB906" s="102">
        <f t="shared" si="195"/>
        <v>-2.9906097672688685</v>
      </c>
      <c r="BC906" s="60"/>
      <c r="BD906" s="60"/>
    </row>
    <row r="907" spans="1:56" ht="16.5">
      <c r="A907" s="95">
        <v>906</v>
      </c>
      <c r="B907" s="131">
        <v>0.9654845320932679</v>
      </c>
      <c r="C907" s="131">
        <v>2.4348042027018124E-2</v>
      </c>
      <c r="D907" s="131">
        <v>0.94790906196184488</v>
      </c>
      <c r="E907" s="131">
        <v>0.56091558750792592</v>
      </c>
      <c r="F907" s="131">
        <v>0.93240832859155254</v>
      </c>
      <c r="G907" s="131">
        <v>0.72665645809120938</v>
      </c>
      <c r="H907" s="131">
        <v>0.19293176212576757</v>
      </c>
      <c r="I907" s="131">
        <v>0.44762308939294382</v>
      </c>
      <c r="J907" s="131">
        <v>0.62700047774080714</v>
      </c>
      <c r="K907" s="104">
        <v>0.90780245870189291</v>
      </c>
      <c r="L907" s="105"/>
      <c r="M907" s="106">
        <v>906</v>
      </c>
      <c r="N907" s="142">
        <v>1.8182172414275077</v>
      </c>
      <c r="O907" s="142">
        <v>-1.9712430314859639</v>
      </c>
      <c r="P907" s="142">
        <v>1.6249093479579502</v>
      </c>
      <c r="Q907" s="142">
        <v>0.15329096547022278</v>
      </c>
      <c r="R907" s="142">
        <v>1.4939704506980171</v>
      </c>
      <c r="S907" s="142">
        <v>0.6027318589886318</v>
      </c>
      <c r="T907" s="142">
        <v>-0.86714325283280702</v>
      </c>
      <c r="U907" s="131">
        <v>-0.13166890849960947</v>
      </c>
      <c r="V907" s="131">
        <v>0.32391941530071999</v>
      </c>
      <c r="W907" s="98">
        <v>1.32734349339629</v>
      </c>
      <c r="X907" s="60"/>
      <c r="Y907" s="99">
        <v>906</v>
      </c>
      <c r="Z907" s="131">
        <f>(幕後結果!$AB$2+幕後結果!$AB$4*幕後結果_最佳化!$N1908)*12/3</f>
        <v>0.29502693517632034</v>
      </c>
      <c r="AA907" s="131">
        <f>(幕後結果!$AC$2+幕後結果!$AC$4*幕後結果_最佳化!$O1908)*12/3</f>
        <v>-0.1877575553926977</v>
      </c>
      <c r="AB907" s="131">
        <f>(幕後結果!$AD$2+幕後結果!$AD$4*幕後結果_最佳化!$P1908)*12/3</f>
        <v>0.18268658118719214</v>
      </c>
      <c r="AC907" s="131">
        <f>(幕後結果!$AE$2+幕後結果!$AE$4*幕後結果_最佳化!$Q1908)*12/3</f>
        <v>0.1578043316393305</v>
      </c>
      <c r="AD907" s="131">
        <f>(幕後結果!$AF$2+幕後結果!$AF$4*幕後結果_最佳化!$R1908)*12/3</f>
        <v>0.19050763575257282</v>
      </c>
      <c r="AE907" s="131">
        <f>(幕後結果!$AG$2+幕後結果!$AG$4*幕後結果_最佳化!$S1908)*12/3</f>
        <v>-2.5542069934333788E-2</v>
      </c>
      <c r="AF907" s="131">
        <f>(幕後結果!$AH$2+幕後結果!$AH$4*幕後結果_最佳化!$T1908)*12/3</f>
        <v>-3.6055181381117761E-2</v>
      </c>
      <c r="AG907" s="131">
        <f>(幕後結果!$AI$2+幕後結果!$AI$4*幕後結果_最佳化!$U1908)*12/3</f>
        <v>4.1872717143678691E-2</v>
      </c>
      <c r="AH907" s="131">
        <f>(幕後結果!$AJ$2+幕後結果!$AJ$4*幕後結果_最佳化!$V1908)*12/3</f>
        <v>-1.9665727446999827E-2</v>
      </c>
      <c r="AI907" s="100">
        <f>(幕後結果!$AK$2+幕後結果!$AK$4*幕後結果_最佳化!$W1908)*12/3</f>
        <v>0.13724066604888888</v>
      </c>
      <c r="AJ907" s="60"/>
      <c r="AK907" s="60"/>
      <c r="AL907" s="60"/>
      <c r="AM907" s="108">
        <v>906</v>
      </c>
      <c r="AN907" s="131">
        <f t="shared" si="183"/>
        <v>9.3225190344923062E-2</v>
      </c>
      <c r="AO907" s="131">
        <f t="shared" si="184"/>
        <v>0.1891740102501786</v>
      </c>
      <c r="AP907" s="131">
        <f t="shared" si="185"/>
        <v>9.8389092222254462E-2</v>
      </c>
      <c r="AQ907" s="131">
        <f t="shared" si="186"/>
        <v>0.11376977926276971</v>
      </c>
      <c r="AR907" s="131">
        <f t="shared" si="187"/>
        <v>2.1605837269848698E-2</v>
      </c>
      <c r="AS907" s="131">
        <f t="shared" si="188"/>
        <v>6.1337774812752419E-2</v>
      </c>
      <c r="AT907" s="131">
        <f t="shared" si="189"/>
        <v>0.11138768167636871</v>
      </c>
      <c r="AU907" s="131">
        <f t="shared" si="190"/>
        <v>8.0018458993917994E-3</v>
      </c>
      <c r="AV907" s="131">
        <f t="shared" si="191"/>
        <v>0.17781251640071216</v>
      </c>
      <c r="AW907" s="131">
        <f t="shared" si="192"/>
        <v>0.1252962718608005</v>
      </c>
      <c r="AX907" s="131">
        <f t="shared" si="193"/>
        <v>1</v>
      </c>
      <c r="AY907" s="131">
        <f>SUMPRODUCT(AN907:AW907,幕後結果_最佳化!$Z$1005:$AI$1005)</f>
        <v>2.2895856834874045E-3</v>
      </c>
      <c r="AZ907" s="131">
        <f>(SUMPRODUCT(AN907:AW907,MMULT(AN907:AW907,幕後結果!$AB$9:$AK$18)))</f>
        <v>2.3702867518263107E-4</v>
      </c>
      <c r="BA907" s="131">
        <f t="shared" si="194"/>
        <v>1.5395735616807371E-2</v>
      </c>
      <c r="BB907" s="102">
        <f t="shared" si="195"/>
        <v>-2.6377703103824812</v>
      </c>
      <c r="BC907" s="60"/>
      <c r="BD907" s="60"/>
    </row>
    <row r="908" spans="1:56" ht="16.5">
      <c r="A908" s="95">
        <v>907</v>
      </c>
      <c r="B908" s="131">
        <v>0.32807572778602867</v>
      </c>
      <c r="C908" s="131">
        <v>0.47159726265778312</v>
      </c>
      <c r="D908" s="131">
        <v>0.22264152342913235</v>
      </c>
      <c r="E908" s="131">
        <v>0.21130548447507191</v>
      </c>
      <c r="F908" s="131">
        <v>0.40000054366484661</v>
      </c>
      <c r="G908" s="131">
        <v>0.6189119599417503</v>
      </c>
      <c r="H908" s="131">
        <v>0.5684351048896128</v>
      </c>
      <c r="I908" s="131">
        <v>0.64612069951686868</v>
      </c>
      <c r="J908" s="131">
        <v>0.90025425858358576</v>
      </c>
      <c r="K908" s="104">
        <v>0.94069847515613425</v>
      </c>
      <c r="L908" s="105"/>
      <c r="M908" s="106">
        <v>907</v>
      </c>
      <c r="N908" s="142">
        <v>-0.44523289674127586</v>
      </c>
      <c r="O908" s="142">
        <v>-7.125535638065407E-2</v>
      </c>
      <c r="P908" s="142">
        <v>-0.7633024406683383</v>
      </c>
      <c r="Q908" s="142">
        <v>-0.80189971855454834</v>
      </c>
      <c r="R908" s="142">
        <v>-0.25334569592664591</v>
      </c>
      <c r="S908" s="142">
        <v>0.30262444889883072</v>
      </c>
      <c r="T908" s="142">
        <v>0.17239145412905194</v>
      </c>
      <c r="U908" s="131">
        <v>0.37486805090780628</v>
      </c>
      <c r="V908" s="131">
        <v>1.2830016933145263</v>
      </c>
      <c r="W908" s="98">
        <v>1.5606639994315523</v>
      </c>
      <c r="X908" s="60"/>
      <c r="Y908" s="99">
        <v>907</v>
      </c>
      <c r="Z908" s="131">
        <f>(幕後結果!$AB$2+幕後結果!$AB$4*幕後結果_最佳化!$N1909)*12/3</f>
        <v>-5.5576244208691221E-2</v>
      </c>
      <c r="AA908" s="131">
        <f>(幕後結果!$AC$2+幕後結果!$AC$4*幕後結果_最佳化!$O1909)*12/3</f>
        <v>1.4082990731840994E-3</v>
      </c>
      <c r="AB908" s="131">
        <f>(幕後結果!$AD$2+幕後結果!$AD$4*幕後結果_最佳化!$P1909)*12/3</f>
        <v>-0.13829308869761192</v>
      </c>
      <c r="AC908" s="131">
        <f>(幕後結果!$AE$2+幕後結果!$AE$4*幕後結果_最佳化!$Q1909)*12/3</f>
        <v>-0.12646473351817356</v>
      </c>
      <c r="AD908" s="131">
        <f>(幕後結果!$AF$2+幕後結果!$AF$4*幕後結果_最佳化!$R1909)*12/3</f>
        <v>-0.10619339941612754</v>
      </c>
      <c r="AE908" s="131">
        <f>(幕後結果!$AG$2+幕後結果!$AG$4*幕後結果_最佳化!$S1909)*12/3</f>
        <v>8.6731626728367255E-3</v>
      </c>
      <c r="AF908" s="131">
        <f>(幕後結果!$AH$2+幕後結果!$AH$4*幕後結果_最佳化!$T1909)*12/3</f>
        <v>-1.9423960823462077E-2</v>
      </c>
      <c r="AG908" s="131">
        <f>(幕後結果!$AI$2+幕後結果!$AI$4*幕後結果_最佳化!$U1909)*12/3</f>
        <v>-8.8512544740131822E-3</v>
      </c>
      <c r="AH908" s="131">
        <f>(幕後結果!$AJ$2+幕後結果!$AJ$4*幕後結果_最佳化!$V1909)*12/3</f>
        <v>6.4926593942231714E-2</v>
      </c>
      <c r="AI908" s="100">
        <f>(幕後結果!$AK$2+幕後結果!$AK$4*幕後結果_最佳化!$W1909)*12/3</f>
        <v>0.23116574930092323</v>
      </c>
      <c r="AJ908" s="60"/>
      <c r="AK908" s="60"/>
      <c r="AL908" s="60"/>
      <c r="AM908" s="108">
        <v>907</v>
      </c>
      <c r="AN908" s="131">
        <f t="shared" si="183"/>
        <v>0.10024645239969024</v>
      </c>
      <c r="AO908" s="131">
        <f t="shared" si="184"/>
        <v>1.0987753841696079E-2</v>
      </c>
      <c r="AP908" s="131">
        <f t="shared" si="185"/>
        <v>4.7981280478008391E-2</v>
      </c>
      <c r="AQ908" s="131">
        <f t="shared" si="186"/>
        <v>0.16415339351920161</v>
      </c>
      <c r="AR908" s="131">
        <f t="shared" si="187"/>
        <v>0.13444498692140769</v>
      </c>
      <c r="AS908" s="131">
        <f t="shared" si="188"/>
        <v>6.0279313202316102E-2</v>
      </c>
      <c r="AT908" s="131">
        <f t="shared" si="189"/>
        <v>0.15846088507703568</v>
      </c>
      <c r="AU908" s="131">
        <f t="shared" si="190"/>
        <v>0.12867044105873746</v>
      </c>
      <c r="AV908" s="131">
        <f t="shared" si="191"/>
        <v>0.17472898679109869</v>
      </c>
      <c r="AW908" s="131">
        <f t="shared" si="192"/>
        <v>2.0046506710808067E-2</v>
      </c>
      <c r="AX908" s="131">
        <f t="shared" si="193"/>
        <v>1</v>
      </c>
      <c r="AY908" s="131">
        <f>SUMPRODUCT(AN908:AW908,幕後結果_最佳化!$Z$1005:$AI$1005)</f>
        <v>5.0077323826799598E-3</v>
      </c>
      <c r="AZ908" s="131">
        <f>(SUMPRODUCT(AN908:AW908,MMULT(AN908:AW908,幕後結果!$AB$9:$AK$18)))</f>
        <v>2.7923990783620403E-4</v>
      </c>
      <c r="BA908" s="131">
        <f t="shared" si="194"/>
        <v>1.6710472998577988E-2</v>
      </c>
      <c r="BB908" s="102">
        <f t="shared" si="195"/>
        <v>-2.2675760058105214</v>
      </c>
      <c r="BC908" s="60"/>
      <c r="BD908" s="60"/>
    </row>
    <row r="909" spans="1:56" ht="16.5">
      <c r="A909" s="95">
        <v>908</v>
      </c>
      <c r="B909" s="131">
        <v>0.92033362875856972</v>
      </c>
      <c r="C909" s="131">
        <v>0.52123781379541367</v>
      </c>
      <c r="D909" s="131">
        <v>0.89779678980211219</v>
      </c>
      <c r="E909" s="131">
        <v>0.85040093472532097</v>
      </c>
      <c r="F909" s="131">
        <v>6.541594210241275E-2</v>
      </c>
      <c r="G909" s="131">
        <v>0.41470924903300532</v>
      </c>
      <c r="H909" s="131">
        <v>0.22950159292986894</v>
      </c>
      <c r="I909" s="131">
        <v>0.11703326945538217</v>
      </c>
      <c r="J909" s="131">
        <v>0.11057448792405844</v>
      </c>
      <c r="K909" s="104">
        <v>0.84074890539794578</v>
      </c>
      <c r="L909" s="105"/>
      <c r="M909" s="106">
        <v>908</v>
      </c>
      <c r="N909" s="142">
        <v>1.407319254043963</v>
      </c>
      <c r="O909" s="142">
        <v>5.3260474310605981E-2</v>
      </c>
      <c r="P909" s="142">
        <v>1.2690971395138195</v>
      </c>
      <c r="Q909" s="142">
        <v>1.0381545026139898</v>
      </c>
      <c r="R909" s="142">
        <v>-1.5108295485933512</v>
      </c>
      <c r="S909" s="142">
        <v>-0.21544742522497487</v>
      </c>
      <c r="T909" s="142">
        <v>-0.74048924307658892</v>
      </c>
      <c r="U909" s="131">
        <v>-1.1899487426242132</v>
      </c>
      <c r="V909" s="131">
        <v>-1.2234786166185969</v>
      </c>
      <c r="W909" s="98">
        <v>0.99754057496127235</v>
      </c>
      <c r="X909" s="60"/>
      <c r="Y909" s="99">
        <v>908</v>
      </c>
      <c r="Z909" s="131">
        <f>(幕後結果!$AB$2+幕後結果!$AB$4*幕後結果_最佳化!$N1910)*12/3</f>
        <v>0.23137978945385043</v>
      </c>
      <c r="AA909" s="131">
        <f>(幕後結果!$AC$2+幕後結果!$AC$4*幕後結果_最佳化!$O1910)*12/3</f>
        <v>9.8609617847656358E-3</v>
      </c>
      <c r="AB909" s="131">
        <f>(幕後結果!$AD$2+幕後結果!$AD$4*幕後結果_最佳化!$P1910)*12/3</f>
        <v>0.19304739553671649</v>
      </c>
      <c r="AC909" s="131">
        <f>(幕後結果!$AE$2+幕後結果!$AE$4*幕後結果_最佳化!$Q1910)*12/3</f>
        <v>0.25595417772384677</v>
      </c>
      <c r="AD909" s="131">
        <f>(幕後結果!$AF$2+幕後結果!$AF$4*幕後結果_最佳化!$R1910)*12/3</f>
        <v>-4.2517607057480219E-3</v>
      </c>
      <c r="AE909" s="131">
        <f>(幕後結果!$AG$2+幕後結果!$AG$4*幕後結果_最佳化!$S1910)*12/3</f>
        <v>-1.1075211818413658E-2</v>
      </c>
      <c r="AF909" s="131">
        <f>(幕後結果!$AH$2+幕後結果!$AH$4*幕後結果_最佳化!$T1910)*12/3</f>
        <v>3.2004820561247656E-2</v>
      </c>
      <c r="AG909" s="131">
        <f>(幕後結果!$AI$2+幕後結果!$AI$4*幕後結果_最佳化!$U1910)*12/3</f>
        <v>-0.11980201060623259</v>
      </c>
      <c r="AH909" s="131">
        <f>(幕後結果!$AJ$2+幕後結果!$AJ$4*幕後結果_最佳化!$V1910)*12/3</f>
        <v>-7.3477463787522304E-2</v>
      </c>
      <c r="AI909" s="100">
        <f>(幕後結果!$AK$2+幕後結果!$AK$4*幕後結果_最佳化!$W1910)*12/3</f>
        <v>-1.3529073738205005E-2</v>
      </c>
      <c r="AJ909" s="60"/>
      <c r="AK909" s="60"/>
      <c r="AL909" s="60"/>
      <c r="AM909" s="108">
        <v>908</v>
      </c>
      <c r="AN909" s="131">
        <f t="shared" si="183"/>
        <v>7.5255614538089849E-2</v>
      </c>
      <c r="AO909" s="131">
        <f t="shared" si="184"/>
        <v>0.12458557764082008</v>
      </c>
      <c r="AP909" s="131">
        <f t="shared" si="185"/>
        <v>6.8144315711811593E-2</v>
      </c>
      <c r="AQ909" s="131">
        <f t="shared" si="186"/>
        <v>5.3063432220204453E-2</v>
      </c>
      <c r="AR909" s="131">
        <f t="shared" si="187"/>
        <v>8.1170362354176351E-2</v>
      </c>
      <c r="AS909" s="131">
        <f t="shared" si="188"/>
        <v>1.0471596573970418E-2</v>
      </c>
      <c r="AT909" s="131">
        <f t="shared" si="189"/>
        <v>5.1546085379274194E-3</v>
      </c>
      <c r="AU909" s="131">
        <f t="shared" si="190"/>
        <v>0.1811287302519452</v>
      </c>
      <c r="AV909" s="131">
        <f t="shared" si="191"/>
        <v>0.16746440982370309</v>
      </c>
      <c r="AW909" s="131">
        <f t="shared" si="192"/>
        <v>0.23356135234735165</v>
      </c>
      <c r="AX909" s="131">
        <f t="shared" si="193"/>
        <v>1</v>
      </c>
      <c r="AY909" s="131">
        <f>SUMPRODUCT(AN909:AW909,幕後結果_最佳化!$Z$1005:$AI$1005)</f>
        <v>-3.2375921540894314E-3</v>
      </c>
      <c r="AZ909" s="131">
        <f>(SUMPRODUCT(AN909:AW909,MMULT(AN909:AW909,幕後結果!$AB$9:$AK$18)))</f>
        <v>3.1110308520583145E-4</v>
      </c>
      <c r="BA909" s="131">
        <f t="shared" si="194"/>
        <v>1.7638114559267139E-2</v>
      </c>
      <c r="BB909" s="102">
        <f t="shared" si="195"/>
        <v>-2.6157893463646062</v>
      </c>
      <c r="BC909" s="60"/>
      <c r="BD909" s="60"/>
    </row>
    <row r="910" spans="1:56" ht="16.5">
      <c r="A910" s="95">
        <v>909</v>
      </c>
      <c r="B910" s="131">
        <v>0.25832243803616817</v>
      </c>
      <c r="C910" s="131">
        <v>0.87401458831320689</v>
      </c>
      <c r="D910" s="131">
        <v>0.30067478810901704</v>
      </c>
      <c r="E910" s="131">
        <v>0.34398929256886768</v>
      </c>
      <c r="F910" s="131">
        <v>0.10776915333176151</v>
      </c>
      <c r="G910" s="131">
        <v>0.64987194164529849</v>
      </c>
      <c r="H910" s="131">
        <v>0.87402558480009995</v>
      </c>
      <c r="I910" s="131">
        <v>0.32183062500031756</v>
      </c>
      <c r="J910" s="131">
        <v>0.27800377575903279</v>
      </c>
      <c r="K910" s="104">
        <v>3.1960075454294357E-2</v>
      </c>
      <c r="L910" s="105"/>
      <c r="M910" s="106">
        <v>909</v>
      </c>
      <c r="N910" s="142">
        <v>-0.64852588241005182</v>
      </c>
      <c r="O910" s="142">
        <v>1.1455755386851829</v>
      </c>
      <c r="P910" s="142">
        <v>-0.52246073786351688</v>
      </c>
      <c r="Q910" s="142">
        <v>-0.40159978904589094</v>
      </c>
      <c r="R910" s="142">
        <v>-1.2384795325121929</v>
      </c>
      <c r="S910" s="142">
        <v>0.38497475859868246</v>
      </c>
      <c r="T910" s="142">
        <v>1.1456286673426235</v>
      </c>
      <c r="U910" s="131">
        <v>-0.46258585432682398</v>
      </c>
      <c r="V910" s="131">
        <v>-0.58878195620296725</v>
      </c>
      <c r="W910" s="98">
        <v>-1.8527363939417376</v>
      </c>
      <c r="X910" s="60"/>
      <c r="Y910" s="99">
        <v>909</v>
      </c>
      <c r="Z910" s="131">
        <f>(幕後結果!$AB$2+幕後結果!$AB$4*幕後結果_最佳化!$N1911)*12/3</f>
        <v>-8.7065856425114385E-2</v>
      </c>
      <c r="AA910" s="131">
        <f>(幕後結果!$AC$2+幕後結果!$AC$4*幕後結果_最佳化!$O1911)*12/3</f>
        <v>0.12010110592611452</v>
      </c>
      <c r="AB910" s="131">
        <f>(幕後結果!$AD$2+幕後結果!$AD$4*幕後結果_最佳化!$P1911)*12/3</f>
        <v>-5.8735756829512785E-2</v>
      </c>
      <c r="AC910" s="131">
        <f>(幕後結果!$AE$2+幕後結果!$AE$4*幕後結果_最佳化!$Q1911)*12/3</f>
        <v>-4.5981986760629701E-2</v>
      </c>
      <c r="AD910" s="131">
        <f>(幕後結果!$AF$2+幕後結果!$AF$4*幕後結果_最佳化!$R1911)*12/3</f>
        <v>-0.11446897542210445</v>
      </c>
      <c r="AE910" s="131">
        <f>(幕後結果!$AG$2+幕後結果!$AG$4*幕後結果_最佳化!$S1911)*12/3</f>
        <v>3.4483429838627018E-2</v>
      </c>
      <c r="AF910" s="131">
        <f>(幕後結果!$AH$2+幕後結果!$AH$4*幕後結果_最佳化!$T1911)*12/3</f>
        <v>0.11571544970316543</v>
      </c>
      <c r="AG910" s="131">
        <f>(幕後結果!$AI$2+幕後結果!$AI$4*幕後結果_最佳化!$U1911)*12/3</f>
        <v>-5.6859279258655075E-2</v>
      </c>
      <c r="AH910" s="131">
        <f>(幕後結果!$AJ$2+幕後結果!$AJ$4*幕後結果_最佳化!$V1911)*12/3</f>
        <v>-1.1222711876040977E-2</v>
      </c>
      <c r="AI910" s="100">
        <f>(幕後結果!$AK$2+幕後結果!$AK$4*幕後結果_最佳化!$W1911)*12/3</f>
        <v>-0.25641393892494202</v>
      </c>
      <c r="AJ910" s="60"/>
      <c r="AK910" s="60"/>
      <c r="AL910" s="60"/>
      <c r="AM910" s="108">
        <v>909</v>
      </c>
      <c r="AN910" s="131">
        <f t="shared" si="183"/>
        <v>0.14304068948631116</v>
      </c>
      <c r="AO910" s="131">
        <f t="shared" si="184"/>
        <v>3.4250468866195198E-2</v>
      </c>
      <c r="AP910" s="131">
        <f t="shared" si="185"/>
        <v>1.8044137579329673E-2</v>
      </c>
      <c r="AQ910" s="131">
        <f t="shared" si="186"/>
        <v>0.1381864948062641</v>
      </c>
      <c r="AR910" s="131">
        <f t="shared" si="187"/>
        <v>0.10610157224138117</v>
      </c>
      <c r="AS910" s="131">
        <f t="shared" si="188"/>
        <v>0.16461237434438619</v>
      </c>
      <c r="AT910" s="131">
        <f t="shared" si="189"/>
        <v>5.5277977805780566E-2</v>
      </c>
      <c r="AU910" s="131">
        <f t="shared" si="190"/>
        <v>0.11886356424665308</v>
      </c>
      <c r="AV910" s="131">
        <f t="shared" si="191"/>
        <v>9.8940251586145722E-2</v>
      </c>
      <c r="AW910" s="131">
        <f t="shared" si="192"/>
        <v>0.12268246903755325</v>
      </c>
      <c r="AX910" s="131">
        <f t="shared" si="193"/>
        <v>1.0000000000000002</v>
      </c>
      <c r="AY910" s="131">
        <f>SUMPRODUCT(AN910:AW910,幕後結果_最佳化!$Z$1005:$AI$1005)</f>
        <v>2.1102812565991533E-3</v>
      </c>
      <c r="AZ910" s="131">
        <f>(SUMPRODUCT(AN910:AW910,MMULT(AN910:AW910,幕後結果!$AB$9:$AK$18)))</f>
        <v>2.1575847452343509E-4</v>
      </c>
      <c r="BA910" s="131">
        <f t="shared" si="194"/>
        <v>1.4688719294868259E-2</v>
      </c>
      <c r="BB910" s="102">
        <f t="shared" si="195"/>
        <v>-2.7769418098725187</v>
      </c>
      <c r="BC910" s="60"/>
      <c r="BD910" s="60"/>
    </row>
    <row r="911" spans="1:56" ht="16.5">
      <c r="A911" s="95">
        <v>910</v>
      </c>
      <c r="B911" s="131">
        <v>0.91724160885427208</v>
      </c>
      <c r="C911" s="131">
        <v>0.5486973877988266</v>
      </c>
      <c r="D911" s="131">
        <v>0.9969145849105423</v>
      </c>
      <c r="E911" s="131">
        <v>0.68700298435890628</v>
      </c>
      <c r="F911" s="131">
        <v>0.15373776286997143</v>
      </c>
      <c r="G911" s="131">
        <v>1.6725887993498167E-2</v>
      </c>
      <c r="H911" s="131">
        <v>0.85100463508361113</v>
      </c>
      <c r="I911" s="131">
        <v>0.62196262063310614</v>
      </c>
      <c r="J911" s="131">
        <v>0.37937562786249557</v>
      </c>
      <c r="K911" s="104">
        <v>0.54885182948212075</v>
      </c>
      <c r="L911" s="105"/>
      <c r="M911" s="106">
        <v>910</v>
      </c>
      <c r="N911" s="142">
        <v>1.3867540193705503</v>
      </c>
      <c r="O911" s="142">
        <v>0.12237097489775496</v>
      </c>
      <c r="P911" s="142">
        <v>2.73856318333661</v>
      </c>
      <c r="Q911" s="142">
        <v>0.48737298949364299</v>
      </c>
      <c r="R911" s="142">
        <v>-1.0205334663614332</v>
      </c>
      <c r="S911" s="142">
        <v>-2.1266187178382694</v>
      </c>
      <c r="T911" s="142">
        <v>1.0407518551384738</v>
      </c>
      <c r="U911" s="131">
        <v>0.31063941628142872</v>
      </c>
      <c r="V911" s="131">
        <v>-0.30712102395048491</v>
      </c>
      <c r="W911" s="98">
        <v>0.12276102153789857</v>
      </c>
      <c r="X911" s="60"/>
      <c r="Y911" s="99">
        <v>910</v>
      </c>
      <c r="Z911" s="131">
        <f>(幕後結果!$AB$2+幕後結果!$AB$4*幕後結果_最佳化!$N1912)*12/3</f>
        <v>0.22819428227624119</v>
      </c>
      <c r="AA911" s="131">
        <f>(幕後結果!$AC$2+幕後結果!$AC$4*幕後結果_最佳化!$O1912)*12/3</f>
        <v>1.6619956599896679E-2</v>
      </c>
      <c r="AB911" s="131">
        <f>(幕後結果!$AD$2+幕後結果!$AD$4*幕後結果_最佳化!$P1912)*12/3</f>
        <v>0.43239295833994557</v>
      </c>
      <c r="AC911" s="131">
        <f>(幕後結果!$AE$2+幕後結果!$AE$4*幕後結果_最佳化!$Q1912)*12/3</f>
        <v>0.3104704422481811</v>
      </c>
      <c r="AD911" s="131">
        <f>(幕後結果!$AF$2+幕後結果!$AF$4*幕後結果_最佳化!$R1912)*12/3</f>
        <v>0.1553385109318639</v>
      </c>
      <c r="AE911" s="131">
        <f>(幕後結果!$AG$2+幕後結果!$AG$4*幕後結果_最佳化!$S1912)*12/3</f>
        <v>-9.7215051323694679E-2</v>
      </c>
      <c r="AF911" s="131">
        <f>(幕後結果!$AH$2+幕後結果!$AH$4*幕後結果_最佳化!$T1912)*12/3</f>
        <v>0.2072534102938782</v>
      </c>
      <c r="AG911" s="131">
        <f>(幕後結果!$AI$2+幕後結果!$AI$4*幕後結果_最佳化!$U1912)*12/3</f>
        <v>0.11149562536810333</v>
      </c>
      <c r="AH911" s="131">
        <f>(幕後結果!$AJ$2+幕後結果!$AJ$4*幕後結果_最佳化!$V1912)*12/3</f>
        <v>-2.8062193969495039E-2</v>
      </c>
      <c r="AI911" s="100">
        <f>(幕後結果!$AK$2+幕後結果!$AK$4*幕後結果_最佳化!$W1912)*12/3</f>
        <v>2.6761299097811959E-2</v>
      </c>
      <c r="AJ911" s="60"/>
      <c r="AK911" s="60"/>
      <c r="AL911" s="60"/>
      <c r="AM911" s="108">
        <v>910</v>
      </c>
      <c r="AN911" s="131">
        <f t="shared" si="183"/>
        <v>0.11688770174064382</v>
      </c>
      <c r="AO911" s="131">
        <f t="shared" si="184"/>
        <v>0.13807799170482846</v>
      </c>
      <c r="AP911" s="131">
        <f t="shared" si="185"/>
        <v>0.12849423158977011</v>
      </c>
      <c r="AQ911" s="131">
        <f t="shared" si="186"/>
        <v>0.15154482161132424</v>
      </c>
      <c r="AR911" s="131">
        <f t="shared" si="187"/>
        <v>1.2411033014832863E-2</v>
      </c>
      <c r="AS911" s="131">
        <f t="shared" si="188"/>
        <v>0.15496837166151881</v>
      </c>
      <c r="AT911" s="131">
        <f t="shared" si="189"/>
        <v>4.7264453598738848E-2</v>
      </c>
      <c r="AU911" s="131">
        <f t="shared" si="190"/>
        <v>0.1069939067929055</v>
      </c>
      <c r="AV911" s="131">
        <f t="shared" si="191"/>
        <v>0.13258883286755535</v>
      </c>
      <c r="AW911" s="131">
        <f t="shared" si="192"/>
        <v>1.0768655417882128E-2</v>
      </c>
      <c r="AX911" s="131">
        <f t="shared" si="193"/>
        <v>1</v>
      </c>
      <c r="AY911" s="131">
        <f>SUMPRODUCT(AN911:AW911,幕後結果_最佳化!$Z$1005:$AI$1005)</f>
        <v>3.3040354616595399E-3</v>
      </c>
      <c r="AZ911" s="131">
        <f>(SUMPRODUCT(AN911:AW911,MMULT(AN911:AW911,幕後結果!$AB$9:$AK$18)))</f>
        <v>2.2740485302732662E-4</v>
      </c>
      <c r="BA911" s="131">
        <f t="shared" si="194"/>
        <v>1.5079948707715375E-2</v>
      </c>
      <c r="BB911" s="102">
        <f t="shared" si="195"/>
        <v>-2.6257360224363309</v>
      </c>
      <c r="BC911" s="60"/>
      <c r="BD911" s="60"/>
    </row>
    <row r="912" spans="1:56" ht="16.5">
      <c r="A912" s="95">
        <v>911</v>
      </c>
      <c r="B912" s="131">
        <v>0.2708498755183415</v>
      </c>
      <c r="C912" s="131">
        <v>7.731356952782642E-2</v>
      </c>
      <c r="D912" s="131">
        <v>0.36851847773134927</v>
      </c>
      <c r="E912" s="131">
        <v>0.16615097247081012</v>
      </c>
      <c r="F912" s="131">
        <v>0.63896136319967067</v>
      </c>
      <c r="G912" s="131">
        <v>0.61530580298405058</v>
      </c>
      <c r="H912" s="131">
        <v>0.25211994031851881</v>
      </c>
      <c r="I912" s="131">
        <v>0.21036220702541408</v>
      </c>
      <c r="J912" s="131">
        <v>0.68787945156340702</v>
      </c>
      <c r="K912" s="104">
        <v>0.67961556230646969</v>
      </c>
      <c r="L912" s="105"/>
      <c r="M912" s="106">
        <v>911</v>
      </c>
      <c r="N912" s="142">
        <v>-0.61024465797216632</v>
      </c>
      <c r="O912" s="142">
        <v>-1.4233761620152976</v>
      </c>
      <c r="P912" s="142">
        <v>-0.33577975818784644</v>
      </c>
      <c r="Q912" s="142">
        <v>-0.96948763841088959</v>
      </c>
      <c r="R912" s="142">
        <v>0.35568393995939745</v>
      </c>
      <c r="S912" s="142">
        <v>0.29317499740623398</v>
      </c>
      <c r="T912" s="142">
        <v>-0.66783349896740929</v>
      </c>
      <c r="U912" s="131">
        <v>-0.80516509821171312</v>
      </c>
      <c r="V912" s="131">
        <v>0.48984851566919274</v>
      </c>
      <c r="W912" s="98">
        <v>0.46662405250564476</v>
      </c>
      <c r="X912" s="60"/>
      <c r="Y912" s="99">
        <v>911</v>
      </c>
      <c r="Z912" s="131">
        <f>(幕後結果!$AB$2+幕後結果!$AB$4*幕後結果_最佳化!$N1913)*12/3</f>
        <v>-8.1136183501313047E-2</v>
      </c>
      <c r="AA912" s="131">
        <f>(幕後結果!$AC$2+幕後結果!$AC$4*幕後結果_最佳化!$O1913)*12/3</f>
        <v>-0.12971043990624626</v>
      </c>
      <c r="AB912" s="131">
        <f>(幕後結果!$AD$2+幕後結果!$AD$4*幕後結果_最佳化!$P1913)*12/3</f>
        <v>-0.11442938783411116</v>
      </c>
      <c r="AC912" s="131">
        <f>(幕後結果!$AE$2+幕後結果!$AE$4*幕後結果_最佳化!$Q1913)*12/3</f>
        <v>-0.14575054083588704</v>
      </c>
      <c r="AD912" s="131">
        <f>(幕後結果!$AF$2+幕後結果!$AF$4*幕後結果_最佳化!$R1913)*12/3</f>
        <v>-7.7448900602705414E-2</v>
      </c>
      <c r="AE912" s="131">
        <f>(幕後結果!$AG$2+幕後結果!$AG$4*幕後結果_最佳化!$S1913)*12/3</f>
        <v>-8.5291000435484057E-3</v>
      </c>
      <c r="AF912" s="131">
        <f>(幕後結果!$AH$2+幕後結果!$AH$4*幕後結果_最佳化!$T1913)*12/3</f>
        <v>-0.14153104300084518</v>
      </c>
      <c r="AG912" s="131">
        <f>(幕後結果!$AI$2+幕後結果!$AI$4*幕後結果_最佳化!$U1913)*12/3</f>
        <v>-0.13935052879926091</v>
      </c>
      <c r="AH912" s="131">
        <f>(幕後結果!$AJ$2+幕後結果!$AJ$4*幕後結果_最佳化!$V1913)*12/3</f>
        <v>-2.9907457430798739E-2</v>
      </c>
      <c r="AI912" s="100">
        <f>(幕後結果!$AK$2+幕後結果!$AK$4*幕後結果_最佳化!$W1913)*12/3</f>
        <v>2.1754706025652003E-2</v>
      </c>
      <c r="AJ912" s="60"/>
      <c r="AK912" s="60"/>
      <c r="AL912" s="60"/>
      <c r="AM912" s="108">
        <v>911</v>
      </c>
      <c r="AN912" s="131">
        <f t="shared" si="183"/>
        <v>4.0254330233056128E-2</v>
      </c>
      <c r="AO912" s="131">
        <f t="shared" si="184"/>
        <v>0.1830684966370727</v>
      </c>
      <c r="AP912" s="131">
        <f t="shared" si="185"/>
        <v>2.7404563907525714E-2</v>
      </c>
      <c r="AQ912" s="131">
        <f t="shared" si="186"/>
        <v>0.16763987663237087</v>
      </c>
      <c r="AR912" s="131">
        <f t="shared" si="187"/>
        <v>0.12396714368116386</v>
      </c>
      <c r="AS912" s="131">
        <f t="shared" si="188"/>
        <v>0.1793647642898816</v>
      </c>
      <c r="AT912" s="131">
        <f t="shared" si="189"/>
        <v>9.494193618698718E-2</v>
      </c>
      <c r="AU912" s="131">
        <f t="shared" si="190"/>
        <v>5.3485057873731139E-2</v>
      </c>
      <c r="AV912" s="131">
        <f t="shared" si="191"/>
        <v>3.6694322638540992E-2</v>
      </c>
      <c r="AW912" s="131">
        <f t="shared" si="192"/>
        <v>9.3179507919669419E-2</v>
      </c>
      <c r="AX912" s="131">
        <f t="shared" si="193"/>
        <v>0.99999999999999967</v>
      </c>
      <c r="AY912" s="131">
        <f>SUMPRODUCT(AN912:AW912,幕後結果_最佳化!$Z$1005:$AI$1005)</f>
        <v>3.1441455624183251E-3</v>
      </c>
      <c r="AZ912" s="131">
        <f>(SUMPRODUCT(AN912:AW912,MMULT(AN912:AW912,幕後結果!$AB$9:$AK$18)))</f>
        <v>2.3349904326146973E-4</v>
      </c>
      <c r="BA912" s="131">
        <f t="shared" si="194"/>
        <v>1.528067548446304E-2</v>
      </c>
      <c r="BB912" s="102">
        <f t="shared" si="195"/>
        <v>-2.6017079204387468</v>
      </c>
      <c r="BC912" s="60"/>
      <c r="BD912" s="60"/>
    </row>
    <row r="913" spans="1:56" ht="16.5">
      <c r="A913" s="95">
        <v>912</v>
      </c>
      <c r="B913" s="131">
        <v>0.22492924549431104</v>
      </c>
      <c r="C913" s="131">
        <v>0.92695670934333285</v>
      </c>
      <c r="D913" s="131">
        <v>0.12691811127926744</v>
      </c>
      <c r="E913" s="131">
        <v>0.53258749107188996</v>
      </c>
      <c r="F913" s="131">
        <v>0.32752577698280105</v>
      </c>
      <c r="G913" s="131">
        <v>0.68324674639994076</v>
      </c>
      <c r="H913" s="131">
        <v>0.8345571361491575</v>
      </c>
      <c r="I913" s="131">
        <v>0.30682234530204511</v>
      </c>
      <c r="J913" s="131">
        <v>0.21412113506659458</v>
      </c>
      <c r="K913" s="104">
        <v>0.37556652718863459</v>
      </c>
      <c r="L913" s="105"/>
      <c r="M913" s="106">
        <v>912</v>
      </c>
      <c r="N913" s="142">
        <v>-0.75565096453702285</v>
      </c>
      <c r="O913" s="142">
        <v>1.4534942273241374</v>
      </c>
      <c r="P913" s="142">
        <v>-1.1410809870172898</v>
      </c>
      <c r="Q913" s="142">
        <v>8.1775778060064669E-2</v>
      </c>
      <c r="R913" s="142">
        <v>-0.44675557011012668</v>
      </c>
      <c r="S913" s="142">
        <v>0.47679724573336979</v>
      </c>
      <c r="T913" s="142">
        <v>0.97233135939715432</v>
      </c>
      <c r="U913" s="131">
        <v>-0.50487776707251808</v>
      </c>
      <c r="V913" s="131">
        <v>-0.7922030848801519</v>
      </c>
      <c r="W913" s="98">
        <v>-0.31714569387123404</v>
      </c>
      <c r="X913" s="60"/>
      <c r="Y913" s="99">
        <v>912</v>
      </c>
      <c r="Z913" s="131">
        <f>(幕後結果!$AB$2+幕後結果!$AB$4*幕後結果_最佳化!$N1914)*12/3</f>
        <v>-0.10365928331455437</v>
      </c>
      <c r="AA913" s="131">
        <f>(幕後結果!$AC$2+幕後結果!$AC$4*幕後結果_最佳化!$O1914)*12/3</f>
        <v>0.15024604991463075</v>
      </c>
      <c r="AB913" s="131">
        <f>(幕後結果!$AD$2+幕後結果!$AD$4*幕後結果_最佳化!$P1914)*12/3</f>
        <v>-0.14820060035328236</v>
      </c>
      <c r="AC913" s="131">
        <f>(幕後結果!$AE$2+幕後結果!$AE$4*幕後結果_最佳化!$Q1914)*12/3</f>
        <v>-3.8841134547182646E-2</v>
      </c>
      <c r="AD913" s="131">
        <f>(幕後結果!$AF$2+幕後結果!$AF$4*幕後結果_最佳化!$R1914)*12/3</f>
        <v>-7.4047483513548382E-2</v>
      </c>
      <c r="AE913" s="131">
        <f>(幕後結果!$AG$2+幕後結果!$AG$4*幕後結果_最佳化!$S1914)*12/3</f>
        <v>4.0021715932391351E-2</v>
      </c>
      <c r="AF913" s="131">
        <f>(幕後結果!$AH$2+幕後結果!$AH$4*幕後結果_最佳化!$T1914)*12/3</f>
        <v>9.7998400874296024E-2</v>
      </c>
      <c r="AG913" s="131">
        <f>(幕後結果!$AI$2+幕後結果!$AI$4*幕後結果_最佳化!$U1914)*12/3</f>
        <v>-7.2405255955901499E-2</v>
      </c>
      <c r="AH913" s="131">
        <f>(幕後結果!$AJ$2+幕後結果!$AJ$4*幕後結果_最佳化!$V1914)*12/3</f>
        <v>-1.7234596139839534E-2</v>
      </c>
      <c r="AI913" s="100">
        <f>(幕後結果!$AK$2+幕後結果!$AK$4*幕後結果_最佳化!$W1914)*12/3</f>
        <v>-6.9624907618161314E-2</v>
      </c>
      <c r="AJ913" s="60"/>
      <c r="AK913" s="60"/>
      <c r="AL913" s="60"/>
      <c r="AM913" s="108">
        <v>912</v>
      </c>
      <c r="AN913" s="131">
        <f t="shared" si="183"/>
        <v>0.11384080685794216</v>
      </c>
      <c r="AO913" s="131">
        <f t="shared" si="184"/>
        <v>0.12371887100238056</v>
      </c>
      <c r="AP913" s="131">
        <f t="shared" si="185"/>
        <v>0.17657184439918758</v>
      </c>
      <c r="AQ913" s="131">
        <f t="shared" si="186"/>
        <v>0.13065030739252148</v>
      </c>
      <c r="AR913" s="131">
        <f t="shared" si="187"/>
        <v>0.17097469312282879</v>
      </c>
      <c r="AS913" s="131">
        <f t="shared" si="188"/>
        <v>2.5690464458908963E-2</v>
      </c>
      <c r="AT913" s="131">
        <f t="shared" si="189"/>
        <v>5.5028570107786036E-3</v>
      </c>
      <c r="AU913" s="131">
        <f t="shared" si="190"/>
        <v>0.17851365804910735</v>
      </c>
      <c r="AV913" s="131">
        <f t="shared" si="191"/>
        <v>2.9703538210958974E-2</v>
      </c>
      <c r="AW913" s="131">
        <f t="shared" si="192"/>
        <v>4.4832959495385738E-2</v>
      </c>
      <c r="AX913" s="131">
        <f t="shared" si="193"/>
        <v>1.0000000000000002</v>
      </c>
      <c r="AY913" s="131">
        <f>SUMPRODUCT(AN913:AW913,幕後結果_最佳化!$Z$1005:$AI$1005)</f>
        <v>1.8229561479761024E-3</v>
      </c>
      <c r="AZ913" s="131">
        <f>(SUMPRODUCT(AN913:AW913,MMULT(AN913:AW913,幕後結果!$AB$9:$AK$18)))</f>
        <v>3.973231634190141E-4</v>
      </c>
      <c r="BA913" s="131">
        <f t="shared" si="194"/>
        <v>1.9932966749057052E-2</v>
      </c>
      <c r="BB913" s="102">
        <f t="shared" si="195"/>
        <v>-2.0607591619028356</v>
      </c>
      <c r="BC913" s="60"/>
      <c r="BD913" s="60"/>
    </row>
    <row r="914" spans="1:56" ht="16.5">
      <c r="A914" s="95">
        <v>913</v>
      </c>
      <c r="B914" s="131">
        <v>0.29825125031262356</v>
      </c>
      <c r="C914" s="131">
        <v>0.69934217261070852</v>
      </c>
      <c r="D914" s="131">
        <v>0.27124874111099428</v>
      </c>
      <c r="E914" s="131">
        <v>0.37201533541353515</v>
      </c>
      <c r="F914" s="131">
        <v>0.20846672985236347</v>
      </c>
      <c r="G914" s="131">
        <v>0.66797202136608935</v>
      </c>
      <c r="H914" s="131">
        <v>0.11378214129707587</v>
      </c>
      <c r="I914" s="131">
        <v>0.92081353681575395</v>
      </c>
      <c r="J914" s="131">
        <v>0.40713834089704748</v>
      </c>
      <c r="K914" s="104">
        <v>0.17405342395006307</v>
      </c>
      <c r="L914" s="105"/>
      <c r="M914" s="106">
        <v>913</v>
      </c>
      <c r="N914" s="142">
        <v>-0.52943676388151506</v>
      </c>
      <c r="O914" s="142">
        <v>0.52250946976813628</v>
      </c>
      <c r="P914" s="142">
        <v>-0.60904066936966872</v>
      </c>
      <c r="Q914" s="142">
        <v>-0.32652038220038482</v>
      </c>
      <c r="R914" s="142">
        <v>-0.81175285392300656</v>
      </c>
      <c r="S914" s="142">
        <v>0.43432017231209802</v>
      </c>
      <c r="T914" s="142">
        <v>-1.206656955431902</v>
      </c>
      <c r="U914" s="131">
        <v>1.4105649710993229</v>
      </c>
      <c r="V914" s="131">
        <v>-0.23491245572088398</v>
      </c>
      <c r="W914" s="98">
        <v>-0.93826771290217958</v>
      </c>
      <c r="X914" s="60"/>
      <c r="Y914" s="99">
        <v>913</v>
      </c>
      <c r="Z914" s="131">
        <f>(幕後結果!$AB$2+幕後結果!$AB$4*幕後結果_最佳化!$N1915)*12/3</f>
        <v>-6.861922803150497E-2</v>
      </c>
      <c r="AA914" s="131">
        <f>(幕後結果!$AC$2+幕後結果!$AC$4*幕後結果_最佳化!$O1915)*12/3</f>
        <v>5.9296083807637338E-2</v>
      </c>
      <c r="AB914" s="131">
        <f>(幕後結果!$AD$2+幕後結果!$AD$4*幕後結果_最佳化!$P1915)*12/3</f>
        <v>-9.3551161328347357E-2</v>
      </c>
      <c r="AC914" s="131">
        <f>(幕後結果!$AE$2+幕後結果!$AE$4*幕後結果_最佳化!$Q1915)*12/3</f>
        <v>-5.5933976694622932E-2</v>
      </c>
      <c r="AD914" s="131">
        <f>(幕後結果!$AF$2+幕後結果!$AF$4*幕後結果_最佳化!$R1915)*12/3</f>
        <v>-0.10882038057893802</v>
      </c>
      <c r="AE914" s="131">
        <f>(幕後結果!$AG$2+幕後結果!$AG$4*幕後結果_最佳化!$S1915)*12/3</f>
        <v>2.7031000486137421E-2</v>
      </c>
      <c r="AF914" s="131">
        <f>(幕後結果!$AH$2+幕後結果!$AH$4*幕後結果_最佳化!$T1915)*12/3</f>
        <v>-0.1105666884438218</v>
      </c>
      <c r="AG914" s="131">
        <f>(幕後結果!$AI$2+幕後結果!$AI$4*幕後結果_最佳化!$U1915)*12/3</f>
        <v>6.8886022929491766E-2</v>
      </c>
      <c r="AH914" s="131">
        <f>(幕後結果!$AJ$2+幕後結果!$AJ$4*幕後結果_最佳化!$V1915)*12/3</f>
        <v>-3.6008966487265114E-3</v>
      </c>
      <c r="AI914" s="100">
        <f>(幕後結果!$AK$2+幕後結果!$AK$4*幕後結果_最佳化!$W1915)*12/3</f>
        <v>-0.15604605802546015</v>
      </c>
      <c r="AJ914" s="60"/>
      <c r="AK914" s="60"/>
      <c r="AL914" s="60"/>
      <c r="AM914" s="108">
        <v>913</v>
      </c>
      <c r="AN914" s="131">
        <f t="shared" si="183"/>
        <v>2.3591848828279E-2</v>
      </c>
      <c r="AO914" s="131">
        <f t="shared" si="184"/>
        <v>9.1075126768658081E-4</v>
      </c>
      <c r="AP914" s="131">
        <f t="shared" si="185"/>
        <v>0.11116220538647158</v>
      </c>
      <c r="AQ914" s="131">
        <f t="shared" si="186"/>
        <v>0.19464952211247144</v>
      </c>
      <c r="AR914" s="131">
        <f t="shared" si="187"/>
        <v>6.7475920401212877E-2</v>
      </c>
      <c r="AS914" s="131">
        <f t="shared" si="188"/>
        <v>6.8469637933887717E-2</v>
      </c>
      <c r="AT914" s="131">
        <f t="shared" si="189"/>
        <v>0.2834091922439792</v>
      </c>
      <c r="AU914" s="131">
        <f t="shared" si="190"/>
        <v>0.15053086545271196</v>
      </c>
      <c r="AV914" s="131">
        <f t="shared" si="191"/>
        <v>4.7428228072345022E-2</v>
      </c>
      <c r="AW914" s="131">
        <f t="shared" si="192"/>
        <v>5.237182830095452E-2</v>
      </c>
      <c r="AX914" s="131">
        <f t="shared" si="193"/>
        <v>0.99999999999999989</v>
      </c>
      <c r="AY914" s="131">
        <f>SUMPRODUCT(AN914:AW914,幕後結果_最佳化!$Z$1005:$AI$1005)</f>
        <v>5.5328794994900232E-3</v>
      </c>
      <c r="AZ914" s="131">
        <f>(SUMPRODUCT(AN914:AW914,MMULT(AN914:AW914,幕後結果!$AB$9:$AK$18)))</f>
        <v>3.6733230645390462E-4</v>
      </c>
      <c r="BA914" s="131">
        <f t="shared" si="194"/>
        <v>1.9165915226096161E-2</v>
      </c>
      <c r="BB914" s="102">
        <f t="shared" si="195"/>
        <v>-1.9496653334681975</v>
      </c>
      <c r="BC914" s="60"/>
      <c r="BD914" s="60"/>
    </row>
    <row r="915" spans="1:56" ht="16.5">
      <c r="A915" s="95">
        <v>914</v>
      </c>
      <c r="B915" s="131">
        <v>0.37198963352088166</v>
      </c>
      <c r="C915" s="131">
        <v>4.1088940384062189E-2</v>
      </c>
      <c r="D915" s="131">
        <v>0.31362821687456832</v>
      </c>
      <c r="E915" s="131">
        <v>0.75936833154686223</v>
      </c>
      <c r="F915" s="131">
        <v>0.23817581202194393</v>
      </c>
      <c r="G915" s="131">
        <v>0.63679672370171447</v>
      </c>
      <c r="H915" s="131">
        <v>0.26308271341601031</v>
      </c>
      <c r="I915" s="131">
        <v>0.87990407730029596</v>
      </c>
      <c r="J915" s="131">
        <v>0.67810810561988544</v>
      </c>
      <c r="K915" s="104">
        <v>2.6384235764288499E-2</v>
      </c>
      <c r="L915" s="105"/>
      <c r="M915" s="106">
        <v>914</v>
      </c>
      <c r="N915" s="142">
        <v>-0.32658833559122402</v>
      </c>
      <c r="O915" s="142">
        <v>-1.7381869331778301</v>
      </c>
      <c r="P915" s="142">
        <v>-0.48559205058864113</v>
      </c>
      <c r="Q915" s="142">
        <v>0.7042721013383183</v>
      </c>
      <c r="R915" s="142">
        <v>-0.7121827392474126</v>
      </c>
      <c r="S915" s="142">
        <v>0.34990958611615908</v>
      </c>
      <c r="T915" s="142">
        <v>-0.63387036558388621</v>
      </c>
      <c r="U915" s="131">
        <v>1.174507410647593</v>
      </c>
      <c r="V915" s="131">
        <v>0.46241493835434871</v>
      </c>
      <c r="W915" s="98">
        <v>-1.9368108304587963</v>
      </c>
      <c r="X915" s="60"/>
      <c r="Y915" s="99">
        <v>914</v>
      </c>
      <c r="Z915" s="131">
        <f>(幕後結果!$AB$2+幕後結果!$AB$4*幕後結果_最佳化!$N1916)*12/3</f>
        <v>-3.7198476722458337E-2</v>
      </c>
      <c r="AA915" s="131">
        <f>(幕後結果!$AC$2+幕後結果!$AC$4*幕後結果_最佳化!$O1916)*12/3</f>
        <v>-0.16087338024948084</v>
      </c>
      <c r="AB915" s="131">
        <f>(幕後結果!$AD$2+幕後結果!$AD$4*幕後結果_最佳化!$P1916)*12/3</f>
        <v>-0.14920780547590415</v>
      </c>
      <c r="AC915" s="131">
        <f>(幕後結果!$AE$2+幕後結果!$AE$4*幕後結果_最佳化!$Q1916)*12/3</f>
        <v>1.1265444562184901E-2</v>
      </c>
      <c r="AD915" s="131">
        <f>(幕後結果!$AF$2+幕後結果!$AF$4*幕後結果_最佳化!$R1916)*12/3</f>
        <v>-0.16675526556263853</v>
      </c>
      <c r="AE915" s="131">
        <f>(幕後結果!$AG$2+幕後結果!$AG$4*幕後結果_最佳化!$S1916)*12/3</f>
        <v>4.8360927648855466E-3</v>
      </c>
      <c r="AF915" s="131">
        <f>(幕後結果!$AH$2+幕後結果!$AH$4*幕後結果_最佳化!$T1916)*12/3</f>
        <v>-0.13039292644514613</v>
      </c>
      <c r="AG915" s="131">
        <f>(幕後結果!$AI$2+幕後結果!$AI$4*幕後結果_最佳化!$U1916)*12/3</f>
        <v>6.4024783716194786E-2</v>
      </c>
      <c r="AH915" s="131">
        <f>(幕後結果!$AJ$2+幕後結果!$AJ$4*幕後結果_最佳化!$V1916)*12/3</f>
        <v>-9.3436825729982347E-4</v>
      </c>
      <c r="AI915" s="100">
        <f>(幕後結果!$AK$2+幕後結果!$AK$4*幕後結果_最佳化!$W1916)*12/3</f>
        <v>-0.33268344015406326</v>
      </c>
      <c r="AJ915" s="60"/>
      <c r="AK915" s="60"/>
      <c r="AL915" s="60"/>
      <c r="AM915" s="108">
        <v>914</v>
      </c>
      <c r="AN915" s="131">
        <f t="shared" si="183"/>
        <v>8.6654571856907572E-2</v>
      </c>
      <c r="AO915" s="131">
        <f t="shared" si="184"/>
        <v>4.0561033547143702E-2</v>
      </c>
      <c r="AP915" s="131">
        <f t="shared" si="185"/>
        <v>0.182416801969736</v>
      </c>
      <c r="AQ915" s="131">
        <f t="shared" si="186"/>
        <v>0.15911038427902674</v>
      </c>
      <c r="AR915" s="131">
        <f t="shared" si="187"/>
        <v>7.9939940728286266E-2</v>
      </c>
      <c r="AS915" s="131">
        <f t="shared" si="188"/>
        <v>7.3513437678796395E-2</v>
      </c>
      <c r="AT915" s="131">
        <f t="shared" si="189"/>
        <v>0.1613822257516167</v>
      </c>
      <c r="AU915" s="131">
        <f t="shared" si="190"/>
        <v>1.3350064787792526E-2</v>
      </c>
      <c r="AV915" s="131">
        <f t="shared" si="191"/>
        <v>0.10839077266276258</v>
      </c>
      <c r="AW915" s="131">
        <f t="shared" si="192"/>
        <v>9.4680766737931646E-2</v>
      </c>
      <c r="AX915" s="131">
        <f t="shared" si="193"/>
        <v>1.0000000000000002</v>
      </c>
      <c r="AY915" s="131">
        <f>SUMPRODUCT(AN915:AW915,幕後結果_最佳化!$Z$1005:$AI$1005)</f>
        <v>3.5678097567183016E-3</v>
      </c>
      <c r="AZ915" s="131">
        <f>(SUMPRODUCT(AN915:AW915,MMULT(AN915:AW915,幕後結果!$AB$9:$AK$18)))</f>
        <v>3.3967466196128672E-4</v>
      </c>
      <c r="BA915" s="131">
        <f t="shared" si="194"/>
        <v>1.843026483698177E-2</v>
      </c>
      <c r="BB915" s="102">
        <f t="shared" si="195"/>
        <v>-2.1341087928567677</v>
      </c>
      <c r="BC915" s="60"/>
      <c r="BD915" s="60"/>
    </row>
    <row r="916" spans="1:56" ht="16.5">
      <c r="A916" s="95">
        <v>915</v>
      </c>
      <c r="B916" s="131">
        <v>0.24568511553446126</v>
      </c>
      <c r="C916" s="131">
        <v>0.69607346135343673</v>
      </c>
      <c r="D916" s="131">
        <v>0.24761731569695544</v>
      </c>
      <c r="E916" s="131">
        <v>0.29678409745232037</v>
      </c>
      <c r="F916" s="131">
        <v>0.30515427814095775</v>
      </c>
      <c r="G916" s="131">
        <v>0.64786280906949778</v>
      </c>
      <c r="H916" s="131">
        <v>0.68215508971453875</v>
      </c>
      <c r="I916" s="131">
        <v>0.68278115734879119</v>
      </c>
      <c r="J916" s="131">
        <v>0.8544352795897372</v>
      </c>
      <c r="K916" s="104">
        <v>4.3663293743328113E-2</v>
      </c>
      <c r="L916" s="105"/>
      <c r="M916" s="106">
        <v>915</v>
      </c>
      <c r="N916" s="142">
        <v>-0.68813109421275143</v>
      </c>
      <c r="O916" s="142">
        <v>0.51314045117906903</v>
      </c>
      <c r="P916" s="142">
        <v>-0.68200683111549376</v>
      </c>
      <c r="Q916" s="142">
        <v>-0.53367241856200875</v>
      </c>
      <c r="R916" s="142">
        <v>-0.50963306252154306</v>
      </c>
      <c r="S916" s="142">
        <v>0.37955686974877961</v>
      </c>
      <c r="T916" s="142">
        <v>0.47373369716377889</v>
      </c>
      <c r="U916" s="131">
        <v>0.47549010371397343</v>
      </c>
      <c r="V916" s="131">
        <v>1.0556471722698841</v>
      </c>
      <c r="W916" s="98">
        <v>-1.7096717609181555</v>
      </c>
      <c r="X916" s="60"/>
      <c r="Y916" s="99">
        <v>915</v>
      </c>
      <c r="Z916" s="131">
        <f>(幕後結果!$AB$2+幕後結果!$AB$4*幕後結果_最佳化!$N1917)*12/3</f>
        <v>-9.3200611922523893E-2</v>
      </c>
      <c r="AA916" s="131">
        <f>(幕後結果!$AC$2+幕後結果!$AC$4*幕後結果_最佳化!$O1917)*12/3</f>
        <v>5.8698124290791097E-2</v>
      </c>
      <c r="AB916" s="131">
        <f>(幕後結果!$AD$2+幕後結果!$AD$4*幕後結果_最佳化!$P1917)*12/3</f>
        <v>-0.10557795799295115</v>
      </c>
      <c r="AC916" s="131">
        <f>(幕後結果!$AE$2+幕後結果!$AE$4*幕後結果_最佳化!$Q1917)*12/3</f>
        <v>-8.6154085102829112E-2</v>
      </c>
      <c r="AD916" s="131">
        <f>(幕後結果!$AF$2+幕後結果!$AF$4*幕後結果_最佳化!$R1917)*12/3</f>
        <v>-9.2647101501444173E-2</v>
      </c>
      <c r="AE916" s="131">
        <f>(幕後結果!$AG$2+幕後結果!$AG$4*幕後結果_最佳化!$S1917)*12/3</f>
        <v>2.2959850086734498E-2</v>
      </c>
      <c r="AF916" s="131">
        <f>(幕後結果!$AH$2+幕後結果!$AH$4*幕後結果_最佳化!$T1917)*12/3</f>
        <v>2.6062700939133349E-2</v>
      </c>
      <c r="AG916" s="131">
        <f>(幕後結果!$AI$2+幕後結果!$AI$4*幕後結果_最佳化!$U1917)*12/3</f>
        <v>1.9049837554708376E-2</v>
      </c>
      <c r="AH916" s="131">
        <f>(幕後結果!$AJ$2+幕後結果!$AJ$4*幕後結果_最佳化!$V1917)*12/3</f>
        <v>7.2395056690719842E-2</v>
      </c>
      <c r="AI916" s="100">
        <f>(幕後結果!$AK$2+幕後結果!$AK$4*幕後結果_最佳化!$W1917)*12/3</f>
        <v>-0.19675709785496612</v>
      </c>
      <c r="AJ916" s="60"/>
      <c r="AK916" s="60"/>
      <c r="AL916" s="60"/>
      <c r="AM916" s="108">
        <v>915</v>
      </c>
      <c r="AN916" s="131">
        <f t="shared" si="183"/>
        <v>7.784503169632076E-2</v>
      </c>
      <c r="AO916" s="131">
        <f t="shared" si="184"/>
        <v>0.14969862714173698</v>
      </c>
      <c r="AP916" s="131">
        <f t="shared" si="185"/>
        <v>0.15703651490662651</v>
      </c>
      <c r="AQ916" s="131">
        <f t="shared" si="186"/>
        <v>8.9161878768608968E-2</v>
      </c>
      <c r="AR916" s="131">
        <f t="shared" si="187"/>
        <v>1.0914712845196481E-2</v>
      </c>
      <c r="AS916" s="131">
        <f t="shared" si="188"/>
        <v>7.6144330268111876E-2</v>
      </c>
      <c r="AT916" s="131">
        <f t="shared" si="189"/>
        <v>0.14249403844719075</v>
      </c>
      <c r="AU916" s="131">
        <f t="shared" si="190"/>
        <v>1.6884198369128293E-2</v>
      </c>
      <c r="AV916" s="131">
        <f t="shared" si="191"/>
        <v>0.13694888925332024</v>
      </c>
      <c r="AW916" s="131">
        <f t="shared" si="192"/>
        <v>0.142871778303759</v>
      </c>
      <c r="AX916" s="131">
        <f t="shared" si="193"/>
        <v>0.99999999999999978</v>
      </c>
      <c r="AY916" s="131">
        <f>SUMPRODUCT(AN916:AW916,幕後結果_最佳化!$Z$1005:$AI$1005)</f>
        <v>1.1610419198960615E-3</v>
      </c>
      <c r="AZ916" s="131">
        <f>(SUMPRODUCT(AN916:AW916,MMULT(AN916:AW916,幕後結果!$AB$9:$AK$18)))</f>
        <v>2.7106569664199877E-4</v>
      </c>
      <c r="BA916" s="131">
        <f t="shared" si="194"/>
        <v>1.6464072905633002E-2</v>
      </c>
      <c r="BB916" s="102">
        <f t="shared" si="195"/>
        <v>-2.5351538661993782</v>
      </c>
      <c r="BC916" s="60"/>
      <c r="BD916" s="60"/>
    </row>
    <row r="917" spans="1:56" ht="16.5">
      <c r="A917" s="95">
        <v>916</v>
      </c>
      <c r="B917" s="131">
        <v>0.16446330656847352</v>
      </c>
      <c r="C917" s="131">
        <v>0.60089183087518272</v>
      </c>
      <c r="D917" s="131">
        <v>0.37615299167392346</v>
      </c>
      <c r="E917" s="131">
        <v>0.44994318652857568</v>
      </c>
      <c r="F917" s="131">
        <v>0.78495011554254446</v>
      </c>
      <c r="G917" s="131">
        <v>0.92524839403293035</v>
      </c>
      <c r="H917" s="131">
        <v>0.28479809250935784</v>
      </c>
      <c r="I917" s="131">
        <v>0.29219665736335543</v>
      </c>
      <c r="J917" s="131">
        <v>0.29902230122786455</v>
      </c>
      <c r="K917" s="104">
        <v>0.19644508196395494</v>
      </c>
      <c r="L917" s="105"/>
      <c r="M917" s="106">
        <v>916</v>
      </c>
      <c r="N917" s="142">
        <v>-0.97627821381861823</v>
      </c>
      <c r="O917" s="142">
        <v>0.25565617468476853</v>
      </c>
      <c r="P917" s="142">
        <v>-0.31560020330631133</v>
      </c>
      <c r="Q917" s="142">
        <v>-0.12580488723846681</v>
      </c>
      <c r="R917" s="142">
        <v>0.78902093818958841</v>
      </c>
      <c r="S917" s="142">
        <v>1.4412884394076326</v>
      </c>
      <c r="T917" s="142">
        <v>-0.56864631808352728</v>
      </c>
      <c r="U917" s="131">
        <v>-0.54697877415878704</v>
      </c>
      <c r="V917" s="131">
        <v>-0.52721455473307488</v>
      </c>
      <c r="W917" s="98">
        <v>-0.85438778103071211</v>
      </c>
      <c r="X917" s="60"/>
      <c r="Y917" s="99">
        <v>916</v>
      </c>
      <c r="Z917" s="131">
        <f>(幕後結果!$AB$2+幕後結果!$AB$4*幕後結果_最佳化!$N1918)*12/3</f>
        <v>-0.13783393278117703</v>
      </c>
      <c r="AA917" s="131">
        <f>(幕後結果!$AC$2+幕後結果!$AC$4*幕後結果_最佳化!$O1918)*12/3</f>
        <v>3.4235269489954298E-2</v>
      </c>
      <c r="AB917" s="131">
        <f>(幕後結果!$AD$2+幕後結果!$AD$4*幕後結果_最佳化!$P1918)*12/3</f>
        <v>-5.4972811004233652E-2</v>
      </c>
      <c r="AC917" s="131">
        <f>(幕後結果!$AE$2+幕後結果!$AE$4*幕後結果_最佳化!$Q1918)*12/3</f>
        <v>-3.0535828851805797E-2</v>
      </c>
      <c r="AD917" s="131">
        <f>(幕後結果!$AF$2+幕後結果!$AF$4*幕後結果_最佳化!$R1918)*12/3</f>
        <v>4.9564682281000826E-2</v>
      </c>
      <c r="AE917" s="131">
        <f>(幕後結果!$AG$2+幕後結果!$AG$4*幕後結果_最佳化!$S1918)*12/3</f>
        <v>6.0891349045808986E-2</v>
      </c>
      <c r="AF917" s="131">
        <f>(幕後結果!$AH$2+幕後結果!$AH$4*幕後結果_最佳化!$T1918)*12/3</f>
        <v>-6.4188620912112207E-2</v>
      </c>
      <c r="AG917" s="131">
        <f>(幕後結果!$AI$2+幕後結果!$AI$4*幕後結果_最佳化!$U1918)*12/3</f>
        <v>-5.5770759180037821E-2</v>
      </c>
      <c r="AH917" s="131">
        <f>(幕後結果!$AJ$2+幕後結果!$AJ$4*幕後結果_最佳化!$V1918)*12/3</f>
        <v>-2.2001532567728337E-2</v>
      </c>
      <c r="AI917" s="100">
        <f>(幕後結果!$AK$2+幕後結果!$AK$4*幕後結果_最佳化!$W1918)*12/3</f>
        <v>-0.1150862293203459</v>
      </c>
      <c r="AJ917" s="60"/>
      <c r="AK917" s="60"/>
      <c r="AL917" s="60"/>
      <c r="AM917" s="108">
        <v>916</v>
      </c>
      <c r="AN917" s="131">
        <f t="shared" si="183"/>
        <v>3.3712618128686839E-2</v>
      </c>
      <c r="AO917" s="131">
        <f t="shared" si="184"/>
        <v>0.11391015975912003</v>
      </c>
      <c r="AP917" s="131">
        <f t="shared" si="185"/>
        <v>6.9532863784433602E-2</v>
      </c>
      <c r="AQ917" s="131">
        <f t="shared" si="186"/>
        <v>6.687371838031443E-3</v>
      </c>
      <c r="AR917" s="131">
        <f t="shared" si="187"/>
        <v>0.19737690964397153</v>
      </c>
      <c r="AS917" s="131">
        <f t="shared" si="188"/>
        <v>0.19145463784853634</v>
      </c>
      <c r="AT917" s="131">
        <f t="shared" si="189"/>
        <v>0.19956163647581904</v>
      </c>
      <c r="AU917" s="131">
        <f t="shared" si="190"/>
        <v>7.5425664599707801E-2</v>
      </c>
      <c r="AV917" s="131">
        <f t="shared" si="191"/>
        <v>3.3858416834638611E-2</v>
      </c>
      <c r="AW917" s="131">
        <f t="shared" si="192"/>
        <v>7.8479721087054657E-2</v>
      </c>
      <c r="AX917" s="131">
        <f t="shared" si="193"/>
        <v>0.99999999999999989</v>
      </c>
      <c r="AY917" s="131">
        <f>SUMPRODUCT(AN917:AW917,幕後結果_最佳化!$Z$1005:$AI$1005)</f>
        <v>3.7634437365411571E-4</v>
      </c>
      <c r="AZ917" s="131">
        <f>(SUMPRODUCT(AN917:AW917,MMULT(AN917:AW917,幕後結果!$AB$9:$AK$18)))</f>
        <v>2.5505195473028095E-4</v>
      </c>
      <c r="BA917" s="131">
        <f t="shared" si="194"/>
        <v>1.5970346105525734E-2</v>
      </c>
      <c r="BB917" s="102">
        <f t="shared" si="195"/>
        <v>-2.6626633728139879</v>
      </c>
      <c r="BC917" s="60"/>
      <c r="BD917" s="60"/>
    </row>
    <row r="918" spans="1:56" ht="16.5">
      <c r="A918" s="95">
        <v>917</v>
      </c>
      <c r="B918" s="131">
        <v>0.75028281422581267</v>
      </c>
      <c r="C918" s="131">
        <v>0.24668247196636695</v>
      </c>
      <c r="D918" s="131">
        <v>0.70574849715277388</v>
      </c>
      <c r="E918" s="131">
        <v>0.15025697120230275</v>
      </c>
      <c r="F918" s="131">
        <v>0.55195034907632246</v>
      </c>
      <c r="G918" s="131">
        <v>0.65703605866933668</v>
      </c>
      <c r="H918" s="131">
        <v>0.51397088312735817</v>
      </c>
      <c r="I918" s="131">
        <v>0.89789108539302309</v>
      </c>
      <c r="J918" s="131">
        <v>0.45096462053676079</v>
      </c>
      <c r="K918" s="104">
        <v>0.72267853796437098</v>
      </c>
      <c r="L918" s="105"/>
      <c r="M918" s="106">
        <v>917</v>
      </c>
      <c r="N918" s="142">
        <v>0.67537999575071928</v>
      </c>
      <c r="O918" s="142">
        <v>-0.68496668500424474</v>
      </c>
      <c r="P918" s="142">
        <v>0.5410066404594891</v>
      </c>
      <c r="Q918" s="142">
        <v>-1.0353318886020901</v>
      </c>
      <c r="R918" s="142">
        <v>0.13059044491282298</v>
      </c>
      <c r="S918" s="142">
        <v>0.40438737492028487</v>
      </c>
      <c r="T918" s="142">
        <v>3.5026971716923691E-2</v>
      </c>
      <c r="U918" s="131">
        <v>1.2696261522209673</v>
      </c>
      <c r="V918" s="131">
        <v>-0.12322460626427707</v>
      </c>
      <c r="W918" s="98">
        <v>0.59081717776456344</v>
      </c>
      <c r="X918" s="60"/>
      <c r="Y918" s="99">
        <v>917</v>
      </c>
      <c r="Z918" s="131">
        <f>(幕後結果!$AB$2+幕後結果!$AB$4*幕後結果_最佳化!$N1919)*12/3</f>
        <v>0.11800409508934644</v>
      </c>
      <c r="AA918" s="131">
        <f>(幕後結果!$AC$2+幕後結果!$AC$4*幕後結果_最佳化!$O1919)*12/3</f>
        <v>-6.0461615256370997E-2</v>
      </c>
      <c r="AB918" s="131">
        <f>(幕後結果!$AD$2+幕後結果!$AD$4*幕後結果_最佳化!$P1919)*12/3</f>
        <v>5.1207300041403649E-2</v>
      </c>
      <c r="AC918" s="131">
        <f>(幕後結果!$AE$2+幕後結果!$AE$4*幕後結果_最佳化!$Q1919)*12/3</f>
        <v>-4.0468067734711136E-2</v>
      </c>
      <c r="AD918" s="131">
        <f>(幕後結果!$AF$2+幕後結果!$AF$4*幕後結果_最佳化!$R1919)*12/3</f>
        <v>9.0110194307142823E-3</v>
      </c>
      <c r="AE918" s="131">
        <f>(幕後結果!$AG$2+幕後結果!$AG$4*幕後結果_最佳化!$S1919)*12/3</f>
        <v>-7.8752122400374096E-3</v>
      </c>
      <c r="AF918" s="131">
        <f>(幕後結果!$AH$2+幕後結果!$AH$4*幕後結果_最佳化!$T1919)*12/3</f>
        <v>1.4772661769563577E-2</v>
      </c>
      <c r="AG918" s="131">
        <f>(幕後結果!$AI$2+幕後結果!$AI$4*幕後結果_最佳化!$U1919)*12/3</f>
        <v>0.13797666158120286</v>
      </c>
      <c r="AH918" s="131">
        <f>(幕後結果!$AJ$2+幕後結果!$AJ$4*幕後結果_最佳化!$V1919)*12/3</f>
        <v>-2.083331782917118E-2</v>
      </c>
      <c r="AI918" s="100">
        <f>(幕後結果!$AK$2+幕後結果!$AK$4*幕後結果_最佳化!$W1919)*12/3</f>
        <v>0.10215057928295186</v>
      </c>
      <c r="AJ918" s="60"/>
      <c r="AK918" s="60"/>
      <c r="AL918" s="60"/>
      <c r="AM918" s="108">
        <v>917</v>
      </c>
      <c r="AN918" s="131">
        <f t="shared" si="183"/>
        <v>0.12195575745064711</v>
      </c>
      <c r="AO918" s="131">
        <f t="shared" si="184"/>
        <v>5.7960761148300462E-2</v>
      </c>
      <c r="AP918" s="131">
        <f t="shared" si="185"/>
        <v>0.2135332304108612</v>
      </c>
      <c r="AQ918" s="131">
        <f t="shared" si="186"/>
        <v>1.2820706897267482E-2</v>
      </c>
      <c r="AR918" s="131">
        <f t="shared" si="187"/>
        <v>3.3408124723438341E-2</v>
      </c>
      <c r="AS918" s="131">
        <f t="shared" si="188"/>
        <v>2.5979035849821201E-2</v>
      </c>
      <c r="AT918" s="131">
        <f t="shared" si="189"/>
        <v>7.4231022228628055E-2</v>
      </c>
      <c r="AU918" s="131">
        <f t="shared" si="190"/>
        <v>0.14289253584967862</v>
      </c>
      <c r="AV918" s="131">
        <f t="shared" si="191"/>
        <v>0.2235300179089689</v>
      </c>
      <c r="AW918" s="131">
        <f t="shared" si="192"/>
        <v>9.368880753238866E-2</v>
      </c>
      <c r="AX918" s="131">
        <f t="shared" si="193"/>
        <v>1</v>
      </c>
      <c r="AY918" s="131">
        <f>SUMPRODUCT(AN918:AW918,幕後結果_最佳化!$Z$1005:$AI$1005)</f>
        <v>-1.4518350564079311E-3</v>
      </c>
      <c r="AZ918" s="131">
        <f>(SUMPRODUCT(AN918:AW918,MMULT(AN918:AW918,幕後結果!$AB$9:$AK$18)))</f>
        <v>2.968935447702781E-4</v>
      </c>
      <c r="BA918" s="131">
        <f t="shared" si="194"/>
        <v>1.7230599083324936E-2</v>
      </c>
      <c r="BB918" s="102">
        <f t="shared" si="195"/>
        <v>-2.5740158448309445</v>
      </c>
      <c r="BC918" s="60"/>
      <c r="BD918" s="60"/>
    </row>
    <row r="919" spans="1:56" ht="16.5">
      <c r="A919" s="95">
        <v>918</v>
      </c>
      <c r="B919" s="131">
        <v>0.71946717865267007</v>
      </c>
      <c r="C919" s="131">
        <v>0.50100725072951846</v>
      </c>
      <c r="D919" s="131">
        <v>0.82218696620690457</v>
      </c>
      <c r="E919" s="131">
        <v>6.8585807931761611E-2</v>
      </c>
      <c r="F919" s="131">
        <v>7.2874240506692889E-3</v>
      </c>
      <c r="G919" s="131">
        <v>0.82997239362957376</v>
      </c>
      <c r="H919" s="131">
        <v>0.922006790241785</v>
      </c>
      <c r="I919" s="131">
        <v>0.20283222536594692</v>
      </c>
      <c r="J919" s="131">
        <v>0.9689248965317121</v>
      </c>
      <c r="K919" s="104">
        <v>0.26142522852772831</v>
      </c>
      <c r="L919" s="105"/>
      <c r="M919" s="106">
        <v>918</v>
      </c>
      <c r="N919" s="142">
        <v>0.58125939494144951</v>
      </c>
      <c r="O919" s="142">
        <v>2.5248058407077363E-3</v>
      </c>
      <c r="P919" s="142">
        <v>0.92373161479678956</v>
      </c>
      <c r="Q919" s="142">
        <v>-1.4864065594034206</v>
      </c>
      <c r="R919" s="142">
        <v>-2.4427743234301658</v>
      </c>
      <c r="S919" s="142">
        <v>0.9540561658204757</v>
      </c>
      <c r="T919" s="142">
        <v>1.4187002664276713</v>
      </c>
      <c r="U919" s="131">
        <v>-0.83154742120550562</v>
      </c>
      <c r="V919" s="131">
        <v>1.8652226146167956</v>
      </c>
      <c r="W919" s="98">
        <v>-0.63895768934107111</v>
      </c>
      <c r="X919" s="60"/>
      <c r="Y919" s="99">
        <v>918</v>
      </c>
      <c r="Z919" s="131">
        <f>(幕後結果!$AB$2+幕後結果!$AB$4*幕後結果_最佳化!$N1920)*12/3</f>
        <v>0.10342503220967773</v>
      </c>
      <c r="AA919" s="131">
        <f>(幕後結果!$AC$2+幕後結果!$AC$4*幕後結果_最佳化!$O1920)*12/3</f>
        <v>6.5571897042981499E-3</v>
      </c>
      <c r="AB919" s="131">
        <f>(幕後結果!$AD$2+幕後結果!$AD$4*幕後結果_最佳化!$P1920)*12/3</f>
        <v>0.13593476459159329</v>
      </c>
      <c r="AC919" s="131">
        <f>(幕後結果!$AE$2+幕後結果!$AE$4*幕後結果_最佳化!$Q1920)*12/3</f>
        <v>-4.4378075164387992E-2</v>
      </c>
      <c r="AD919" s="131">
        <f>(幕後結果!$AF$2+幕後結果!$AF$4*幕後結果_最佳化!$R1920)*12/3</f>
        <v>-0.16682042120813098</v>
      </c>
      <c r="AE919" s="131">
        <f>(幕後結果!$AG$2+幕後結果!$AG$4*幕後結果_最佳化!$S1920)*12/3</f>
        <v>3.7107681698643286E-2</v>
      </c>
      <c r="AF919" s="131">
        <f>(幕後結果!$AH$2+幕後結果!$AH$4*幕後結果_最佳化!$T1920)*12/3</f>
        <v>0.16894353591192321</v>
      </c>
      <c r="AG919" s="131">
        <f>(幕後結果!$AI$2+幕後結果!$AI$4*幕後結果_最佳化!$U1920)*12/3</f>
        <v>-4.8812441259892959E-2</v>
      </c>
      <c r="AH919" s="131">
        <f>(幕後結果!$AJ$2+幕後結果!$AJ$4*幕後結果_最佳化!$V1920)*12/3</f>
        <v>0.12262521272703282</v>
      </c>
      <c r="AI919" s="100">
        <f>(幕後結果!$AK$2+幕後結果!$AK$4*幕後結果_最佳化!$W1920)*12/3</f>
        <v>-2.1204614785547277E-2</v>
      </c>
      <c r="AJ919" s="60"/>
      <c r="AK919" s="60"/>
      <c r="AL919" s="60"/>
      <c r="AM919" s="108">
        <v>918</v>
      </c>
      <c r="AN919" s="131">
        <f t="shared" si="183"/>
        <v>7.3670100059996801E-2</v>
      </c>
      <c r="AO919" s="131">
        <f t="shared" si="184"/>
        <v>2.7941814768610813E-2</v>
      </c>
      <c r="AP919" s="131">
        <f t="shared" si="185"/>
        <v>0.1579961455872132</v>
      </c>
      <c r="AQ919" s="131">
        <f t="shared" si="186"/>
        <v>3.1583428539132895E-2</v>
      </c>
      <c r="AR919" s="131">
        <f t="shared" si="187"/>
        <v>0.16126892011681709</v>
      </c>
      <c r="AS919" s="131">
        <f t="shared" si="188"/>
        <v>0.144655265002609</v>
      </c>
      <c r="AT919" s="131">
        <f t="shared" si="189"/>
        <v>7.7447345121438416E-2</v>
      </c>
      <c r="AU919" s="131">
        <f t="shared" si="190"/>
        <v>3.1030627238259959E-2</v>
      </c>
      <c r="AV919" s="131">
        <f t="shared" si="191"/>
        <v>0.11709113600229538</v>
      </c>
      <c r="AW919" s="131">
        <f t="shared" si="192"/>
        <v>0.17731521756362634</v>
      </c>
      <c r="AX919" s="131">
        <f t="shared" si="193"/>
        <v>0.99999999999999978</v>
      </c>
      <c r="AY919" s="131">
        <f>SUMPRODUCT(AN919:AW919,幕後結果_最佳化!$Z$1005:$AI$1005)</f>
        <v>-2.2978381280863063E-3</v>
      </c>
      <c r="AZ919" s="131">
        <f>(SUMPRODUCT(AN919:AW919,MMULT(AN919:AW919,幕後結果!$AB$9:$AK$18)))</f>
        <v>3.0957102380418575E-4</v>
      </c>
      <c r="BA919" s="131">
        <f t="shared" si="194"/>
        <v>1.7594630539007797E-2</v>
      </c>
      <c r="BB919" s="102">
        <f t="shared" si="195"/>
        <v>-2.5688426948142737</v>
      </c>
      <c r="BC919" s="60"/>
      <c r="BD919" s="60"/>
    </row>
    <row r="920" spans="1:56" ht="16.5">
      <c r="A920" s="95">
        <v>919</v>
      </c>
      <c r="B920" s="131">
        <v>0.13993665992330784</v>
      </c>
      <c r="C920" s="131">
        <v>0.13129910716436832</v>
      </c>
      <c r="D920" s="131">
        <v>0.66174772276759941</v>
      </c>
      <c r="E920" s="131">
        <v>0.36029071626192155</v>
      </c>
      <c r="F920" s="131">
        <v>0.10094542551291119</v>
      </c>
      <c r="G920" s="131">
        <v>0.42929506839731757</v>
      </c>
      <c r="H920" s="131">
        <v>0.34429622345299715</v>
      </c>
      <c r="I920" s="131">
        <v>0.42864320652945764</v>
      </c>
      <c r="J920" s="131">
        <v>0.11088595693228487</v>
      </c>
      <c r="K920" s="104">
        <v>0.23844318222212468</v>
      </c>
      <c r="L920" s="105"/>
      <c r="M920" s="106">
        <v>919</v>
      </c>
      <c r="N920" s="142">
        <v>-1.0806039609620524</v>
      </c>
      <c r="O920" s="142">
        <v>-1.1202711920255259</v>
      </c>
      <c r="P920" s="142">
        <v>0.41723769705237845</v>
      </c>
      <c r="Q920" s="142">
        <v>-0.35768182967197976</v>
      </c>
      <c r="R920" s="142">
        <v>-1.2761829592850962</v>
      </c>
      <c r="S920" s="142">
        <v>-0.17816914999587158</v>
      </c>
      <c r="T920" s="142">
        <v>-0.40076595450127517</v>
      </c>
      <c r="U920" s="131">
        <v>-0.17982951328308466</v>
      </c>
      <c r="V920" s="131">
        <v>-1.221830019277607</v>
      </c>
      <c r="W920" s="98">
        <v>-0.71131934835175648</v>
      </c>
      <c r="X920" s="60"/>
      <c r="Y920" s="99">
        <v>919</v>
      </c>
      <c r="Z920" s="131">
        <f>(幕後結果!$AB$2+幕後結果!$AB$4*幕後結果_最佳化!$N1921)*12/3</f>
        <v>-0.15399374917094602</v>
      </c>
      <c r="AA920" s="131">
        <f>(幕後結果!$AC$2+幕後結果!$AC$4*幕後結果_最佳化!$O1921)*12/3</f>
        <v>-9.9317412000218444E-2</v>
      </c>
      <c r="AB920" s="131">
        <f>(幕後結果!$AD$2+幕後結果!$AD$4*幕後結果_最佳化!$P1921)*12/3</f>
        <v>1.7322985352347803E-2</v>
      </c>
      <c r="AC920" s="131">
        <f>(幕後結果!$AE$2+幕後結果!$AE$4*幕後結果_最佳化!$Q1921)*12/3</f>
        <v>-3.2761837692868445E-2</v>
      </c>
      <c r="AD920" s="131">
        <f>(幕後結果!$AF$2+幕後結果!$AF$4*幕後結果_最佳化!$R1921)*12/3</f>
        <v>-0.1359202947516634</v>
      </c>
      <c r="AE920" s="131">
        <f>(幕後結果!$AG$2+幕後結果!$AG$4*幕後結果_最佳化!$S1921)*12/3</f>
        <v>-6.9817909620333192E-3</v>
      </c>
      <c r="AF920" s="131">
        <f>(幕後結果!$AH$2+幕後結果!$AH$4*幕後結果_最佳化!$T1921)*12/3</f>
        <v>-0.10198719497326103</v>
      </c>
      <c r="AG920" s="131">
        <f>(幕後結果!$AI$2+幕後結果!$AI$4*幕後結果_最佳化!$U1921)*12/3</f>
        <v>-5.8480170110656683E-2</v>
      </c>
      <c r="AH920" s="131">
        <f>(幕後結果!$AJ$2+幕後結果!$AJ$4*幕後結果_最佳化!$V1921)*12/3</f>
        <v>-0.11321825238832645</v>
      </c>
      <c r="AI920" s="100">
        <f>(幕後結果!$AK$2+幕後結果!$AK$4*幕後結果_最佳化!$W1921)*12/3</f>
        <v>-0.14803318345257122</v>
      </c>
      <c r="AJ920" s="60"/>
      <c r="AK920" s="60"/>
      <c r="AL920" s="60"/>
      <c r="AM920" s="108">
        <v>919</v>
      </c>
      <c r="AN920" s="131">
        <f t="shared" si="183"/>
        <v>7.7051442375078938E-2</v>
      </c>
      <c r="AO920" s="131">
        <f t="shared" si="184"/>
        <v>3.5188243909819276E-3</v>
      </c>
      <c r="AP920" s="131">
        <f t="shared" si="185"/>
        <v>0.15606627724874081</v>
      </c>
      <c r="AQ920" s="131">
        <f t="shared" si="186"/>
        <v>4.0957507254037323E-2</v>
      </c>
      <c r="AR920" s="131">
        <f t="shared" si="187"/>
        <v>0.12703311939178194</v>
      </c>
      <c r="AS920" s="131">
        <f t="shared" si="188"/>
        <v>0.10840655750654409</v>
      </c>
      <c r="AT920" s="131">
        <f t="shared" si="189"/>
        <v>9.5008479206101337E-2</v>
      </c>
      <c r="AU920" s="131">
        <f t="shared" si="190"/>
        <v>0.15894912095647509</v>
      </c>
      <c r="AV920" s="131">
        <f t="shared" si="191"/>
        <v>0.13911049795397792</v>
      </c>
      <c r="AW920" s="131">
        <f t="shared" si="192"/>
        <v>9.3898173716280717E-2</v>
      </c>
      <c r="AX920" s="131">
        <f t="shared" si="193"/>
        <v>1</v>
      </c>
      <c r="AY920" s="131">
        <f>SUMPRODUCT(AN920:AW920,幕後結果_最佳化!$Z$1005:$AI$1005)</f>
        <v>-1.1641031915837628E-3</v>
      </c>
      <c r="AZ920" s="131">
        <f>(SUMPRODUCT(AN920:AW920,MMULT(AN920:AW920,幕後結果!$AB$9:$AK$18)))</f>
        <v>3.0137595540285285E-4</v>
      </c>
      <c r="BA920" s="131">
        <f t="shared" si="194"/>
        <v>1.7360183046352156E-2</v>
      </c>
      <c r="BB920" s="102">
        <f t="shared" si="195"/>
        <v>-2.5382280286982817</v>
      </c>
      <c r="BC920" s="60"/>
      <c r="BD920" s="60"/>
    </row>
    <row r="921" spans="1:56" ht="16.5">
      <c r="A921" s="95">
        <v>920</v>
      </c>
      <c r="B921" s="131">
        <v>0.8415127604762449</v>
      </c>
      <c r="C921" s="131">
        <v>0.33660314017522586</v>
      </c>
      <c r="D921" s="131">
        <v>0.52537383613600008</v>
      </c>
      <c r="E921" s="131">
        <v>0.98481549949457725</v>
      </c>
      <c r="F921" s="131">
        <v>0.49925789728859371</v>
      </c>
      <c r="G921" s="131">
        <v>0.18449379288523526</v>
      </c>
      <c r="H921" s="131">
        <v>0.22156015186277389</v>
      </c>
      <c r="I921" s="131">
        <v>0.7316425044848045</v>
      </c>
      <c r="J921" s="131">
        <v>0.49927555753072039</v>
      </c>
      <c r="K921" s="104">
        <v>0.4018071446123348</v>
      </c>
      <c r="L921" s="105"/>
      <c r="M921" s="106">
        <v>920</v>
      </c>
      <c r="N921" s="142">
        <v>1.0006945996449672</v>
      </c>
      <c r="O921" s="142">
        <v>-0.42175167721846829</v>
      </c>
      <c r="P921" s="142">
        <v>6.3645718104629032E-2</v>
      </c>
      <c r="Q921" s="142">
        <v>2.1652440442474803</v>
      </c>
      <c r="R921" s="142">
        <v>-1.8601767118724833E-3</v>
      </c>
      <c r="S921" s="142">
        <v>-0.89837138667629191</v>
      </c>
      <c r="T921" s="142">
        <v>-0.76693476299386243</v>
      </c>
      <c r="U921" s="131">
        <v>0.61778815720218483</v>
      </c>
      <c r="V921" s="131">
        <v>-1.8159089748402658E-3</v>
      </c>
      <c r="W921" s="98">
        <v>-0.24867228454918988</v>
      </c>
      <c r="X921" s="60"/>
      <c r="Y921" s="99">
        <v>920</v>
      </c>
      <c r="Z921" s="131">
        <f>(幕後結果!$AB$2+幕後結果!$AB$4*幕後結果_最佳化!$N1922)*12/3</f>
        <v>0.1683945731044596</v>
      </c>
      <c r="AA921" s="131">
        <f>(幕後結果!$AC$2+幕後結果!$AC$4*幕後結果_最佳化!$O1922)*12/3</f>
        <v>-3.5514925576683003E-2</v>
      </c>
      <c r="AB921" s="131">
        <f>(幕後結果!$AD$2+幕後結果!$AD$4*幕後結果_最佳化!$P1922)*12/3</f>
        <v>-1.7116872573865995E-2</v>
      </c>
      <c r="AC921" s="131">
        <f>(幕後結果!$AE$2+幕後結果!$AE$4*幕後結果_最佳化!$Q1922)*12/3</f>
        <v>0.25981149775469353</v>
      </c>
      <c r="AD921" s="131">
        <f>(幕後結果!$AF$2+幕後結果!$AF$4*幕後結果_最佳化!$R1922)*12/3</f>
        <v>2.8575274379204985E-2</v>
      </c>
      <c r="AE921" s="131">
        <f>(幕後結果!$AG$2+幕後結果!$AG$4*幕後結果_最佳化!$S1922)*12/3</f>
        <v>-4.3608215199974716E-2</v>
      </c>
      <c r="AF921" s="131">
        <f>(幕後結果!$AH$2+幕後結果!$AH$4*幕後結果_最佳化!$T1922)*12/3</f>
        <v>-2.8791066282951052E-2</v>
      </c>
      <c r="AG921" s="131">
        <f>(幕後結果!$AI$2+幕後結果!$AI$4*幕後結果_最佳化!$U1922)*12/3</f>
        <v>3.1568315479950169E-2</v>
      </c>
      <c r="AH921" s="131">
        <f>(幕後結果!$AJ$2+幕後結果!$AJ$4*幕後結果_最佳化!$V1922)*12/3</f>
        <v>-8.9922263090198608E-3</v>
      </c>
      <c r="AI921" s="100">
        <f>(幕後結果!$AK$2+幕後結果!$AK$4*幕後結果_最佳化!$W1922)*12/3</f>
        <v>-0.17213738267452749</v>
      </c>
      <c r="AJ921" s="60"/>
      <c r="AK921" s="60"/>
      <c r="AL921" s="60"/>
      <c r="AM921" s="108">
        <v>920</v>
      </c>
      <c r="AN921" s="131">
        <f t="shared" si="183"/>
        <v>0.18543184564654264</v>
      </c>
      <c r="AO921" s="131">
        <f t="shared" si="184"/>
        <v>0.11961985344185652</v>
      </c>
      <c r="AP921" s="131">
        <f t="shared" si="185"/>
        <v>4.1429637480949848E-2</v>
      </c>
      <c r="AQ921" s="131">
        <f t="shared" si="186"/>
        <v>7.5232564477824448E-2</v>
      </c>
      <c r="AR921" s="131">
        <f t="shared" si="187"/>
        <v>6.498727974430317E-2</v>
      </c>
      <c r="AS921" s="131">
        <f t="shared" si="188"/>
        <v>0.13891329321423387</v>
      </c>
      <c r="AT921" s="131">
        <f t="shared" si="189"/>
        <v>0.14099023114157938</v>
      </c>
      <c r="AU921" s="131">
        <f t="shared" si="190"/>
        <v>2.834863562573689E-3</v>
      </c>
      <c r="AV921" s="131">
        <f t="shared" si="191"/>
        <v>0.1408686990456981</v>
      </c>
      <c r="AW921" s="131">
        <f t="shared" si="192"/>
        <v>8.9691732244438396E-2</v>
      </c>
      <c r="AX921" s="131">
        <f t="shared" si="193"/>
        <v>1</v>
      </c>
      <c r="AY921" s="131">
        <f>SUMPRODUCT(AN921:AW921,幕後結果_最佳化!$Z$1005:$AI$1005)</f>
        <v>3.7055065571840089E-3</v>
      </c>
      <c r="AZ921" s="131">
        <f>(SUMPRODUCT(AN921:AW921,MMULT(AN921:AW921,幕後結果!$AB$9:$AK$18)))</f>
        <v>2.0209992755454515E-4</v>
      </c>
      <c r="BA921" s="131">
        <f t="shared" si="194"/>
        <v>1.4216185407996941E-2</v>
      </c>
      <c r="BB921" s="102">
        <f t="shared" si="195"/>
        <v>-2.7570330801093914</v>
      </c>
      <c r="BC921" s="60"/>
      <c r="BD921" s="60"/>
    </row>
    <row r="922" spans="1:56" ht="16.5">
      <c r="A922" s="95">
        <v>921</v>
      </c>
      <c r="B922" s="131">
        <v>1.4909946182193545E-2</v>
      </c>
      <c r="C922" s="131">
        <v>0.78264216643633522</v>
      </c>
      <c r="D922" s="131">
        <v>0.81335043320575529</v>
      </c>
      <c r="E922" s="131">
        <v>0.5280181175507459</v>
      </c>
      <c r="F922" s="131">
        <v>0.52413042749324612</v>
      </c>
      <c r="G922" s="131">
        <v>0.40993891643397706</v>
      </c>
      <c r="H922" s="131">
        <v>0.80707860306296109</v>
      </c>
      <c r="I922" s="131">
        <v>0.25334758644813826</v>
      </c>
      <c r="J922" s="131">
        <v>0.83143111158556748</v>
      </c>
      <c r="K922" s="104">
        <v>6.000039156786996E-2</v>
      </c>
      <c r="L922" s="105"/>
      <c r="M922" s="106">
        <v>921</v>
      </c>
      <c r="N922" s="142">
        <v>-2.1724744819762343</v>
      </c>
      <c r="O922" s="142">
        <v>0.78114763659732456</v>
      </c>
      <c r="P922" s="142">
        <v>0.89031059511181898</v>
      </c>
      <c r="Q922" s="142">
        <v>7.0288840037058445E-2</v>
      </c>
      <c r="R922" s="142">
        <v>6.0522941062059903E-2</v>
      </c>
      <c r="S922" s="142">
        <v>-0.2277021088639351</v>
      </c>
      <c r="T922" s="142">
        <v>0.86718109320591774</v>
      </c>
      <c r="U922" s="131">
        <v>-0.6639924038034114</v>
      </c>
      <c r="V922" s="131">
        <v>0.95983596810714356</v>
      </c>
      <c r="W922" s="98">
        <v>-1.5547703075155694</v>
      </c>
      <c r="X922" s="60"/>
      <c r="Y922" s="99">
        <v>921</v>
      </c>
      <c r="Z922" s="131">
        <f>(幕後結果!$AB$2+幕後結果!$AB$4*幕後結果_最佳化!$N1923)*12/3</f>
        <v>-0.32312196175620383</v>
      </c>
      <c r="AA922" s="131">
        <f>(幕後結果!$AC$2+幕後結果!$AC$4*幕後結果_最佳化!$O1923)*12/3</f>
        <v>8.7678042948021603E-2</v>
      </c>
      <c r="AB922" s="131">
        <f>(幕後結果!$AD$2+幕後結果!$AD$4*幕後結果_最佳化!$P1923)*12/3</f>
        <v>0.15751497067879314</v>
      </c>
      <c r="AC922" s="131">
        <f>(幕後結果!$AE$2+幕後結果!$AE$4*幕後結果_最佳化!$Q1923)*12/3</f>
        <v>6.1952004057403282E-2</v>
      </c>
      <c r="AD922" s="131">
        <f>(幕後結果!$AF$2+幕後結果!$AF$4*幕後結果_最佳化!$R1923)*12/3</f>
        <v>0.10977694833071178</v>
      </c>
      <c r="AE922" s="131">
        <f>(幕後結果!$AG$2+幕後結果!$AG$4*幕後結果_最佳化!$S1923)*12/3</f>
        <v>1.2599337623410917E-2</v>
      </c>
      <c r="AF922" s="131">
        <f>(幕後結果!$AH$2+幕後結果!$AH$4*幕後結果_最佳化!$T1923)*12/3</f>
        <v>5.9876218092118599E-2</v>
      </c>
      <c r="AG922" s="131">
        <f>(幕後結果!$AI$2+幕後結果!$AI$4*幕後結果_最佳化!$U1923)*12/3</f>
        <v>-1.4586048212228581E-2</v>
      </c>
      <c r="AH922" s="131">
        <f>(幕後結果!$AJ$2+幕後結果!$AJ$4*幕後結果_最佳化!$V1923)*12/3</f>
        <v>6.6898289818301745E-2</v>
      </c>
      <c r="AI922" s="100">
        <f>(幕後結果!$AK$2+幕後結果!$AK$4*幕後結果_最佳化!$W1923)*12/3</f>
        <v>-7.7359216207907922E-2</v>
      </c>
      <c r="AJ922" s="60"/>
      <c r="AK922" s="60"/>
      <c r="AL922" s="60"/>
      <c r="AM922" s="108">
        <v>921</v>
      </c>
      <c r="AN922" s="131">
        <f t="shared" si="183"/>
        <v>4.2224360053907936E-2</v>
      </c>
      <c r="AO922" s="131">
        <f t="shared" si="184"/>
        <v>8.3268138871759365E-2</v>
      </c>
      <c r="AP922" s="131">
        <f t="shared" si="185"/>
        <v>4.5005458302166176E-3</v>
      </c>
      <c r="AQ922" s="131">
        <f t="shared" si="186"/>
        <v>0.1979032537490181</v>
      </c>
      <c r="AR922" s="131">
        <f t="shared" si="187"/>
        <v>0.18907107147391938</v>
      </c>
      <c r="AS922" s="131">
        <f t="shared" si="188"/>
        <v>0.17008778896352209</v>
      </c>
      <c r="AT922" s="131">
        <f t="shared" si="189"/>
        <v>5.2437522859018232E-2</v>
      </c>
      <c r="AU922" s="131">
        <f t="shared" si="190"/>
        <v>8.014036371581967E-3</v>
      </c>
      <c r="AV922" s="131">
        <f t="shared" si="191"/>
        <v>5.6666615297255606E-2</v>
      </c>
      <c r="AW922" s="131">
        <f t="shared" si="192"/>
        <v>0.1958266665298006</v>
      </c>
      <c r="AX922" s="131">
        <f t="shared" si="193"/>
        <v>0.99999999999999978</v>
      </c>
      <c r="AY922" s="131">
        <f>SUMPRODUCT(AN922:AW922,幕後結果_最佳化!$Z$1005:$AI$1005)</f>
        <v>1.7572275410459074E-3</v>
      </c>
      <c r="AZ922" s="131">
        <f>(SUMPRODUCT(AN922:AW922,MMULT(AN922:AW922,幕後結果!$AB$9:$AK$18)))</f>
        <v>2.8190756051571568E-4</v>
      </c>
      <c r="BA922" s="131">
        <f t="shared" si="194"/>
        <v>1.6790103052563902E-2</v>
      </c>
      <c r="BB922" s="102">
        <f t="shared" si="195"/>
        <v>-2.4504181022683751</v>
      </c>
      <c r="BC922" s="60"/>
      <c r="BD922" s="60"/>
    </row>
    <row r="923" spans="1:56" ht="16.5">
      <c r="A923" s="95">
        <v>922</v>
      </c>
      <c r="B923" s="131">
        <v>0.60101267153236071</v>
      </c>
      <c r="C923" s="131">
        <v>0.80154218125096199</v>
      </c>
      <c r="D923" s="131">
        <v>0.4850174348978773</v>
      </c>
      <c r="E923" s="131">
        <v>0.32697156395281368</v>
      </c>
      <c r="F923" s="131">
        <v>0.51224196921854981</v>
      </c>
      <c r="G923" s="131">
        <v>0.14712659016594176</v>
      </c>
      <c r="H923" s="131">
        <v>0.27125622053234477</v>
      </c>
      <c r="I923" s="131">
        <v>9.882745493596734E-2</v>
      </c>
      <c r="J923" s="131">
        <v>0.38977941474686717</v>
      </c>
      <c r="K923" s="104">
        <v>0.56470255413398629</v>
      </c>
      <c r="L923" s="105"/>
      <c r="M923" s="106">
        <v>922</v>
      </c>
      <c r="N923" s="142">
        <v>0.25596915221242172</v>
      </c>
      <c r="O923" s="142">
        <v>0.8471426096777831</v>
      </c>
      <c r="P923" s="142">
        <v>-3.7564553972031116E-2</v>
      </c>
      <c r="Q923" s="142">
        <v>-0.44829109311447979</v>
      </c>
      <c r="R923" s="142">
        <v>3.0690883612096757E-2</v>
      </c>
      <c r="S923" s="142">
        <v>-1.0488369234660591</v>
      </c>
      <c r="T923" s="142">
        <v>-0.60901810093218522</v>
      </c>
      <c r="U923" s="131">
        <v>-1.2882616157964792</v>
      </c>
      <c r="V923" s="131">
        <v>-0.27989400147975918</v>
      </c>
      <c r="W923" s="98">
        <v>0.16290289457634713</v>
      </c>
      <c r="X923" s="60"/>
      <c r="Y923" s="99">
        <v>922</v>
      </c>
      <c r="Z923" s="131">
        <f>(幕後結果!$AB$2+幕後結果!$AB$4*幕後結果_最佳化!$N1924)*12/3</f>
        <v>5.3038327682584312E-2</v>
      </c>
      <c r="AA923" s="131">
        <f>(幕後結果!$AC$2+幕後結果!$AC$4*幕後結果_最佳化!$O1924)*12/3</f>
        <v>8.9306453515539855E-2</v>
      </c>
      <c r="AB923" s="131">
        <f>(幕後結果!$AD$2+幕後結果!$AD$4*幕後結果_最佳化!$P1924)*12/3</f>
        <v>9.1952998064603712E-3</v>
      </c>
      <c r="AC923" s="131">
        <f>(幕後結果!$AE$2+幕後結果!$AE$4*幕後結果_最佳化!$Q1924)*12/3</f>
        <v>1.0079221333506722E-5</v>
      </c>
      <c r="AD923" s="131">
        <f>(幕後結果!$AF$2+幕後結果!$AF$4*幕後結果_最佳化!$R1924)*12/3</f>
        <v>2.7205315459726358E-2</v>
      </c>
      <c r="AE923" s="131">
        <f>(幕後結果!$AG$2+幕後結果!$AG$4*幕後結果_最佳化!$S1924)*12/3</f>
        <v>-4.5644846134851667E-2</v>
      </c>
      <c r="AF923" s="131">
        <f>(幕後結果!$AH$2+幕後結果!$AH$4*幕後結果_最佳化!$T1924)*12/3</f>
        <v>-1.6749244133108569E-2</v>
      </c>
      <c r="AG923" s="131">
        <f>(幕後結果!$AI$2+幕後結果!$AI$4*幕後結果_最佳化!$U1924)*12/3</f>
        <v>-0.19118497691254324</v>
      </c>
      <c r="AH923" s="131">
        <f>(幕後結果!$AJ$2+幕後結果!$AJ$4*幕後結果_最佳化!$V1924)*12/3</f>
        <v>-4.3646659982377857E-2</v>
      </c>
      <c r="AI923" s="100">
        <f>(幕後結果!$AK$2+幕後結果!$AK$4*幕後結果_最佳化!$W1924)*12/3</f>
        <v>-6.697957765589857E-2</v>
      </c>
      <c r="AJ923" s="60"/>
      <c r="AK923" s="60"/>
      <c r="AL923" s="60"/>
      <c r="AM923" s="108">
        <v>922</v>
      </c>
      <c r="AN923" s="131">
        <f t="shared" si="183"/>
        <v>0.1141818469320688</v>
      </c>
      <c r="AO923" s="131">
        <f t="shared" si="184"/>
        <v>0.23768751583206837</v>
      </c>
      <c r="AP923" s="131">
        <f t="shared" si="185"/>
        <v>0.21434053310266174</v>
      </c>
      <c r="AQ923" s="131">
        <f t="shared" si="186"/>
        <v>1.0905753078945923E-2</v>
      </c>
      <c r="AR923" s="131">
        <f t="shared" si="187"/>
        <v>7.2064929904958799E-3</v>
      </c>
      <c r="AS923" s="131">
        <f t="shared" si="188"/>
        <v>0.11177257753528454</v>
      </c>
      <c r="AT923" s="131">
        <f t="shared" si="189"/>
        <v>2.9108348449596234E-2</v>
      </c>
      <c r="AU923" s="131">
        <f t="shared" si="190"/>
        <v>0.11032317859672182</v>
      </c>
      <c r="AV923" s="131">
        <f t="shared" si="191"/>
        <v>1.0428649071091357E-2</v>
      </c>
      <c r="AW923" s="131">
        <f t="shared" si="192"/>
        <v>0.15404510441106531</v>
      </c>
      <c r="AX923" s="131">
        <f t="shared" si="193"/>
        <v>1</v>
      </c>
      <c r="AY923" s="131">
        <f>SUMPRODUCT(AN923:AW923,幕後結果_最佳化!$Z$1005:$AI$1005)</f>
        <v>-2.1982317373474506E-3</v>
      </c>
      <c r="AZ923" s="131">
        <f>(SUMPRODUCT(AN923:AW923,MMULT(AN923:AW923,幕後結果!$AB$9:$AK$18)))</f>
        <v>2.949058900996712E-4</v>
      </c>
      <c r="BA923" s="131">
        <f t="shared" si="194"/>
        <v>1.7172824173666695E-2</v>
      </c>
      <c r="BB923" s="102">
        <f t="shared" si="195"/>
        <v>-2.6261394911678173</v>
      </c>
      <c r="BC923" s="60"/>
      <c r="BD923" s="60"/>
    </row>
    <row r="924" spans="1:56" ht="16.5">
      <c r="A924" s="95">
        <v>923</v>
      </c>
      <c r="B924" s="131">
        <v>3.8912114164700862E-2</v>
      </c>
      <c r="C924" s="131">
        <v>0.12852366190946629</v>
      </c>
      <c r="D924" s="131">
        <v>0.65088390293643594</v>
      </c>
      <c r="E924" s="131">
        <v>0.68285978016098503</v>
      </c>
      <c r="F924" s="131">
        <v>0.64605737928276752</v>
      </c>
      <c r="G924" s="131">
        <v>0.93095948154786679</v>
      </c>
      <c r="H924" s="131">
        <v>0.42567273156119834</v>
      </c>
      <c r="I924" s="131">
        <v>0.44824409833759571</v>
      </c>
      <c r="J924" s="131">
        <v>2.9501285574311531E-2</v>
      </c>
      <c r="K924" s="104">
        <v>0.48444756023969382</v>
      </c>
      <c r="L924" s="105"/>
      <c r="M924" s="106">
        <v>923</v>
      </c>
      <c r="N924" s="142">
        <v>-1.7634523429630447</v>
      </c>
      <c r="O924" s="142">
        <v>-1.1333975945013386</v>
      </c>
      <c r="P924" s="142">
        <v>0.38770791992297249</v>
      </c>
      <c r="Q924" s="142">
        <v>0.47571078032113145</v>
      </c>
      <c r="R924" s="142">
        <v>0.3746977827515986</v>
      </c>
      <c r="S924" s="142">
        <v>1.4829750608503596</v>
      </c>
      <c r="T924" s="142">
        <v>-0.1874019891423267</v>
      </c>
      <c r="U924" s="131">
        <v>-0.13009887942589776</v>
      </c>
      <c r="V924" s="131">
        <v>-1.8881741781713051</v>
      </c>
      <c r="W924" s="98">
        <v>-3.8994064976298898E-2</v>
      </c>
      <c r="X924" s="60"/>
      <c r="Y924" s="99">
        <v>923</v>
      </c>
      <c r="Z924" s="131">
        <f>(幕後結果!$AB$2+幕後結果!$AB$4*幕後結果_最佳化!$N1925)*12/3</f>
        <v>-0.25976538059780374</v>
      </c>
      <c r="AA924" s="131">
        <f>(幕後結果!$AC$2+幕後結果!$AC$4*幕後結果_最佳化!$O1925)*12/3</f>
        <v>-9.9247377771390075E-2</v>
      </c>
      <c r="AB924" s="131">
        <f>(幕後結果!$AD$2+幕後結果!$AD$4*幕後結果_最佳化!$P1925)*12/3</f>
        <v>1.236146935956726E-2</v>
      </c>
      <c r="AC924" s="131">
        <f>(幕後結果!$AE$2+幕後結果!$AE$4*幕後結果_最佳化!$Q1925)*12/3</f>
        <v>3.2445300386129028E-2</v>
      </c>
      <c r="AD924" s="131">
        <f>(幕後結果!$AF$2+幕後結果!$AF$4*幕後結果_最佳化!$R1925)*12/3</f>
        <v>2.1967686603927783E-2</v>
      </c>
      <c r="AE924" s="131">
        <f>(幕後結果!$AG$2+幕後結果!$AG$4*幕後結果_最佳化!$S1925)*12/3</f>
        <v>6.2229731814704474E-2</v>
      </c>
      <c r="AF924" s="131">
        <f>(幕後結果!$AH$2+幕後結果!$AH$4*幕後結果_最佳化!$T1925)*12/3</f>
        <v>-8.8821269918098578E-2</v>
      </c>
      <c r="AG924" s="131">
        <f>(幕後結果!$AI$2+幕後結果!$AI$4*幕後結果_最佳化!$U1925)*12/3</f>
        <v>2.3880139824562926E-2</v>
      </c>
      <c r="AH924" s="131">
        <f>(幕後結果!$AJ$2+幕後結果!$AJ$4*幕後結果_最佳化!$V1925)*12/3</f>
        <v>-0.11867496854805321</v>
      </c>
      <c r="AI924" s="100">
        <f>(幕後結果!$AK$2+幕後結果!$AK$4*幕後結果_最佳化!$W1925)*12/3</f>
        <v>3.1627203370331175E-3</v>
      </c>
      <c r="AJ924" s="60"/>
      <c r="AK924" s="60"/>
      <c r="AL924" s="60"/>
      <c r="AM924" s="108">
        <v>923</v>
      </c>
      <c r="AN924" s="131">
        <f t="shared" si="183"/>
        <v>8.2560183011742339E-2</v>
      </c>
      <c r="AO924" s="131">
        <f t="shared" si="184"/>
        <v>5.750953212064995E-2</v>
      </c>
      <c r="AP924" s="131">
        <f t="shared" si="185"/>
        <v>0.16684006707858159</v>
      </c>
      <c r="AQ924" s="131">
        <f t="shared" si="186"/>
        <v>0.16911807807809012</v>
      </c>
      <c r="AR924" s="131">
        <f t="shared" si="187"/>
        <v>0.18072804464792128</v>
      </c>
      <c r="AS924" s="131">
        <f t="shared" si="188"/>
        <v>3.4913781943818986E-2</v>
      </c>
      <c r="AT924" s="131">
        <f t="shared" si="189"/>
        <v>4.2372147971662104E-2</v>
      </c>
      <c r="AU924" s="131">
        <f t="shared" si="190"/>
        <v>0.15525368775292428</v>
      </c>
      <c r="AV924" s="131">
        <f t="shared" si="191"/>
        <v>2.258157081284683E-2</v>
      </c>
      <c r="AW924" s="131">
        <f t="shared" si="192"/>
        <v>8.8122906581762472E-2</v>
      </c>
      <c r="AX924" s="131">
        <f t="shared" si="193"/>
        <v>0.99999999999999989</v>
      </c>
      <c r="AY924" s="131">
        <f>SUMPRODUCT(AN924:AW924,幕後結果_最佳化!$Z$1005:$AI$1005)</f>
        <v>2.0313441839294082E-3</v>
      </c>
      <c r="AZ924" s="131">
        <f>(SUMPRODUCT(AN924:AW924,MMULT(AN924:AW924,幕後結果!$AB$9:$AK$18)))</f>
        <v>4.2639731208114908E-4</v>
      </c>
      <c r="BA924" s="131">
        <f t="shared" si="194"/>
        <v>2.0649390114023926E-2</v>
      </c>
      <c r="BB924" s="102">
        <f t="shared" si="195"/>
        <v>-1.9791701154560906</v>
      </c>
      <c r="BC924" s="60"/>
      <c r="BD924" s="60"/>
    </row>
    <row r="925" spans="1:56" ht="16.5">
      <c r="A925" s="95">
        <v>924</v>
      </c>
      <c r="B925" s="131">
        <v>0.67566830596189997</v>
      </c>
      <c r="C925" s="131">
        <v>0.62287091084861101</v>
      </c>
      <c r="D925" s="131">
        <v>0.91303969270827401</v>
      </c>
      <c r="E925" s="131">
        <v>0.6765295941381968</v>
      </c>
      <c r="F925" s="131">
        <v>1.5835412816611161E-2</v>
      </c>
      <c r="G925" s="131">
        <v>0.36014015038765113</v>
      </c>
      <c r="H925" s="131">
        <v>0.65886870869830405</v>
      </c>
      <c r="I925" s="131">
        <v>0.44393164333902924</v>
      </c>
      <c r="J925" s="131">
        <v>0.82859876604358029</v>
      </c>
      <c r="K925" s="104">
        <v>0.88913380869224312</v>
      </c>
      <c r="L925" s="105"/>
      <c r="M925" s="106">
        <v>924</v>
      </c>
      <c r="N925" s="142">
        <v>0.45561982005305812</v>
      </c>
      <c r="O925" s="142">
        <v>0.31302959417725712</v>
      </c>
      <c r="P925" s="142">
        <v>1.3597134677154352</v>
      </c>
      <c r="Q925" s="142">
        <v>0.4580161872813952</v>
      </c>
      <c r="R925" s="142">
        <v>-2.1485407142473636</v>
      </c>
      <c r="S925" s="142">
        <v>-0.35808420260671758</v>
      </c>
      <c r="T925" s="142">
        <v>0.40937759043923261</v>
      </c>
      <c r="U925" s="131">
        <v>-0.14100842497734437</v>
      </c>
      <c r="V925" s="131">
        <v>0.94864249959544933</v>
      </c>
      <c r="W925" s="98">
        <v>1.2219345395429437</v>
      </c>
      <c r="X925" s="60"/>
      <c r="Y925" s="99">
        <v>924</v>
      </c>
      <c r="Z925" s="131">
        <f>(幕後結果!$AB$2+幕後結果!$AB$4*幕後結果_最佳化!$N1926)*12/3</f>
        <v>8.3963753310868361E-2</v>
      </c>
      <c r="AA925" s="131">
        <f>(幕後結果!$AC$2+幕後結果!$AC$4*幕後結果_最佳化!$O1926)*12/3</f>
        <v>3.6990034275160483E-2</v>
      </c>
      <c r="AB925" s="131">
        <f>(幕後結果!$AD$2+幕後結果!$AD$4*幕後結果_最佳化!$P1926)*12/3</f>
        <v>0.21667402683079628</v>
      </c>
      <c r="AC925" s="131">
        <f>(幕後結果!$AE$2+幕後結果!$AE$4*幕後結果_最佳化!$Q1926)*12/3</f>
        <v>0.18754822733984275</v>
      </c>
      <c r="AD925" s="131">
        <f>(幕後結果!$AF$2+幕後結果!$AF$4*幕後結果_最佳化!$R1926)*12/3</f>
        <v>-5.4885978147754665E-2</v>
      </c>
      <c r="AE925" s="131">
        <f>(幕後結果!$AG$2+幕後結果!$AG$4*幕後結果_最佳化!$S1926)*12/3</f>
        <v>-4.811041438487435E-3</v>
      </c>
      <c r="AF925" s="131">
        <f>(幕後結果!$AH$2+幕後結果!$AH$4*幕後結果_最佳化!$T1926)*12/3</f>
        <v>0.10609205840089635</v>
      </c>
      <c r="AG925" s="131">
        <f>(幕後結果!$AI$2+幕後結果!$AI$4*幕後結果_最佳化!$U1926)*12/3</f>
        <v>1.0865201157718545E-2</v>
      </c>
      <c r="AH925" s="131">
        <f>(幕後結果!$AJ$2+幕後結果!$AJ$4*幕後結果_最佳化!$V1926)*12/3</f>
        <v>7.1657587487146859E-2</v>
      </c>
      <c r="AI925" s="100">
        <f>(幕後結果!$AK$2+幕後結果!$AK$4*幕後結果_最佳化!$W1926)*12/3</f>
        <v>0.171103486871924</v>
      </c>
      <c r="AJ925" s="60"/>
      <c r="AK925" s="60"/>
      <c r="AL925" s="60"/>
      <c r="AM925" s="108">
        <v>924</v>
      </c>
      <c r="AN925" s="131">
        <f t="shared" si="183"/>
        <v>0.16382409321238245</v>
      </c>
      <c r="AO925" s="131">
        <f t="shared" si="184"/>
        <v>0.10830813030003275</v>
      </c>
      <c r="AP925" s="131">
        <f t="shared" si="185"/>
        <v>3.9311385466264968E-2</v>
      </c>
      <c r="AQ925" s="131">
        <f t="shared" si="186"/>
        <v>0.14679454310207068</v>
      </c>
      <c r="AR925" s="131">
        <f t="shared" si="187"/>
        <v>8.0534468097007247E-2</v>
      </c>
      <c r="AS925" s="131">
        <f t="shared" si="188"/>
        <v>5.7278961242986988E-2</v>
      </c>
      <c r="AT925" s="131">
        <f t="shared" si="189"/>
        <v>6.5085362298808389E-2</v>
      </c>
      <c r="AU925" s="131">
        <f t="shared" si="190"/>
        <v>0.1130374326906376</v>
      </c>
      <c r="AV925" s="131">
        <f t="shared" si="191"/>
        <v>7.8410103882863541E-2</v>
      </c>
      <c r="AW925" s="131">
        <f t="shared" si="192"/>
        <v>0.1474155197069453</v>
      </c>
      <c r="AX925" s="131">
        <f t="shared" si="193"/>
        <v>0.99999999999999989</v>
      </c>
      <c r="AY925" s="131">
        <f>SUMPRODUCT(AN925:AW925,幕後結果_最佳化!$Z$1005:$AI$1005)</f>
        <v>2.9891275686705324E-3</v>
      </c>
      <c r="AZ925" s="131">
        <f>(SUMPRODUCT(AN925:AW925,MMULT(AN925:AW925,幕後結果!$AB$9:$AK$18)))</f>
        <v>2.5646312693636887E-4</v>
      </c>
      <c r="BA925" s="131">
        <f t="shared" si="194"/>
        <v>1.6014466177065312E-2</v>
      </c>
      <c r="BB925" s="102">
        <f t="shared" si="195"/>
        <v>-2.4921762605166791</v>
      </c>
      <c r="BC925" s="60"/>
      <c r="BD925" s="60"/>
    </row>
    <row r="926" spans="1:56" ht="16.5">
      <c r="A926" s="95">
        <v>925</v>
      </c>
      <c r="B926" s="131">
        <v>0.13576710194157449</v>
      </c>
      <c r="C926" s="131">
        <v>0.42790632903203241</v>
      </c>
      <c r="D926" s="131">
        <v>0.9073116385903619</v>
      </c>
      <c r="E926" s="131">
        <v>0.34758382778381214</v>
      </c>
      <c r="F926" s="131">
        <v>0.22365284194326751</v>
      </c>
      <c r="G926" s="131">
        <v>0.66913200002138895</v>
      </c>
      <c r="H926" s="131">
        <v>0.18701849780424551</v>
      </c>
      <c r="I926" s="131">
        <v>0.92296823797780214</v>
      </c>
      <c r="J926" s="131">
        <v>0.79937532776540432</v>
      </c>
      <c r="K926" s="104">
        <v>0.36846706261268269</v>
      </c>
      <c r="L926" s="105"/>
      <c r="M926" s="106">
        <v>925</v>
      </c>
      <c r="N926" s="142">
        <v>-1.0995363129526259</v>
      </c>
      <c r="O926" s="142">
        <v>-0.18170701804269529</v>
      </c>
      <c r="P926" s="142">
        <v>1.3243804537395629</v>
      </c>
      <c r="Q926" s="142">
        <v>-0.39185188530930404</v>
      </c>
      <c r="R926" s="142">
        <v>-0.75991451644490915</v>
      </c>
      <c r="S926" s="142">
        <v>0.43751762073776951</v>
      </c>
      <c r="T926" s="142">
        <v>-0.88893689469035186</v>
      </c>
      <c r="U926" s="131">
        <v>1.4253241440924149</v>
      </c>
      <c r="V926" s="131">
        <v>0.83939204843581916</v>
      </c>
      <c r="W926" s="98">
        <v>-0.3359161139977595</v>
      </c>
      <c r="X926" s="60"/>
      <c r="Y926" s="99">
        <v>925</v>
      </c>
      <c r="Z926" s="131">
        <f>(幕後結果!$AB$2+幕後結果!$AB$4*幕後結果_最佳化!$N1927)*12/3</f>
        <v>-0.1569263266062508</v>
      </c>
      <c r="AA926" s="131">
        <f>(幕後結果!$AC$2+幕後結果!$AC$4*幕後結果_最佳化!$O1927)*12/3</f>
        <v>-8.039239605248872E-3</v>
      </c>
      <c r="AB926" s="131">
        <f>(幕後結果!$AD$2+幕後結果!$AD$4*幕後結果_最佳化!$P1927)*12/3</f>
        <v>0.19499934721134982</v>
      </c>
      <c r="AC926" s="131">
        <f>(幕後結果!$AE$2+幕後結果!$AE$4*幕後結果_最佳化!$Q1927)*12/3</f>
        <v>5.152593896220601E-2</v>
      </c>
      <c r="AD926" s="131">
        <f>(幕後結果!$AF$2+幕後結果!$AF$4*幕後結果_最佳化!$R1927)*12/3</f>
        <v>2.5588690391291132E-2</v>
      </c>
      <c r="AE926" s="131">
        <f>(幕後結果!$AG$2+幕後結果!$AG$4*幕後結果_最佳化!$S1927)*12/3</f>
        <v>2.3881975417321732E-2</v>
      </c>
      <c r="AF926" s="131">
        <f>(幕後結果!$AH$2+幕後結果!$AH$4*幕後結果_最佳化!$T1927)*12/3</f>
        <v>-8.1661162362266226E-2</v>
      </c>
      <c r="AG926" s="131">
        <f>(幕後結果!$AI$2+幕後結果!$AI$4*幕後結果_最佳化!$U1927)*12/3</f>
        <v>0.16102202028532003</v>
      </c>
      <c r="AH926" s="131">
        <f>(幕後結果!$AJ$2+幕後結果!$AJ$4*幕後結果_最佳化!$V1927)*12/3</f>
        <v>5.7173314505713807E-2</v>
      </c>
      <c r="AI926" s="100">
        <f>(幕後結果!$AK$2+幕後結果!$AK$4*幕後結果_最佳化!$W1927)*12/3</f>
        <v>6.0278077900318493E-2</v>
      </c>
      <c r="AJ926" s="60"/>
      <c r="AK926" s="60"/>
      <c r="AL926" s="60"/>
      <c r="AM926" s="108">
        <v>925</v>
      </c>
      <c r="AN926" s="131">
        <f t="shared" si="183"/>
        <v>3.6708663364831848E-2</v>
      </c>
      <c r="AO926" s="131">
        <f t="shared" si="184"/>
        <v>0.17222015130291132</v>
      </c>
      <c r="AP926" s="131">
        <f t="shared" si="185"/>
        <v>0.14253042652436226</v>
      </c>
      <c r="AQ926" s="131">
        <f t="shared" si="186"/>
        <v>1.9472963557807255E-2</v>
      </c>
      <c r="AR926" s="131">
        <f t="shared" si="187"/>
        <v>2.1103788840464162E-2</v>
      </c>
      <c r="AS926" s="131">
        <f t="shared" si="188"/>
        <v>8.4261434258068771E-2</v>
      </c>
      <c r="AT926" s="131">
        <f t="shared" si="189"/>
        <v>0.12014585980303608</v>
      </c>
      <c r="AU926" s="131">
        <f t="shared" si="190"/>
        <v>0.16799130937086013</v>
      </c>
      <c r="AV926" s="131">
        <f t="shared" si="191"/>
        <v>9.7555046584063901E-2</v>
      </c>
      <c r="AW926" s="131">
        <f t="shared" si="192"/>
        <v>0.13801035639359427</v>
      </c>
      <c r="AX926" s="131">
        <f t="shared" si="193"/>
        <v>1</v>
      </c>
      <c r="AY926" s="131">
        <f>SUMPRODUCT(AN926:AW926,幕後結果_最佳化!$Z$1005:$AI$1005)</f>
        <v>-1.8759897096687658E-3</v>
      </c>
      <c r="AZ926" s="131">
        <f>(SUMPRODUCT(AN926:AW926,MMULT(AN926:AW926,幕後結果!$AB$9:$AK$18)))</f>
        <v>2.8284420680249579E-4</v>
      </c>
      <c r="BA926" s="131">
        <f t="shared" si="194"/>
        <v>1.6817972731649193E-2</v>
      </c>
      <c r="BB926" s="102">
        <f t="shared" si="195"/>
        <v>-2.6623892441807979</v>
      </c>
      <c r="BC926" s="60"/>
      <c r="BD926" s="60"/>
    </row>
    <row r="927" spans="1:56" ht="16.5">
      <c r="A927" s="95">
        <v>926</v>
      </c>
      <c r="B927" s="131">
        <v>9.853541616479311E-2</v>
      </c>
      <c r="C927" s="131">
        <v>6.3716988399987073E-2</v>
      </c>
      <c r="D927" s="131">
        <v>0.89269666802084302</v>
      </c>
      <c r="E927" s="131">
        <v>0.14433044447181542</v>
      </c>
      <c r="F927" s="131">
        <v>0.65806170500087524</v>
      </c>
      <c r="G927" s="131">
        <v>0.52963381347417648</v>
      </c>
      <c r="H927" s="131">
        <v>0.49070730729674561</v>
      </c>
      <c r="I927" s="131">
        <v>0.47155450790950981</v>
      </c>
      <c r="J927" s="131">
        <v>0.2132894064069073</v>
      </c>
      <c r="K927" s="104">
        <v>0.21934361335242603</v>
      </c>
      <c r="L927" s="105"/>
      <c r="M927" s="106">
        <v>926</v>
      </c>
      <c r="N927" s="142">
        <v>-1.2899418974281571</v>
      </c>
      <c r="O927" s="142">
        <v>-1.52429924054999</v>
      </c>
      <c r="P927" s="142">
        <v>1.2409975228994998</v>
      </c>
      <c r="Q927" s="142">
        <v>-1.0610638414781028</v>
      </c>
      <c r="R927" s="142">
        <v>0.40717891031478637</v>
      </c>
      <c r="S927" s="142">
        <v>7.4349396484526126E-2</v>
      </c>
      <c r="T927" s="142">
        <v>-2.3295433089345178E-2</v>
      </c>
      <c r="U927" s="131">
        <v>-7.1362799467847265E-2</v>
      </c>
      <c r="V927" s="131">
        <v>-0.79505963603048158</v>
      </c>
      <c r="W927" s="98">
        <v>-0.77441193715629331</v>
      </c>
      <c r="X927" s="60"/>
      <c r="Y927" s="99">
        <v>926</v>
      </c>
      <c r="Z927" s="131">
        <f>(幕後結果!$AB$2+幕後結果!$AB$4*幕後結果_最佳化!$N1928)*12/3</f>
        <v>-0.18641971025277168</v>
      </c>
      <c r="AA927" s="131">
        <f>(幕後結果!$AC$2+幕後結果!$AC$4*幕後結果_最佳化!$O1928)*12/3</f>
        <v>-0.13818161561624179</v>
      </c>
      <c r="AB927" s="131">
        <f>(幕後結果!$AD$2+幕後結果!$AD$4*幕後結果_最佳化!$P1928)*12/3</f>
        <v>0.13677922308876975</v>
      </c>
      <c r="AC927" s="131">
        <f>(幕後結果!$AE$2+幕後結果!$AE$4*幕後結果_最佳化!$Q1928)*12/3</f>
        <v>-5.6483120645685857E-2</v>
      </c>
      <c r="AD927" s="131">
        <f>(幕後結果!$AF$2+幕後結果!$AF$4*幕後結果_最佳化!$R1928)*12/3</f>
        <v>5.2103727437420443E-2</v>
      </c>
      <c r="AE927" s="131">
        <f>(幕後結果!$AG$2+幕後結果!$AG$4*幕後結果_最佳化!$S1928)*12/3</f>
        <v>-1.4071683884666739E-2</v>
      </c>
      <c r="AF927" s="131">
        <f>(幕後結果!$AH$2+幕後結果!$AH$4*幕後結果_最佳化!$T1928)*12/3</f>
        <v>-7.5331605497109266E-2</v>
      </c>
      <c r="AG927" s="131">
        <f>(幕後結果!$AI$2+幕後結果!$AI$4*幕後結果_最佳化!$U1928)*12/3</f>
        <v>2.0153397562593225E-2</v>
      </c>
      <c r="AH927" s="131">
        <f>(幕後結果!$AJ$2+幕後結果!$AJ$4*幕後結果_最佳化!$V1928)*12/3</f>
        <v>-9.7147420826297751E-2</v>
      </c>
      <c r="AI927" s="100">
        <f>(幕後結果!$AK$2+幕後結果!$AK$4*幕後結果_最佳化!$W1928)*12/3</f>
        <v>-4.8276364908937552E-2</v>
      </c>
      <c r="AJ927" s="60"/>
      <c r="AK927" s="60"/>
      <c r="AL927" s="60"/>
      <c r="AM927" s="108">
        <v>926</v>
      </c>
      <c r="AN927" s="131">
        <f t="shared" si="183"/>
        <v>1.0234216218093232E-2</v>
      </c>
      <c r="AO927" s="131">
        <f t="shared" si="184"/>
        <v>0.20885111249562152</v>
      </c>
      <c r="AP927" s="131">
        <f t="shared" si="185"/>
        <v>1.637587531466142E-2</v>
      </c>
      <c r="AQ927" s="131">
        <f t="shared" si="186"/>
        <v>0.10545833160752335</v>
      </c>
      <c r="AR927" s="131">
        <f t="shared" si="187"/>
        <v>9.8924724350805848E-2</v>
      </c>
      <c r="AS927" s="131">
        <f t="shared" si="188"/>
        <v>0.21661361984803987</v>
      </c>
      <c r="AT927" s="131">
        <f t="shared" si="189"/>
        <v>4.6551395391209609E-2</v>
      </c>
      <c r="AU927" s="131">
        <f t="shared" si="190"/>
        <v>9.827300169622448E-2</v>
      </c>
      <c r="AV927" s="131">
        <f t="shared" si="191"/>
        <v>0.14826256923018397</v>
      </c>
      <c r="AW927" s="131">
        <f t="shared" si="192"/>
        <v>5.0455153847636748E-2</v>
      </c>
      <c r="AX927" s="131">
        <f t="shared" si="193"/>
        <v>1</v>
      </c>
      <c r="AY927" s="131">
        <f>SUMPRODUCT(AN927:AW927,幕後結果_最佳化!$Z$1005:$AI$1005)</f>
        <v>6.9103273608749234E-4</v>
      </c>
      <c r="AZ927" s="131">
        <f>(SUMPRODUCT(AN927:AW927,MMULT(AN927:AW927,幕後結果!$AB$9:$AK$18)))</f>
        <v>1.864032266752041E-4</v>
      </c>
      <c r="BA927" s="131">
        <f t="shared" si="194"/>
        <v>1.3652956700847041E-2</v>
      </c>
      <c r="BB927" s="102">
        <f t="shared" si="195"/>
        <v>-3.0915623764699869</v>
      </c>
      <c r="BC927" s="60"/>
      <c r="BD927" s="60"/>
    </row>
    <row r="928" spans="1:56" ht="16.5">
      <c r="A928" s="95">
        <v>927</v>
      </c>
      <c r="B928" s="131">
        <v>0.48528683188678867</v>
      </c>
      <c r="C928" s="131">
        <v>8.9296060488901485E-2</v>
      </c>
      <c r="D928" s="131">
        <v>0.11700738427903845</v>
      </c>
      <c r="E928" s="131">
        <v>0.57966924107536522</v>
      </c>
      <c r="F928" s="131">
        <v>9.1721630406571997E-2</v>
      </c>
      <c r="G928" s="131">
        <v>0.62309040042649633</v>
      </c>
      <c r="H928" s="131">
        <v>0.12851045937389838</v>
      </c>
      <c r="I928" s="131">
        <v>0.6122447418986936</v>
      </c>
      <c r="J928" s="131">
        <v>9.3184027223529586E-2</v>
      </c>
      <c r="K928" s="104">
        <v>0.33836659271228653</v>
      </c>
      <c r="L928" s="105"/>
      <c r="M928" s="106">
        <v>927</v>
      </c>
      <c r="N928" s="142">
        <v>-3.6888807778636026E-2</v>
      </c>
      <c r="O928" s="142">
        <v>-1.3451025465266973</v>
      </c>
      <c r="P928" s="142">
        <v>-1.1900804623496268</v>
      </c>
      <c r="Q928" s="142">
        <v>0.20104739102130675</v>
      </c>
      <c r="R928" s="142">
        <v>-1.3302276981191237</v>
      </c>
      <c r="S928" s="142">
        <v>0.31360745181936533</v>
      </c>
      <c r="T928" s="142">
        <v>-1.1334605028030031</v>
      </c>
      <c r="U928" s="131">
        <v>0.28517442092516532</v>
      </c>
      <c r="V928" s="131">
        <v>-1.3213999148078064</v>
      </c>
      <c r="W928" s="98">
        <v>-0.41692511125624659</v>
      </c>
      <c r="X928" s="60"/>
      <c r="Y928" s="99">
        <v>927</v>
      </c>
      <c r="Z928" s="131">
        <f>(幕後結果!$AB$2+幕後結果!$AB$4*幕後結果_最佳化!$N1929)*12/3</f>
        <v>7.675308568700555E-3</v>
      </c>
      <c r="AA928" s="131">
        <f>(幕後結果!$AC$2+幕後結果!$AC$4*幕後結果_最佳化!$O1929)*12/3</f>
        <v>-0.12323146154224603</v>
      </c>
      <c r="AB928" s="131">
        <f>(幕後結果!$AD$2+幕後結果!$AD$4*幕後結果_最佳化!$P1929)*12/3</f>
        <v>-0.24981885355728706</v>
      </c>
      <c r="AC928" s="131">
        <f>(幕後結果!$AE$2+幕後結果!$AE$4*幕後結果_最佳化!$Q1929)*12/3</f>
        <v>-7.5934968557861637E-2</v>
      </c>
      <c r="AD928" s="131">
        <f>(幕後結果!$AF$2+幕後結果!$AF$4*幕後結果_最佳化!$R1929)*12/3</f>
        <v>-0.27279817381039184</v>
      </c>
      <c r="AE928" s="131">
        <f>(幕後結果!$AG$2+幕後結果!$AG$4*幕後結果_最佳化!$S1929)*12/3</f>
        <v>6.1285279251770573E-3</v>
      </c>
      <c r="AF928" s="131">
        <f>(幕後結果!$AH$2+幕後結果!$AH$4*幕後結果_最佳化!$T1929)*12/3</f>
        <v>-0.17087531916527779</v>
      </c>
      <c r="AG928" s="131">
        <f>(幕後結果!$AI$2+幕後結果!$AI$4*幕後結果_最佳化!$U1929)*12/3</f>
        <v>-8.7840604448776324E-2</v>
      </c>
      <c r="AH928" s="131">
        <f>(幕後結果!$AJ$2+幕後結果!$AJ$4*幕後結果_最佳化!$V1929)*12/3</f>
        <v>-0.11791010132652875</v>
      </c>
      <c r="AI928" s="100">
        <f>(幕後結果!$AK$2+幕後結果!$AK$4*幕後結果_最佳化!$W1929)*12/3</f>
        <v>-0.23868181678471037</v>
      </c>
      <c r="AJ928" s="60"/>
      <c r="AK928" s="60"/>
      <c r="AL928" s="60"/>
      <c r="AM928" s="108">
        <v>927</v>
      </c>
      <c r="AN928" s="131">
        <f t="shared" si="183"/>
        <v>9.2424133699690547E-2</v>
      </c>
      <c r="AO928" s="131">
        <f t="shared" si="184"/>
        <v>3.1920997868292271E-2</v>
      </c>
      <c r="AP928" s="131">
        <f t="shared" si="185"/>
        <v>0.17591197400272965</v>
      </c>
      <c r="AQ928" s="131">
        <f t="shared" si="186"/>
        <v>0.16878433545291463</v>
      </c>
      <c r="AR928" s="131">
        <f t="shared" si="187"/>
        <v>3.191694072142124E-2</v>
      </c>
      <c r="AS928" s="131">
        <f t="shared" si="188"/>
        <v>6.8861497377196601E-2</v>
      </c>
      <c r="AT928" s="131">
        <f t="shared" si="189"/>
        <v>3.7311472561764182E-2</v>
      </c>
      <c r="AU928" s="131">
        <f t="shared" si="190"/>
        <v>0.16976829815167002</v>
      </c>
      <c r="AV928" s="131">
        <f t="shared" si="191"/>
        <v>0.16424372853257954</v>
      </c>
      <c r="AW928" s="131">
        <f t="shared" si="192"/>
        <v>5.8856621631741338E-2</v>
      </c>
      <c r="AX928" s="131">
        <f t="shared" si="193"/>
        <v>1</v>
      </c>
      <c r="AY928" s="131">
        <f>SUMPRODUCT(AN928:AW928,幕後結果_最佳化!$Z$1005:$AI$1005)</f>
        <v>1.7514242903147238E-3</v>
      </c>
      <c r="AZ928" s="131">
        <f>(SUMPRODUCT(AN928:AW928,MMULT(AN928:AW928,幕後結果!$AB$9:$AK$18)))</f>
        <v>3.1829186828946773E-4</v>
      </c>
      <c r="BA928" s="131">
        <f t="shared" si="194"/>
        <v>1.7840736203684749E-2</v>
      </c>
      <c r="BB928" s="102">
        <f t="shared" si="195"/>
        <v>-2.3064393329904527</v>
      </c>
      <c r="BC928" s="60"/>
      <c r="BD928" s="60"/>
    </row>
    <row r="929" spans="1:56" ht="16.5">
      <c r="A929" s="95">
        <v>928</v>
      </c>
      <c r="B929" s="131">
        <v>0.52179997425114388</v>
      </c>
      <c r="C929" s="131">
        <v>0.15607690338062286</v>
      </c>
      <c r="D929" s="131">
        <v>0.38840779724139929</v>
      </c>
      <c r="E929" s="131">
        <v>0.69692978168078845</v>
      </c>
      <c r="F929" s="131">
        <v>7.4094432356636819E-2</v>
      </c>
      <c r="G929" s="131">
        <v>0.25977509152124378</v>
      </c>
      <c r="H929" s="131">
        <v>0.79749620915105712</v>
      </c>
      <c r="I929" s="131">
        <v>0.65913765654997092</v>
      </c>
      <c r="J929" s="131">
        <v>0.816866326269027</v>
      </c>
      <c r="K929" s="104">
        <v>7.2633450641095276E-2</v>
      </c>
      <c r="L929" s="105"/>
      <c r="M929" s="106">
        <v>928</v>
      </c>
      <c r="N929" s="142">
        <v>5.4671655141444793E-2</v>
      </c>
      <c r="O929" s="142">
        <v>-1.0107130133960742</v>
      </c>
      <c r="P929" s="142">
        <v>-0.28347127986413118</v>
      </c>
      <c r="Q929" s="142">
        <v>0.51559051453424998</v>
      </c>
      <c r="R929" s="142">
        <v>-1.4459584194728383</v>
      </c>
      <c r="S929" s="142">
        <v>-0.64403894053367794</v>
      </c>
      <c r="T929" s="142">
        <v>0.83271127923953303</v>
      </c>
      <c r="U929" s="131">
        <v>0.41011077774391819</v>
      </c>
      <c r="V929" s="131">
        <v>0.90348725870852731</v>
      </c>
      <c r="W929" s="98">
        <v>-1.4564549258624313</v>
      </c>
      <c r="X929" s="60"/>
      <c r="Y929" s="99">
        <v>928</v>
      </c>
      <c r="Z929" s="131">
        <f>(幕後結果!$AB$2+幕後結果!$AB$4*幕後結果_最佳化!$N1930)*12/3</f>
        <v>2.1857812024117972E-2</v>
      </c>
      <c r="AA929" s="131">
        <f>(幕後結果!$AC$2+幕後結果!$AC$4*幕後結果_最佳化!$O1930)*12/3</f>
        <v>-9.0904868767163846E-2</v>
      </c>
      <c r="AB929" s="131">
        <f>(幕後結果!$AD$2+幕後結果!$AD$4*幕後結果_最佳化!$P1930)*12/3</f>
        <v>-9.2444380258079731E-2</v>
      </c>
      <c r="AC929" s="131">
        <f>(幕後結果!$AE$2+幕後結果!$AE$4*幕後結果_最佳化!$Q1930)*12/3</f>
        <v>3.2530141072681124E-2</v>
      </c>
      <c r="AD929" s="131">
        <f>(幕後結果!$AF$2+幕後結果!$AF$4*幕後結果_最佳化!$R1930)*12/3</f>
        <v>-0.18666896322240958</v>
      </c>
      <c r="AE929" s="131">
        <f>(幕後結果!$AG$2+幕後結果!$AG$4*幕後結果_最佳化!$S1930)*12/3</f>
        <v>-2.941448373063808E-2</v>
      </c>
      <c r="AF929" s="131">
        <f>(幕後結果!$AH$2+幕後結果!$AH$4*幕後結果_最佳化!$T1930)*12/3</f>
        <v>3.4841874077393357E-2</v>
      </c>
      <c r="AG929" s="131">
        <f>(幕後結果!$AI$2+幕後結果!$AI$4*幕後結果_最佳化!$U1930)*12/3</f>
        <v>5.3467764852095367E-3</v>
      </c>
      <c r="AH929" s="131">
        <f>(幕後結果!$AJ$2+幕後結果!$AJ$4*幕後結果_最佳化!$V1930)*12/3</f>
        <v>2.88168233141569E-2</v>
      </c>
      <c r="AI929" s="100">
        <f>(幕後結果!$AK$2+幕後結果!$AK$4*幕後結果_最佳化!$W1930)*12/3</f>
        <v>-0.25295424144970913</v>
      </c>
      <c r="AJ929" s="60"/>
      <c r="AK929" s="60"/>
      <c r="AL929" s="60"/>
      <c r="AM929" s="108">
        <v>928</v>
      </c>
      <c r="AN929" s="131">
        <f t="shared" si="183"/>
        <v>2.6033596845014804E-2</v>
      </c>
      <c r="AO929" s="131">
        <f t="shared" si="184"/>
        <v>9.4961922095241E-2</v>
      </c>
      <c r="AP929" s="131">
        <f t="shared" si="185"/>
        <v>0.17059673930861094</v>
      </c>
      <c r="AQ929" s="131">
        <f t="shared" si="186"/>
        <v>0.14959390240286483</v>
      </c>
      <c r="AR929" s="131">
        <f t="shared" si="187"/>
        <v>8.2162937335348435E-2</v>
      </c>
      <c r="AS929" s="131">
        <f t="shared" si="188"/>
        <v>0.18867738419134883</v>
      </c>
      <c r="AT929" s="131">
        <f t="shared" si="189"/>
        <v>2.7819353885587768E-2</v>
      </c>
      <c r="AU929" s="131">
        <f t="shared" si="190"/>
        <v>0.1471984000811013</v>
      </c>
      <c r="AV929" s="131">
        <f t="shared" si="191"/>
        <v>7.3716630052608088E-3</v>
      </c>
      <c r="AW929" s="131">
        <f t="shared" si="192"/>
        <v>0.10558410084962119</v>
      </c>
      <c r="AX929" s="131">
        <f t="shared" si="193"/>
        <v>0.99999999999999989</v>
      </c>
      <c r="AY929" s="131">
        <f>SUMPRODUCT(AN929:AW929,幕後結果_最佳化!$Z$1005:$AI$1005)</f>
        <v>-2.2623070428837763E-4</v>
      </c>
      <c r="AZ929" s="131">
        <f>(SUMPRODUCT(AN929:AW929,MMULT(AN929:AW929,幕後結果!$AB$9:$AK$18)))</f>
        <v>3.2651365774882108E-4</v>
      </c>
      <c r="BA929" s="131">
        <f t="shared" si="194"/>
        <v>1.8069688922303592E-2</v>
      </c>
      <c r="BB929" s="102">
        <f t="shared" si="195"/>
        <v>-2.3866614909489257</v>
      </c>
      <c r="BC929" s="60"/>
      <c r="BD929" s="60"/>
    </row>
    <row r="930" spans="1:56" ht="16.5">
      <c r="A930" s="95">
        <v>929</v>
      </c>
      <c r="B930" s="131">
        <v>0.26871593381034709</v>
      </c>
      <c r="C930" s="131">
        <v>0.75146746478831661</v>
      </c>
      <c r="D930" s="131">
        <v>0.9359463537523478</v>
      </c>
      <c r="E930" s="131">
        <v>0.98335081324020734</v>
      </c>
      <c r="F930" s="131">
        <v>0.92693567351472339</v>
      </c>
      <c r="G930" s="131">
        <v>0.12498473352170114</v>
      </c>
      <c r="H930" s="131">
        <v>1.2392412797139762E-2</v>
      </c>
      <c r="I930" s="131">
        <v>7.9149324940499532E-3</v>
      </c>
      <c r="J930" s="131">
        <v>3.645312702352177E-2</v>
      </c>
      <c r="K930" s="104">
        <v>0.32555380602402773</v>
      </c>
      <c r="L930" s="105"/>
      <c r="M930" s="106">
        <v>929</v>
      </c>
      <c r="N930" s="142">
        <v>-0.61670114233073214</v>
      </c>
      <c r="O930" s="142">
        <v>0.67911488715669965</v>
      </c>
      <c r="P930" s="142">
        <v>1.5216081568738302</v>
      </c>
      <c r="Q930" s="142">
        <v>2.1284671170583329</v>
      </c>
      <c r="R930" s="142">
        <v>1.453342607203215</v>
      </c>
      <c r="S930" s="142">
        <v>-1.1504235453881133</v>
      </c>
      <c r="T930" s="142">
        <v>-2.2447400463546825</v>
      </c>
      <c r="U930" s="131">
        <v>-2.4128147039225678</v>
      </c>
      <c r="V930" s="131">
        <v>-1.793417108029729</v>
      </c>
      <c r="W930" s="98">
        <v>-0.45222401125248546</v>
      </c>
      <c r="X930" s="60"/>
      <c r="Y930" s="99">
        <v>929</v>
      </c>
      <c r="Z930" s="131">
        <f>(幕後結果!$AB$2+幕後結果!$AB$4*幕後結果_最佳化!$N1931)*12/3</f>
        <v>-8.2136277961354559E-2</v>
      </c>
      <c r="AA930" s="131">
        <f>(幕後結果!$AC$2+幕後結果!$AC$4*幕後結果_最佳化!$O1931)*12/3</f>
        <v>7.46922252936182E-2</v>
      </c>
      <c r="AB930" s="131">
        <f>(幕後結果!$AD$2+幕後結果!$AD$4*幕後結果_最佳化!$P1931)*12/3</f>
        <v>0.25539106346390994</v>
      </c>
      <c r="AC930" s="131">
        <f>(幕後結果!$AE$2+幕後結果!$AE$4*幕後結果_最佳化!$Q1931)*12/3</f>
        <v>0.35041329241594948</v>
      </c>
      <c r="AD930" s="131">
        <f>(幕後結果!$AF$2+幕後結果!$AF$4*幕後結果_最佳化!$R1931)*12/3</f>
        <v>0.32354434141617833</v>
      </c>
      <c r="AE930" s="131">
        <f>(幕後結果!$AG$2+幕後結果!$AG$4*幕後結果_最佳化!$S1931)*12/3</f>
        <v>-3.9319260459088491E-2</v>
      </c>
      <c r="AF930" s="131">
        <f>(幕後結果!$AH$2+幕後結果!$AH$4*幕後結果_最佳化!$T1931)*12/3</f>
        <v>-0.13588879250825123</v>
      </c>
      <c r="AG930" s="131">
        <f>(幕後結果!$AI$2+幕後結果!$AI$4*幕後結果_最佳化!$U1931)*12/3</f>
        <v>-0.24075661581849137</v>
      </c>
      <c r="AH930" s="131">
        <f>(幕後結果!$AJ$2+幕後結果!$AJ$4*幕後結果_最佳化!$V1931)*12/3</f>
        <v>-0.12851851603991588</v>
      </c>
      <c r="AI930" s="100">
        <f>(幕後結果!$AK$2+幕後結果!$AK$4*幕後結果_最佳化!$W1931)*12/3</f>
        <v>-0.19239240204469824</v>
      </c>
      <c r="AJ930" s="60"/>
      <c r="AK930" s="60"/>
      <c r="AL930" s="60"/>
      <c r="AM930" s="108">
        <v>929</v>
      </c>
      <c r="AN930" s="131">
        <f t="shared" si="183"/>
        <v>9.4522753997893658E-2</v>
      </c>
      <c r="AO930" s="131">
        <f t="shared" si="184"/>
        <v>5.8388854425988887E-2</v>
      </c>
      <c r="AP930" s="131">
        <f t="shared" si="185"/>
        <v>0.12254663579509555</v>
      </c>
      <c r="AQ930" s="131">
        <f t="shared" si="186"/>
        <v>0.1432397074436878</v>
      </c>
      <c r="AR930" s="131">
        <f t="shared" si="187"/>
        <v>8.2654208543259874E-2</v>
      </c>
      <c r="AS930" s="131">
        <f t="shared" si="188"/>
        <v>5.5829063622630501E-2</v>
      </c>
      <c r="AT930" s="131">
        <f t="shared" si="189"/>
        <v>9.864722374372395E-2</v>
      </c>
      <c r="AU930" s="131">
        <f t="shared" si="190"/>
        <v>0.12024159796468668</v>
      </c>
      <c r="AV930" s="131">
        <f t="shared" si="191"/>
        <v>0.13624325443490018</v>
      </c>
      <c r="AW930" s="131">
        <f t="shared" si="192"/>
        <v>8.7686700028132891E-2</v>
      </c>
      <c r="AX930" s="131">
        <f t="shared" si="193"/>
        <v>1</v>
      </c>
      <c r="AY930" s="131">
        <f>SUMPRODUCT(AN930:AW930,幕後結果_最佳化!$Z$1005:$AI$1005)</f>
        <v>2.405430849057119E-3</v>
      </c>
      <c r="AZ930" s="131">
        <f>(SUMPRODUCT(AN930:AW930,MMULT(AN930:AW930,幕後結果!$AB$9:$AK$18)))</f>
        <v>2.9270766968731549E-4</v>
      </c>
      <c r="BA930" s="131">
        <f t="shared" si="194"/>
        <v>1.7108701578065925E-2</v>
      </c>
      <c r="BB930" s="102">
        <f t="shared" si="195"/>
        <v>-2.3668990289046028</v>
      </c>
      <c r="BC930" s="60"/>
      <c r="BD930" s="60"/>
    </row>
    <row r="931" spans="1:56" ht="16.5">
      <c r="A931" s="95">
        <v>930</v>
      </c>
      <c r="B931" s="131">
        <v>0.48126089729565047</v>
      </c>
      <c r="C931" s="131">
        <v>0.60701652839447884</v>
      </c>
      <c r="D931" s="131">
        <v>0.46924075017081512</v>
      </c>
      <c r="E931" s="131">
        <v>0.96109051262675749</v>
      </c>
      <c r="F931" s="131">
        <v>0.14484144717147029</v>
      </c>
      <c r="G931" s="131">
        <v>0.28393774695159713</v>
      </c>
      <c r="H931" s="131">
        <v>0.81986083817083721</v>
      </c>
      <c r="I931" s="131">
        <v>0.40114149673918997</v>
      </c>
      <c r="J931" s="131">
        <v>0.84499773020515545</v>
      </c>
      <c r="K931" s="104">
        <v>0.61385312085716581</v>
      </c>
      <c r="L931" s="105"/>
      <c r="M931" s="106">
        <v>930</v>
      </c>
      <c r="N931" s="142">
        <v>-4.6989250918057571E-2</v>
      </c>
      <c r="O931" s="142">
        <v>0.27155143836546602</v>
      </c>
      <c r="P931" s="142">
        <v>-7.7178556310875251E-2</v>
      </c>
      <c r="Q931" s="142">
        <v>1.7634835177989368</v>
      </c>
      <c r="R931" s="142">
        <v>-1.0588175172062346</v>
      </c>
      <c r="S931" s="142">
        <v>-0.57118315744250214</v>
      </c>
      <c r="T931" s="142">
        <v>0.91483487420409082</v>
      </c>
      <c r="U931" s="131">
        <v>-0.25039358059817329</v>
      </c>
      <c r="V931" s="131">
        <v>1.0152125078253882</v>
      </c>
      <c r="W931" s="98">
        <v>0.28937587017948158</v>
      </c>
      <c r="X931" s="60"/>
      <c r="Y931" s="99">
        <v>930</v>
      </c>
      <c r="Z931" s="131">
        <f>(幕後結果!$AB$2+幕後結果!$AB$4*幕後結果_最佳化!$N1932)*12/3</f>
        <v>6.1107733407481856E-3</v>
      </c>
      <c r="AA931" s="131">
        <f>(幕後結果!$AC$2+幕後結果!$AC$4*幕後結果_最佳化!$O1932)*12/3</f>
        <v>3.3948598626616137E-2</v>
      </c>
      <c r="AB931" s="131">
        <f>(幕後結果!$AD$2+幕後結果!$AD$4*幕後結果_最佳化!$P1932)*12/3</f>
        <v>-1.6310450693457351E-2</v>
      </c>
      <c r="AC931" s="131">
        <f>(幕後結果!$AE$2+幕後結果!$AE$4*幕後結果_最佳化!$Q1932)*12/3</f>
        <v>0.19961300051002073</v>
      </c>
      <c r="AD931" s="131">
        <f>(幕後結果!$AF$2+幕後結果!$AF$4*幕後結果_最佳化!$R1932)*12/3</f>
        <v>-5.7082426630902662E-2</v>
      </c>
      <c r="AE931" s="131">
        <f>(幕後結果!$AG$2+幕後結果!$AG$4*幕後結果_最佳化!$S1932)*12/3</f>
        <v>-8.7044731879350606E-3</v>
      </c>
      <c r="AF931" s="131">
        <f>(幕後結果!$AH$2+幕後結果!$AH$4*幕後結果_最佳化!$T1932)*12/3</f>
        <v>0.104383537818779</v>
      </c>
      <c r="AG931" s="131">
        <f>(幕後結果!$AI$2+幕後結果!$AI$4*幕後結果_最佳化!$U1932)*12/3</f>
        <v>-2.2411829242310593E-2</v>
      </c>
      <c r="AH931" s="131">
        <f>(幕後結果!$AJ$2+幕後結果!$AJ$4*幕後結果_最佳化!$V1932)*12/3</f>
        <v>7.472441607050459E-2</v>
      </c>
      <c r="AI931" s="100">
        <f>(幕後結果!$AK$2+幕後結果!$AK$4*幕後結果_最佳化!$W1932)*12/3</f>
        <v>-4.5940326721854892E-3</v>
      </c>
      <c r="AJ931" s="60"/>
      <c r="AK931" s="60"/>
      <c r="AL931" s="60"/>
      <c r="AM931" s="108">
        <v>930</v>
      </c>
      <c r="AN931" s="131">
        <f t="shared" si="183"/>
        <v>2.7811210962733E-2</v>
      </c>
      <c r="AO931" s="131">
        <f t="shared" si="184"/>
        <v>0.12399971583731211</v>
      </c>
      <c r="AP931" s="131">
        <f t="shared" si="185"/>
        <v>0.16810654707530662</v>
      </c>
      <c r="AQ931" s="131">
        <f t="shared" si="186"/>
        <v>0.15547045449138369</v>
      </c>
      <c r="AR931" s="131">
        <f t="shared" si="187"/>
        <v>6.7315260801361437E-2</v>
      </c>
      <c r="AS931" s="131">
        <f t="shared" si="188"/>
        <v>3.4176607231583389E-2</v>
      </c>
      <c r="AT931" s="131">
        <f t="shared" si="189"/>
        <v>0.10086325909332429</v>
      </c>
      <c r="AU931" s="131">
        <f t="shared" si="190"/>
        <v>3.0964804174527238E-2</v>
      </c>
      <c r="AV931" s="131">
        <f t="shared" si="191"/>
        <v>0.1039085930790217</v>
      </c>
      <c r="AW931" s="131">
        <f t="shared" si="192"/>
        <v>0.18738354725344655</v>
      </c>
      <c r="AX931" s="131">
        <f t="shared" si="193"/>
        <v>1</v>
      </c>
      <c r="AY931" s="131">
        <f>SUMPRODUCT(AN931:AW931,幕後結果_最佳化!$Z$1005:$AI$1005)</f>
        <v>7.3823837239829276E-4</v>
      </c>
      <c r="AZ931" s="131">
        <f>(SUMPRODUCT(AN931:AW931,MMULT(AN931:AW931,幕後結果!$AB$9:$AK$18)))</f>
        <v>3.6791170930284108E-4</v>
      </c>
      <c r="BA931" s="131">
        <f t="shared" si="194"/>
        <v>1.9181024719832906E-2</v>
      </c>
      <c r="BB931" s="102">
        <f t="shared" si="195"/>
        <v>-2.1980974553464314</v>
      </c>
      <c r="BC931" s="60"/>
      <c r="BD931" s="60"/>
    </row>
    <row r="932" spans="1:56" ht="16.5">
      <c r="A932" s="95">
        <v>931</v>
      </c>
      <c r="B932" s="131">
        <v>0.34091955045894662</v>
      </c>
      <c r="C932" s="131">
        <v>0.40517909773651017</v>
      </c>
      <c r="D932" s="131">
        <v>0.7080808509176324</v>
      </c>
      <c r="E932" s="131">
        <v>0.69994777311521239</v>
      </c>
      <c r="F932" s="131">
        <v>0.68011570895664519</v>
      </c>
      <c r="G932" s="131">
        <v>0.83343825644104985</v>
      </c>
      <c r="H932" s="131">
        <v>0.76991822698946777</v>
      </c>
      <c r="I932" s="131">
        <v>0.21443370364501813</v>
      </c>
      <c r="J932" s="131">
        <v>4.1262203318831681E-2</v>
      </c>
      <c r="K932" s="104">
        <v>0.76574339345852538</v>
      </c>
      <c r="L932" s="105"/>
      <c r="M932" s="106">
        <v>931</v>
      </c>
      <c r="N932" s="142">
        <v>-0.40995480544763641</v>
      </c>
      <c r="O932" s="142">
        <v>-0.23996396084855384</v>
      </c>
      <c r="P932" s="142">
        <v>0.54778680747146846</v>
      </c>
      <c r="Q932" s="142">
        <v>0.52425030868874667</v>
      </c>
      <c r="R932" s="142">
        <v>0.46802238460525775</v>
      </c>
      <c r="S932" s="142">
        <v>0.96784159425705263</v>
      </c>
      <c r="T932" s="142">
        <v>0.73857757405523217</v>
      </c>
      <c r="U932" s="131">
        <v>-0.79113124614401975</v>
      </c>
      <c r="V932" s="131">
        <v>-1.7362230302184936</v>
      </c>
      <c r="W932" s="98">
        <v>0.72490027349597808</v>
      </c>
      <c r="X932" s="60"/>
      <c r="Y932" s="99">
        <v>931</v>
      </c>
      <c r="Z932" s="131">
        <f>(幕後結果!$AB$2+幕後結果!$AB$4*幕後結果_最佳化!$N1933)*12/3</f>
        <v>-5.0111749647219962E-2</v>
      </c>
      <c r="AA932" s="131">
        <f>(幕後結果!$AC$2+幕後結果!$AC$4*幕後結果_最佳化!$O1933)*12/3</f>
        <v>-1.5061952075772565E-2</v>
      </c>
      <c r="AB932" s="131">
        <f>(幕後結果!$AD$2+幕後結果!$AD$4*幕後結果_最佳化!$P1933)*12/3</f>
        <v>6.7543885318329916E-2</v>
      </c>
      <c r="AC932" s="131">
        <f>(幕後結果!$AE$2+幕後結果!$AE$4*幕後結果_最佳化!$Q1933)*12/3</f>
        <v>0.10120072773784293</v>
      </c>
      <c r="AD932" s="131">
        <f>(幕後結果!$AF$2+幕後結果!$AF$4*幕後結果_最佳化!$R1933)*12/3</f>
        <v>8.5479994547535673E-2</v>
      </c>
      <c r="AE932" s="131">
        <f>(幕後結果!$AG$2+幕後結果!$AG$4*幕後結果_最佳化!$S1933)*12/3</f>
        <v>3.6468822896562454E-2</v>
      </c>
      <c r="AF932" s="131">
        <f>(幕後結果!$AH$2+幕後結果!$AH$4*幕後結果_最佳化!$T1933)*12/3</f>
        <v>7.3502292790991922E-2</v>
      </c>
      <c r="AG932" s="131">
        <f>(幕後結果!$AI$2+幕後結果!$AI$4*幕後結果_最佳化!$U1933)*12/3</f>
        <v>-1.609824696122868E-2</v>
      </c>
      <c r="AH932" s="131">
        <f>(幕後結果!$AJ$2+幕後結果!$AJ$4*幕後結果_最佳化!$V1933)*12/3</f>
        <v>-9.537601794726687E-2</v>
      </c>
      <c r="AI932" s="100">
        <f>(幕後結果!$AK$2+幕後結果!$AK$4*幕後結果_最佳化!$W1933)*12/3</f>
        <v>8.5203598196138028E-2</v>
      </c>
      <c r="AJ932" s="60"/>
      <c r="AK932" s="60"/>
      <c r="AL932" s="60"/>
      <c r="AM932" s="108">
        <v>931</v>
      </c>
      <c r="AN932" s="131">
        <f t="shared" si="183"/>
        <v>0.16935582944248465</v>
      </c>
      <c r="AO932" s="131">
        <f t="shared" si="184"/>
        <v>3.8372231234244936E-2</v>
      </c>
      <c r="AP932" s="131">
        <f t="shared" si="185"/>
        <v>4.499359074315723E-2</v>
      </c>
      <c r="AQ932" s="131">
        <f t="shared" si="186"/>
        <v>0.12514826336840565</v>
      </c>
      <c r="AR932" s="131">
        <f t="shared" si="187"/>
        <v>0.17057033241077371</v>
      </c>
      <c r="AS932" s="131">
        <f t="shared" si="188"/>
        <v>8.2722819998000807E-3</v>
      </c>
      <c r="AT932" s="131">
        <f t="shared" si="189"/>
        <v>0.15765767492555569</v>
      </c>
      <c r="AU932" s="131">
        <f t="shared" si="190"/>
        <v>1.0530977435385195E-2</v>
      </c>
      <c r="AV932" s="131">
        <f t="shared" si="191"/>
        <v>0.13900507203064261</v>
      </c>
      <c r="AW932" s="131">
        <f t="shared" si="192"/>
        <v>0.13609374640955021</v>
      </c>
      <c r="AX932" s="131">
        <f t="shared" si="193"/>
        <v>1</v>
      </c>
      <c r="AY932" s="131">
        <f>SUMPRODUCT(AN932:AW932,幕後結果_最佳化!$Z$1005:$AI$1005)</f>
        <v>4.378744967115337E-3</v>
      </c>
      <c r="AZ932" s="131">
        <f>(SUMPRODUCT(AN932:AW932,MMULT(AN932:AW932,幕後結果!$AB$9:$AK$18)))</f>
        <v>3.0070318169013048E-4</v>
      </c>
      <c r="BA932" s="131">
        <f t="shared" si="194"/>
        <v>1.7340795301546308E-2</v>
      </c>
      <c r="BB932" s="102">
        <f t="shared" si="195"/>
        <v>-2.2214237791878935</v>
      </c>
      <c r="BC932" s="60"/>
      <c r="BD932" s="60"/>
    </row>
    <row r="933" spans="1:56" ht="16.5">
      <c r="A933" s="95">
        <v>932</v>
      </c>
      <c r="B933" s="131">
        <v>0.21067829302678942</v>
      </c>
      <c r="C933" s="131">
        <v>0.77605629026896872</v>
      </c>
      <c r="D933" s="131">
        <v>0.36654690696162473</v>
      </c>
      <c r="E933" s="131">
        <v>0.21208030180810455</v>
      </c>
      <c r="F933" s="131">
        <v>0.68630857544138646</v>
      </c>
      <c r="G933" s="131">
        <v>7.7132193320016418E-2</v>
      </c>
      <c r="H933" s="131">
        <v>0.18272926058961714</v>
      </c>
      <c r="I933" s="131">
        <v>0.64846923955157876</v>
      </c>
      <c r="J933" s="131">
        <v>0.9722192140176602</v>
      </c>
      <c r="K933" s="104">
        <v>0.63984047689513179</v>
      </c>
      <c r="L933" s="105"/>
      <c r="M933" s="106">
        <v>932</v>
      </c>
      <c r="N933" s="142">
        <v>-0.80406993623182954</v>
      </c>
      <c r="O933" s="142">
        <v>0.75894172189342812</v>
      </c>
      <c r="P933" s="142">
        <v>-0.34101297503108502</v>
      </c>
      <c r="Q933" s="142">
        <v>-0.799223886812642</v>
      </c>
      <c r="R933" s="142">
        <v>0.48541379454664996</v>
      </c>
      <c r="S933" s="142">
        <v>-1.4246292970562433</v>
      </c>
      <c r="T933" s="142">
        <v>-0.90501296033127177</v>
      </c>
      <c r="U933" s="131">
        <v>0.38119100802369971</v>
      </c>
      <c r="V933" s="131">
        <v>1.9144586953683052</v>
      </c>
      <c r="W933" s="98">
        <v>0.35803242761956938</v>
      </c>
      <c r="X933" s="60"/>
      <c r="Y933" s="99">
        <v>932</v>
      </c>
      <c r="Z933" s="131">
        <f>(幕後結果!$AB$2+幕後結果!$AB$4*幕後結果_最佳化!$N1934)*12/3</f>
        <v>-0.11115926978763224</v>
      </c>
      <c r="AA933" s="131">
        <f>(幕後結果!$AC$2+幕後結果!$AC$4*幕後結果_最佳化!$O1934)*12/3</f>
        <v>8.2821808192729426E-2</v>
      </c>
      <c r="AB933" s="131">
        <f>(幕後結果!$AD$2+幕後結果!$AD$4*幕後結果_最佳化!$P1934)*12/3</f>
        <v>-4.232485652468896E-2</v>
      </c>
      <c r="AC933" s="131">
        <f>(幕後結果!$AE$2+幕後結果!$AE$4*幕後結果_最佳化!$Q1934)*12/3</f>
        <v>-8.4866788573927779E-2</v>
      </c>
      <c r="AD933" s="131">
        <f>(幕後結果!$AF$2+幕後結果!$AF$4*幕後結果_最佳化!$R1934)*12/3</f>
        <v>2.978751262851569E-2</v>
      </c>
      <c r="AE933" s="131">
        <f>(幕後結果!$AG$2+幕後結果!$AG$4*幕後結果_最佳化!$S1934)*12/3</f>
        <v>-5.7316404147791329E-2</v>
      </c>
      <c r="AF933" s="131">
        <f>(幕後結果!$AH$2+幕後結果!$AH$4*幕後結果_最佳化!$T1934)*12/3</f>
        <v>-9.5680797566983958E-2</v>
      </c>
      <c r="AG933" s="131">
        <f>(幕後結果!$AI$2+幕後結果!$AI$4*幕後結果_最佳化!$U1934)*12/3</f>
        <v>-4.4932468099721824E-2</v>
      </c>
      <c r="AH933" s="131">
        <f>(幕後結果!$AJ$2+幕後結果!$AJ$4*幕後結果_最佳化!$V1934)*12/3</f>
        <v>8.3242838480585904E-2</v>
      </c>
      <c r="AI933" s="100">
        <f>(幕後結果!$AK$2+幕後結果!$AK$4*幕後結果_最佳化!$W1934)*12/3</f>
        <v>7.6642318807959825E-2</v>
      </c>
      <c r="AJ933" s="60"/>
      <c r="AK933" s="60"/>
      <c r="AL933" s="60"/>
      <c r="AM933" s="108">
        <v>932</v>
      </c>
      <c r="AN933" s="131">
        <f t="shared" si="183"/>
        <v>0.19825517498329903</v>
      </c>
      <c r="AO933" s="131">
        <f t="shared" si="184"/>
        <v>0.12352091944245844</v>
      </c>
      <c r="AP933" s="131">
        <f t="shared" si="185"/>
        <v>8.191104348329592E-2</v>
      </c>
      <c r="AQ933" s="131">
        <f t="shared" si="186"/>
        <v>9.8377769162719619E-2</v>
      </c>
      <c r="AR933" s="131">
        <f t="shared" si="187"/>
        <v>0.22632249915165611</v>
      </c>
      <c r="AS933" s="131">
        <f t="shared" si="188"/>
        <v>5.3135142758186427E-2</v>
      </c>
      <c r="AT933" s="131">
        <f t="shared" si="189"/>
        <v>5.3174992558439833E-2</v>
      </c>
      <c r="AU933" s="131">
        <f t="shared" si="190"/>
        <v>7.7565074826713241E-3</v>
      </c>
      <c r="AV933" s="131">
        <f t="shared" si="191"/>
        <v>4.5828298204443417E-2</v>
      </c>
      <c r="AW933" s="131">
        <f t="shared" si="192"/>
        <v>0.11171765277283002</v>
      </c>
      <c r="AX933" s="131">
        <f t="shared" si="193"/>
        <v>1.0000000000000002</v>
      </c>
      <c r="AY933" s="131">
        <f>SUMPRODUCT(AN933:AW933,幕後結果_最佳化!$Z$1005:$AI$1005)</f>
        <v>3.3065976280398589E-3</v>
      </c>
      <c r="AZ933" s="131">
        <f>(SUMPRODUCT(AN933:AW933,MMULT(AN933:AW933,幕後結果!$AB$9:$AK$18)))</f>
        <v>3.174158763372039E-4</v>
      </c>
      <c r="BA933" s="131">
        <f t="shared" si="194"/>
        <v>1.7816168957921451E-2</v>
      </c>
      <c r="BB933" s="102">
        <f t="shared" si="195"/>
        <v>-2.2223297536901763</v>
      </c>
      <c r="BC933" s="60"/>
      <c r="BD933" s="60"/>
    </row>
    <row r="934" spans="1:56" ht="16.5">
      <c r="A934" s="95">
        <v>933</v>
      </c>
      <c r="B934" s="131">
        <v>0.61498373552812358</v>
      </c>
      <c r="C934" s="131">
        <v>0.54843660928066029</v>
      </c>
      <c r="D934" s="131">
        <v>0.96352903157946246</v>
      </c>
      <c r="E934" s="131">
        <v>0.90931604587944337</v>
      </c>
      <c r="F934" s="131">
        <v>5.376731151518066E-2</v>
      </c>
      <c r="G934" s="131">
        <v>0.53776647391113985</v>
      </c>
      <c r="H934" s="131">
        <v>0.1012020577037982</v>
      </c>
      <c r="I934" s="131">
        <v>0.78173820279911732</v>
      </c>
      <c r="J934" s="131">
        <v>0.50710826250478003</v>
      </c>
      <c r="K934" s="104">
        <v>0.45810577412874509</v>
      </c>
      <c r="L934" s="105"/>
      <c r="M934" s="106">
        <v>933</v>
      </c>
      <c r="N934" s="142">
        <v>0.29233234720170814</v>
      </c>
      <c r="O934" s="142">
        <v>0.12171241393424505</v>
      </c>
      <c r="P934" s="142">
        <v>1.7931938267746177</v>
      </c>
      <c r="Q934" s="142">
        <v>1.3365550854705892</v>
      </c>
      <c r="R934" s="142">
        <v>-1.6093738348734614</v>
      </c>
      <c r="S934" s="142">
        <v>9.4808352810479432E-2</v>
      </c>
      <c r="T934" s="142">
        <v>-1.2747320027937725</v>
      </c>
      <c r="U934" s="131">
        <v>0.77807704500372343</v>
      </c>
      <c r="V934" s="131">
        <v>1.7818714659636147E-2</v>
      </c>
      <c r="W934" s="98">
        <v>-0.10520701020372857</v>
      </c>
      <c r="X934" s="60"/>
      <c r="Y934" s="99">
        <v>933</v>
      </c>
      <c r="Z934" s="131">
        <f>(幕後結果!$AB$2+幕後結果!$AB$4*幕後結果_最佳化!$N1935)*12/3</f>
        <v>5.8670902291077964E-2</v>
      </c>
      <c r="AA934" s="131">
        <f>(幕後結果!$AC$2+幕後結果!$AC$4*幕後結果_最佳化!$O1935)*12/3</f>
        <v>1.8713361423849766E-2</v>
      </c>
      <c r="AB934" s="131">
        <f>(幕後結果!$AD$2+幕後結果!$AD$4*幕後結果_最佳化!$P1935)*12/3</f>
        <v>0.28026422115445232</v>
      </c>
      <c r="AC934" s="131">
        <f>(幕後結果!$AE$2+幕後結果!$AE$4*幕後結果_最佳化!$Q1935)*12/3</f>
        <v>0.2999342566097204</v>
      </c>
      <c r="AD934" s="131">
        <f>(幕後結果!$AF$2+幕後結果!$AF$4*幕後結果_最佳化!$R1935)*12/3</f>
        <v>3.7257313331080011E-2</v>
      </c>
      <c r="AE934" s="131">
        <f>(幕後結果!$AG$2+幕後結果!$AG$4*幕後結果_最佳化!$S1935)*12/3</f>
        <v>1.4873432768244021E-2</v>
      </c>
      <c r="AF934" s="131">
        <f>(幕後結果!$AH$2+幕後結果!$AH$4*幕後結果_最佳化!$T1935)*12/3</f>
        <v>-3.2112703470149891E-2</v>
      </c>
      <c r="AG934" s="131">
        <f>(幕後結果!$AI$2+幕後結果!$AI$4*幕後結果_最佳化!$U1935)*12/3</f>
        <v>0.10287448166427442</v>
      </c>
      <c r="AH934" s="131">
        <f>(幕後結果!$AJ$2+幕後結果!$AJ$4*幕後結果_最佳化!$V1935)*12/3</f>
        <v>2.637009511316803E-2</v>
      </c>
      <c r="AI934" s="100">
        <f>(幕後結果!$AK$2+幕後結果!$AK$4*幕後結果_最佳化!$W1935)*12/3</f>
        <v>-3.5833925367279994E-2</v>
      </c>
      <c r="AJ934" s="60"/>
      <c r="AK934" s="60"/>
      <c r="AL934" s="60"/>
      <c r="AM934" s="108">
        <v>933</v>
      </c>
      <c r="AN934" s="131">
        <f t="shared" si="183"/>
        <v>4.167677123662449E-3</v>
      </c>
      <c r="AO934" s="131">
        <f t="shared" si="184"/>
        <v>7.2771481170621391E-2</v>
      </c>
      <c r="AP934" s="131">
        <f t="shared" si="185"/>
        <v>0.13346840879561522</v>
      </c>
      <c r="AQ934" s="131">
        <f t="shared" si="186"/>
        <v>0.17202970250939098</v>
      </c>
      <c r="AR934" s="131">
        <f t="shared" si="187"/>
        <v>5.9554775821494682E-2</v>
      </c>
      <c r="AS934" s="131">
        <f t="shared" si="188"/>
        <v>0.13659156944851156</v>
      </c>
      <c r="AT934" s="131">
        <f t="shared" si="189"/>
        <v>4.9091643269757151E-2</v>
      </c>
      <c r="AU934" s="131">
        <f t="shared" si="190"/>
        <v>3.803645794730115E-2</v>
      </c>
      <c r="AV934" s="131">
        <f t="shared" si="191"/>
        <v>0.13496425979013971</v>
      </c>
      <c r="AW934" s="131">
        <f t="shared" si="192"/>
        <v>0.19932402412350586</v>
      </c>
      <c r="AX934" s="131">
        <f t="shared" si="193"/>
        <v>1.0000000000000002</v>
      </c>
      <c r="AY934" s="131">
        <f>SUMPRODUCT(AN934:AW934,幕後結果_最佳化!$Z$1005:$AI$1005)</f>
        <v>-6.2742932839780774E-4</v>
      </c>
      <c r="AZ934" s="131">
        <f>(SUMPRODUCT(AN934:AW934,MMULT(AN934:AW934,幕後結果!$AB$9:$AK$18)))</f>
        <v>3.2044034410333303E-4</v>
      </c>
      <c r="BA934" s="131">
        <f t="shared" si="194"/>
        <v>1.7900847580584921E-2</v>
      </c>
      <c r="BB934" s="102">
        <f t="shared" si="195"/>
        <v>-2.4315848248217709</v>
      </c>
      <c r="BC934" s="60"/>
      <c r="BD934" s="60"/>
    </row>
    <row r="935" spans="1:56" ht="16.5">
      <c r="A935" s="95">
        <v>934</v>
      </c>
      <c r="B935" s="131">
        <v>0.46472567253090791</v>
      </c>
      <c r="C935" s="131">
        <v>0.25900815566889235</v>
      </c>
      <c r="D935" s="131">
        <v>0.69266325670968421</v>
      </c>
      <c r="E935" s="131">
        <v>0.28109674542847318</v>
      </c>
      <c r="F935" s="131">
        <v>1.6740351058603942E-2</v>
      </c>
      <c r="G935" s="131">
        <v>0.91295833879536237</v>
      </c>
      <c r="H935" s="131">
        <v>0.10479221701501062</v>
      </c>
      <c r="I935" s="131">
        <v>0.46600365340421268</v>
      </c>
      <c r="J935" s="131">
        <v>0.41018439417528785</v>
      </c>
      <c r="K935" s="104">
        <v>0.35818018226122494</v>
      </c>
      <c r="L935" s="105"/>
      <c r="M935" s="106">
        <v>934</v>
      </c>
      <c r="N935" s="142">
        <v>-8.8535154145960457E-2</v>
      </c>
      <c r="O935" s="142">
        <v>-0.6464062229652705</v>
      </c>
      <c r="P935" s="142">
        <v>0.5034136358753335</v>
      </c>
      <c r="Q935" s="142">
        <v>-0.57958651213672752</v>
      </c>
      <c r="R935" s="142">
        <v>-2.1262709898471948</v>
      </c>
      <c r="S935" s="142">
        <v>1.3591996808376707</v>
      </c>
      <c r="T935" s="142">
        <v>-1.2547089541774181</v>
      </c>
      <c r="U935" s="131">
        <v>-8.5319603763459012E-2</v>
      </c>
      <c r="V935" s="131">
        <v>-0.22707067253558261</v>
      </c>
      <c r="W935" s="98">
        <v>-0.36332735054389703</v>
      </c>
      <c r="X935" s="60"/>
      <c r="Y935" s="99">
        <v>934</v>
      </c>
      <c r="Z935" s="131">
        <f>(幕後結果!$AB$2+幕後結果!$AB$4*幕後結果_最佳化!$N1936)*12/3</f>
        <v>-3.2459075961114962E-4</v>
      </c>
      <c r="AA935" s="131">
        <f>(幕後結果!$AC$2+幕後結果!$AC$4*幕後結果_最佳化!$O1936)*12/3</f>
        <v>-5.5207127841881413E-2</v>
      </c>
      <c r="AB935" s="131">
        <f>(幕後結果!$AD$2+幕後結果!$AD$4*幕後結果_最佳化!$P1936)*12/3</f>
        <v>4.6699792011029861E-2</v>
      </c>
      <c r="AC935" s="131">
        <f>(幕後結果!$AE$2+幕後結果!$AE$4*幕後結果_最佳化!$Q1936)*12/3</f>
        <v>-1.4626417639553574E-2</v>
      </c>
      <c r="AD935" s="131">
        <f>(幕後結果!$AF$2+幕後結果!$AF$4*幕後結果_最佳化!$R1936)*12/3</f>
        <v>-0.18617265261274427</v>
      </c>
      <c r="AE935" s="131">
        <f>(幕後結果!$AG$2+幕後結果!$AG$4*幕後結果_最佳化!$S1936)*12/3</f>
        <v>5.7117608309235297E-2</v>
      </c>
      <c r="AF935" s="131">
        <f>(幕後結果!$AH$2+幕後結果!$AH$4*幕後結果_最佳化!$T1936)*12/3</f>
        <v>-0.11215623843229276</v>
      </c>
      <c r="AG935" s="131">
        <f>(幕後結果!$AI$2+幕後結果!$AI$4*幕後結果_最佳化!$U1936)*12/3</f>
        <v>-4.8012618595066996E-2</v>
      </c>
      <c r="AH935" s="131">
        <f>(幕後結果!$AJ$2+幕後結果!$AJ$4*幕後結果_最佳化!$V1936)*12/3</f>
        <v>-1.6250388089919701E-2</v>
      </c>
      <c r="AI935" s="100">
        <f>(幕後結果!$AK$2+幕後結果!$AK$4*幕後結果_最佳化!$W1936)*12/3</f>
        <v>-0.10169137004816824</v>
      </c>
      <c r="AJ935" s="60"/>
      <c r="AK935" s="60"/>
      <c r="AL935" s="60"/>
      <c r="AM935" s="108">
        <v>934</v>
      </c>
      <c r="AN935" s="131">
        <f t="shared" si="183"/>
        <v>7.3165547561685335E-2</v>
      </c>
      <c r="AO935" s="131">
        <f t="shared" si="184"/>
        <v>5.3849653818355079E-3</v>
      </c>
      <c r="AP935" s="131">
        <f t="shared" si="185"/>
        <v>0.19382021085630316</v>
      </c>
      <c r="AQ935" s="131">
        <f t="shared" si="186"/>
        <v>7.2163896449287113E-2</v>
      </c>
      <c r="AR935" s="131">
        <f t="shared" si="187"/>
        <v>7.243240291780989E-2</v>
      </c>
      <c r="AS935" s="131">
        <f t="shared" si="188"/>
        <v>0.18767686463660793</v>
      </c>
      <c r="AT935" s="131">
        <f t="shared" si="189"/>
        <v>5.8805848005773265E-2</v>
      </c>
      <c r="AU935" s="131">
        <f t="shared" si="190"/>
        <v>0.1753913150063213</v>
      </c>
      <c r="AV935" s="131">
        <f t="shared" si="191"/>
        <v>0.15753594818460825</v>
      </c>
      <c r="AW935" s="131">
        <f t="shared" si="192"/>
        <v>3.6230009997682082E-3</v>
      </c>
      <c r="AX935" s="131">
        <f t="shared" si="193"/>
        <v>1</v>
      </c>
      <c r="AY935" s="131">
        <f>SUMPRODUCT(AN935:AW935,幕後結果_最佳化!$Z$1005:$AI$1005)</f>
        <v>-2.860757735798259E-4</v>
      </c>
      <c r="AZ935" s="131">
        <f>(SUMPRODUCT(AN935:AW935,MMULT(AN935:AW935,幕後結果!$AB$9:$AK$18)))</f>
        <v>2.7519258711496196E-4</v>
      </c>
      <c r="BA935" s="131">
        <f t="shared" si="194"/>
        <v>1.6588929655495015E-2</v>
      </c>
      <c r="BB935" s="102">
        <f t="shared" si="195"/>
        <v>-2.6033069444763495</v>
      </c>
      <c r="BC935" s="60"/>
      <c r="BD935" s="60"/>
    </row>
    <row r="936" spans="1:56" ht="16.5">
      <c r="A936" s="95">
        <v>935</v>
      </c>
      <c r="B936" s="131">
        <v>0.16777791864438774</v>
      </c>
      <c r="C936" s="131">
        <v>0.9921485751305279</v>
      </c>
      <c r="D936" s="131">
        <v>0.62037557176855884</v>
      </c>
      <c r="E936" s="131">
        <v>0.2842793919131652</v>
      </c>
      <c r="F936" s="131">
        <v>0.3967817360293171</v>
      </c>
      <c r="G936" s="131">
        <v>0.99448505387894404</v>
      </c>
      <c r="H936" s="131">
        <v>3.3587625028735468E-2</v>
      </c>
      <c r="I936" s="131">
        <v>0.13375869893146164</v>
      </c>
      <c r="J936" s="131">
        <v>0.66014079664997816</v>
      </c>
      <c r="K936" s="104">
        <v>0.90605233702441801</v>
      </c>
      <c r="L936" s="105"/>
      <c r="M936" s="106">
        <v>935</v>
      </c>
      <c r="N936" s="142">
        <v>-0.96298343302640399</v>
      </c>
      <c r="O936" s="142">
        <v>2.4157497431519142</v>
      </c>
      <c r="P936" s="142">
        <v>0.30646732251571357</v>
      </c>
      <c r="Q936" s="142">
        <v>-0.5701753342425957</v>
      </c>
      <c r="R936" s="142">
        <v>-0.26168608150181338</v>
      </c>
      <c r="S936" s="142">
        <v>2.5417503561323973</v>
      </c>
      <c r="T936" s="142">
        <v>-1.830499710283898</v>
      </c>
      <c r="U936" s="131">
        <v>-1.1087978507724154</v>
      </c>
      <c r="V936" s="131">
        <v>0.41284741940329939</v>
      </c>
      <c r="W936" s="98">
        <v>1.3168308606095711</v>
      </c>
      <c r="X936" s="60"/>
      <c r="Y936" s="99">
        <v>935</v>
      </c>
      <c r="Z936" s="131">
        <f>(幕後結果!$AB$2+幕後結果!$AB$4*幕後結果_最佳化!$N1937)*12/3</f>
        <v>-0.13577460205576147</v>
      </c>
      <c r="AA936" s="131">
        <f>(幕後結果!$AC$2+幕後結果!$AC$4*幕後結果_最佳化!$O1937)*12/3</f>
        <v>0.2441987258891152</v>
      </c>
      <c r="AB936" s="131">
        <f>(幕後結果!$AD$2+幕後結果!$AD$4*幕後結果_最佳化!$P1937)*12/3</f>
        <v>0.11750262397298587</v>
      </c>
      <c r="AC936" s="131">
        <f>(幕後結果!$AE$2+幕後結果!$AE$4*幕後結果_最佳化!$Q1937)*12/3</f>
        <v>1.9389824013474437E-2</v>
      </c>
      <c r="AD936" s="131">
        <f>(幕後結果!$AF$2+幕後結果!$AF$4*幕後結果_最佳化!$R1937)*12/3</f>
        <v>9.2526553643543188E-2</v>
      </c>
      <c r="AE936" s="131">
        <f>(幕後結果!$AG$2+幕後結果!$AG$4*幕後結果_最佳化!$S1937)*12/3</f>
        <v>0.13186612625793526</v>
      </c>
      <c r="AF936" s="131">
        <f>(幕後結果!$AH$2+幕後結果!$AH$4*幕後結果_最佳化!$T1937)*12/3</f>
        <v>-6.9621664831154062E-2</v>
      </c>
      <c r="AG936" s="131">
        <f>(幕後結果!$AI$2+幕後結果!$AI$4*幕後結果_最佳化!$U1937)*12/3</f>
        <v>-0.10649207574926288</v>
      </c>
      <c r="AH936" s="131">
        <f>(幕後結果!$AJ$2+幕後結果!$AJ$4*幕後結果_最佳化!$V1937)*12/3</f>
        <v>9.438870107018249E-2</v>
      </c>
      <c r="AI936" s="100">
        <f>(幕後結果!$AK$2+幕後結果!$AK$4*幕後結果_最佳化!$W1937)*12/3</f>
        <v>0.23853353077943884</v>
      </c>
      <c r="AJ936" s="60"/>
      <c r="AK936" s="60"/>
      <c r="AL936" s="60"/>
      <c r="AM936" s="108">
        <v>935</v>
      </c>
      <c r="AN936" s="131">
        <f t="shared" si="183"/>
        <v>9.7701644899794535E-2</v>
      </c>
      <c r="AO936" s="131">
        <f t="shared" si="184"/>
        <v>5.9548850137165189E-2</v>
      </c>
      <c r="AP936" s="131">
        <f t="shared" si="185"/>
        <v>0.1203349580448195</v>
      </c>
      <c r="AQ936" s="131">
        <f t="shared" si="186"/>
        <v>0.12867514015401188</v>
      </c>
      <c r="AR936" s="131">
        <f t="shared" si="187"/>
        <v>9.4422996717086066E-2</v>
      </c>
      <c r="AS936" s="131">
        <f t="shared" si="188"/>
        <v>0.11099513309575891</v>
      </c>
      <c r="AT936" s="131">
        <f t="shared" si="189"/>
        <v>3.7739814532983612E-2</v>
      </c>
      <c r="AU936" s="131">
        <f t="shared" si="190"/>
        <v>0.1488461694377371</v>
      </c>
      <c r="AV936" s="131">
        <f t="shared" si="191"/>
        <v>5.1580316682159087E-2</v>
      </c>
      <c r="AW936" s="131">
        <f t="shared" si="192"/>
        <v>0.15015497629848396</v>
      </c>
      <c r="AX936" s="131">
        <f t="shared" si="193"/>
        <v>0.99999999999999989</v>
      </c>
      <c r="AY936" s="131">
        <f>SUMPRODUCT(AN936:AW936,幕後結果_最佳化!$Z$1005:$AI$1005)</f>
        <v>1.8221274448813754E-4</v>
      </c>
      <c r="AZ936" s="131">
        <f>(SUMPRODUCT(AN936:AW936,MMULT(AN936:AW936,幕後結果!$AB$9:$AK$18)))</f>
        <v>3.0278663244960266E-4</v>
      </c>
      <c r="BA936" s="131">
        <f t="shared" si="194"/>
        <v>1.7400765283446664E-2</v>
      </c>
      <c r="BB936" s="102">
        <f t="shared" si="195"/>
        <v>-2.4549372719916671</v>
      </c>
      <c r="BC936" s="60"/>
      <c r="BD936" s="60"/>
    </row>
    <row r="937" spans="1:56" ht="16.5">
      <c r="A937" s="95">
        <v>936</v>
      </c>
      <c r="B937" s="131">
        <v>0.30921120672110836</v>
      </c>
      <c r="C937" s="131">
        <v>8.0821825969208394E-2</v>
      </c>
      <c r="D937" s="131">
        <v>0.35457592378881597</v>
      </c>
      <c r="E937" s="131">
        <v>0.28439533771026859</v>
      </c>
      <c r="F937" s="131">
        <v>0.34289608781193714</v>
      </c>
      <c r="G937" s="131">
        <v>0.5362385516326591</v>
      </c>
      <c r="H937" s="131">
        <v>0.88087583628985278</v>
      </c>
      <c r="I937" s="131">
        <v>0.78354192280551183</v>
      </c>
      <c r="J937" s="131">
        <v>0.74314456027038545</v>
      </c>
      <c r="K937" s="104">
        <v>0.13222908771719899</v>
      </c>
      <c r="L937" s="105"/>
      <c r="M937" s="106">
        <v>936</v>
      </c>
      <c r="N937" s="142">
        <v>-0.49808743918210624</v>
      </c>
      <c r="O937" s="142">
        <v>-1.3995648968527232</v>
      </c>
      <c r="P937" s="142">
        <v>-0.37299542688824222</v>
      </c>
      <c r="Q937" s="142">
        <v>-0.56983343576238521</v>
      </c>
      <c r="R937" s="142">
        <v>-0.40457195652721828</v>
      </c>
      <c r="S937" s="142">
        <v>9.0961859939869813E-2</v>
      </c>
      <c r="T937" s="142">
        <v>1.1793764020908217</v>
      </c>
      <c r="U937" s="131">
        <v>0.78421126814957887</v>
      </c>
      <c r="V937" s="131">
        <v>0.65307042231572265</v>
      </c>
      <c r="W937" s="98">
        <v>-1.1159158059053291</v>
      </c>
      <c r="X937" s="60"/>
      <c r="Y937" s="99">
        <v>936</v>
      </c>
      <c r="Z937" s="131">
        <f>(幕後結果!$AB$2+幕後結果!$AB$4*幕後結果_最佳化!$N1938)*12/3</f>
        <v>-6.3763290308009063E-2</v>
      </c>
      <c r="AA937" s="131">
        <f>(幕後結果!$AC$2+幕後結果!$AC$4*幕後結果_最佳化!$O1938)*12/3</f>
        <v>-0.12761676473189582</v>
      </c>
      <c r="AB937" s="131">
        <f>(幕後結果!$AD$2+幕後結果!$AD$4*幕後結果_最佳化!$P1938)*12/3</f>
        <v>-0.11967665276379653</v>
      </c>
      <c r="AC937" s="131">
        <f>(幕後結果!$AE$2+幕後結果!$AE$4*幕後結果_最佳化!$Q1938)*12/3</f>
        <v>-0.10510336501554196</v>
      </c>
      <c r="AD937" s="131">
        <f>(幕後結果!$AF$2+幕後結果!$AF$4*幕後結果_最佳化!$R1938)*12/3</f>
        <v>-0.1394952911119271</v>
      </c>
      <c r="AE937" s="131">
        <f>(幕後結果!$AG$2+幕後結果!$AG$4*幕後結果_最佳化!$S1938)*12/3</f>
        <v>-1.0419396266774622E-2</v>
      </c>
      <c r="AF937" s="131">
        <f>(幕後結果!$AH$2+幕後結果!$AH$4*幕後結果_最佳化!$T1938)*12/3</f>
        <v>2.5132096291989887E-2</v>
      </c>
      <c r="AG937" s="131">
        <f>(幕後結果!$AI$2+幕後結果!$AI$4*幕後結果_最佳化!$U1938)*12/3</f>
        <v>6.835875572789965E-2</v>
      </c>
      <c r="AH937" s="131">
        <f>(幕後結果!$AJ$2+幕後結果!$AJ$4*幕後結果_最佳化!$V1938)*12/3</f>
        <v>7.2414831466614468E-3</v>
      </c>
      <c r="AI937" s="100">
        <f>(幕後結果!$AK$2+幕後結果!$AK$4*幕後結果_最佳化!$W1938)*12/3</f>
        <v>-0.12963303067332643</v>
      </c>
      <c r="AJ937" s="60"/>
      <c r="AK937" s="60"/>
      <c r="AL937" s="60"/>
      <c r="AM937" s="108">
        <v>936</v>
      </c>
      <c r="AN937" s="131">
        <f t="shared" si="183"/>
        <v>4.9867286717150794E-2</v>
      </c>
      <c r="AO937" s="131">
        <f t="shared" si="184"/>
        <v>5.9133724744314907E-2</v>
      </c>
      <c r="AP937" s="131">
        <f t="shared" si="185"/>
        <v>9.2598561505455951E-2</v>
      </c>
      <c r="AQ937" s="131">
        <f t="shared" si="186"/>
        <v>0.16027112843574667</v>
      </c>
      <c r="AR937" s="131">
        <f t="shared" si="187"/>
        <v>4.4398175571545649E-2</v>
      </c>
      <c r="AS937" s="131">
        <f t="shared" si="188"/>
        <v>0.11560554256746827</v>
      </c>
      <c r="AT937" s="131">
        <f t="shared" si="189"/>
        <v>3.0470070107167863E-2</v>
      </c>
      <c r="AU937" s="131">
        <f t="shared" si="190"/>
        <v>0.15209409007032273</v>
      </c>
      <c r="AV937" s="131">
        <f t="shared" si="191"/>
        <v>0.12630933582520221</v>
      </c>
      <c r="AW937" s="131">
        <f t="shared" si="192"/>
        <v>0.16925208445562498</v>
      </c>
      <c r="AX937" s="131">
        <f t="shared" si="193"/>
        <v>1</v>
      </c>
      <c r="AY937" s="131">
        <f>SUMPRODUCT(AN937:AW937,幕後結果_最佳化!$Z$1005:$AI$1005)</f>
        <v>-3.0368587122683345E-4</v>
      </c>
      <c r="AZ937" s="131">
        <f>(SUMPRODUCT(AN937:AW937,MMULT(AN937:AW937,幕後結果!$AB$9:$AK$18)))</f>
        <v>2.8238321299463298E-4</v>
      </c>
      <c r="BA937" s="131">
        <f t="shared" si="194"/>
        <v>1.6804261750955708E-2</v>
      </c>
      <c r="BB937" s="102">
        <f t="shared" si="195"/>
        <v>-2.5709957694969678</v>
      </c>
      <c r="BC937" s="60"/>
      <c r="BD937" s="60"/>
    </row>
    <row r="938" spans="1:56" ht="16.5">
      <c r="A938" s="95">
        <v>937</v>
      </c>
      <c r="B938" s="131">
        <v>0.95996971223024685</v>
      </c>
      <c r="C938" s="131">
        <v>0.96003722499112265</v>
      </c>
      <c r="D938" s="131">
        <v>0.53531615144538325</v>
      </c>
      <c r="E938" s="131">
        <v>0.83107259448655402</v>
      </c>
      <c r="F938" s="131">
        <v>0.50149989303538689</v>
      </c>
      <c r="G938" s="131">
        <v>0.69930511648258786</v>
      </c>
      <c r="H938" s="131">
        <v>6.8416553610949338E-2</v>
      </c>
      <c r="I938" s="131">
        <v>0.32440493694880823</v>
      </c>
      <c r="J938" s="131">
        <v>0.56460203208713988</v>
      </c>
      <c r="K938" s="104">
        <v>0.44537665295915052</v>
      </c>
      <c r="L938" s="105"/>
      <c r="M938" s="106">
        <v>937</v>
      </c>
      <c r="N938" s="142">
        <v>1.7503347061620818</v>
      </c>
      <c r="O938" s="142">
        <v>1.7511182105611445</v>
      </c>
      <c r="P938" s="142">
        <v>8.8640403485934258E-2</v>
      </c>
      <c r="Q938" s="142">
        <v>0.95841246722371953</v>
      </c>
      <c r="R938" s="142">
        <v>3.7596831487272122E-3</v>
      </c>
      <c r="S938" s="142">
        <v>0.52240300090985325</v>
      </c>
      <c r="T938" s="142">
        <v>-1.4876883277710269</v>
      </c>
      <c r="U938" s="131">
        <v>-0.4554161567175331</v>
      </c>
      <c r="V938" s="131">
        <v>0.16264756287270771</v>
      </c>
      <c r="W938" s="98">
        <v>-0.13735106869280045</v>
      </c>
      <c r="X938" s="60"/>
      <c r="Y938" s="99">
        <v>937</v>
      </c>
      <c r="Z938" s="131">
        <f>(幕後結果!$AB$2+幕後結果!$AB$4*幕後結果_最佳化!$N1939)*12/3</f>
        <v>0.28451208782561682</v>
      </c>
      <c r="AA938" s="131">
        <f>(幕後結果!$AC$2+幕後結果!$AC$4*幕後結果_最佳化!$O1939)*12/3</f>
        <v>0.17423900573522558</v>
      </c>
      <c r="AB938" s="131">
        <f>(幕後結果!$AD$2+幕後結果!$AD$4*幕後結果_最佳化!$P1939)*12/3</f>
        <v>5.9216249477871317E-2</v>
      </c>
      <c r="AC938" s="131">
        <f>(幕後結果!$AE$2+幕後結果!$AE$4*幕後結果_最佳化!$Q1939)*12/3</f>
        <v>0.20649713374631992</v>
      </c>
      <c r="AD938" s="131">
        <f>(幕後結果!$AF$2+幕後結果!$AF$4*幕後結果_最佳化!$R1939)*12/3</f>
        <v>0.10316095799322376</v>
      </c>
      <c r="AE938" s="131">
        <f>(幕後結果!$AG$2+幕後結果!$AG$4*幕後結果_最佳化!$S1939)*12/3</f>
        <v>2.3045013337681764E-2</v>
      </c>
      <c r="AF938" s="131">
        <f>(幕後結果!$AH$2+幕後結果!$AH$4*幕後結果_最佳化!$T1939)*12/3</f>
        <v>1.9605944864580206E-2</v>
      </c>
      <c r="AG938" s="131">
        <f>(幕後結果!$AI$2+幕後結果!$AI$4*幕後結果_最佳化!$U1939)*12/3</f>
        <v>-6.9185263987747131E-2</v>
      </c>
      <c r="AH938" s="131">
        <f>(幕後結果!$AJ$2+幕後結果!$AJ$4*幕後結果_最佳化!$V1939)*12/3</f>
        <v>5.1818966007028948E-2</v>
      </c>
      <c r="AI938" s="100">
        <f>(幕後結果!$AK$2+幕後結果!$AK$4*幕後結果_最佳化!$W1939)*12/3</f>
        <v>-0.13291093391474434</v>
      </c>
      <c r="AJ938" s="60"/>
      <c r="AK938" s="60"/>
      <c r="AL938" s="60"/>
      <c r="AM938" s="108">
        <v>937</v>
      </c>
      <c r="AN938" s="131">
        <f t="shared" si="183"/>
        <v>3.0780961518026534E-2</v>
      </c>
      <c r="AO938" s="131">
        <f t="shared" si="184"/>
        <v>7.5531139074742695E-2</v>
      </c>
      <c r="AP938" s="131">
        <f t="shared" si="185"/>
        <v>9.3735372061439448E-2</v>
      </c>
      <c r="AQ938" s="131">
        <f t="shared" si="186"/>
        <v>7.3076552727327554E-3</v>
      </c>
      <c r="AR938" s="131">
        <f t="shared" si="187"/>
        <v>1.419388838220942E-2</v>
      </c>
      <c r="AS938" s="131">
        <f t="shared" si="188"/>
        <v>0.19701985449334988</v>
      </c>
      <c r="AT938" s="131">
        <f t="shared" si="189"/>
        <v>0.18872774165956094</v>
      </c>
      <c r="AU938" s="131">
        <f t="shared" si="190"/>
        <v>3.1492002926174892E-2</v>
      </c>
      <c r="AV938" s="131">
        <f t="shared" si="191"/>
        <v>0.19299901399962469</v>
      </c>
      <c r="AW938" s="131">
        <f t="shared" si="192"/>
        <v>0.16821237061213876</v>
      </c>
      <c r="AX938" s="131">
        <f t="shared" si="193"/>
        <v>1</v>
      </c>
      <c r="AY938" s="131">
        <f>SUMPRODUCT(AN938:AW938,幕後結果_最佳化!$Z$1005:$AI$1005)</f>
        <v>-1.7848502641809392E-3</v>
      </c>
      <c r="AZ938" s="131">
        <f>(SUMPRODUCT(AN938:AW938,MMULT(AN938:AW938,幕後結果!$AB$9:$AK$18)))</f>
        <v>2.172554559290264E-4</v>
      </c>
      <c r="BA938" s="131">
        <f t="shared" si="194"/>
        <v>1.4739588051537479E-2</v>
      </c>
      <c r="BB938" s="102">
        <f t="shared" si="195"/>
        <v>-3.0316213796436382</v>
      </c>
      <c r="BC938" s="60"/>
      <c r="BD938" s="60"/>
    </row>
    <row r="939" spans="1:56" ht="16.5">
      <c r="A939" s="95">
        <v>938</v>
      </c>
      <c r="B939" s="131">
        <v>0.51317650622013433</v>
      </c>
      <c r="C939" s="131">
        <v>0.77157289367523307</v>
      </c>
      <c r="D939" s="131">
        <v>0.35384530577692241</v>
      </c>
      <c r="E939" s="131">
        <v>0.62457965080534872</v>
      </c>
      <c r="F939" s="131">
        <v>0.33559616271669768</v>
      </c>
      <c r="G939" s="131">
        <v>0.4394040785833162</v>
      </c>
      <c r="H939" s="131">
        <v>0.52405776562770989</v>
      </c>
      <c r="I939" s="131">
        <v>0.33807862980911252</v>
      </c>
      <c r="J939" s="131">
        <v>0.18717841005719915</v>
      </c>
      <c r="K939" s="104">
        <v>0.79719152495735091</v>
      </c>
      <c r="L939" s="105"/>
      <c r="M939" s="106">
        <v>938</v>
      </c>
      <c r="N939" s="142">
        <v>3.3034610433994756E-2</v>
      </c>
      <c r="O939" s="142">
        <v>0.74403679914787069</v>
      </c>
      <c r="P939" s="142">
        <v>-0.3749594671813028</v>
      </c>
      <c r="Q939" s="142">
        <v>0.317531029752469</v>
      </c>
      <c r="R939" s="142">
        <v>-0.42451217863751323</v>
      </c>
      <c r="S939" s="142">
        <v>-0.15248026183866448</v>
      </c>
      <c r="T939" s="142">
        <v>6.0340471891284157E-2</v>
      </c>
      <c r="U939" s="131">
        <v>-0.41771259894037055</v>
      </c>
      <c r="V939" s="131">
        <v>-0.88834198845194434</v>
      </c>
      <c r="W939" s="98">
        <v>0.83163154632521619</v>
      </c>
      <c r="X939" s="60"/>
      <c r="Y939" s="99">
        <v>938</v>
      </c>
      <c r="Z939" s="131">
        <f>(幕後結果!$AB$2+幕後結果!$AB$4*幕後結果_最佳化!$N1940)*12/3</f>
        <v>1.8506283956852925E-2</v>
      </c>
      <c r="AA939" s="131">
        <f>(幕後結果!$AC$2+幕後結果!$AC$4*幕後結果_最佳化!$O1940)*12/3</f>
        <v>7.9722674328917775E-2</v>
      </c>
      <c r="AB939" s="131">
        <f>(幕後結果!$AD$2+幕後結果!$AD$4*幕後結果_最佳化!$P1940)*12/3</f>
        <v>-4.8592672255539378E-2</v>
      </c>
      <c r="AC939" s="131">
        <f>(幕後結果!$AE$2+幕後結果!$AE$4*幕後結果_最佳化!$Q1940)*12/3</f>
        <v>4.4490241801734408E-2</v>
      </c>
      <c r="AD939" s="131">
        <f>(幕後結果!$AF$2+幕後結果!$AF$4*幕後結果_最佳化!$R1940)*12/3</f>
        <v>-3.2191820296514052E-2</v>
      </c>
      <c r="AE939" s="131">
        <f>(幕後結果!$AG$2+幕後結果!$AG$4*幕後結果_最佳化!$S1940)*12/3</f>
        <v>3.9378337572603707E-4</v>
      </c>
      <c r="AF939" s="131">
        <f>(幕後結果!$AH$2+幕後結果!$AH$4*幕後結果_最佳化!$T1940)*12/3</f>
        <v>3.4552921194522364E-2</v>
      </c>
      <c r="AG939" s="131">
        <f>(幕後結果!$AI$2+幕後結果!$AI$4*幕後結果_最佳化!$U1940)*12/3</f>
        <v>-7.3220685981357891E-2</v>
      </c>
      <c r="AH939" s="131">
        <f>(幕後結果!$AJ$2+幕後結果!$AJ$4*幕後結果_最佳化!$V1940)*12/3</f>
        <v>-4.7814959272782044E-2</v>
      </c>
      <c r="AI939" s="100">
        <f>(幕後結果!$AK$2+幕後結果!$AK$4*幕後結果_最佳化!$W1940)*12/3</f>
        <v>3.7150298040090304E-2</v>
      </c>
      <c r="AJ939" s="60"/>
      <c r="AK939" s="60"/>
      <c r="AL939" s="60"/>
      <c r="AM939" s="108">
        <v>938</v>
      </c>
      <c r="AN939" s="131">
        <f t="shared" si="183"/>
        <v>0.23752362006286371</v>
      </c>
      <c r="AO939" s="131">
        <f t="shared" si="184"/>
        <v>0.14512364678089429</v>
      </c>
      <c r="AP939" s="131">
        <f t="shared" si="185"/>
        <v>0.2466753104601612</v>
      </c>
      <c r="AQ939" s="131">
        <f t="shared" si="186"/>
        <v>5.866644234257859E-2</v>
      </c>
      <c r="AR939" s="131">
        <f t="shared" si="187"/>
        <v>0.11051215266222136</v>
      </c>
      <c r="AS939" s="131">
        <f t="shared" si="188"/>
        <v>4.8211057415533276E-2</v>
      </c>
      <c r="AT939" s="131">
        <f t="shared" si="189"/>
        <v>6.0214017984350074E-3</v>
      </c>
      <c r="AU939" s="131">
        <f t="shared" si="190"/>
        <v>9.4403424359710525E-2</v>
      </c>
      <c r="AV939" s="131">
        <f t="shared" si="191"/>
        <v>1.7719596326523396E-2</v>
      </c>
      <c r="AW939" s="131">
        <f t="shared" si="192"/>
        <v>3.5143347791078756E-2</v>
      </c>
      <c r="AX939" s="131">
        <f t="shared" si="193"/>
        <v>1.0000000000000002</v>
      </c>
      <c r="AY939" s="131">
        <f>SUMPRODUCT(AN939:AW939,幕後結果_最佳化!$Z$1005:$AI$1005)</f>
        <v>2.1877499339157222E-3</v>
      </c>
      <c r="AZ939" s="131">
        <f>(SUMPRODUCT(AN939:AW939,MMULT(AN939:AW939,幕後結果!$AB$9:$AK$18)))</f>
        <v>3.8107877035261967E-4</v>
      </c>
      <c r="BA939" s="131">
        <f t="shared" si="194"/>
        <v>1.9521238955369089E-2</v>
      </c>
      <c r="BB939" s="102">
        <f t="shared" si="195"/>
        <v>-2.085536177245904</v>
      </c>
      <c r="BC939" s="60"/>
      <c r="BD939" s="60"/>
    </row>
    <row r="940" spans="1:56" ht="16.5">
      <c r="A940" s="95">
        <v>939</v>
      </c>
      <c r="B940" s="131">
        <v>0.5228142073234423</v>
      </c>
      <c r="C940" s="131">
        <v>0.43874928647528999</v>
      </c>
      <c r="D940" s="131">
        <v>0.64324884671053395</v>
      </c>
      <c r="E940" s="131">
        <v>0.33806750483075354</v>
      </c>
      <c r="F940" s="131">
        <v>0.48209128160426395</v>
      </c>
      <c r="G940" s="131">
        <v>0.54501448764808091</v>
      </c>
      <c r="H940" s="131">
        <v>0.95643394605411713</v>
      </c>
      <c r="I940" s="131">
        <v>0.50273919109807674</v>
      </c>
      <c r="J940" s="131">
        <v>0.58109301157832305</v>
      </c>
      <c r="K940" s="104">
        <v>0.26065614947434179</v>
      </c>
      <c r="L940" s="105"/>
      <c r="M940" s="106">
        <v>939</v>
      </c>
      <c r="N940" s="142">
        <v>5.7217942717515721E-2</v>
      </c>
      <c r="O940" s="142">
        <v>-0.15414098514305663</v>
      </c>
      <c r="P940" s="142">
        <v>0.36715647073682961</v>
      </c>
      <c r="Q940" s="142">
        <v>-0.41774302744066727</v>
      </c>
      <c r="R940" s="142">
        <v>-4.4905587436938635E-2</v>
      </c>
      <c r="S940" s="142">
        <v>0.11307508862335609</v>
      </c>
      <c r="T940" s="142">
        <v>1.710723822315479</v>
      </c>
      <c r="U940" s="131">
        <v>6.8661878062137305E-3</v>
      </c>
      <c r="V940" s="131">
        <v>0.20469045689433091</v>
      </c>
      <c r="W940" s="98">
        <v>-0.64132384666695874</v>
      </c>
      <c r="X940" s="60"/>
      <c r="Y940" s="99">
        <v>939</v>
      </c>
      <c r="Z940" s="131">
        <f>(幕後結果!$AB$2+幕後結果!$AB$4*幕後結果_最佳化!$N1941)*12/3</f>
        <v>2.2252226066974367E-2</v>
      </c>
      <c r="AA940" s="131">
        <f>(幕後結果!$AC$2+幕後結果!$AC$4*幕後結果_最佳化!$O1941)*12/3</f>
        <v>-7.6397580567203445E-3</v>
      </c>
      <c r="AB940" s="131">
        <f>(幕後結果!$AD$2+幕後結果!$AD$4*幕後結果_最佳化!$P1941)*12/3</f>
        <v>4.1109404009920691E-2</v>
      </c>
      <c r="AC940" s="131">
        <f>(幕後結果!$AE$2+幕後結果!$AE$4*幕後結果_最佳化!$Q1941)*12/3</f>
        <v>6.0074900273489919E-3</v>
      </c>
      <c r="AD940" s="131">
        <f>(幕後結果!$AF$2+幕後結果!$AF$4*幕後結果_最佳化!$R1941)*12/3</f>
        <v>1.1793866749769203E-2</v>
      </c>
      <c r="AE940" s="131">
        <f>(幕後結果!$AG$2+幕後結果!$AG$4*幕後結果_最佳化!$S1941)*12/3</f>
        <v>-4.4860316594428551E-3</v>
      </c>
      <c r="AF940" s="131">
        <f>(幕後結果!$AH$2+幕後結果!$AH$4*幕後結果_最佳化!$T1941)*12/3</f>
        <v>0.15881695585996861</v>
      </c>
      <c r="AG940" s="131">
        <f>(幕後結果!$AI$2+幕後結果!$AI$4*幕後結果_最佳化!$U1941)*12/3</f>
        <v>5.0253161724953831E-2</v>
      </c>
      <c r="AH940" s="131">
        <f>(幕後結果!$AJ$2+幕後結果!$AJ$4*幕後結果_最佳化!$V1941)*12/3</f>
        <v>1.1462576977841322E-2</v>
      </c>
      <c r="AI940" s="100">
        <f>(幕後結果!$AK$2+幕後結果!$AK$4*幕後結果_最佳化!$W1941)*12/3</f>
        <v>-3.9437268259427734E-2</v>
      </c>
      <c r="AJ940" s="60"/>
      <c r="AK940" s="60"/>
      <c r="AL940" s="60"/>
      <c r="AM940" s="108">
        <v>939</v>
      </c>
      <c r="AN940" s="131">
        <f t="shared" si="183"/>
        <v>0.16342260007165046</v>
      </c>
      <c r="AO940" s="131">
        <f t="shared" si="184"/>
        <v>0.13117053247650967</v>
      </c>
      <c r="AP940" s="131">
        <f t="shared" si="185"/>
        <v>0.1065769807734529</v>
      </c>
      <c r="AQ940" s="131">
        <f t="shared" si="186"/>
        <v>2.5232962257641296E-3</v>
      </c>
      <c r="AR940" s="131">
        <f t="shared" si="187"/>
        <v>4.0177369184643728E-2</v>
      </c>
      <c r="AS940" s="131">
        <f t="shared" si="188"/>
        <v>0.16847818049520336</v>
      </c>
      <c r="AT940" s="131">
        <f t="shared" si="189"/>
        <v>7.2050102489210538E-2</v>
      </c>
      <c r="AU940" s="131">
        <f t="shared" si="190"/>
        <v>0.1458836653747157</v>
      </c>
      <c r="AV940" s="131">
        <f t="shared" si="191"/>
        <v>5.0786251360784365E-2</v>
      </c>
      <c r="AW940" s="131">
        <f t="shared" si="192"/>
        <v>0.11893102154806512</v>
      </c>
      <c r="AX940" s="131">
        <f t="shared" si="193"/>
        <v>0.99999999999999989</v>
      </c>
      <c r="AY940" s="131">
        <f>SUMPRODUCT(AN940:AW940,幕後結果_最佳化!$Z$1005:$AI$1005)</f>
        <v>-7.2003080114641351E-4</v>
      </c>
      <c r="AZ940" s="131">
        <f>(SUMPRODUCT(AN940:AW940,MMULT(AN940:AW940,幕後結果!$AB$9:$AK$18)))</f>
        <v>2.1408715394393812E-4</v>
      </c>
      <c r="BA940" s="131">
        <f t="shared" si="194"/>
        <v>1.463171739557384E-2</v>
      </c>
      <c r="BB940" s="102">
        <f t="shared" si="195"/>
        <v>-2.9811969177549638</v>
      </c>
      <c r="BC940" s="60"/>
      <c r="BD940" s="60"/>
    </row>
    <row r="941" spans="1:56" ht="16.5">
      <c r="A941" s="95">
        <v>940</v>
      </c>
      <c r="B941" s="131">
        <v>0.91443092873984466</v>
      </c>
      <c r="C941" s="131">
        <v>1.3278176689088372E-2</v>
      </c>
      <c r="D941" s="131">
        <v>0.41547166610113728</v>
      </c>
      <c r="E941" s="131">
        <v>0.76659437870363623</v>
      </c>
      <c r="F941" s="131">
        <v>0.95353294175441938</v>
      </c>
      <c r="G941" s="131">
        <v>0.54227532051528016</v>
      </c>
      <c r="H941" s="131">
        <v>0.78959831472768061</v>
      </c>
      <c r="I941" s="131">
        <v>0.465077430773571</v>
      </c>
      <c r="J941" s="131">
        <v>0.11484960188389648</v>
      </c>
      <c r="K941" s="104">
        <v>0.85935457208398236</v>
      </c>
      <c r="L941" s="105"/>
      <c r="M941" s="106">
        <v>940</v>
      </c>
      <c r="N941" s="142">
        <v>1.3685558826148829</v>
      </c>
      <c r="O941" s="142">
        <v>-2.2179776936559534</v>
      </c>
      <c r="P941" s="142">
        <v>-0.21349186686216803</v>
      </c>
      <c r="Q941" s="142">
        <v>0.72767714751562684</v>
      </c>
      <c r="R941" s="142">
        <v>1.6801192486586312</v>
      </c>
      <c r="S941" s="142">
        <v>0.10616762282630954</v>
      </c>
      <c r="T941" s="142">
        <v>0.80502826282111795</v>
      </c>
      <c r="U941" s="131">
        <v>-8.7649999079814314E-2</v>
      </c>
      <c r="V941" s="131">
        <v>-1.2011340575463925</v>
      </c>
      <c r="W941" s="98">
        <v>1.0774240695507156</v>
      </c>
      <c r="X941" s="60"/>
      <c r="Y941" s="99">
        <v>940</v>
      </c>
      <c r="Z941" s="131">
        <f>(幕後結果!$AB$2+幕後結果!$AB$4*幕後結果_最佳化!$N1942)*12/3</f>
        <v>0.22537543307880217</v>
      </c>
      <c r="AA941" s="131">
        <f>(幕後結果!$AC$2+幕後結果!$AC$4*幕後結果_最佳化!$O1942)*12/3</f>
        <v>-0.21085701363535012</v>
      </c>
      <c r="AB941" s="131">
        <f>(幕後結果!$AD$2+幕後結果!$AD$4*幕後結果_最佳化!$P1942)*12/3</f>
        <v>-0.12193616601494243</v>
      </c>
      <c r="AC941" s="131">
        <f>(幕後結果!$AE$2+幕後結果!$AE$4*幕後結果_最佳化!$Q1942)*12/3</f>
        <v>6.3221739035861702E-2</v>
      </c>
      <c r="AD941" s="131">
        <f>(幕後結果!$AF$2+幕後結果!$AF$4*幕後結果_最佳化!$R1942)*12/3</f>
        <v>5.2012427688757461E-2</v>
      </c>
      <c r="AE941" s="131">
        <f>(幕後結果!$AG$2+幕後結果!$AG$4*幕後結果_最佳化!$S1942)*12/3</f>
        <v>-4.1609092127092712E-2</v>
      </c>
      <c r="AF941" s="131">
        <f>(幕後結果!$AH$2+幕後結果!$AH$4*幕後結果_最佳化!$T1942)*12/3</f>
        <v>3.9506572841701462E-2</v>
      </c>
      <c r="AG941" s="131">
        <f>(幕後結果!$AI$2+幕後結果!$AI$4*幕後結果_最佳化!$U1942)*12/3</f>
        <v>1.2270891204000975E-2</v>
      </c>
      <c r="AH941" s="131">
        <f>(幕後結果!$AJ$2+幕後結果!$AJ$4*幕後結果_最佳化!$V1942)*12/3</f>
        <v>-0.12180840530291272</v>
      </c>
      <c r="AI941" s="100">
        <f>(幕後結果!$AK$2+幕後結果!$AK$4*幕後結果_最佳化!$W1942)*12/3</f>
        <v>2.4953436576468795E-2</v>
      </c>
      <c r="AJ941" s="60"/>
      <c r="AK941" s="60"/>
      <c r="AL941" s="60"/>
      <c r="AM941" s="108">
        <v>940</v>
      </c>
      <c r="AN941" s="131">
        <f t="shared" si="183"/>
        <v>0.10525598635603106</v>
      </c>
      <c r="AO941" s="131">
        <f t="shared" si="184"/>
        <v>0.11430323570408461</v>
      </c>
      <c r="AP941" s="131">
        <f t="shared" si="185"/>
        <v>0.17077334177019052</v>
      </c>
      <c r="AQ941" s="131">
        <f t="shared" si="186"/>
        <v>0.1427664127334709</v>
      </c>
      <c r="AR941" s="131">
        <f t="shared" si="187"/>
        <v>9.5810667962736625E-3</v>
      </c>
      <c r="AS941" s="131">
        <f t="shared" si="188"/>
        <v>5.9076156637146958E-3</v>
      </c>
      <c r="AT941" s="131">
        <f t="shared" si="189"/>
        <v>8.9733240572808765E-2</v>
      </c>
      <c r="AU941" s="131">
        <f t="shared" si="190"/>
        <v>3.1677528419738567E-2</v>
      </c>
      <c r="AV941" s="131">
        <f t="shared" si="191"/>
        <v>0.16145332625822748</v>
      </c>
      <c r="AW941" s="131">
        <f t="shared" si="192"/>
        <v>0.16854824572545954</v>
      </c>
      <c r="AX941" s="131">
        <f t="shared" si="193"/>
        <v>0.99999999999999989</v>
      </c>
      <c r="AY941" s="131">
        <f>SUMPRODUCT(AN941:AW941,幕後結果_最佳化!$Z$1005:$AI$1005)</f>
        <v>1.6299641208061088E-3</v>
      </c>
      <c r="AZ941" s="131">
        <f>(SUMPRODUCT(AN941:AW941,MMULT(AN941:AW941,幕後結果!$AB$9:$AK$18)))</f>
        <v>3.1597153127899271E-4</v>
      </c>
      <c r="BA941" s="131">
        <f t="shared" si="194"/>
        <v>1.7775588071256399E-2</v>
      </c>
      <c r="BB941" s="102">
        <f t="shared" si="195"/>
        <v>-2.3217254874356956</v>
      </c>
      <c r="BC941" s="60"/>
      <c r="BD941" s="60"/>
    </row>
    <row r="942" spans="1:56" ht="16.5">
      <c r="A942" s="95">
        <v>941</v>
      </c>
      <c r="B942" s="131">
        <v>0.82535895484425215</v>
      </c>
      <c r="C942" s="131">
        <v>0.7930442626821208</v>
      </c>
      <c r="D942" s="131">
        <v>0.51745022194828549</v>
      </c>
      <c r="E942" s="131">
        <v>0.37130300891919932</v>
      </c>
      <c r="F942" s="131">
        <v>0.7940104061884854</v>
      </c>
      <c r="G942" s="131">
        <v>0.16012138258326369</v>
      </c>
      <c r="H942" s="131">
        <v>0.81879702761172757</v>
      </c>
      <c r="I942" s="131">
        <v>0.79191538237139003</v>
      </c>
      <c r="J942" s="131">
        <v>0.22636668409541527</v>
      </c>
      <c r="K942" s="104">
        <v>0.58540011877870368</v>
      </c>
      <c r="L942" s="105"/>
      <c r="M942" s="106">
        <v>941</v>
      </c>
      <c r="N942" s="142">
        <v>0.93598270920217497</v>
      </c>
      <c r="O942" s="142">
        <v>0.81702966645740283</v>
      </c>
      <c r="P942" s="142">
        <v>4.3755177386836479E-2</v>
      </c>
      <c r="Q942" s="142">
        <v>-0.32840426607932588</v>
      </c>
      <c r="R942" s="142">
        <v>0.82041566615490602</v>
      </c>
      <c r="S942" s="142">
        <v>-0.99395913009499615</v>
      </c>
      <c r="T942" s="142">
        <v>0.91079016634738785</v>
      </c>
      <c r="U942" s="131">
        <v>0.81308515815038607</v>
      </c>
      <c r="V942" s="131">
        <v>-0.75086589356543199</v>
      </c>
      <c r="W942" s="98">
        <v>0.2157280151297887</v>
      </c>
      <c r="X942" s="60"/>
      <c r="Y942" s="99">
        <v>941</v>
      </c>
      <c r="Z942" s="131">
        <f>(幕後結果!$AB$2+幕後結果!$AB$4*幕後結果_最佳化!$N1943)*12/3</f>
        <v>0.15837085128675121</v>
      </c>
      <c r="AA942" s="131">
        <f>(幕後結果!$AC$2+幕後結果!$AC$4*幕後結果_最佳化!$O1943)*12/3</f>
        <v>8.5038571270771149E-2</v>
      </c>
      <c r="AB942" s="131">
        <f>(幕後結果!$AD$2+幕後結果!$AD$4*幕後結果_最佳化!$P1943)*12/3</f>
        <v>2.1067706607290515E-2</v>
      </c>
      <c r="AC942" s="131">
        <f>(幕後結果!$AE$2+幕後結果!$AE$4*幕後結果_最佳化!$Q1943)*12/3</f>
        <v>3.3534561599969252E-2</v>
      </c>
      <c r="AD942" s="131">
        <f>(幕後結果!$AF$2+幕後結果!$AF$4*幕後結果_最佳化!$R1943)*12/3</f>
        <v>0.10651827621232823</v>
      </c>
      <c r="AE942" s="131">
        <f>(幕後結果!$AG$2+幕後結果!$AG$4*幕後結果_最佳化!$S1943)*12/3</f>
        <v>-5.4552556236651832E-2</v>
      </c>
      <c r="AF942" s="131">
        <f>(幕後結果!$AH$2+幕後結果!$AH$4*幕後結果_最佳化!$T1943)*12/3</f>
        <v>0.14121295217238994</v>
      </c>
      <c r="AG942" s="131">
        <f>(幕後結果!$AI$2+幕後結果!$AI$4*幕後結果_最佳化!$U1943)*12/3</f>
        <v>8.9738616661338075E-2</v>
      </c>
      <c r="AH942" s="131">
        <f>(幕後結果!$AJ$2+幕後結果!$AJ$4*幕後結果_最佳化!$V1943)*12/3</f>
        <v>-4.5861966521262211E-2</v>
      </c>
      <c r="AI942" s="100">
        <f>(幕後結果!$AK$2+幕後結果!$AK$4*幕後結果_最佳化!$W1943)*12/3</f>
        <v>1.4281382384469674E-2</v>
      </c>
      <c r="AJ942" s="60"/>
      <c r="AK942" s="60"/>
      <c r="AL942" s="60"/>
      <c r="AM942" s="108">
        <v>941</v>
      </c>
      <c r="AN942" s="131">
        <f t="shared" si="183"/>
        <v>0.1276965107610214</v>
      </c>
      <c r="AO942" s="131">
        <f t="shared" si="184"/>
        <v>6.063079002560761E-2</v>
      </c>
      <c r="AP942" s="131">
        <f t="shared" si="185"/>
        <v>9.2174128028475522E-2</v>
      </c>
      <c r="AQ942" s="131">
        <f t="shared" si="186"/>
        <v>6.5169600849287052E-2</v>
      </c>
      <c r="AR942" s="131">
        <f t="shared" si="187"/>
        <v>0.15123476905431016</v>
      </c>
      <c r="AS942" s="131">
        <f t="shared" si="188"/>
        <v>0.10006430175970002</v>
      </c>
      <c r="AT942" s="131">
        <f t="shared" si="189"/>
        <v>6.0102037559124577E-2</v>
      </c>
      <c r="AU942" s="131">
        <f t="shared" si="190"/>
        <v>7.9267336669175611E-2</v>
      </c>
      <c r="AV942" s="131">
        <f t="shared" si="191"/>
        <v>0.15212746529580007</v>
      </c>
      <c r="AW942" s="131">
        <f t="shared" si="192"/>
        <v>0.11153305999749817</v>
      </c>
      <c r="AX942" s="131">
        <f t="shared" si="193"/>
        <v>1.0000000000000002</v>
      </c>
      <c r="AY942" s="131">
        <f>SUMPRODUCT(AN942:AW942,幕後結果_最佳化!$Z$1005:$AI$1005)</f>
        <v>4.0762846878827463E-4</v>
      </c>
      <c r="AZ942" s="131">
        <f>(SUMPRODUCT(AN942:AW942,MMULT(AN942:AW942,幕後結果!$AB$9:$AK$18)))</f>
        <v>2.4914509008530493E-4</v>
      </c>
      <c r="BA942" s="131">
        <f t="shared" si="194"/>
        <v>1.5784330523823459E-2</v>
      </c>
      <c r="BB942" s="102">
        <f t="shared" si="195"/>
        <v>-2.6920604245506348</v>
      </c>
      <c r="BC942" s="60"/>
      <c r="BD942" s="60"/>
    </row>
    <row r="943" spans="1:56" ht="16.5">
      <c r="A943" s="95">
        <v>942</v>
      </c>
      <c r="B943" s="131">
        <v>0.78667642408130511</v>
      </c>
      <c r="C943" s="131">
        <v>0.95056094932068458</v>
      </c>
      <c r="D943" s="131">
        <v>0.71312380009024823</v>
      </c>
      <c r="E943" s="131">
        <v>0.62157551607458084</v>
      </c>
      <c r="F943" s="131">
        <v>0.79542591284280251</v>
      </c>
      <c r="G943" s="131">
        <v>0.27991499905501471</v>
      </c>
      <c r="H943" s="131">
        <v>0.76862038565286994</v>
      </c>
      <c r="I943" s="131">
        <v>0.74628030476985274</v>
      </c>
      <c r="J943" s="131">
        <v>0.19274197553962913</v>
      </c>
      <c r="K943" s="104">
        <v>0.45575056283950333</v>
      </c>
      <c r="L943" s="105"/>
      <c r="M943" s="106">
        <v>942</v>
      </c>
      <c r="N943" s="142">
        <v>0.79494215398432777</v>
      </c>
      <c r="O943" s="142">
        <v>1.6503170768057214</v>
      </c>
      <c r="P943" s="142">
        <v>0.56253377307782881</v>
      </c>
      <c r="Q943" s="142">
        <v>0.30962128533175592</v>
      </c>
      <c r="R943" s="142">
        <v>0.82539358751110314</v>
      </c>
      <c r="S943" s="142">
        <v>-0.58309403640423774</v>
      </c>
      <c r="T943" s="142">
        <v>0.73431097796765332</v>
      </c>
      <c r="U943" s="131">
        <v>0.66283007363298796</v>
      </c>
      <c r="V943" s="131">
        <v>-0.86783630689450508</v>
      </c>
      <c r="W943" s="98">
        <v>-0.11114530172036304</v>
      </c>
      <c r="X943" s="60"/>
      <c r="Y943" s="99">
        <v>942</v>
      </c>
      <c r="Z943" s="131">
        <f>(幕後結果!$AB$2+幕後結果!$AB$4*幕後結果_最佳化!$N1944)*12/3</f>
        <v>0.13652399623669439</v>
      </c>
      <c r="AA943" s="131">
        <f>(幕後結果!$AC$2+幕後結果!$AC$4*幕後結果_最佳化!$O1944)*12/3</f>
        <v>0.1663231608800774</v>
      </c>
      <c r="AB943" s="131">
        <f>(幕後結果!$AD$2+幕後結果!$AD$4*幕後結果_最佳化!$P1944)*12/3</f>
        <v>0.13262661244894255</v>
      </c>
      <c r="AC943" s="131">
        <f>(幕後結果!$AE$2+幕後結果!$AE$4*幕後結果_最佳化!$Q1944)*12/3</f>
        <v>0.15144409143344062</v>
      </c>
      <c r="AD943" s="131">
        <f>(幕後結果!$AF$2+幕後結果!$AF$4*幕後結果_最佳化!$R1944)*12/3</f>
        <v>0.19773052545714656</v>
      </c>
      <c r="AE943" s="131">
        <f>(幕後結果!$AG$2+幕後結果!$AG$4*幕後結果_最佳化!$S1944)*12/3</f>
        <v>-2.4735222721883082E-2</v>
      </c>
      <c r="AF943" s="131">
        <f>(幕後結果!$AH$2+幕後結果!$AH$4*幕後結果_最佳化!$T1944)*12/3</f>
        <v>0.17477048837022122</v>
      </c>
      <c r="AG943" s="131">
        <f>(幕後結果!$AI$2+幕後結果!$AI$4*幕後結果_最佳化!$U1944)*12/3</f>
        <v>0.11362713343567414</v>
      </c>
      <c r="AH943" s="131">
        <f>(幕後結果!$AJ$2+幕後結果!$AJ$4*幕後結果_最佳化!$V1944)*12/3</f>
        <v>-1.8939010950202416E-2</v>
      </c>
      <c r="AI943" s="100">
        <f>(幕後結果!$AK$2+幕後結果!$AK$4*幕後結果_最佳化!$W1944)*12/3</f>
        <v>-2.0275781601485736E-3</v>
      </c>
      <c r="AJ943" s="60"/>
      <c r="AK943" s="60"/>
      <c r="AL943" s="60"/>
      <c r="AM943" s="108">
        <v>942</v>
      </c>
      <c r="AN943" s="131">
        <f t="shared" si="183"/>
        <v>9.6405457530759648E-3</v>
      </c>
      <c r="AO943" s="131">
        <f t="shared" si="184"/>
        <v>0.15545732046437072</v>
      </c>
      <c r="AP943" s="131">
        <f t="shared" si="185"/>
        <v>7.7637529874796274E-2</v>
      </c>
      <c r="AQ943" s="131">
        <f t="shared" si="186"/>
        <v>6.2416454404278912E-2</v>
      </c>
      <c r="AR943" s="131">
        <f t="shared" si="187"/>
        <v>0.11209371811663121</v>
      </c>
      <c r="AS943" s="131">
        <f t="shared" si="188"/>
        <v>8.5598768580979701E-2</v>
      </c>
      <c r="AT943" s="131">
        <f t="shared" si="189"/>
        <v>0.13287628788900188</v>
      </c>
      <c r="AU943" s="131">
        <f t="shared" si="190"/>
        <v>6.9795828191587764E-2</v>
      </c>
      <c r="AV943" s="131">
        <f t="shared" si="191"/>
        <v>0.14685450793938595</v>
      </c>
      <c r="AW943" s="131">
        <f t="shared" si="192"/>
        <v>0.14762903878589145</v>
      </c>
      <c r="AX943" s="131">
        <f t="shared" si="193"/>
        <v>0.99999999999999978</v>
      </c>
      <c r="AY943" s="131">
        <f>SUMPRODUCT(AN943:AW943,幕後結果_最佳化!$Z$1005:$AI$1005)</f>
        <v>-5.0219038257953903E-4</v>
      </c>
      <c r="AZ943" s="131">
        <f>(SUMPRODUCT(AN943:AW943,MMULT(AN943:AW943,幕後結果!$AB$9:$AK$18)))</f>
        <v>2.7156257530104773E-4</v>
      </c>
      <c r="BA943" s="131">
        <f t="shared" si="194"/>
        <v>1.6479155782413362E-2</v>
      </c>
      <c r="BB943" s="102">
        <f t="shared" si="195"/>
        <v>-2.6337629764322377</v>
      </c>
      <c r="BC943" s="60"/>
      <c r="BD943" s="60"/>
    </row>
    <row r="944" spans="1:56" ht="16.5">
      <c r="A944" s="95">
        <v>943</v>
      </c>
      <c r="B944" s="131">
        <v>0.4367978010381055</v>
      </c>
      <c r="C944" s="131">
        <v>0.6017722576926785</v>
      </c>
      <c r="D944" s="131">
        <v>0.86087867475283053</v>
      </c>
      <c r="E944" s="131">
        <v>0.24507135911882538</v>
      </c>
      <c r="F944" s="131">
        <v>0.83970485127854122</v>
      </c>
      <c r="G944" s="131">
        <v>0.92810675587149216</v>
      </c>
      <c r="H944" s="131">
        <v>0.24239538212942846</v>
      </c>
      <c r="I944" s="131">
        <v>0.14644146251822421</v>
      </c>
      <c r="J944" s="131">
        <v>0.14944219769147127</v>
      </c>
      <c r="K944" s="104">
        <v>0.40775049917294259</v>
      </c>
      <c r="L944" s="105"/>
      <c r="M944" s="106">
        <v>943</v>
      </c>
      <c r="N944" s="142">
        <v>-0.15909300139088714</v>
      </c>
      <c r="O944" s="142">
        <v>0.25793705738545875</v>
      </c>
      <c r="P944" s="142">
        <v>1.0842755323255455</v>
      </c>
      <c r="Q944" s="142">
        <v>-0.69008184698205921</v>
      </c>
      <c r="R944" s="142">
        <v>0.99324556639686223</v>
      </c>
      <c r="S944" s="142">
        <v>1.4618347891817667</v>
      </c>
      <c r="T944" s="142">
        <v>-0.69861804380933989</v>
      </c>
      <c r="U944" s="131">
        <v>-1.0518182919732688</v>
      </c>
      <c r="V944" s="131">
        <v>-1.0388287337491591</v>
      </c>
      <c r="W944" s="98">
        <v>-0.23333536596049193</v>
      </c>
      <c r="X944" s="60"/>
      <c r="Y944" s="99">
        <v>943</v>
      </c>
      <c r="Z944" s="131">
        <f>(幕後結果!$AB$2+幕後結果!$AB$4*幕後結果_最佳化!$N1945)*12/3</f>
        <v>-1.125383773416438E-2</v>
      </c>
      <c r="AA944" s="131">
        <f>(幕後結果!$AC$2+幕後結果!$AC$4*幕後結果_最佳化!$O1945)*12/3</f>
        <v>3.2846090057340203E-2</v>
      </c>
      <c r="AB944" s="131">
        <f>(幕後結果!$AD$2+幕後結果!$AD$4*幕後結果_最佳化!$P1945)*12/3</f>
        <v>0.1706211562879206</v>
      </c>
      <c r="AC944" s="131">
        <f>(幕後結果!$AE$2+幕後結果!$AE$4*幕後結果_最佳化!$Q1945)*12/3</f>
        <v>3.5817205373539981E-2</v>
      </c>
      <c r="AD944" s="131">
        <f>(幕後結果!$AF$2+幕後結果!$AF$4*幕後結果_最佳化!$R1945)*12/3</f>
        <v>0.1764164250031485</v>
      </c>
      <c r="AE944" s="131">
        <f>(幕後結果!$AG$2+幕後結果!$AG$4*幕後結果_最佳化!$S1945)*12/3</f>
        <v>4.8992001944872486E-2</v>
      </c>
      <c r="AF944" s="131">
        <f>(幕後結果!$AH$2+幕後結果!$AH$4*幕後結果_最佳化!$T1945)*12/3</f>
        <v>-1.678507687427926E-2</v>
      </c>
      <c r="AG944" s="131">
        <f>(幕後結果!$AI$2+幕後結果!$AI$4*幕後結果_最佳化!$U1945)*12/3</f>
        <v>-5.4536366663682841E-2</v>
      </c>
      <c r="AH944" s="131">
        <f>(幕後結果!$AJ$2+幕後結果!$AJ$4*幕後結果_最佳化!$V1945)*12/3</f>
        <v>-5.4906543214975269E-2</v>
      </c>
      <c r="AI944" s="100">
        <f>(幕後結果!$AK$2+幕後結果!$AK$4*幕後結果_最佳化!$W1945)*12/3</f>
        <v>-9.5069175726339682E-3</v>
      </c>
      <c r="AJ944" s="60"/>
      <c r="AK944" s="60"/>
      <c r="AL944" s="60"/>
      <c r="AM944" s="108">
        <v>943</v>
      </c>
      <c r="AN944" s="131">
        <f t="shared" si="183"/>
        <v>0.16332696805958619</v>
      </c>
      <c r="AO944" s="131">
        <f t="shared" si="184"/>
        <v>9.167980586245314E-2</v>
      </c>
      <c r="AP944" s="131">
        <f t="shared" si="185"/>
        <v>0.13746239110425071</v>
      </c>
      <c r="AQ944" s="131">
        <f t="shared" si="186"/>
        <v>9.3789390823208627E-2</v>
      </c>
      <c r="AR944" s="131">
        <f t="shared" si="187"/>
        <v>3.1513870787977218E-2</v>
      </c>
      <c r="AS944" s="131">
        <f t="shared" si="188"/>
        <v>6.0248699856345601E-2</v>
      </c>
      <c r="AT944" s="131">
        <f t="shared" si="189"/>
        <v>3.441121621665736E-2</v>
      </c>
      <c r="AU944" s="131">
        <f t="shared" si="190"/>
        <v>0.14464560167152726</v>
      </c>
      <c r="AV944" s="131">
        <f t="shared" si="191"/>
        <v>0.1516413694739851</v>
      </c>
      <c r="AW944" s="131">
        <f t="shared" si="192"/>
        <v>9.1280686144008888E-2</v>
      </c>
      <c r="AX944" s="131">
        <f t="shared" si="193"/>
        <v>1.0000000000000002</v>
      </c>
      <c r="AY944" s="131">
        <f>SUMPRODUCT(AN944:AW944,幕後結果_最佳化!$Z$1005:$AI$1005)</f>
        <v>1.158578654425901E-3</v>
      </c>
      <c r="AZ944" s="131">
        <f>(SUMPRODUCT(AN944:AW944,MMULT(AN944:AW944,幕後結果!$AB$9:$AK$18)))</f>
        <v>2.5839750237001045E-4</v>
      </c>
      <c r="BA944" s="131">
        <f t="shared" si="194"/>
        <v>1.6074747350114417E-2</v>
      </c>
      <c r="BB944" s="102">
        <f t="shared" si="195"/>
        <v>-2.596707770046351</v>
      </c>
      <c r="BC944" s="60"/>
      <c r="BD944" s="60"/>
    </row>
    <row r="945" spans="1:56" ht="16.5">
      <c r="A945" s="95">
        <v>944</v>
      </c>
      <c r="B945" s="131">
        <v>0.19452279779204829</v>
      </c>
      <c r="C945" s="131">
        <v>0.64030963797410534</v>
      </c>
      <c r="D945" s="131">
        <v>0.46168579538366394</v>
      </c>
      <c r="E945" s="131">
        <v>0.78773093927516369</v>
      </c>
      <c r="F945" s="131">
        <v>0.98921472007791711</v>
      </c>
      <c r="G945" s="131">
        <v>0.81784020524228751</v>
      </c>
      <c r="H945" s="131">
        <v>0.98212575747953701</v>
      </c>
      <c r="I945" s="131">
        <v>0.38904337783211007</v>
      </c>
      <c r="J945" s="131">
        <v>0.59678837170200283</v>
      </c>
      <c r="K945" s="104">
        <v>9.9014107380268612E-3</v>
      </c>
      <c r="L945" s="105"/>
      <c r="M945" s="106">
        <v>944</v>
      </c>
      <c r="N945" s="142">
        <v>-0.86134947275578355</v>
      </c>
      <c r="O945" s="142">
        <v>0.35928656474904269</v>
      </c>
      <c r="P945" s="142">
        <v>-9.618758507746078E-2</v>
      </c>
      <c r="Q945" s="142">
        <v>0.79857287454984249</v>
      </c>
      <c r="R945" s="142">
        <v>2.2978459257142902</v>
      </c>
      <c r="S945" s="142">
        <v>0.90716492378277469</v>
      </c>
      <c r="T945" s="142">
        <v>2.0997767427781899</v>
      </c>
      <c r="U945" s="131">
        <v>-0.28181319113091152</v>
      </c>
      <c r="V945" s="131">
        <v>0.24504284541064331</v>
      </c>
      <c r="W945" s="98">
        <v>-2.3300630028286085</v>
      </c>
      <c r="X945" s="60"/>
      <c r="Y945" s="99">
        <v>944</v>
      </c>
      <c r="Z945" s="131">
        <f>(幕後結果!$AB$2+幕後結果!$AB$4*幕後結果_最佳化!$N1946)*12/3</f>
        <v>-0.12003173721262511</v>
      </c>
      <c r="AA945" s="131">
        <f>(幕後結果!$AC$2+幕後結果!$AC$4*幕後結果_最佳化!$O1946)*12/3</f>
        <v>4.4082955812323445E-2</v>
      </c>
      <c r="AB945" s="131">
        <f>(幕後結果!$AD$2+幕後結果!$AD$4*幕後結果_最佳化!$P1946)*12/3</f>
        <v>-1.6160323009148107E-2</v>
      </c>
      <c r="AC945" s="131">
        <f>(幕後結果!$AE$2+幕後結果!$AE$4*幕後結果_最佳化!$Q1946)*12/3</f>
        <v>8.3776858483430153E-2</v>
      </c>
      <c r="AD945" s="131">
        <f>(幕後結果!$AF$2+幕後結果!$AF$4*幕後結果_最佳化!$R1946)*12/3</f>
        <v>0.2239681624307871</v>
      </c>
      <c r="AE945" s="131">
        <f>(幕後結果!$AG$2+幕後結果!$AG$4*幕後結果_最佳化!$S1946)*12/3</f>
        <v>3.3503962634374412E-2</v>
      </c>
      <c r="AF945" s="131">
        <f>(幕後結果!$AH$2+幕後結果!$AH$4*幕後結果_最佳化!$T1946)*12/3</f>
        <v>0.18541437219464921</v>
      </c>
      <c r="AG945" s="131">
        <f>(幕後結果!$AI$2+幕後結果!$AI$4*幕後結果_最佳化!$U1946)*12/3</f>
        <v>8.1626081977360598E-2</v>
      </c>
      <c r="AH945" s="131">
        <f>(幕後結果!$AJ$2+幕後結果!$AJ$4*幕後結果_最佳化!$V1946)*12/3</f>
        <v>4.2271215227281507E-2</v>
      </c>
      <c r="AI945" s="100">
        <f>(幕後結果!$AK$2+幕後結果!$AK$4*幕後結果_最佳化!$W1946)*12/3</f>
        <v>-0.2142637099937679</v>
      </c>
      <c r="AJ945" s="60"/>
      <c r="AK945" s="60"/>
      <c r="AL945" s="60"/>
      <c r="AM945" s="108">
        <v>944</v>
      </c>
      <c r="AN945" s="131">
        <f t="shared" si="183"/>
        <v>9.7489409806283664E-2</v>
      </c>
      <c r="AO945" s="131">
        <f t="shared" si="184"/>
        <v>0.1912620591675574</v>
      </c>
      <c r="AP945" s="131">
        <f t="shared" si="185"/>
        <v>5.575197877915531E-2</v>
      </c>
      <c r="AQ945" s="131">
        <f t="shared" si="186"/>
        <v>5.9433214974628987E-2</v>
      </c>
      <c r="AR945" s="131">
        <f t="shared" si="187"/>
        <v>0.21094169569857257</v>
      </c>
      <c r="AS945" s="131">
        <f t="shared" si="188"/>
        <v>0.12005427326963872</v>
      </c>
      <c r="AT945" s="131">
        <f t="shared" si="189"/>
        <v>0.16125769224701147</v>
      </c>
      <c r="AU945" s="131">
        <f t="shared" si="190"/>
        <v>5.683112019490482E-2</v>
      </c>
      <c r="AV945" s="131">
        <f t="shared" si="191"/>
        <v>3.8893688107782931E-2</v>
      </c>
      <c r="AW945" s="131">
        <f t="shared" si="192"/>
        <v>8.0848677544641343E-3</v>
      </c>
      <c r="AX945" s="131">
        <f t="shared" si="193"/>
        <v>1</v>
      </c>
      <c r="AY945" s="131">
        <f>SUMPRODUCT(AN945:AW945,幕後結果_最佳化!$Z$1005:$AI$1005)</f>
        <v>3.846984226984589E-3</v>
      </c>
      <c r="AZ945" s="131">
        <f>(SUMPRODUCT(AN945:AW945,MMULT(AN945:AW945,幕後結果!$AB$9:$AK$18)))</f>
        <v>2.6764761238727076E-4</v>
      </c>
      <c r="BA945" s="131">
        <f t="shared" si="194"/>
        <v>1.6359939253776913E-2</v>
      </c>
      <c r="BB945" s="102">
        <f t="shared" si="195"/>
        <v>-2.3871125171812295</v>
      </c>
      <c r="BC945" s="60"/>
      <c r="BD945" s="60"/>
    </row>
    <row r="946" spans="1:56" ht="16.5">
      <c r="A946" s="95">
        <v>945</v>
      </c>
      <c r="B946" s="131">
        <v>0.8639183809648856</v>
      </c>
      <c r="C946" s="131">
        <v>0.40659392971397224</v>
      </c>
      <c r="D946" s="131">
        <v>0.71829685436648338</v>
      </c>
      <c r="E946" s="131">
        <v>0.57882258597699554</v>
      </c>
      <c r="F946" s="131">
        <v>0.56227320079985588</v>
      </c>
      <c r="G946" s="131">
        <v>0.78095302567973768</v>
      </c>
      <c r="H946" s="131">
        <v>0.98344336908046293</v>
      </c>
      <c r="I946" s="131">
        <v>0.69494871868684127</v>
      </c>
      <c r="J946" s="131">
        <v>0.61243814413676101</v>
      </c>
      <c r="K946" s="104">
        <v>0.85884566843770771</v>
      </c>
      <c r="L946" s="105"/>
      <c r="M946" s="106">
        <v>945</v>
      </c>
      <c r="N946" s="142">
        <v>1.0980944740755176</v>
      </c>
      <c r="O946" s="142">
        <v>-0.23631550106175503</v>
      </c>
      <c r="P946" s="142">
        <v>0.57778943164228747</v>
      </c>
      <c r="Q946" s="142">
        <v>0.19888228394576629</v>
      </c>
      <c r="R946" s="142">
        <v>0.15673513139671025</v>
      </c>
      <c r="S946" s="142">
        <v>0.77541589002580336</v>
      </c>
      <c r="T946" s="142">
        <v>2.1307073178796685</v>
      </c>
      <c r="U946" s="131">
        <v>0.5099270609968346</v>
      </c>
      <c r="V946" s="131">
        <v>0.2856793636231762</v>
      </c>
      <c r="W946" s="98">
        <v>1.0751475733580658</v>
      </c>
      <c r="X946" s="60"/>
      <c r="Y946" s="99">
        <v>945</v>
      </c>
      <c r="Z946" s="131">
        <f>(幕後結果!$AB$2+幕後結果!$AB$4*幕後結果_最佳化!$N1947)*12/3</f>
        <v>0.18348158786621596</v>
      </c>
      <c r="AA946" s="131">
        <f>(幕後結果!$AC$2+幕後結果!$AC$4*幕後結果_最佳化!$O1947)*12/3</f>
        <v>-1.7680080350635775E-2</v>
      </c>
      <c r="AB946" s="131">
        <f>(幕後結果!$AD$2+幕後結果!$AD$4*幕後結果_最佳化!$P1947)*12/3</f>
        <v>7.1974977395161538E-2</v>
      </c>
      <c r="AC946" s="131">
        <f>(幕後結果!$AE$2+幕後結果!$AE$4*幕後結果_最佳化!$Q1947)*12/3</f>
        <v>0.10648483949667238</v>
      </c>
      <c r="AD946" s="131">
        <f>(幕後結果!$AF$2+幕後結果!$AF$4*幕後結果_最佳化!$R1947)*12/3</f>
        <v>5.739109941531096E-2</v>
      </c>
      <c r="AE946" s="131">
        <f>(幕後結果!$AG$2+幕後結果!$AG$4*幕後結果_最佳化!$S1947)*12/3</f>
        <v>1.4833931619414297E-2</v>
      </c>
      <c r="AF946" s="131">
        <f>(幕後結果!$AH$2+幕後結果!$AH$4*幕後結果_最佳化!$T1947)*12/3</f>
        <v>0.24325595207316711</v>
      </c>
      <c r="AG946" s="131">
        <f>(幕後結果!$AI$2+幕後結果!$AI$4*幕後結果_最佳化!$U1947)*12/3</f>
        <v>0.14805345127866887</v>
      </c>
      <c r="AH946" s="131">
        <f>(幕後結果!$AJ$2+幕後結果!$AJ$4*幕後結果_最佳化!$V1947)*12/3</f>
        <v>4.1819948741701779E-2</v>
      </c>
      <c r="AI946" s="100">
        <f>(幕後結果!$AK$2+幕後結果!$AK$4*幕後結果_最佳化!$W1947)*12/3</f>
        <v>0.19579369268539382</v>
      </c>
      <c r="AJ946" s="60"/>
      <c r="AK946" s="60"/>
      <c r="AL946" s="60"/>
      <c r="AM946" s="108">
        <v>945</v>
      </c>
      <c r="AN946" s="131">
        <f t="shared" si="183"/>
        <v>0.12978910895938633</v>
      </c>
      <c r="AO946" s="131">
        <f t="shared" si="184"/>
        <v>0.15354362160726173</v>
      </c>
      <c r="AP946" s="131">
        <f t="shared" si="185"/>
        <v>5.5879713854792505E-2</v>
      </c>
      <c r="AQ946" s="131">
        <f t="shared" si="186"/>
        <v>7.017378725388379E-2</v>
      </c>
      <c r="AR946" s="131">
        <f t="shared" si="187"/>
        <v>0.16289168091044628</v>
      </c>
      <c r="AS946" s="131">
        <f t="shared" si="188"/>
        <v>0.14840633034379752</v>
      </c>
      <c r="AT946" s="131">
        <f t="shared" si="189"/>
        <v>1.9827645498490323E-2</v>
      </c>
      <c r="AU946" s="131">
        <f t="shared" si="190"/>
        <v>7.0520405432539859E-2</v>
      </c>
      <c r="AV946" s="131">
        <f t="shared" si="191"/>
        <v>0.13985642436110801</v>
      </c>
      <c r="AW946" s="131">
        <f t="shared" si="192"/>
        <v>4.9111281778293651E-2</v>
      </c>
      <c r="AX946" s="131">
        <f t="shared" si="193"/>
        <v>1</v>
      </c>
      <c r="AY946" s="131">
        <f>SUMPRODUCT(AN946:AW946,幕後結果_最佳化!$Z$1005:$AI$1005)</f>
        <v>1.386732154866998E-3</v>
      </c>
      <c r="AZ946" s="131">
        <f>(SUMPRODUCT(AN946:AW946,MMULT(AN946:AW946,幕後結果!$AB$9:$AK$18)))</f>
        <v>2.070970765364419E-4</v>
      </c>
      <c r="BA946" s="131">
        <f t="shared" si="194"/>
        <v>1.4390867817350068E-2</v>
      </c>
      <c r="BB946" s="102">
        <f t="shared" si="195"/>
        <v>-2.8846952367308485</v>
      </c>
      <c r="BC946" s="60"/>
      <c r="BD946" s="60"/>
    </row>
    <row r="947" spans="1:56" ht="16.5">
      <c r="A947" s="95">
        <v>946</v>
      </c>
      <c r="B947" s="131">
        <v>0.47979750957075118</v>
      </c>
      <c r="C947" s="131">
        <v>0.9266002297557363</v>
      </c>
      <c r="D947" s="131">
        <v>0.27607091815867357</v>
      </c>
      <c r="E947" s="131">
        <v>0.23466203017801801</v>
      </c>
      <c r="F947" s="131">
        <v>0.64510085637751091</v>
      </c>
      <c r="G947" s="131">
        <v>0.42346898329986371</v>
      </c>
      <c r="H947" s="131">
        <v>0.47752887697485025</v>
      </c>
      <c r="I947" s="131">
        <v>0.65897997215786064</v>
      </c>
      <c r="J947" s="131">
        <v>0.96694241780893697</v>
      </c>
      <c r="K947" s="104">
        <v>0.34912264345536426</v>
      </c>
      <c r="L947" s="105"/>
      <c r="M947" s="106">
        <v>946</v>
      </c>
      <c r="N947" s="142">
        <v>-5.0661796964295701E-2</v>
      </c>
      <c r="O947" s="142">
        <v>1.4509293274207404</v>
      </c>
      <c r="P947" s="142">
        <v>-0.59455370070446667</v>
      </c>
      <c r="Q947" s="142">
        <v>-0.72357928877970845</v>
      </c>
      <c r="R947" s="142">
        <v>0.37212700974213575</v>
      </c>
      <c r="S947" s="142">
        <v>-0.19302681635045213</v>
      </c>
      <c r="T947" s="142">
        <v>-5.6356570133517872E-2</v>
      </c>
      <c r="U947" s="131">
        <v>0.40968088258931951</v>
      </c>
      <c r="V947" s="131">
        <v>1.8376420761809373</v>
      </c>
      <c r="W947" s="98">
        <v>-0.38769022977545442</v>
      </c>
      <c r="X947" s="60"/>
      <c r="Y947" s="99">
        <v>946</v>
      </c>
      <c r="Z947" s="131">
        <f>(幕後結果!$AB$2+幕後結果!$AB$4*幕後結果_最佳化!$N1948)*12/3</f>
        <v>5.5419044716991566E-3</v>
      </c>
      <c r="AA947" s="131">
        <f>(幕後結果!$AC$2+幕後結果!$AC$4*幕後結果_最佳化!$O1948)*12/3</f>
        <v>0.14860696758783853</v>
      </c>
      <c r="AB947" s="131">
        <f>(幕後結果!$AD$2+幕後結果!$AD$4*幕後結果_最佳化!$P1948)*12/3</f>
        <v>-6.0377279766413529E-2</v>
      </c>
      <c r="AC947" s="131">
        <f>(幕後結果!$AE$2+幕後結果!$AE$4*幕後結果_最佳化!$Q1948)*12/3</f>
        <v>-6.274441481003229E-2</v>
      </c>
      <c r="AD947" s="131">
        <f>(幕後結果!$AF$2+幕後結果!$AF$4*幕後結果_最佳化!$R1948)*12/3</f>
        <v>3.0925818472430217E-2</v>
      </c>
      <c r="AE947" s="131">
        <f>(幕後結果!$AG$2+幕後結果!$AG$4*幕後結果_最佳化!$S1948)*12/3</f>
        <v>-4.7726865708565538E-3</v>
      </c>
      <c r="AF947" s="131">
        <f>(幕後結果!$AH$2+幕後結果!$AH$4*幕後結果_最佳化!$T1948)*12/3</f>
        <v>3.4398483335822225E-2</v>
      </c>
      <c r="AG947" s="131">
        <f>(幕後結果!$AI$2+幕後結果!$AI$4*幕後結果_最佳化!$U1948)*12/3</f>
        <v>3.0240056499417668E-3</v>
      </c>
      <c r="AH947" s="131">
        <f>(幕後結果!$AJ$2+幕後結果!$AJ$4*幕後結果_最佳化!$V1948)*12/3</f>
        <v>0.12316845224535021</v>
      </c>
      <c r="AI947" s="100">
        <f>(幕後結果!$AK$2+幕後結果!$AK$4*幕後結果_最佳化!$W1948)*12/3</f>
        <v>-8.4391831829366375E-3</v>
      </c>
      <c r="AJ947" s="60"/>
      <c r="AK947" s="60"/>
      <c r="AL947" s="60"/>
      <c r="AM947" s="108">
        <v>946</v>
      </c>
      <c r="AN947" s="131">
        <f t="shared" si="183"/>
        <v>0.11201280806296267</v>
      </c>
      <c r="AO947" s="131">
        <f t="shared" si="184"/>
        <v>0.15603931929333281</v>
      </c>
      <c r="AP947" s="131">
        <f t="shared" si="185"/>
        <v>0.11100203031694431</v>
      </c>
      <c r="AQ947" s="131">
        <f t="shared" si="186"/>
        <v>0.17835041857745706</v>
      </c>
      <c r="AR947" s="131">
        <f t="shared" si="187"/>
        <v>6.3806232133119076E-2</v>
      </c>
      <c r="AS947" s="131">
        <f t="shared" si="188"/>
        <v>2.1807596860023887E-2</v>
      </c>
      <c r="AT947" s="131">
        <f t="shared" si="189"/>
        <v>0.1349405219374995</v>
      </c>
      <c r="AU947" s="131">
        <f t="shared" si="190"/>
        <v>1.9522214122467196E-2</v>
      </c>
      <c r="AV947" s="131">
        <f t="shared" si="191"/>
        <v>7.0539782661834E-2</v>
      </c>
      <c r="AW947" s="131">
        <f t="shared" si="192"/>
        <v>0.13197907603435963</v>
      </c>
      <c r="AX947" s="131">
        <f t="shared" si="193"/>
        <v>1.0000000000000002</v>
      </c>
      <c r="AY947" s="131">
        <f>SUMPRODUCT(AN947:AW947,幕後結果_最佳化!$Z$1005:$AI$1005)</f>
        <v>4.5221494003351466E-3</v>
      </c>
      <c r="AZ947" s="131">
        <f>(SUMPRODUCT(AN947:AW947,MMULT(AN947:AW947,幕後結果!$AB$9:$AK$18)))</f>
        <v>3.1020790428132523E-4</v>
      </c>
      <c r="BA947" s="131">
        <f t="shared" si="194"/>
        <v>1.7612719956932411E-2</v>
      </c>
      <c r="BB947" s="102">
        <f t="shared" si="195"/>
        <v>-2.1789848866903281</v>
      </c>
      <c r="BC947" s="60"/>
      <c r="BD947" s="60"/>
    </row>
    <row r="948" spans="1:56" ht="16.5">
      <c r="A948" s="95">
        <v>947</v>
      </c>
      <c r="B948" s="131">
        <v>0.1797778533185983</v>
      </c>
      <c r="C948" s="131">
        <v>0.60868862757547659</v>
      </c>
      <c r="D948" s="131">
        <v>0.60638527060107883</v>
      </c>
      <c r="E948" s="131">
        <v>0.10234712725294859</v>
      </c>
      <c r="F948" s="131">
        <v>0.37134329640537467</v>
      </c>
      <c r="G948" s="131">
        <v>9.7833959265329895E-3</v>
      </c>
      <c r="H948" s="131">
        <v>0.62370415336112495</v>
      </c>
      <c r="I948" s="131">
        <v>0.16048136450009198</v>
      </c>
      <c r="J948" s="131">
        <v>0.64757090928337591</v>
      </c>
      <c r="K948" s="104">
        <v>0.38303588377349973</v>
      </c>
      <c r="L948" s="105"/>
      <c r="M948" s="106">
        <v>947</v>
      </c>
      <c r="N948" s="142">
        <v>-0.91621201167386235</v>
      </c>
      <c r="O948" s="142">
        <v>0.27590277190415596</v>
      </c>
      <c r="P948" s="142">
        <v>0.26991004539748481</v>
      </c>
      <c r="Q948" s="142">
        <v>-1.2682904268085613</v>
      </c>
      <c r="R948" s="142">
        <v>-0.32829768706596885</v>
      </c>
      <c r="S948" s="142">
        <v>-2.3345528551049703</v>
      </c>
      <c r="T948" s="142">
        <v>0.31522385660469199</v>
      </c>
      <c r="U948" s="131">
        <v>-0.9924814397046744</v>
      </c>
      <c r="V948" s="131">
        <v>0.37877065365784174</v>
      </c>
      <c r="W948" s="98">
        <v>-0.29751708332370469</v>
      </c>
      <c r="X948" s="60"/>
      <c r="Y948" s="99">
        <v>947</v>
      </c>
      <c r="Z948" s="131">
        <f>(幕後結果!$AB$2+幕後結果!$AB$4*幕後結果_最佳化!$N1949)*12/3</f>
        <v>-0.12852981731143134</v>
      </c>
      <c r="AA948" s="131">
        <f>(幕後結果!$AC$2+幕後結果!$AC$4*幕後結果_最佳化!$O1949)*12/3</f>
        <v>3.6085098444526405E-2</v>
      </c>
      <c r="AB948" s="131">
        <f>(幕後結果!$AD$2+幕後結果!$AD$4*幕後結果_最佳化!$P1949)*12/3</f>
        <v>4.0127195781206777E-2</v>
      </c>
      <c r="AC948" s="131">
        <f>(幕後結果!$AE$2+幕後結果!$AE$4*幕後結果_最佳化!$Q1949)*12/3</f>
        <v>-0.10024209567180919</v>
      </c>
      <c r="AD948" s="131">
        <f>(幕後結果!$AF$2+幕後結果!$AF$4*幕後結果_最佳化!$R1949)*12/3</f>
        <v>-2.0890849836119708E-2</v>
      </c>
      <c r="AE948" s="131">
        <f>(幕後結果!$AG$2+幕後結果!$AG$4*幕後結果_最佳化!$S1949)*12/3</f>
        <v>-9.6484636263187054E-2</v>
      </c>
      <c r="AF948" s="131">
        <f>(幕後結果!$AH$2+幕後結果!$AH$4*幕後結果_最佳化!$T1949)*12/3</f>
        <v>-7.2275252317676548E-3</v>
      </c>
      <c r="AG948" s="131">
        <f>(幕後結果!$AI$2+幕後結果!$AI$4*幕後結果_最佳化!$U1949)*12/3</f>
        <v>-0.16586189589962713</v>
      </c>
      <c r="AH948" s="131">
        <f>(幕後結果!$AJ$2+幕後結果!$AJ$4*幕後結果_最佳化!$V1949)*12/3</f>
        <v>-3.9962016925557314E-2</v>
      </c>
      <c r="AI948" s="100">
        <f>(幕後結果!$AK$2+幕後結果!$AK$4*幕後結果_最佳化!$W1949)*12/3</f>
        <v>-4.8493859723270853E-2</v>
      </c>
      <c r="AJ948" s="60"/>
      <c r="AK948" s="60"/>
      <c r="AL948" s="60"/>
      <c r="AM948" s="108">
        <v>947</v>
      </c>
      <c r="AN948" s="131">
        <f t="shared" si="183"/>
        <v>0.17668754716272739</v>
      </c>
      <c r="AO948" s="131">
        <f t="shared" si="184"/>
        <v>4.0629334872838742E-2</v>
      </c>
      <c r="AP948" s="131">
        <f t="shared" si="185"/>
        <v>5.8938440654971766E-2</v>
      </c>
      <c r="AQ948" s="131">
        <f t="shared" si="186"/>
        <v>2.7048147887044328E-3</v>
      </c>
      <c r="AR948" s="131">
        <f t="shared" si="187"/>
        <v>7.0520119160181499E-2</v>
      </c>
      <c r="AS948" s="131">
        <f t="shared" si="188"/>
        <v>0.102225285965068</v>
      </c>
      <c r="AT948" s="131">
        <f t="shared" si="189"/>
        <v>3.3988794592129321E-2</v>
      </c>
      <c r="AU948" s="131">
        <f t="shared" si="190"/>
        <v>0.10524779162763337</v>
      </c>
      <c r="AV948" s="131">
        <f t="shared" si="191"/>
        <v>0.26015960156117413</v>
      </c>
      <c r="AW948" s="131">
        <f t="shared" si="192"/>
        <v>0.14889826961457145</v>
      </c>
      <c r="AX948" s="131">
        <f t="shared" si="193"/>
        <v>1</v>
      </c>
      <c r="AY948" s="131">
        <f>SUMPRODUCT(AN948:AW948,幕後結果_最佳化!$Z$1005:$AI$1005)</f>
        <v>-1.5949791079904519E-3</v>
      </c>
      <c r="AZ948" s="131">
        <f>(SUMPRODUCT(AN948:AW948,MMULT(AN948:AW948,幕後結果!$AB$9:$AK$18)))</f>
        <v>2.0332785606962177E-4</v>
      </c>
      <c r="BA948" s="131">
        <f t="shared" si="194"/>
        <v>1.4259307699521101E-2</v>
      </c>
      <c r="BB948" s="102">
        <f t="shared" si="195"/>
        <v>-3.1204165058788105</v>
      </c>
      <c r="BC948" s="60"/>
      <c r="BD948" s="60"/>
    </row>
    <row r="949" spans="1:56" ht="16.5">
      <c r="A949" s="95">
        <v>948</v>
      </c>
      <c r="B949" s="131">
        <v>0.12634454752954349</v>
      </c>
      <c r="C949" s="131">
        <v>0.91941492215036758</v>
      </c>
      <c r="D949" s="131">
        <v>0.40690675082869765</v>
      </c>
      <c r="E949" s="131">
        <v>0.16990962561516532</v>
      </c>
      <c r="F949" s="131">
        <v>0.15351283338207056</v>
      </c>
      <c r="G949" s="131">
        <v>0.90727659988541487</v>
      </c>
      <c r="H949" s="131">
        <v>0.49098259755441953</v>
      </c>
      <c r="I949" s="131">
        <v>0.57653254698233969</v>
      </c>
      <c r="J949" s="131">
        <v>0.39428868359810876</v>
      </c>
      <c r="K949" s="104">
        <v>0.16335398634938936</v>
      </c>
      <c r="L949" s="105"/>
      <c r="M949" s="106">
        <v>948</v>
      </c>
      <c r="N949" s="142">
        <v>-1.1438421762807833</v>
      </c>
      <c r="O949" s="142">
        <v>1.4011468784701437</v>
      </c>
      <c r="P949" s="142">
        <v>-0.23550924822081609</v>
      </c>
      <c r="Q949" s="142">
        <v>-0.95452244944975628</v>
      </c>
      <c r="R949" s="142">
        <v>-1.0214829842743229</v>
      </c>
      <c r="S949" s="142">
        <v>1.3241693723354477</v>
      </c>
      <c r="T949" s="142">
        <v>-2.2605200977461205E-2</v>
      </c>
      <c r="U949" s="131">
        <v>0.19303072433097934</v>
      </c>
      <c r="V949" s="131">
        <v>-0.26815843561823605</v>
      </c>
      <c r="W949" s="98">
        <v>-0.98076635628932285</v>
      </c>
      <c r="X949" s="60"/>
      <c r="Y949" s="99">
        <v>948</v>
      </c>
      <c r="Z949" s="131">
        <f>(幕後結果!$AB$2+幕後結果!$AB$4*幕後結果_最佳化!$N1950)*12/3</f>
        <v>-0.16378920212813758</v>
      </c>
      <c r="AA949" s="131">
        <f>(幕後結果!$AC$2+幕後結果!$AC$4*幕後結果_最佳化!$O1950)*12/3</f>
        <v>0.14592243383391582</v>
      </c>
      <c r="AB949" s="131">
        <f>(幕後結果!$AD$2+幕後結果!$AD$4*幕後結果_最佳化!$P1950)*12/3</f>
        <v>-3.740205848163574E-3</v>
      </c>
      <c r="AC949" s="131">
        <f>(幕後結果!$AE$2+幕後結果!$AE$4*幕後結果_最佳化!$Q1950)*12/3</f>
        <v>-8.6384783100026466E-2</v>
      </c>
      <c r="AD949" s="131">
        <f>(幕後結果!$AF$2+幕後結果!$AF$4*幕後結果_最佳化!$R1950)*12/3</f>
        <v>-7.1413724575949286E-2</v>
      </c>
      <c r="AE949" s="131">
        <f>(幕後結果!$AG$2+幕後結果!$AG$4*幕後結果_最佳化!$S1950)*12/3</f>
        <v>7.6041462581177902E-2</v>
      </c>
      <c r="AF949" s="131">
        <f>(幕後結果!$AH$2+幕後結果!$AH$4*幕後結果_最佳化!$T1950)*12/3</f>
        <v>1.6468657057177264E-2</v>
      </c>
      <c r="AG949" s="131">
        <f>(幕後結果!$AI$2+幕後結果!$AI$4*幕後結果_最佳化!$U1950)*12/3</f>
        <v>9.6615072194602171E-3</v>
      </c>
      <c r="AH949" s="131">
        <f>(幕後結果!$AJ$2+幕後結果!$AJ$4*幕後結果_最佳化!$V1950)*12/3</f>
        <v>2.3767078151830795E-2</v>
      </c>
      <c r="AI949" s="100">
        <f>(幕後結果!$AK$2+幕後結果!$AK$4*幕後結果_最佳化!$W1950)*12/3</f>
        <v>-7.5511901126071118E-2</v>
      </c>
      <c r="AJ949" s="60"/>
      <c r="AK949" s="60"/>
      <c r="AL949" s="60"/>
      <c r="AM949" s="108">
        <v>948</v>
      </c>
      <c r="AN949" s="131">
        <f t="shared" si="183"/>
        <v>5.8618856403549274E-2</v>
      </c>
      <c r="AO949" s="131">
        <f t="shared" si="184"/>
        <v>0.17380659760158618</v>
      </c>
      <c r="AP949" s="131">
        <f t="shared" si="185"/>
        <v>0.15234891412105669</v>
      </c>
      <c r="AQ949" s="131">
        <f t="shared" si="186"/>
        <v>6.4851518421665297E-2</v>
      </c>
      <c r="AR949" s="131">
        <f t="shared" si="187"/>
        <v>2.6467806368842245E-2</v>
      </c>
      <c r="AS949" s="131">
        <f t="shared" si="188"/>
        <v>0.14312965952100043</v>
      </c>
      <c r="AT949" s="131">
        <f t="shared" si="189"/>
        <v>0.13492392524197722</v>
      </c>
      <c r="AU949" s="131">
        <f t="shared" si="190"/>
        <v>0.19143084694497947</v>
      </c>
      <c r="AV949" s="131">
        <f t="shared" si="191"/>
        <v>4.1468818008601374E-2</v>
      </c>
      <c r="AW949" s="131">
        <f t="shared" si="192"/>
        <v>1.2953057366741752E-2</v>
      </c>
      <c r="AX949" s="131">
        <f t="shared" si="193"/>
        <v>1</v>
      </c>
      <c r="AY949" s="131">
        <f>SUMPRODUCT(AN949:AW949,幕後結果_最佳化!$Z$1005:$AI$1005)</f>
        <v>1.4097330828404878E-3</v>
      </c>
      <c r="AZ949" s="131">
        <f>(SUMPRODUCT(AN949:AW949,MMULT(AN949:AW949,幕後結果!$AB$9:$AK$18)))</f>
        <v>2.6470641168649969E-4</v>
      </c>
      <c r="BA949" s="131">
        <f t="shared" si="194"/>
        <v>1.6269800603771999E-2</v>
      </c>
      <c r="BB949" s="102">
        <f t="shared" si="195"/>
        <v>-2.5501398528228054</v>
      </c>
      <c r="BC949" s="60"/>
      <c r="BD949" s="60"/>
    </row>
    <row r="950" spans="1:56" ht="16.5">
      <c r="A950" s="95">
        <v>949</v>
      </c>
      <c r="B950" s="131">
        <v>0.13418118995482287</v>
      </c>
      <c r="C950" s="131">
        <v>9.6592391934508193E-2</v>
      </c>
      <c r="D950" s="131">
        <v>0.47796550614136546</v>
      </c>
      <c r="E950" s="131">
        <v>0.94636940862069974</v>
      </c>
      <c r="F950" s="131">
        <v>0.94839381250780952</v>
      </c>
      <c r="G950" s="131">
        <v>0.24223218678511693</v>
      </c>
      <c r="H950" s="131">
        <v>0.52009631080939678</v>
      </c>
      <c r="I950" s="131">
        <v>0.53757557081136143</v>
      </c>
      <c r="J950" s="131">
        <v>0.55578593736334403</v>
      </c>
      <c r="K950" s="104">
        <v>7.7623070327533572E-2</v>
      </c>
      <c r="L950" s="105"/>
      <c r="M950" s="106">
        <v>949</v>
      </c>
      <c r="N950" s="142">
        <v>-1.1068416900445828</v>
      </c>
      <c r="O950" s="142">
        <v>-1.3012152584044629</v>
      </c>
      <c r="P950" s="142">
        <v>-5.526039733038339E-2</v>
      </c>
      <c r="Q950" s="142">
        <v>1.6106263696853145</v>
      </c>
      <c r="R950" s="142">
        <v>1.6294756053644863</v>
      </c>
      <c r="S950" s="142">
        <v>-0.69914027087862263</v>
      </c>
      <c r="T950" s="142">
        <v>5.0395304147256494E-2</v>
      </c>
      <c r="U950" s="131">
        <v>9.4327685164701525E-2</v>
      </c>
      <c r="V950" s="131">
        <v>0.14029346773778456</v>
      </c>
      <c r="W950" s="98">
        <v>-1.4212429560905546</v>
      </c>
      <c r="X950" s="60"/>
      <c r="Y950" s="99">
        <v>949</v>
      </c>
      <c r="Z950" s="131">
        <f>(幕後結果!$AB$2+幕後結果!$AB$4*幕後結果_最佳化!$N1951)*12/3</f>
        <v>-0.15805791258283375</v>
      </c>
      <c r="AA950" s="131">
        <f>(幕後結果!$AC$2+幕後結果!$AC$4*幕後結果_最佳化!$O1951)*12/3</f>
        <v>-0.11685584617419063</v>
      </c>
      <c r="AB950" s="131">
        <f>(幕後結果!$AD$2+幕後結果!$AD$4*幕後結果_最佳化!$P1951)*12/3</f>
        <v>-6.4926276915299175E-2</v>
      </c>
      <c r="AC950" s="131">
        <f>(幕後結果!$AE$2+幕後結果!$AE$4*幕後結果_最佳化!$Q1951)*12/3</f>
        <v>0.12563244003316973</v>
      </c>
      <c r="AD950" s="131">
        <f>(幕後結果!$AF$2+幕後結果!$AF$4*幕後結果_最佳化!$R1951)*12/3</f>
        <v>0.11156085727150573</v>
      </c>
      <c r="AE950" s="131">
        <f>(幕後結果!$AG$2+幕後結果!$AG$4*幕後結果_最佳化!$S1951)*12/3</f>
        <v>-3.8397517673107479E-2</v>
      </c>
      <c r="AF950" s="131">
        <f>(幕後結果!$AH$2+幕後結果!$AH$4*幕後結果_最佳化!$T1951)*12/3</f>
        <v>-7.0167254199950693E-2</v>
      </c>
      <c r="AG950" s="131">
        <f>(幕後結果!$AI$2+幕後結果!$AI$4*幕後結果_最佳化!$U1951)*12/3</f>
        <v>1.4637472358652806E-2</v>
      </c>
      <c r="AH950" s="131">
        <f>(幕後結果!$AJ$2+幕後結果!$AJ$4*幕後結果_最佳化!$V1951)*12/3</f>
        <v>-3.0300920083894938E-2</v>
      </c>
      <c r="AI950" s="100">
        <f>(幕後結果!$AK$2+幕後結果!$AK$4*幕後結果_最佳化!$W1951)*12/3</f>
        <v>-0.22075602918540391</v>
      </c>
      <c r="AJ950" s="60"/>
      <c r="AK950" s="60"/>
      <c r="AL950" s="60"/>
      <c r="AM950" s="108">
        <v>949</v>
      </c>
      <c r="AN950" s="131">
        <f t="shared" si="183"/>
        <v>5.4478020438545736E-2</v>
      </c>
      <c r="AO950" s="131">
        <f t="shared" si="184"/>
        <v>0.10132246913720794</v>
      </c>
      <c r="AP950" s="131">
        <f t="shared" si="185"/>
        <v>8.5343215172771186E-2</v>
      </c>
      <c r="AQ950" s="131">
        <f t="shared" si="186"/>
        <v>9.169562717837601E-2</v>
      </c>
      <c r="AR950" s="131">
        <f t="shared" si="187"/>
        <v>8.2822813542932611E-2</v>
      </c>
      <c r="AS950" s="131">
        <f t="shared" si="188"/>
        <v>0.13241898231398919</v>
      </c>
      <c r="AT950" s="131">
        <f t="shared" si="189"/>
        <v>0.13608023336950126</v>
      </c>
      <c r="AU950" s="131">
        <f t="shared" si="190"/>
        <v>0.12791004235813566</v>
      </c>
      <c r="AV950" s="131">
        <f t="shared" si="191"/>
        <v>7.8691583588369141E-2</v>
      </c>
      <c r="AW950" s="131">
        <f t="shared" si="192"/>
        <v>0.10923701290017118</v>
      </c>
      <c r="AX950" s="131">
        <f t="shared" si="193"/>
        <v>0.99999999999999989</v>
      </c>
      <c r="AY950" s="131">
        <f>SUMPRODUCT(AN950:AW950,幕後結果_最佳化!$Z$1005:$AI$1005)</f>
        <v>9.5473074990304091E-4</v>
      </c>
      <c r="AZ950" s="131">
        <f>(SUMPRODUCT(AN950:AW950,MMULT(AN950:AW950,幕後結果!$AB$9:$AK$18)))</f>
        <v>2.5125916467865373E-4</v>
      </c>
      <c r="BA950" s="131">
        <f t="shared" si="194"/>
        <v>1.5851156572271114E-2</v>
      </c>
      <c r="BB950" s="102">
        <f t="shared" si="195"/>
        <v>-2.6461961345756326</v>
      </c>
      <c r="BC950" s="60"/>
      <c r="BD950" s="60"/>
    </row>
    <row r="951" spans="1:56" ht="16.5">
      <c r="A951" s="95">
        <v>950</v>
      </c>
      <c r="B951" s="131">
        <v>0.52477693785918533</v>
      </c>
      <c r="C951" s="131">
        <v>0.32746520965904757</v>
      </c>
      <c r="D951" s="131">
        <v>0.72520010488052211</v>
      </c>
      <c r="E951" s="131">
        <v>0.25107068192812831</v>
      </c>
      <c r="F951" s="131">
        <v>0.47965421167423128</v>
      </c>
      <c r="G951" s="131">
        <v>0.29052876273476369</v>
      </c>
      <c r="H951" s="131">
        <v>0.99651861357329485</v>
      </c>
      <c r="I951" s="131">
        <v>0.69435122043081066</v>
      </c>
      <c r="J951" s="131">
        <v>0.15302024866578012</v>
      </c>
      <c r="K951" s="104">
        <v>0.8733676647327453</v>
      </c>
      <c r="L951" s="105"/>
      <c r="M951" s="106">
        <v>950</v>
      </c>
      <c r="N951" s="142">
        <v>6.214655350748207E-2</v>
      </c>
      <c r="O951" s="142">
        <v>-0.44692332884019037</v>
      </c>
      <c r="P951" s="142">
        <v>0.59835993912396712</v>
      </c>
      <c r="Q951" s="142">
        <v>-0.67112427493039861</v>
      </c>
      <c r="R951" s="142">
        <v>-5.1021456061264972E-2</v>
      </c>
      <c r="S951" s="142">
        <v>-0.55184066230395568</v>
      </c>
      <c r="T951" s="142">
        <v>2.6986195302703373</v>
      </c>
      <c r="U951" s="131">
        <v>0.50822214952649303</v>
      </c>
      <c r="V951" s="131">
        <v>-1.023565606263934</v>
      </c>
      <c r="W951" s="98">
        <v>1.1424556505619847</v>
      </c>
      <c r="X951" s="60"/>
      <c r="Y951" s="99">
        <v>950</v>
      </c>
      <c r="Z951" s="131">
        <f>(幕後結果!$AB$2+幕後結果!$AB$4*幕後結果_最佳化!$N1952)*12/3</f>
        <v>2.301565645308019E-2</v>
      </c>
      <c r="AA951" s="131">
        <f>(幕後結果!$AC$2+幕後結果!$AC$4*幕後結果_最佳化!$O1952)*12/3</f>
        <v>-3.6111789946006667E-2</v>
      </c>
      <c r="AB951" s="131">
        <f>(幕後結果!$AD$2+幕後結果!$AD$4*幕後結果_最佳化!$P1952)*12/3</f>
        <v>6.8623912240017904E-2</v>
      </c>
      <c r="AC951" s="131">
        <f>(幕後結果!$AE$2+幕後結果!$AE$4*幕後結果_最佳化!$Q1952)*12/3</f>
        <v>-8.7789404919603707E-3</v>
      </c>
      <c r="AD951" s="131">
        <f>(幕後結果!$AF$2+幕後結果!$AF$4*幕後結果_最佳化!$R1952)*12/3</f>
        <v>1.3427699443492279E-2</v>
      </c>
      <c r="AE951" s="131">
        <f>(幕後結果!$AG$2+幕後結果!$AG$4*幕後結果_最佳化!$S1952)*12/3</f>
        <v>-3.6651436251102364E-2</v>
      </c>
      <c r="AF951" s="131">
        <f>(幕後結果!$AH$2+幕後結果!$AH$4*幕後結果_最佳化!$T1952)*12/3</f>
        <v>0.23244319676089273</v>
      </c>
      <c r="AG951" s="131">
        <f>(幕後結果!$AI$2+幕後結果!$AI$4*幕後結果_最佳化!$U1952)*12/3</f>
        <v>0.12197483240585179</v>
      </c>
      <c r="AH951" s="131">
        <f>(幕後結果!$AJ$2+幕後結果!$AJ$4*幕後結果_最佳化!$V1952)*12/3</f>
        <v>-7.3216108142687517E-2</v>
      </c>
      <c r="AI951" s="100">
        <f>(幕後結果!$AK$2+幕後結果!$AK$4*幕後結果_最佳化!$W1952)*12/3</f>
        <v>0.21401422126912314</v>
      </c>
      <c r="AJ951" s="60"/>
      <c r="AK951" s="60"/>
      <c r="AL951" s="60"/>
      <c r="AM951" s="108">
        <v>950</v>
      </c>
      <c r="AN951" s="131">
        <f t="shared" si="183"/>
        <v>0.29846073536922046</v>
      </c>
      <c r="AO951" s="131">
        <f t="shared" si="184"/>
        <v>2.3965456140780304E-2</v>
      </c>
      <c r="AP951" s="131">
        <f t="shared" si="185"/>
        <v>5.1650582449015152E-2</v>
      </c>
      <c r="AQ951" s="131">
        <f t="shared" si="186"/>
        <v>4.2718440546343286E-2</v>
      </c>
      <c r="AR951" s="131">
        <f t="shared" si="187"/>
        <v>7.6089622005175821E-3</v>
      </c>
      <c r="AS951" s="131">
        <f t="shared" si="188"/>
        <v>6.0101495457966801E-2</v>
      </c>
      <c r="AT951" s="131">
        <f t="shared" si="189"/>
        <v>4.1918967275057978E-2</v>
      </c>
      <c r="AU951" s="131">
        <f t="shared" si="190"/>
        <v>0.14394444002699316</v>
      </c>
      <c r="AV951" s="131">
        <f t="shared" si="191"/>
        <v>0.12231676641768754</v>
      </c>
      <c r="AW951" s="131">
        <f t="shared" si="192"/>
        <v>0.20731415411641763</v>
      </c>
      <c r="AX951" s="131">
        <f t="shared" si="193"/>
        <v>0.99999999999999989</v>
      </c>
      <c r="AY951" s="131">
        <f>SUMPRODUCT(AN951:AW951,幕後結果_最佳化!$Z$1005:$AI$1005)</f>
        <v>6.7065607923190397E-4</v>
      </c>
      <c r="AZ951" s="131">
        <f>(SUMPRODUCT(AN951:AW951,MMULT(AN951:AW951,幕後結果!$AB$9:$AK$18)))</f>
        <v>2.8029221551018421E-4</v>
      </c>
      <c r="BA951" s="131">
        <f t="shared" si="194"/>
        <v>1.6741929862180888E-2</v>
      </c>
      <c r="BB951" s="102">
        <f t="shared" si="195"/>
        <v>-2.5223701370390934</v>
      </c>
      <c r="BC951" s="60"/>
      <c r="BD951" s="60"/>
    </row>
    <row r="952" spans="1:56" ht="16.5">
      <c r="A952" s="95">
        <v>951</v>
      </c>
      <c r="B952" s="131">
        <v>9.8876520624391562E-2</v>
      </c>
      <c r="C952" s="131">
        <v>0.229977021864614</v>
      </c>
      <c r="D952" s="131">
        <v>0.54832414231504178</v>
      </c>
      <c r="E952" s="131">
        <v>6.3237394117802381E-2</v>
      </c>
      <c r="F952" s="131">
        <v>0.78640181675751775</v>
      </c>
      <c r="G952" s="131">
        <v>0.31431452758646583</v>
      </c>
      <c r="H952" s="131">
        <v>0.17529261087897363</v>
      </c>
      <c r="I952" s="131">
        <v>0.32229711181486764</v>
      </c>
      <c r="J952" s="131">
        <v>0.65513430413394436</v>
      </c>
      <c r="K952" s="104">
        <v>0.61262409106260085</v>
      </c>
      <c r="L952" s="105"/>
      <c r="M952" s="106">
        <v>951</v>
      </c>
      <c r="N952" s="142">
        <v>-1.2879796668807122</v>
      </c>
      <c r="O952" s="142">
        <v>-0.73892252487364518</v>
      </c>
      <c r="P952" s="142">
        <v>0.12142841009440541</v>
      </c>
      <c r="Q952" s="142">
        <v>-1.5281520603703866</v>
      </c>
      <c r="R952" s="142">
        <v>0.79399839368035496</v>
      </c>
      <c r="S952" s="142">
        <v>-0.48365736585387181</v>
      </c>
      <c r="T952" s="142">
        <v>-0.93345475309777792</v>
      </c>
      <c r="U952" s="131">
        <v>-0.46128489074179568</v>
      </c>
      <c r="V952" s="131">
        <v>0.39921961458714234</v>
      </c>
      <c r="W952" s="98">
        <v>0.28616491036779002</v>
      </c>
      <c r="X952" s="60"/>
      <c r="Y952" s="99">
        <v>951</v>
      </c>
      <c r="Z952" s="131">
        <f>(幕後結果!$AB$2+幕後結果!$AB$4*幕後結果_最佳化!$N1953)*12/3</f>
        <v>-0.18611576528971754</v>
      </c>
      <c r="AA952" s="131">
        <f>(幕後結果!$AC$2+幕後結果!$AC$4*幕後結果_最佳化!$O1953)*12/3</f>
        <v>-6.1836479571749571E-2</v>
      </c>
      <c r="AB952" s="131">
        <f>(幕後結果!$AD$2+幕後結果!$AD$4*幕後結果_最佳化!$P1953)*12/3</f>
        <v>-1.7583739284051936E-2</v>
      </c>
      <c r="AC952" s="131">
        <f>(幕後結果!$AE$2+幕後結果!$AE$4*幕後結果_最佳化!$Q1953)*12/3</f>
        <v>-0.16885978318908026</v>
      </c>
      <c r="AD952" s="131">
        <f>(幕後結果!$AF$2+幕後結果!$AF$4*幕後結果_最佳化!$R1953)*12/3</f>
        <v>1.7453721435585344E-2</v>
      </c>
      <c r="AE952" s="131">
        <f>(幕後結果!$AG$2+幕後結果!$AG$4*幕後結果_最佳化!$S1953)*12/3</f>
        <v>-3.4448907943510264E-2</v>
      </c>
      <c r="AF952" s="131">
        <f>(幕後結果!$AH$2+幕後結果!$AH$4*幕後結果_最佳化!$T1953)*12/3</f>
        <v>-0.16032283012718027</v>
      </c>
      <c r="AG952" s="131">
        <f>(幕後結果!$AI$2+幕後結果!$AI$4*幕後結果_最佳化!$U1953)*12/3</f>
        <v>-0.10430303205165214</v>
      </c>
      <c r="AH952" s="131">
        <f>(幕後結果!$AJ$2+幕後結果!$AJ$4*幕後結果_最佳化!$V1953)*12/3</f>
        <v>-3.8721866221222312E-2</v>
      </c>
      <c r="AI952" s="100">
        <f>(幕後結果!$AK$2+幕後結果!$AK$4*幕後結果_最佳化!$W1953)*12/3</f>
        <v>5.849857776701952E-2</v>
      </c>
      <c r="AJ952" s="60"/>
      <c r="AK952" s="60"/>
      <c r="AL952" s="60"/>
      <c r="AM952" s="108">
        <v>951</v>
      </c>
      <c r="AN952" s="131">
        <f t="shared" si="183"/>
        <v>0.17391912374131357</v>
      </c>
      <c r="AO952" s="131">
        <f t="shared" si="184"/>
        <v>0.17030569203165921</v>
      </c>
      <c r="AP952" s="131">
        <f t="shared" si="185"/>
        <v>7.4752099927154522E-2</v>
      </c>
      <c r="AQ952" s="131">
        <f t="shared" si="186"/>
        <v>3.2864924215466509E-2</v>
      </c>
      <c r="AR952" s="131">
        <f t="shared" si="187"/>
        <v>0.14288593241126618</v>
      </c>
      <c r="AS952" s="131">
        <f t="shared" si="188"/>
        <v>0.11362654611322001</v>
      </c>
      <c r="AT952" s="131">
        <f t="shared" si="189"/>
        <v>9.3465554904733295E-2</v>
      </c>
      <c r="AU952" s="131">
        <f t="shared" si="190"/>
        <v>6.875001969204121E-3</v>
      </c>
      <c r="AV952" s="131">
        <f t="shared" si="191"/>
        <v>8.8243867714758326E-2</v>
      </c>
      <c r="AW952" s="131">
        <f t="shared" si="192"/>
        <v>0.10306125697122417</v>
      </c>
      <c r="AX952" s="131">
        <f t="shared" si="193"/>
        <v>0.99999999999999989</v>
      </c>
      <c r="AY952" s="131">
        <f>SUMPRODUCT(AN952:AW952,幕後結果_最佳化!$Z$1005:$AI$1005)</f>
        <v>1.9085113525732719E-3</v>
      </c>
      <c r="AZ952" s="131">
        <f>(SUMPRODUCT(AN952:AW952,MMULT(AN952:AW952,幕後結果!$AB$9:$AK$18)))</f>
        <v>2.3230542605719067E-4</v>
      </c>
      <c r="BA952" s="131">
        <f t="shared" si="194"/>
        <v>1.5241569015596481E-2</v>
      </c>
      <c r="BB952" s="102">
        <f t="shared" si="195"/>
        <v>-2.6894533368238349</v>
      </c>
      <c r="BC952" s="60"/>
      <c r="BD952" s="60"/>
    </row>
    <row r="953" spans="1:56" ht="16.5">
      <c r="A953" s="95">
        <v>952</v>
      </c>
      <c r="B953" s="131">
        <v>0.74703208137627897</v>
      </c>
      <c r="C953" s="131">
        <v>0.50403839408353557</v>
      </c>
      <c r="D953" s="131">
        <v>0.55500643416840956</v>
      </c>
      <c r="E953" s="131">
        <v>0.82327973259927356</v>
      </c>
      <c r="F953" s="131">
        <v>6.5367520428450288E-2</v>
      </c>
      <c r="G953" s="131">
        <v>0.61136082258988744</v>
      </c>
      <c r="H953" s="131">
        <v>0.56129081024493876</v>
      </c>
      <c r="I953" s="131">
        <v>0.34935739795355847</v>
      </c>
      <c r="J953" s="131">
        <v>0.53042926014096548</v>
      </c>
      <c r="K953" s="104">
        <v>0.42356996596353458</v>
      </c>
      <c r="L953" s="105"/>
      <c r="M953" s="106">
        <v>952</v>
      </c>
      <c r="N953" s="142">
        <v>0.66517927094180052</v>
      </c>
      <c r="O953" s="142">
        <v>1.012292568004922E-2</v>
      </c>
      <c r="P953" s="142">
        <v>0.13832049103746027</v>
      </c>
      <c r="Q953" s="142">
        <v>0.9279364513477194</v>
      </c>
      <c r="R953" s="142">
        <v>-1.51120966448102</v>
      </c>
      <c r="S953" s="142">
        <v>0.28286757036616983</v>
      </c>
      <c r="T953" s="142">
        <v>0.15424269463551413</v>
      </c>
      <c r="U953" s="131">
        <v>-0.38705593881316791</v>
      </c>
      <c r="V953" s="131">
        <v>7.634895411408614E-2</v>
      </c>
      <c r="W953" s="98">
        <v>-0.19276893691105179</v>
      </c>
      <c r="X953" s="60"/>
      <c r="Y953" s="99">
        <v>952</v>
      </c>
      <c r="Z953" s="131">
        <f>(幕後結果!$AB$2+幕後結果!$AB$4*幕後結果_最佳化!$N1954)*12/3</f>
        <v>0.11642402646325689</v>
      </c>
      <c r="AA953" s="131">
        <f>(幕後結果!$AC$2+幕後結果!$AC$4*幕後結果_最佳化!$O1954)*12/3</f>
        <v>7.1303967908104846E-3</v>
      </c>
      <c r="AB953" s="131">
        <f>(幕後結果!$AD$2+幕後結果!$AD$4*幕後結果_最佳化!$P1954)*12/3</f>
        <v>9.4692743765208594E-3</v>
      </c>
      <c r="AC953" s="131">
        <f>(幕後結果!$AE$2+幕後結果!$AE$4*幕後結果_最佳化!$Q1954)*12/3</f>
        <v>0.14253291606560922</v>
      </c>
      <c r="AD953" s="131">
        <f>(幕後結果!$AF$2+幕後結果!$AF$4*幕後結果_最佳化!$R1954)*12/3</f>
        <v>-0.10453665989167164</v>
      </c>
      <c r="AE953" s="131">
        <f>(幕後結果!$AG$2+幕後結果!$AG$4*幕後結果_最佳化!$S1954)*12/3</f>
        <v>1.6118849239301417E-2</v>
      </c>
      <c r="AF953" s="131">
        <f>(幕後結果!$AH$2+幕後結果!$AH$4*幕後結果_最佳化!$T1954)*12/3</f>
        <v>5.7229476810860706E-2</v>
      </c>
      <c r="AG953" s="131">
        <f>(幕後結果!$AI$2+幕後結果!$AI$4*幕後結果_最佳化!$U1954)*12/3</f>
        <v>-4.8677958263799552E-2</v>
      </c>
      <c r="AH953" s="131">
        <f>(幕後結果!$AJ$2+幕後結果!$AJ$4*幕後結果_最佳化!$V1954)*12/3</f>
        <v>1.6553160275596036E-2</v>
      </c>
      <c r="AI953" s="100">
        <f>(幕後結果!$AK$2+幕後結果!$AK$4*幕後結果_最佳化!$W1954)*12/3</f>
        <v>-0.1133222742999468</v>
      </c>
      <c r="AJ953" s="60"/>
      <c r="AK953" s="60"/>
      <c r="AL953" s="60"/>
      <c r="AM953" s="108">
        <v>952</v>
      </c>
      <c r="AN953" s="131">
        <f t="shared" si="183"/>
        <v>6.681498891305461E-2</v>
      </c>
      <c r="AO953" s="131">
        <f t="shared" si="184"/>
        <v>0.17635635139569025</v>
      </c>
      <c r="AP953" s="131">
        <f t="shared" si="185"/>
        <v>0.16836108785322701</v>
      </c>
      <c r="AQ953" s="131">
        <f t="shared" si="186"/>
        <v>3.1276067620106961E-3</v>
      </c>
      <c r="AR953" s="131">
        <f t="shared" si="187"/>
        <v>4.7335404340707349E-2</v>
      </c>
      <c r="AS953" s="131">
        <f t="shared" si="188"/>
        <v>2.5310778494286076E-2</v>
      </c>
      <c r="AT953" s="131">
        <f t="shared" si="189"/>
        <v>9.2714024662627847E-2</v>
      </c>
      <c r="AU953" s="131">
        <f t="shared" si="190"/>
        <v>9.6875961292886364E-2</v>
      </c>
      <c r="AV953" s="131">
        <f t="shared" si="191"/>
        <v>0.28456497140742198</v>
      </c>
      <c r="AW953" s="131">
        <f t="shared" si="192"/>
        <v>3.8538824878087782E-2</v>
      </c>
      <c r="AX953" s="131">
        <f t="shared" si="193"/>
        <v>1</v>
      </c>
      <c r="AY953" s="131">
        <f>SUMPRODUCT(AN953:AW953,幕後結果_最佳化!$Z$1005:$AI$1005)</f>
        <v>-6.5301120468678987E-4</v>
      </c>
      <c r="AZ953" s="131">
        <f>(SUMPRODUCT(AN953:AW953,MMULT(AN953:AW953,幕後結果!$AB$9:$AK$18)))</f>
        <v>2.4992205426922607E-4</v>
      </c>
      <c r="BA953" s="131">
        <f t="shared" si="194"/>
        <v>1.5808923248255273E-2</v>
      </c>
      <c r="BB953" s="102">
        <f t="shared" si="195"/>
        <v>-2.7549637961265612</v>
      </c>
      <c r="BC953" s="60"/>
      <c r="BD953" s="60"/>
    </row>
    <row r="954" spans="1:56" ht="16.5">
      <c r="A954" s="95">
        <v>953</v>
      </c>
      <c r="B954" s="131">
        <v>0.51936917655753279</v>
      </c>
      <c r="C954" s="131">
        <v>0.34028714397809878</v>
      </c>
      <c r="D954" s="131">
        <v>0.36370471702121421</v>
      </c>
      <c r="E954" s="131">
        <v>0.38614104506624591</v>
      </c>
      <c r="F954" s="131">
        <v>0.21501820177022268</v>
      </c>
      <c r="G954" s="131">
        <v>0.90999677585189587</v>
      </c>
      <c r="H954" s="131">
        <v>0.43382882480724083</v>
      </c>
      <c r="I954" s="131">
        <v>0.48586755471404985</v>
      </c>
      <c r="J954" s="131">
        <v>0.37899090362944143</v>
      </c>
      <c r="K954" s="104">
        <v>0.80345404747056048</v>
      </c>
      <c r="L954" s="105"/>
      <c r="M954" s="106">
        <v>953</v>
      </c>
      <c r="N954" s="142">
        <v>4.8570415818562827E-2</v>
      </c>
      <c r="O954" s="142">
        <v>-0.41167958818838563</v>
      </c>
      <c r="P954" s="142">
        <v>-0.34857362152744364</v>
      </c>
      <c r="Q954" s="142">
        <v>-0.28939111936260609</v>
      </c>
      <c r="R954" s="142">
        <v>-0.78912935993978461</v>
      </c>
      <c r="S954" s="142">
        <v>1.3407351796799494</v>
      </c>
      <c r="T954" s="142">
        <v>-0.16663449557743726</v>
      </c>
      <c r="U954" s="131">
        <v>-3.5432199385349548E-2</v>
      </c>
      <c r="V954" s="131">
        <v>-0.30813211211887359</v>
      </c>
      <c r="W954" s="98">
        <v>0.85402361481972588</v>
      </c>
      <c r="X954" s="60"/>
      <c r="Y954" s="99">
        <v>953</v>
      </c>
      <c r="Z954" s="131">
        <f>(幕後結果!$AB$2+幕後結果!$AB$4*幕後結果_最佳化!$N1955)*12/3</f>
        <v>2.0912744196592548E-2</v>
      </c>
      <c r="AA954" s="131">
        <f>(幕後結果!$AC$2+幕後結果!$AC$4*幕後結果_最佳化!$O1955)*12/3</f>
        <v>-3.2658869676381048E-2</v>
      </c>
      <c r="AB954" s="131">
        <f>(幕後結果!$AD$2+幕後結果!$AD$4*幕後結果_最佳化!$P1955)*12/3</f>
        <v>-8.2938211926514571E-2</v>
      </c>
      <c r="AC954" s="131">
        <f>(幕後結果!$AE$2+幕後結果!$AE$4*幕後結果_最佳化!$Q1955)*12/3</f>
        <v>-4.0066229929605832E-2</v>
      </c>
      <c r="AD954" s="131">
        <f>(幕後結果!$AF$2+幕後結果!$AF$4*幕後結果_最佳化!$R1955)*12/3</f>
        <v>-0.12308761758090118</v>
      </c>
      <c r="AE954" s="131">
        <f>(幕後結果!$AG$2+幕後結果!$AG$4*幕後結果_最佳化!$S1955)*12/3</f>
        <v>5.0473882762997711E-2</v>
      </c>
      <c r="AF954" s="131">
        <f>(幕後結果!$AH$2+幕後結果!$AH$4*幕後結果_最佳化!$T1955)*12/3</f>
        <v>-2.2772650742030106E-2</v>
      </c>
      <c r="AG954" s="131">
        <f>(幕後結果!$AI$2+幕後結果!$AI$4*幕後結果_最佳化!$U1955)*12/3</f>
        <v>-2.4199947508779268E-2</v>
      </c>
      <c r="AH954" s="131">
        <f>(幕後結果!$AJ$2+幕後結果!$AJ$4*幕後結果_最佳化!$V1955)*12/3</f>
        <v>-1.4979339111416752E-2</v>
      </c>
      <c r="AI954" s="100">
        <f>(幕後結果!$AK$2+幕後結果!$AK$4*幕後結果_最佳化!$W1955)*12/3</f>
        <v>7.1844000258236645E-2</v>
      </c>
      <c r="AJ954" s="60"/>
      <c r="AK954" s="60"/>
      <c r="AL954" s="60"/>
      <c r="AM954" s="108">
        <v>953</v>
      </c>
      <c r="AN954" s="131">
        <f t="shared" si="183"/>
        <v>3.7954393608761142E-2</v>
      </c>
      <c r="AO954" s="131">
        <f t="shared" si="184"/>
        <v>1.7852955018797339E-2</v>
      </c>
      <c r="AP954" s="131">
        <f t="shared" si="185"/>
        <v>0.21126420535798471</v>
      </c>
      <c r="AQ954" s="131">
        <f t="shared" si="186"/>
        <v>5.1679212761888312E-2</v>
      </c>
      <c r="AR954" s="131">
        <f t="shared" si="187"/>
        <v>0.26341275029642897</v>
      </c>
      <c r="AS954" s="131">
        <f t="shared" si="188"/>
        <v>0.11192536299630737</v>
      </c>
      <c r="AT954" s="131">
        <f t="shared" si="189"/>
        <v>0.21791947701805203</v>
      </c>
      <c r="AU954" s="131">
        <f t="shared" si="190"/>
        <v>2.2327231171615849E-2</v>
      </c>
      <c r="AV954" s="131">
        <f t="shared" si="191"/>
        <v>3.2178449315069337E-2</v>
      </c>
      <c r="AW954" s="131">
        <f t="shared" si="192"/>
        <v>3.3485962455094741E-2</v>
      </c>
      <c r="AX954" s="131">
        <f t="shared" si="193"/>
        <v>0.99999999999999967</v>
      </c>
      <c r="AY954" s="131">
        <f>SUMPRODUCT(AN954:AW954,幕後結果_最佳化!$Z$1005:$AI$1005)</f>
        <v>1.9183801771642567E-3</v>
      </c>
      <c r="AZ954" s="131">
        <f>(SUMPRODUCT(AN954:AW954,MMULT(AN954:AW954,幕後結果!$AB$9:$AK$18)))</f>
        <v>4.3579998595439891E-4</v>
      </c>
      <c r="BA954" s="131">
        <f t="shared" si="194"/>
        <v>2.0875823000648355E-2</v>
      </c>
      <c r="BB954" s="102">
        <f t="shared" si="195"/>
        <v>-1.9631139726353757</v>
      </c>
      <c r="BC954" s="60"/>
      <c r="BD954" s="60"/>
    </row>
    <row r="955" spans="1:56" ht="16.5">
      <c r="A955" s="95">
        <v>954</v>
      </c>
      <c r="B955" s="131">
        <v>0.90401103235373936</v>
      </c>
      <c r="C955" s="131">
        <v>0.20556914067390664</v>
      </c>
      <c r="D955" s="131">
        <v>0.88277734002834696</v>
      </c>
      <c r="E955" s="131">
        <v>0.8894866398986363</v>
      </c>
      <c r="F955" s="131">
        <v>0.92335860300294192</v>
      </c>
      <c r="G955" s="131">
        <v>0.92477747866916604</v>
      </c>
      <c r="H955" s="131">
        <v>0.35263368467505907</v>
      </c>
      <c r="I955" s="131">
        <v>0.39456847468702083</v>
      </c>
      <c r="J955" s="131">
        <v>0.77359966660268165</v>
      </c>
      <c r="K955" s="104">
        <v>0.97047506956727814</v>
      </c>
      <c r="L955" s="105"/>
      <c r="M955" s="106">
        <v>954</v>
      </c>
      <c r="N955" s="142">
        <v>1.3047501599207527</v>
      </c>
      <c r="O955" s="142">
        <v>-0.82189214955995304</v>
      </c>
      <c r="P955" s="142">
        <v>1.188985634464865</v>
      </c>
      <c r="Q955" s="142">
        <v>1.2238025551560354</v>
      </c>
      <c r="R955" s="142">
        <v>1.4280314932903908</v>
      </c>
      <c r="S955" s="142">
        <v>1.437961273023848</v>
      </c>
      <c r="T955" s="142">
        <v>-0.37821973059161262</v>
      </c>
      <c r="U955" s="131">
        <v>-0.26743149932821653</v>
      </c>
      <c r="V955" s="131">
        <v>0.75075408494501261</v>
      </c>
      <c r="W955" s="98">
        <v>1.8878219241634848</v>
      </c>
      <c r="X955" s="60"/>
      <c r="Y955" s="99">
        <v>954</v>
      </c>
      <c r="Z955" s="131">
        <f>(幕後結果!$AB$2+幕後結果!$AB$4*幕後結果_最佳化!$N1956)*12/3</f>
        <v>0.21549207454472863</v>
      </c>
      <c r="AA955" s="131">
        <f>(幕後結果!$AC$2+幕後結果!$AC$4*幕後結果_最佳化!$O1956)*12/3</f>
        <v>-7.5013254319851105E-2</v>
      </c>
      <c r="AB955" s="131">
        <f>(幕後結果!$AD$2+幕後結果!$AD$4*幕後結果_最佳化!$P1956)*12/3</f>
        <v>0.15093465317275323</v>
      </c>
      <c r="AC955" s="131">
        <f>(幕後結果!$AE$2+幕後結果!$AE$4*幕後結果_最佳化!$Q1956)*12/3</f>
        <v>0.24672857751597041</v>
      </c>
      <c r="AD955" s="131">
        <f>(幕後結果!$AF$2+幕後結果!$AF$4*幕後結果_最佳化!$R1956)*12/3</f>
        <v>0.21612250220587628</v>
      </c>
      <c r="AE955" s="131">
        <f>(幕後結果!$AG$2+幕後結果!$AG$4*幕後結果_最佳化!$S1956)*12/3</f>
        <v>3.1891040566460797E-2</v>
      </c>
      <c r="AF955" s="131">
        <f>(幕後結果!$AH$2+幕後結果!$AH$4*幕後結果_最佳化!$T1956)*12/3</f>
        <v>3.7757631930027583E-2</v>
      </c>
      <c r="AG955" s="131">
        <f>(幕後結果!$AI$2+幕後結果!$AI$4*幕後結果_最佳化!$U1956)*12/3</f>
        <v>6.1031892045652257E-2</v>
      </c>
      <c r="AH955" s="131">
        <f>(幕後結果!$AJ$2+幕後結果!$AJ$4*幕後結果_最佳化!$V1956)*12/3</f>
        <v>5.8287373170132439E-2</v>
      </c>
      <c r="AI955" s="100">
        <f>(幕後結果!$AK$2+幕後結果!$AK$4*幕後結果_最佳化!$W1956)*12/3</f>
        <v>0.2498044507732288</v>
      </c>
      <c r="AJ955" s="60"/>
      <c r="AK955" s="60"/>
      <c r="AL955" s="60"/>
      <c r="AM955" s="108">
        <v>954</v>
      </c>
      <c r="AN955" s="131">
        <f t="shared" si="183"/>
        <v>0.13940015383994225</v>
      </c>
      <c r="AO955" s="131">
        <f t="shared" si="184"/>
        <v>7.7422868339771606E-2</v>
      </c>
      <c r="AP955" s="131">
        <f t="shared" si="185"/>
        <v>0.17240045302015394</v>
      </c>
      <c r="AQ955" s="131">
        <f t="shared" si="186"/>
        <v>2.0250597178352682E-2</v>
      </c>
      <c r="AR955" s="131">
        <f t="shared" si="187"/>
        <v>0.10146102707231441</v>
      </c>
      <c r="AS955" s="131">
        <f t="shared" si="188"/>
        <v>0.11632550228460768</v>
      </c>
      <c r="AT955" s="131">
        <f t="shared" si="189"/>
        <v>0.17387272078557126</v>
      </c>
      <c r="AU955" s="131">
        <f t="shared" si="190"/>
        <v>0.11544095149311343</v>
      </c>
      <c r="AV955" s="131">
        <f t="shared" si="191"/>
        <v>4.165088627469006E-2</v>
      </c>
      <c r="AW955" s="131">
        <f t="shared" si="192"/>
        <v>4.1774839711482756E-2</v>
      </c>
      <c r="AX955" s="131">
        <f t="shared" si="193"/>
        <v>1</v>
      </c>
      <c r="AY955" s="131">
        <f>SUMPRODUCT(AN955:AW955,幕後結果_最佳化!$Z$1005:$AI$1005)</f>
        <v>1.7933960176944866E-3</v>
      </c>
      <c r="AZ955" s="131">
        <f>(SUMPRODUCT(AN955:AW955,MMULT(AN955:AW955,幕後結果!$AB$9:$AK$18)))</f>
        <v>2.9366277580622821E-4</v>
      </c>
      <c r="BA955" s="131">
        <f t="shared" si="194"/>
        <v>1.7136591720824424E-2</v>
      </c>
      <c r="BB955" s="102">
        <f t="shared" si="195"/>
        <v>-2.3987619388955084</v>
      </c>
      <c r="BC955" s="60"/>
      <c r="BD955" s="60"/>
    </row>
    <row r="956" spans="1:56" ht="16.5">
      <c r="A956" s="95">
        <v>955</v>
      </c>
      <c r="B956" s="131">
        <v>0.38567917353349102</v>
      </c>
      <c r="C956" s="131">
        <v>0.21158444486626515</v>
      </c>
      <c r="D956" s="131">
        <v>0.38907010775331941</v>
      </c>
      <c r="E956" s="131">
        <v>0.96492012651131254</v>
      </c>
      <c r="F956" s="131">
        <v>0.78969025793319836</v>
      </c>
      <c r="G956" s="131">
        <v>0.57459341579963308</v>
      </c>
      <c r="H956" s="131">
        <v>0.44908125667307397</v>
      </c>
      <c r="I956" s="131">
        <v>0.56326134176779497</v>
      </c>
      <c r="J956" s="131">
        <v>0.44129592991018685</v>
      </c>
      <c r="K956" s="104">
        <v>0.69440364255003328</v>
      </c>
      <c r="L956" s="105"/>
      <c r="M956" s="106">
        <v>955</v>
      </c>
      <c r="N956" s="142">
        <v>-0.29059857890522756</v>
      </c>
      <c r="O956" s="142">
        <v>-0.80093566821626094</v>
      </c>
      <c r="P956" s="142">
        <v>-0.28174347570370839</v>
      </c>
      <c r="Q956" s="142">
        <v>1.8108779470461116</v>
      </c>
      <c r="R956" s="142">
        <v>0.80534697012491974</v>
      </c>
      <c r="S956" s="142">
        <v>0.18808098303166154</v>
      </c>
      <c r="T956" s="142">
        <v>-0.12798289017202394</v>
      </c>
      <c r="U956" s="131">
        <v>0.15924314027050365</v>
      </c>
      <c r="V956" s="131">
        <v>-0.1476843794737166</v>
      </c>
      <c r="W956" s="98">
        <v>0.50837167249755211</v>
      </c>
      <c r="X956" s="60"/>
      <c r="Y956" s="99">
        <v>955</v>
      </c>
      <c r="Z956" s="131">
        <f>(幕後結果!$AB$2+幕後結果!$AB$4*幕後結果_最佳化!$N1957)*12/3</f>
        <v>-3.1623746841458238E-2</v>
      </c>
      <c r="AA956" s="131">
        <f>(幕後結果!$AC$2+幕後結果!$AC$4*幕後結果_最佳化!$O1957)*12/3</f>
        <v>-6.9831107538219819E-2</v>
      </c>
      <c r="AB956" s="131">
        <f>(幕後結果!$AD$2+幕後結果!$AD$4*幕後結果_最佳化!$P1957)*12/3</f>
        <v>-8.5038561862894491E-2</v>
      </c>
      <c r="AC956" s="131">
        <f>(幕後結果!$AE$2+幕後結果!$AE$4*幕後結果_最佳化!$Q1957)*12/3</f>
        <v>0.1595063749383237</v>
      </c>
      <c r="AD956" s="131">
        <f>(幕後結果!$AF$2+幕後結果!$AF$4*幕後結果_最佳化!$R1957)*12/3</f>
        <v>4.6010065887198463E-2</v>
      </c>
      <c r="AE956" s="131">
        <f>(幕後結果!$AG$2+幕後結果!$AG$4*幕後結果_最佳化!$S1957)*12/3</f>
        <v>2.7717450706114832E-3</v>
      </c>
      <c r="AF956" s="131">
        <f>(幕後結果!$AH$2+幕後結果!$AH$4*幕後結果_最佳化!$T1957)*12/3</f>
        <v>-3.5668797268337972E-2</v>
      </c>
      <c r="AG956" s="131">
        <f>(幕後結果!$AI$2+幕後結果!$AI$4*幕後結果_最佳化!$U1957)*12/3</f>
        <v>1.9036890536780378E-2</v>
      </c>
      <c r="AH956" s="131">
        <f>(幕後結果!$AJ$2+幕後結果!$AJ$4*幕後結果_最佳化!$V1957)*12/3</f>
        <v>-1.6052812172097565E-2</v>
      </c>
      <c r="AI956" s="100">
        <f>(幕後結果!$AK$2+幕後結果!$AK$4*幕後結果_最佳化!$W1957)*12/3</f>
        <v>2.7610053499115828E-3</v>
      </c>
      <c r="AJ956" s="60"/>
      <c r="AK956" s="60"/>
      <c r="AL956" s="60"/>
      <c r="AM956" s="108">
        <v>955</v>
      </c>
      <c r="AN956" s="131">
        <f t="shared" si="183"/>
        <v>0.15691630080816277</v>
      </c>
      <c r="AO956" s="131">
        <f t="shared" si="184"/>
        <v>0.14530538061951148</v>
      </c>
      <c r="AP956" s="131">
        <f t="shared" si="185"/>
        <v>1.2659191479685155E-2</v>
      </c>
      <c r="AQ956" s="131">
        <f t="shared" si="186"/>
        <v>1.9405396949175334E-2</v>
      </c>
      <c r="AR956" s="131">
        <f t="shared" si="187"/>
        <v>0.1611078318438541</v>
      </c>
      <c r="AS956" s="131">
        <f t="shared" si="188"/>
        <v>1.1146474420470813E-3</v>
      </c>
      <c r="AT956" s="131">
        <f t="shared" si="189"/>
        <v>0.12998198069382766</v>
      </c>
      <c r="AU956" s="131">
        <f t="shared" si="190"/>
        <v>8.1798907460493217E-2</v>
      </c>
      <c r="AV956" s="131">
        <f t="shared" si="191"/>
        <v>0.15759160696405072</v>
      </c>
      <c r="AW956" s="131">
        <f t="shared" si="192"/>
        <v>0.13411875573919252</v>
      </c>
      <c r="AX956" s="131">
        <f t="shared" si="193"/>
        <v>1</v>
      </c>
      <c r="AY956" s="131">
        <f>SUMPRODUCT(AN956:AW956,幕後結果_最佳化!$Z$1005:$AI$1005)</f>
        <v>1.5162885481347977E-3</v>
      </c>
      <c r="AZ956" s="131">
        <f>(SUMPRODUCT(AN956:AW956,MMULT(AN956:AW956,幕後結果!$AB$9:$AK$18)))</f>
        <v>2.5173586503168973E-4</v>
      </c>
      <c r="BA956" s="131">
        <f t="shared" si="194"/>
        <v>1.5866186215713268E-2</v>
      </c>
      <c r="BB956" s="102">
        <f t="shared" si="195"/>
        <v>-2.6082960888786459</v>
      </c>
      <c r="BC956" s="60"/>
      <c r="BD956" s="60"/>
    </row>
    <row r="957" spans="1:56" ht="16.5">
      <c r="A957" s="95">
        <v>956</v>
      </c>
      <c r="B957" s="131">
        <v>8.0437843471167225E-2</v>
      </c>
      <c r="C957" s="131">
        <v>0.63881389314385495</v>
      </c>
      <c r="D957" s="131">
        <v>0.3216288706596091</v>
      </c>
      <c r="E957" s="131">
        <v>0.66904985371819614</v>
      </c>
      <c r="F957" s="131">
        <v>0.64123812521545309</v>
      </c>
      <c r="G957" s="131">
        <v>0.33032908195111732</v>
      </c>
      <c r="H957" s="131">
        <v>0.43938688610511445</v>
      </c>
      <c r="I957" s="131">
        <v>0.66413878376945834</v>
      </c>
      <c r="J957" s="131">
        <v>0.89484864448627488</v>
      </c>
      <c r="K957" s="104">
        <v>0.25590452051729495</v>
      </c>
      <c r="L957" s="105"/>
      <c r="M957" s="106">
        <v>956</v>
      </c>
      <c r="N957" s="142">
        <v>-1.4021324888497217</v>
      </c>
      <c r="O957" s="142">
        <v>0.35529017695880744</v>
      </c>
      <c r="P957" s="142">
        <v>-0.46314876020655837</v>
      </c>
      <c r="Q957" s="142">
        <v>0.43729103992924878</v>
      </c>
      <c r="R957" s="142">
        <v>0.3617702177926953</v>
      </c>
      <c r="S957" s="142">
        <v>-0.43900465427041152</v>
      </c>
      <c r="T957" s="142">
        <v>-0.15252386104500423</v>
      </c>
      <c r="U957" s="131">
        <v>0.42378525505183945</v>
      </c>
      <c r="V957" s="131">
        <v>1.2527334972612878</v>
      </c>
      <c r="W957" s="98">
        <v>-0.65602344242918265</v>
      </c>
      <c r="X957" s="60"/>
      <c r="Y957" s="99">
        <v>956</v>
      </c>
      <c r="Z957" s="131">
        <f>(幕後結果!$AB$2+幕後結果!$AB$4*幕後結果_最佳化!$N1958)*12/3</f>
        <v>-0.20379777278933295</v>
      </c>
      <c r="AA957" s="131">
        <f>(幕後結果!$AC$2+幕後結果!$AC$4*幕後結果_最佳化!$O1958)*12/3</f>
        <v>4.476049577682565E-2</v>
      </c>
      <c r="AB957" s="131">
        <f>(幕後結果!$AD$2+幕後結果!$AD$4*幕後結果_最佳化!$P1958)*12/3</f>
        <v>-7.5295825134056402E-2</v>
      </c>
      <c r="AC957" s="131">
        <f>(幕後結果!$AE$2+幕後結果!$AE$4*幕後結果_最佳化!$Q1958)*12/3</f>
        <v>7.332095798443336E-3</v>
      </c>
      <c r="AD957" s="131">
        <f>(幕後結果!$AF$2+幕後結果!$AF$4*幕後結果_最佳化!$R1958)*12/3</f>
        <v>1.3090818105803462E-2</v>
      </c>
      <c r="AE957" s="131">
        <f>(幕後結果!$AG$2+幕後結果!$AG$4*幕後結果_最佳化!$S1958)*12/3</f>
        <v>-6.6884049695203375E-3</v>
      </c>
      <c r="AF957" s="131">
        <f>(幕後結果!$AH$2+幕後結果!$AH$4*幕後結果_最佳化!$T1958)*12/3</f>
        <v>-5.1677628694583137E-2</v>
      </c>
      <c r="AG957" s="131">
        <f>(幕後結果!$AI$2+幕後結果!$AI$4*幕後結果_最佳化!$U1958)*12/3</f>
        <v>9.4749533854232605E-3</v>
      </c>
      <c r="AH957" s="131">
        <f>(幕後結果!$AJ$2+幕後結果!$AJ$4*幕後結果_最佳化!$V1958)*12/3</f>
        <v>6.9473004764255206E-2</v>
      </c>
      <c r="AI957" s="100">
        <f>(幕後結果!$AK$2+幕後結果!$AK$4*幕後結果_最佳化!$W1958)*12/3</f>
        <v>-5.4382153526937267E-2</v>
      </c>
      <c r="AJ957" s="60"/>
      <c r="AK957" s="60"/>
      <c r="AL957" s="60"/>
      <c r="AM957" s="108">
        <v>956</v>
      </c>
      <c r="AN957" s="131">
        <f t="shared" si="183"/>
        <v>1.8130187792780264E-2</v>
      </c>
      <c r="AO957" s="131">
        <f t="shared" si="184"/>
        <v>9.2742257119111229E-2</v>
      </c>
      <c r="AP957" s="131">
        <f t="shared" si="185"/>
        <v>0.13337188961099972</v>
      </c>
      <c r="AQ957" s="131">
        <f t="shared" si="186"/>
        <v>0.16236984690015183</v>
      </c>
      <c r="AR957" s="131">
        <f t="shared" si="187"/>
        <v>6.6891385513107207E-2</v>
      </c>
      <c r="AS957" s="131">
        <f t="shared" si="188"/>
        <v>2.5538802912601886E-2</v>
      </c>
      <c r="AT957" s="131">
        <f t="shared" si="189"/>
        <v>6.1830975402710681E-2</v>
      </c>
      <c r="AU957" s="131">
        <f t="shared" si="190"/>
        <v>5.5463054125060626E-2</v>
      </c>
      <c r="AV957" s="131">
        <f t="shared" si="191"/>
        <v>0.190036939370366</v>
      </c>
      <c r="AW957" s="131">
        <f t="shared" si="192"/>
        <v>0.19362466125311056</v>
      </c>
      <c r="AX957" s="131">
        <f t="shared" si="193"/>
        <v>1</v>
      </c>
      <c r="AY957" s="131">
        <f>SUMPRODUCT(AN957:AW957,幕後結果_最佳化!$Z$1005:$AI$1005)</f>
        <v>-1.0833944968251545E-4</v>
      </c>
      <c r="AZ957" s="131">
        <f>(SUMPRODUCT(AN957:AW957,MMULT(AN957:AW957,幕後結果!$AB$9:$AK$18)))</f>
        <v>3.41705455030756E-4</v>
      </c>
      <c r="BA957" s="131">
        <f t="shared" si="194"/>
        <v>1.8485276709607461E-2</v>
      </c>
      <c r="BB957" s="102">
        <f t="shared" si="195"/>
        <v>-2.3266267595188088</v>
      </c>
      <c r="BC957" s="60"/>
      <c r="BD957" s="60"/>
    </row>
    <row r="958" spans="1:56" ht="16.5">
      <c r="A958" s="95">
        <v>957</v>
      </c>
      <c r="B958" s="131">
        <v>0.43173286503832764</v>
      </c>
      <c r="C958" s="131">
        <v>0.69392660189113453</v>
      </c>
      <c r="D958" s="131">
        <v>0.25096119379966342</v>
      </c>
      <c r="E958" s="131">
        <v>0.90250073202332803</v>
      </c>
      <c r="F958" s="131">
        <v>0.77755340010350693</v>
      </c>
      <c r="G958" s="131">
        <v>0.47316236432960324</v>
      </c>
      <c r="H958" s="131">
        <v>0.35273353756626524</v>
      </c>
      <c r="I958" s="131">
        <v>2.3533035637350208E-2</v>
      </c>
      <c r="J958" s="131">
        <v>9.1785188478919366E-2</v>
      </c>
      <c r="K958" s="104">
        <v>0.69117729122625193</v>
      </c>
      <c r="L958" s="105"/>
      <c r="M958" s="106">
        <v>957</v>
      </c>
      <c r="N958" s="142">
        <v>-0.17196412859417284</v>
      </c>
      <c r="O958" s="142">
        <v>0.50701143353239941</v>
      </c>
      <c r="P958" s="142">
        <v>-0.67146807969183242</v>
      </c>
      <c r="Q958" s="142">
        <v>1.2959330953900909</v>
      </c>
      <c r="R958" s="142">
        <v>0.76395644295258258</v>
      </c>
      <c r="S958" s="142">
        <v>-6.7322797021034775E-2</v>
      </c>
      <c r="T958" s="142">
        <v>-0.37795089209847021</v>
      </c>
      <c r="U958" s="131">
        <v>-1.985705164076647</v>
      </c>
      <c r="V958" s="131">
        <v>-1.3298418712258759</v>
      </c>
      <c r="W958" s="98">
        <v>0.49919017203206401</v>
      </c>
      <c r="X958" s="60"/>
      <c r="Y958" s="99">
        <v>957</v>
      </c>
      <c r="Z958" s="131">
        <f>(幕後結果!$AB$2+幕後結果!$AB$4*幕後結果_最佳化!$N1959)*12/3</f>
        <v>-1.3247545500747563E-2</v>
      </c>
      <c r="AA958" s="131">
        <f>(幕後結果!$AC$2+幕後結果!$AC$4*幕後結果_最佳化!$O1959)*12/3</f>
        <v>5.7084786444212519E-2</v>
      </c>
      <c r="AB958" s="131">
        <f>(幕後結果!$AD$2+幕後結果!$AD$4*幕後結果_最佳化!$P1959)*12/3</f>
        <v>-0.1042642059611147</v>
      </c>
      <c r="AC958" s="131">
        <f>(幕後結果!$AE$2+幕後結果!$AE$4*幕後結果_最佳化!$Q1959)*12/3</f>
        <v>0.11082604928883344</v>
      </c>
      <c r="AD958" s="131">
        <f>(幕後結果!$AF$2+幕後結果!$AF$4*幕後結果_最佳化!$R1959)*12/3</f>
        <v>5.623485420212166E-2</v>
      </c>
      <c r="AE958" s="131">
        <f>(幕後結果!$AG$2+幕後結果!$AG$4*幕後結果_最佳化!$S1959)*12/3</f>
        <v>1.2439850411812255E-3</v>
      </c>
      <c r="AF958" s="131">
        <f>(幕後結果!$AH$2+幕後結果!$AH$4*幕後結果_最佳化!$T1959)*12/3</f>
        <v>-1.861269942070436E-2</v>
      </c>
      <c r="AG958" s="131">
        <f>(幕後結果!$AI$2+幕後結果!$AI$4*幕後結果_最佳化!$U1959)*12/3</f>
        <v>-0.23337451694882838</v>
      </c>
      <c r="AH958" s="131">
        <f>(幕後結果!$AJ$2+幕後結果!$AJ$4*幕後結果_最佳化!$V1959)*12/3</f>
        <v>-8.8549585141389511E-2</v>
      </c>
      <c r="AI958" s="100">
        <f>(幕後結果!$AK$2+幕後結果!$AK$4*幕後結果_最佳化!$W1959)*12/3</f>
        <v>-7.999453874679549E-2</v>
      </c>
      <c r="AJ958" s="60"/>
      <c r="AK958" s="60"/>
      <c r="AL958" s="60"/>
      <c r="AM958" s="108">
        <v>957</v>
      </c>
      <c r="AN958" s="131">
        <f t="shared" si="183"/>
        <v>4.1960578240850697E-3</v>
      </c>
      <c r="AO958" s="131">
        <f t="shared" si="184"/>
        <v>0.19478826213974282</v>
      </c>
      <c r="AP958" s="131">
        <f t="shared" si="185"/>
        <v>0.15775144658019505</v>
      </c>
      <c r="AQ958" s="131">
        <f t="shared" si="186"/>
        <v>0.18478303662097484</v>
      </c>
      <c r="AR958" s="131">
        <f t="shared" si="187"/>
        <v>4.6740674847123673E-2</v>
      </c>
      <c r="AS958" s="131">
        <f t="shared" si="188"/>
        <v>1.421294547745109E-2</v>
      </c>
      <c r="AT958" s="131">
        <f t="shared" si="189"/>
        <v>6.4702707353078868E-3</v>
      </c>
      <c r="AU958" s="131">
        <f t="shared" si="190"/>
        <v>0.16869926912863448</v>
      </c>
      <c r="AV958" s="131">
        <f t="shared" si="191"/>
        <v>0.14770867555404768</v>
      </c>
      <c r="AW958" s="131">
        <f t="shared" si="192"/>
        <v>7.4649361092437305E-2</v>
      </c>
      <c r="AX958" s="131">
        <f t="shared" si="193"/>
        <v>1</v>
      </c>
      <c r="AY958" s="131">
        <f>SUMPRODUCT(AN958:AW958,幕後結果_最佳化!$Z$1005:$AI$1005)</f>
        <v>1.0317345845084662E-3</v>
      </c>
      <c r="AZ958" s="131">
        <f>(SUMPRODUCT(AN958:AW958,MMULT(AN958:AW958,幕後結果!$AB$9:$AK$18)))</f>
        <v>3.4843760513284807E-4</v>
      </c>
      <c r="BA958" s="131">
        <f t="shared" si="194"/>
        <v>1.8666483469921377E-2</v>
      </c>
      <c r="BB958" s="102">
        <f t="shared" si="195"/>
        <v>-2.2429648028219575</v>
      </c>
      <c r="BC958" s="60"/>
      <c r="BD958" s="60"/>
    </row>
    <row r="959" spans="1:56" ht="16.5">
      <c r="A959" s="95">
        <v>958</v>
      </c>
      <c r="B959" s="131">
        <v>0.45897456256649272</v>
      </c>
      <c r="C959" s="131">
        <v>0.98603611797880886</v>
      </c>
      <c r="D959" s="131">
        <v>0.44847374346902646</v>
      </c>
      <c r="E959" s="131">
        <v>0.47509872684611598</v>
      </c>
      <c r="F959" s="131">
        <v>0.57723971260837548</v>
      </c>
      <c r="G959" s="131">
        <v>0.9974761239919494</v>
      </c>
      <c r="H959" s="131">
        <v>0.32231453606114147</v>
      </c>
      <c r="I959" s="131">
        <v>6.0251216793109741E-2</v>
      </c>
      <c r="J959" s="131">
        <v>0.13828543477749911</v>
      </c>
      <c r="K959" s="104">
        <v>0.46459527071709306</v>
      </c>
      <c r="L959" s="105"/>
      <c r="M959" s="106">
        <v>958</v>
      </c>
      <c r="N959" s="142">
        <v>-0.10301744547384237</v>
      </c>
      <c r="O959" s="142">
        <v>2.198299583948951</v>
      </c>
      <c r="P959" s="142">
        <v>-0.1295183741454953</v>
      </c>
      <c r="Q959" s="142">
        <v>-6.2458821339522082E-2</v>
      </c>
      <c r="R959" s="142">
        <v>0.1948369753888185</v>
      </c>
      <c r="S959" s="142">
        <v>2.8039705202664056</v>
      </c>
      <c r="T959" s="142">
        <v>-0.46123631220008682</v>
      </c>
      <c r="U959" s="131">
        <v>-1.5526681565230971</v>
      </c>
      <c r="V959" s="131">
        <v>-1.0880549055264068</v>
      </c>
      <c r="W959" s="98">
        <v>-8.8863311382634383E-2</v>
      </c>
      <c r="X959" s="60"/>
      <c r="Y959" s="99">
        <v>958</v>
      </c>
      <c r="Z959" s="131">
        <f>(幕後結果!$AB$2+幕後結果!$AB$4*幕後結果_最佳化!$N1960)*12/3</f>
        <v>-2.5678641141738852E-3</v>
      </c>
      <c r="AA959" s="131">
        <f>(幕後結果!$AC$2+幕後結果!$AC$4*幕後結果_最佳化!$O1960)*12/3</f>
        <v>0.22136444957748538</v>
      </c>
      <c r="AB959" s="131">
        <f>(幕後結果!$AD$2+幕後結果!$AD$4*幕後結果_最佳化!$P1960)*12/3</f>
        <v>3.9612170187934011E-2</v>
      </c>
      <c r="AC959" s="131">
        <f>(幕後結果!$AE$2+幕後結果!$AE$4*幕後結果_最佳化!$Q1960)*12/3</f>
        <v>5.3689046632002774E-2</v>
      </c>
      <c r="AD959" s="131">
        <f>(幕後結果!$AF$2+幕後結果!$AF$4*幕後結果_最佳化!$R1960)*12/3</f>
        <v>9.8350927412321501E-2</v>
      </c>
      <c r="AE959" s="131">
        <f>(幕後結果!$AG$2+幕後結果!$AG$4*幕後結果_最佳化!$S1960)*12/3</f>
        <v>0.13283554389821028</v>
      </c>
      <c r="AF959" s="131">
        <f>(幕後結果!$AH$2+幕後結果!$AH$4*幕後結果_最佳化!$T1960)*12/3</f>
        <v>6.5913333762864804E-2</v>
      </c>
      <c r="AG959" s="131">
        <f>(幕後結果!$AI$2+幕後結果!$AI$4*幕後結果_最佳化!$U1960)*12/3</f>
        <v>-0.11486567227531182</v>
      </c>
      <c r="AH959" s="131">
        <f>(幕後結果!$AJ$2+幕後結果!$AJ$4*幕後結果_最佳化!$V1960)*12/3</f>
        <v>1.0908045862848425E-2</v>
      </c>
      <c r="AI959" s="100">
        <f>(幕後結果!$AK$2+幕後結果!$AK$4*幕後結果_最佳化!$W1960)*12/3</f>
        <v>-1.6481748854284398E-2</v>
      </c>
      <c r="AJ959" s="60"/>
      <c r="AK959" s="60"/>
      <c r="AL959" s="60"/>
      <c r="AM959" s="108">
        <v>958</v>
      </c>
      <c r="AN959" s="131">
        <f t="shared" si="183"/>
        <v>0.18256622625615307</v>
      </c>
      <c r="AO959" s="131">
        <f t="shared" si="184"/>
        <v>8.402438104151605E-2</v>
      </c>
      <c r="AP959" s="131">
        <f t="shared" si="185"/>
        <v>0.13615515567433892</v>
      </c>
      <c r="AQ959" s="131">
        <f t="shared" si="186"/>
        <v>7.6838433821863729E-3</v>
      </c>
      <c r="AR959" s="131">
        <f t="shared" si="187"/>
        <v>0.13431691406680818</v>
      </c>
      <c r="AS959" s="131">
        <f t="shared" si="188"/>
        <v>1.3916208221896846E-2</v>
      </c>
      <c r="AT959" s="131">
        <f t="shared" si="189"/>
        <v>0.20988816506005414</v>
      </c>
      <c r="AU959" s="131">
        <f t="shared" si="190"/>
        <v>3.7026887585063145E-2</v>
      </c>
      <c r="AV959" s="131">
        <f t="shared" si="191"/>
        <v>9.9534342455811775E-2</v>
      </c>
      <c r="AW959" s="131">
        <f t="shared" si="192"/>
        <v>9.4887876256171511E-2</v>
      </c>
      <c r="AX959" s="131">
        <f t="shared" si="193"/>
        <v>1</v>
      </c>
      <c r="AY959" s="131">
        <f>SUMPRODUCT(AN959:AW959,幕後結果_最佳化!$Z$1005:$AI$1005)</f>
        <v>2.7408480021460261E-3</v>
      </c>
      <c r="AZ959" s="131">
        <f>(SUMPRODUCT(AN959:AW959,MMULT(AN959:AW959,幕後結果!$AB$9:$AK$18)))</f>
        <v>3.161234461305222E-4</v>
      </c>
      <c r="BA959" s="131">
        <f t="shared" si="194"/>
        <v>1.777986068928894E-2</v>
      </c>
      <c r="BB959" s="102">
        <f t="shared" si="195"/>
        <v>-2.2586876635117235</v>
      </c>
      <c r="BC959" s="60"/>
      <c r="BD959" s="60"/>
    </row>
    <row r="960" spans="1:56" ht="16.5">
      <c r="A960" s="95">
        <v>959</v>
      </c>
      <c r="B960" s="131">
        <v>0.22159436814210576</v>
      </c>
      <c r="C960" s="131">
        <v>0.92473510488394783</v>
      </c>
      <c r="D960" s="131">
        <v>0.88408620235394508</v>
      </c>
      <c r="E960" s="131">
        <v>0.63600817750027705</v>
      </c>
      <c r="F960" s="131">
        <v>4.2243954115223081E-2</v>
      </c>
      <c r="G960" s="131">
        <v>0.11743927518480168</v>
      </c>
      <c r="H960" s="131">
        <v>0.13022881358057381</v>
      </c>
      <c r="I960" s="131">
        <v>0.95055084811035884</v>
      </c>
      <c r="J960" s="131">
        <v>0.22070385442961848</v>
      </c>
      <c r="K960" s="104">
        <v>2.9482592311655731E-2</v>
      </c>
      <c r="L960" s="105"/>
      <c r="M960" s="106">
        <v>959</v>
      </c>
      <c r="N960" s="142">
        <v>-0.76681967575922061</v>
      </c>
      <c r="O960" s="142">
        <v>1.4376626684929672</v>
      </c>
      <c r="P960" s="142">
        <v>1.1956642817082921</v>
      </c>
      <c r="Q960" s="142">
        <v>0.3478089802428736</v>
      </c>
      <c r="R960" s="142">
        <v>-1.7252195807556336</v>
      </c>
      <c r="S960" s="142">
        <v>-1.1878854308035884</v>
      </c>
      <c r="T960" s="142">
        <v>-1.1253101569810773</v>
      </c>
      <c r="U960" s="131">
        <v>1.6502182582428275</v>
      </c>
      <c r="V960" s="131">
        <v>-0.7698182560061505</v>
      </c>
      <c r="W960" s="98">
        <v>-1.8884528307152726</v>
      </c>
      <c r="X960" s="60"/>
      <c r="Y960" s="99">
        <v>959</v>
      </c>
      <c r="Z960" s="131">
        <f>(幕後結果!$AB$2+幕後結果!$AB$4*幕後結果_最佳化!$N1961)*12/3</f>
        <v>-0.10538929079212293</v>
      </c>
      <c r="AA960" s="131">
        <f>(幕後結果!$AC$2+幕後結果!$AC$4*幕後結果_最佳化!$O1961)*12/3</f>
        <v>0.14872902980866209</v>
      </c>
      <c r="AB960" s="131">
        <f>(幕後結果!$AD$2+幕後結果!$AD$4*幕後結果_最佳化!$P1961)*12/3</f>
        <v>0.22820029550468468</v>
      </c>
      <c r="AC960" s="131">
        <f>(幕後結果!$AE$2+幕後結果!$AE$4*幕後結果_最佳化!$Q1961)*12/3</f>
        <v>0.16045912570487919</v>
      </c>
      <c r="AD960" s="131">
        <f>(幕後結果!$AF$2+幕後結果!$AF$4*幕後結果_最佳化!$R1961)*12/3</f>
        <v>1.2643341250910262E-2</v>
      </c>
      <c r="AE960" s="131">
        <f>(幕後結果!$AG$2+幕後結果!$AG$4*幕後結果_最佳化!$S1961)*12/3</f>
        <v>-2.0731421236117147E-2</v>
      </c>
      <c r="AF960" s="131">
        <f>(幕後結果!$AH$2+幕後結果!$AH$4*幕後結果_最佳化!$T1961)*12/3</f>
        <v>-3.7141017067510045E-2</v>
      </c>
      <c r="AG960" s="131">
        <f>(幕後結果!$AI$2+幕後結果!$AI$4*幕後結果_最佳化!$U1961)*12/3</f>
        <v>0.13863181982467065</v>
      </c>
      <c r="AH960" s="131">
        <f>(幕後結果!$AJ$2+幕後結果!$AJ$4*幕後結果_最佳化!$V1961)*12/3</f>
        <v>-2.2418059870083343E-2</v>
      </c>
      <c r="AI960" s="100">
        <f>(幕後結果!$AK$2+幕後結果!$AK$4*幕後結果_最佳化!$W1961)*12/3</f>
        <v>-0.24305983729873959</v>
      </c>
      <c r="AJ960" s="60"/>
      <c r="AK960" s="60"/>
      <c r="AL960" s="60"/>
      <c r="AM960" s="108">
        <v>959</v>
      </c>
      <c r="AN960" s="131">
        <f t="shared" si="183"/>
        <v>0.11636706133976941</v>
      </c>
      <c r="AO960" s="131">
        <f t="shared" si="184"/>
        <v>0.13507258513211617</v>
      </c>
      <c r="AP960" s="131">
        <f t="shared" si="185"/>
        <v>5.0708987296986419E-2</v>
      </c>
      <c r="AQ960" s="131">
        <f t="shared" si="186"/>
        <v>0.17361198101210298</v>
      </c>
      <c r="AR960" s="131">
        <f t="shared" si="187"/>
        <v>0.18877053209301145</v>
      </c>
      <c r="AS960" s="131">
        <f t="shared" si="188"/>
        <v>7.5770221785741623E-2</v>
      </c>
      <c r="AT960" s="131">
        <f t="shared" si="189"/>
        <v>3.8033733323351976E-3</v>
      </c>
      <c r="AU960" s="131">
        <f t="shared" si="190"/>
        <v>3.6625954148166843E-3</v>
      </c>
      <c r="AV960" s="131">
        <f t="shared" si="191"/>
        <v>0.18092983000051521</v>
      </c>
      <c r="AW960" s="131">
        <f t="shared" si="192"/>
        <v>7.1302832592604892E-2</v>
      </c>
      <c r="AX960" s="131">
        <f t="shared" si="193"/>
        <v>1</v>
      </c>
      <c r="AY960" s="131">
        <f>SUMPRODUCT(AN960:AW960,幕後結果_最佳化!$Z$1005:$AI$1005)</f>
        <v>3.537470748156542E-3</v>
      </c>
      <c r="AZ960" s="131">
        <f>(SUMPRODUCT(AN960:AW960,MMULT(AN960:AW960,幕後結果!$AB$9:$AK$18)))</f>
        <v>2.6434557086814901E-4</v>
      </c>
      <c r="BA960" s="131">
        <f t="shared" si="194"/>
        <v>1.6258707539904549E-2</v>
      </c>
      <c r="BB960" s="102">
        <f t="shared" si="195"/>
        <v>-2.4210121964020854</v>
      </c>
      <c r="BC960" s="60"/>
      <c r="BD960" s="60"/>
    </row>
    <row r="961" spans="1:56" ht="16.5">
      <c r="A961" s="95">
        <v>960</v>
      </c>
      <c r="B961" s="131">
        <v>0.20252246562567211</v>
      </c>
      <c r="C961" s="131">
        <v>0.7782612382257208</v>
      </c>
      <c r="D961" s="131">
        <v>0.34618527446012304</v>
      </c>
      <c r="E961" s="131">
        <v>0.31753241442822833</v>
      </c>
      <c r="F961" s="131">
        <v>0.76834212695820336</v>
      </c>
      <c r="G961" s="131">
        <v>0.40895843214724437</v>
      </c>
      <c r="H961" s="131">
        <v>0.64563214076787445</v>
      </c>
      <c r="I961" s="131">
        <v>0.649126050735366</v>
      </c>
      <c r="J961" s="131">
        <v>0.76469726851674413</v>
      </c>
      <c r="K961" s="104">
        <v>0.84244061565682227</v>
      </c>
      <c r="L961" s="105"/>
      <c r="M961" s="106">
        <v>960</v>
      </c>
      <c r="N961" s="142">
        <v>-0.83264507206850802</v>
      </c>
      <c r="O961" s="142">
        <v>0.76633411630840997</v>
      </c>
      <c r="P961" s="142">
        <v>-0.3956401019095343</v>
      </c>
      <c r="Q961" s="142">
        <v>-0.47461020819569233</v>
      </c>
      <c r="R961" s="142">
        <v>0.73339795505563687</v>
      </c>
      <c r="S961" s="142">
        <v>-0.23022509276945116</v>
      </c>
      <c r="T961" s="142">
        <v>0.37355459717932421</v>
      </c>
      <c r="U961" s="131">
        <v>0.3829620555416639</v>
      </c>
      <c r="V961" s="131">
        <v>0.72149427303523994</v>
      </c>
      <c r="W961" s="98">
        <v>1.0045392369080175</v>
      </c>
      <c r="X961" s="60"/>
      <c r="Y961" s="99">
        <v>960</v>
      </c>
      <c r="Z961" s="131">
        <f>(幕後結果!$AB$2+幕後結果!$AB$4*幕後結果_最佳化!$N1962)*12/3</f>
        <v>-0.11558549208727759</v>
      </c>
      <c r="AA961" s="131">
        <f>(幕後結果!$AC$2+幕後結果!$AC$4*幕後結果_最佳化!$O1962)*12/3</f>
        <v>8.3596776663929909E-2</v>
      </c>
      <c r="AB961" s="131">
        <f>(幕後結果!$AD$2+幕後結果!$AD$4*幕後結果_最佳化!$P1962)*12/3</f>
        <v>-5.0879490794347414E-2</v>
      </c>
      <c r="AC961" s="131">
        <f>(幕後結果!$AE$2+幕後結果!$AE$4*幕後結果_最佳化!$Q1962)*12/3</f>
        <v>-5.6761056270936784E-2</v>
      </c>
      <c r="AD961" s="131">
        <f>(幕後結果!$AF$2+幕後結果!$AF$4*幕後結果_最佳化!$R1962)*12/3</f>
        <v>5.3545666363830791E-2</v>
      </c>
      <c r="AE961" s="131">
        <f>(幕後結果!$AG$2+幕後結果!$AG$4*幕後結果_最佳化!$S1962)*12/3</f>
        <v>-6.8805527542989816E-3</v>
      </c>
      <c r="AF961" s="131">
        <f>(幕後結果!$AH$2+幕後結果!$AH$4*幕後結果_最佳化!$T1962)*12/3</f>
        <v>2.5263589246742945E-2</v>
      </c>
      <c r="AG961" s="131">
        <f>(幕後結果!$AI$2+幕後結果!$AI$4*幕後結果_最佳化!$U1962)*12/3</f>
        <v>2.55396235015397E-2</v>
      </c>
      <c r="AH961" s="131">
        <f>(幕後結果!$AJ$2+幕後結果!$AJ$4*幕後結果_最佳化!$V1962)*12/3</f>
        <v>4.349704981075516E-2</v>
      </c>
      <c r="AI961" s="100">
        <f>(幕後結果!$AK$2+幕後結果!$AK$4*幕後結果_最佳化!$W1962)*12/3</f>
        <v>0.19363468927047331</v>
      </c>
      <c r="AJ961" s="60"/>
      <c r="AK961" s="60"/>
      <c r="AL961" s="60"/>
      <c r="AM961" s="108">
        <v>960</v>
      </c>
      <c r="AN961" s="131">
        <f t="shared" si="183"/>
        <v>0.12465932665802089</v>
      </c>
      <c r="AO961" s="131">
        <f t="shared" si="184"/>
        <v>5.1834620532129463E-2</v>
      </c>
      <c r="AP961" s="131">
        <f t="shared" si="185"/>
        <v>5.8781786239469801E-2</v>
      </c>
      <c r="AQ961" s="131">
        <f t="shared" si="186"/>
        <v>4.7668696428952717E-2</v>
      </c>
      <c r="AR961" s="131">
        <f t="shared" si="187"/>
        <v>0.21788834697909462</v>
      </c>
      <c r="AS961" s="131">
        <f t="shared" si="188"/>
        <v>0.15651158704718809</v>
      </c>
      <c r="AT961" s="131">
        <f t="shared" si="189"/>
        <v>0.23542469277711697</v>
      </c>
      <c r="AU961" s="131">
        <f t="shared" si="190"/>
        <v>6.6699920480383881E-2</v>
      </c>
      <c r="AV961" s="131">
        <f t="shared" si="191"/>
        <v>2.1691296693451402E-3</v>
      </c>
      <c r="AW961" s="131">
        <f t="shared" si="192"/>
        <v>3.8361893188298482E-2</v>
      </c>
      <c r="AX961" s="131">
        <f t="shared" si="193"/>
        <v>1</v>
      </c>
      <c r="AY961" s="131">
        <f>SUMPRODUCT(AN961:AW961,幕後結果_最佳化!$Z$1005:$AI$1005)</f>
        <v>3.9688004104488769E-3</v>
      </c>
      <c r="AZ961" s="131">
        <f>(SUMPRODUCT(AN961:AW961,MMULT(AN961:AW961,幕後結果!$AB$9:$AK$18)))</f>
        <v>2.8090170872153162E-4</v>
      </c>
      <c r="BA961" s="131">
        <f t="shared" si="194"/>
        <v>1.6760122574776461E-2</v>
      </c>
      <c r="BB961" s="102">
        <f t="shared" si="195"/>
        <v>-2.3228469491113115</v>
      </c>
      <c r="BC961" s="60"/>
      <c r="BD961" s="60"/>
    </row>
    <row r="962" spans="1:56" ht="16.5">
      <c r="A962" s="95">
        <v>961</v>
      </c>
      <c r="B962" s="131">
        <v>0.70370770158186469</v>
      </c>
      <c r="C962" s="131">
        <v>0.7838843861544551</v>
      </c>
      <c r="D962" s="131">
        <v>0.3838083362284801</v>
      </c>
      <c r="E962" s="131">
        <v>0.2533135703116367</v>
      </c>
      <c r="F962" s="131">
        <v>0.4204764409008277</v>
      </c>
      <c r="G962" s="131">
        <v>7.5500958573488042E-2</v>
      </c>
      <c r="H962" s="131">
        <v>0.15572763380029797</v>
      </c>
      <c r="I962" s="131">
        <v>0.27424988466782141</v>
      </c>
      <c r="J962" s="131">
        <v>0.62083934915060701</v>
      </c>
      <c r="K962" s="104">
        <v>0.89353896337791783</v>
      </c>
      <c r="L962" s="105"/>
      <c r="M962" s="106">
        <v>961</v>
      </c>
      <c r="N962" s="142">
        <v>0.53509437868590182</v>
      </c>
      <c r="O962" s="142">
        <v>0.78537927614203451</v>
      </c>
      <c r="P962" s="142">
        <v>-0.29549382020937992</v>
      </c>
      <c r="Q962" s="142">
        <v>-0.66409870236958546</v>
      </c>
      <c r="R962" s="142">
        <v>-0.20067477922126012</v>
      </c>
      <c r="S962" s="142">
        <v>-1.4360014904743303</v>
      </c>
      <c r="T962" s="142">
        <v>-1.0121731585784512</v>
      </c>
      <c r="U962" s="131">
        <v>-0.60000970243984031</v>
      </c>
      <c r="V962" s="131">
        <v>0.30768596314542435</v>
      </c>
      <c r="W962" s="98">
        <v>1.2455706221786089</v>
      </c>
      <c r="X962" s="60"/>
      <c r="Y962" s="99">
        <v>961</v>
      </c>
      <c r="Z962" s="131">
        <f>(幕後結果!$AB$2+幕後結果!$AB$4*幕後結果_最佳化!$N1963)*12/3</f>
        <v>9.6274178209133907E-2</v>
      </c>
      <c r="AA962" s="131">
        <f>(幕後結果!$AC$2+幕後結果!$AC$4*幕後結果_最佳化!$O1963)*12/3</f>
        <v>8.2752003038441574E-2</v>
      </c>
      <c r="AB962" s="131">
        <f>(幕後結果!$AD$2+幕後結果!$AD$4*幕後結果_最佳化!$P1963)*12/3</f>
        <v>-3.4570441517531664E-2</v>
      </c>
      <c r="AC962" s="131">
        <f>(幕後結果!$AE$2+幕後結果!$AE$4*幕後結果_最佳化!$Q1963)*12/3</f>
        <v>-3.5585823072708994E-2</v>
      </c>
      <c r="AD962" s="131">
        <f>(幕後結果!$AF$2+幕後結果!$AF$4*幕後結果_最佳化!$R1963)*12/3</f>
        <v>-2.1117258130869065E-2</v>
      </c>
      <c r="AE962" s="131">
        <f>(幕後結果!$AG$2+幕後結果!$AG$4*幕後結果_最佳化!$S1963)*12/3</f>
        <v>-6.4518763751722399E-2</v>
      </c>
      <c r="AF962" s="131">
        <f>(幕後結果!$AH$2+幕後結果!$AH$4*幕後結果_最佳化!$T1963)*12/3</f>
        <v>-5.5867206809372273E-2</v>
      </c>
      <c r="AG962" s="131">
        <f>(幕後結果!$AI$2+幕後結果!$AI$4*幕後結果_最佳化!$U1963)*12/3</f>
        <v>-0.15811851260547527</v>
      </c>
      <c r="AH962" s="131">
        <f>(幕後結果!$AJ$2+幕後結果!$AJ$4*幕後結果_最佳化!$V1963)*12/3</f>
        <v>-1.6442278113708089E-2</v>
      </c>
      <c r="AI962" s="100">
        <f>(幕後結果!$AK$2+幕後結果!$AK$4*幕後結果_最佳化!$W1963)*12/3</f>
        <v>7.095961752883656E-2</v>
      </c>
      <c r="AJ962" s="60"/>
      <c r="AK962" s="60"/>
      <c r="AL962" s="60"/>
      <c r="AM962" s="108">
        <v>961</v>
      </c>
      <c r="AN962" s="131">
        <f t="shared" si="183"/>
        <v>5.0831290140419857E-2</v>
      </c>
      <c r="AO962" s="131">
        <f t="shared" si="184"/>
        <v>7.4337467496838061E-2</v>
      </c>
      <c r="AP962" s="131">
        <f t="shared" si="185"/>
        <v>5.4494058159860789E-2</v>
      </c>
      <c r="AQ962" s="131">
        <f t="shared" si="186"/>
        <v>0.1068104607615482</v>
      </c>
      <c r="AR962" s="131">
        <f t="shared" si="187"/>
        <v>5.3694928169731412E-2</v>
      </c>
      <c r="AS962" s="131">
        <f t="shared" si="188"/>
        <v>0.15074128015421642</v>
      </c>
      <c r="AT962" s="131">
        <f t="shared" si="189"/>
        <v>9.0430836933828862E-2</v>
      </c>
      <c r="AU962" s="131">
        <f t="shared" si="190"/>
        <v>0.1482625562856954</v>
      </c>
      <c r="AV962" s="131">
        <f t="shared" si="191"/>
        <v>0.12488175174207986</v>
      </c>
      <c r="AW962" s="131">
        <f t="shared" si="192"/>
        <v>0.1455153701557812</v>
      </c>
      <c r="AX962" s="131">
        <f t="shared" si="193"/>
        <v>1</v>
      </c>
      <c r="AY962" s="131">
        <f>SUMPRODUCT(AN962:AW962,幕後結果_最佳化!$Z$1005:$AI$1005)</f>
        <v>-1.6918203377427497E-4</v>
      </c>
      <c r="AZ962" s="131">
        <f>(SUMPRODUCT(AN962:AW962,MMULT(AN962:AW962,幕後結果!$AB$9:$AK$18)))</f>
        <v>2.3217330704708035E-4</v>
      </c>
      <c r="BA962" s="131">
        <f t="shared" si="194"/>
        <v>1.5237234232205014E-2</v>
      </c>
      <c r="BB962" s="102">
        <f t="shared" si="195"/>
        <v>-2.8265747823672878</v>
      </c>
      <c r="BC962" s="60"/>
      <c r="BD962" s="60"/>
    </row>
    <row r="963" spans="1:56" ht="16.5">
      <c r="A963" s="95">
        <v>962</v>
      </c>
      <c r="B963" s="131">
        <v>0.59222726887130106</v>
      </c>
      <c r="C963" s="131">
        <v>0.59672985285481817</v>
      </c>
      <c r="D963" s="131">
        <v>0.28800744598841899</v>
      </c>
      <c r="E963" s="131">
        <v>0.69780063921910074</v>
      </c>
      <c r="F963" s="131">
        <v>0.95850227594044934</v>
      </c>
      <c r="G963" s="131">
        <v>0.84234194645968308</v>
      </c>
      <c r="H963" s="131">
        <v>0.37749626358205068</v>
      </c>
      <c r="I963" s="131">
        <v>0.29821506621394178</v>
      </c>
      <c r="J963" s="131">
        <v>0.56518700148814927</v>
      </c>
      <c r="K963" s="104">
        <v>0.92284784169113632</v>
      </c>
      <c r="L963" s="105"/>
      <c r="M963" s="106">
        <v>962</v>
      </c>
      <c r="N963" s="142">
        <v>0.23327810121046441</v>
      </c>
      <c r="O963" s="142">
        <v>0.24489169251295623</v>
      </c>
      <c r="P963" s="142">
        <v>-0.55921515425421964</v>
      </c>
      <c r="Q963" s="142">
        <v>0.51808534947418805</v>
      </c>
      <c r="R963" s="142">
        <v>1.7335641381591562</v>
      </c>
      <c r="S963" s="142">
        <v>1.0041296884619875</v>
      </c>
      <c r="T963" s="142">
        <v>-0.31206315515097111</v>
      </c>
      <c r="U963" s="131">
        <v>-0.52954111251738145</v>
      </c>
      <c r="V963" s="131">
        <v>0.16413356759192405</v>
      </c>
      <c r="W963" s="98">
        <v>1.4244912486077261</v>
      </c>
      <c r="X963" s="60"/>
      <c r="Y963" s="99">
        <v>962</v>
      </c>
      <c r="Z963" s="131">
        <f>(幕後結果!$AB$2+幕後結果!$AB$4*幕後結果_最佳化!$N1964)*12/3</f>
        <v>4.9523536483644964E-2</v>
      </c>
      <c r="AA963" s="131">
        <f>(幕後結果!$AC$2+幕後結果!$AC$4*幕後結果_最佳化!$O1964)*12/3</f>
        <v>3.0804429689066035E-2</v>
      </c>
      <c r="AB963" s="131">
        <f>(幕後結果!$AD$2+幕後結果!$AD$4*幕後結果_最佳化!$P1964)*12/3</f>
        <v>-9.505362077922945E-2</v>
      </c>
      <c r="AC963" s="131">
        <f>(幕後結果!$AE$2+幕後結果!$AE$4*幕後結果_最佳化!$Q1964)*12/3</f>
        <v>4.4616318726962277E-2</v>
      </c>
      <c r="AD963" s="131">
        <f>(幕後結果!$AF$2+幕後結果!$AF$4*幕後結果_最佳化!$R1964)*12/3</f>
        <v>0.12698198354420542</v>
      </c>
      <c r="AE963" s="131">
        <f>(幕後結果!$AG$2+幕後結果!$AG$4*幕後結果_最佳化!$S1964)*12/3</f>
        <v>2.8821732834888328E-2</v>
      </c>
      <c r="AF963" s="131">
        <f>(幕後結果!$AH$2+幕後結果!$AH$4*幕後結果_最佳化!$T1964)*12/3</f>
        <v>-4.8873875174039088E-3</v>
      </c>
      <c r="AG963" s="131">
        <f>(幕後結果!$AI$2+幕後結果!$AI$4*幕後結果_最佳化!$U1964)*12/3</f>
        <v>-4.7068650853472858E-2</v>
      </c>
      <c r="AH963" s="131">
        <f>(幕後結果!$AJ$2+幕後結果!$AJ$4*幕後結果_最佳化!$V1964)*12/3</f>
        <v>1.7285175022775608E-2</v>
      </c>
      <c r="AI963" s="100">
        <f>(幕後結果!$AK$2+幕後結果!$AK$4*幕後結果_最佳化!$W1964)*12/3</f>
        <v>0.15897851531609297</v>
      </c>
      <c r="AJ963" s="60"/>
      <c r="AK963" s="60"/>
      <c r="AL963" s="60"/>
      <c r="AM963" s="108">
        <v>962</v>
      </c>
      <c r="AN963" s="131">
        <f t="shared" si="183"/>
        <v>7.4043392509102565E-2</v>
      </c>
      <c r="AO963" s="131">
        <f t="shared" si="184"/>
        <v>6.082031430242512E-2</v>
      </c>
      <c r="AP963" s="131">
        <f t="shared" si="185"/>
        <v>7.3898579599862901E-2</v>
      </c>
      <c r="AQ963" s="131">
        <f t="shared" si="186"/>
        <v>0.17253346222823654</v>
      </c>
      <c r="AR963" s="131">
        <f t="shared" si="187"/>
        <v>0.12264046305790113</v>
      </c>
      <c r="AS963" s="131">
        <f t="shared" si="188"/>
        <v>6.6875219720872278E-2</v>
      </c>
      <c r="AT963" s="131">
        <f t="shared" si="189"/>
        <v>0.1682864010893127</v>
      </c>
      <c r="AU963" s="131">
        <f t="shared" si="190"/>
        <v>7.6391699237222471E-2</v>
      </c>
      <c r="AV963" s="131">
        <f t="shared" si="191"/>
        <v>0.14403083704165437</v>
      </c>
      <c r="AW963" s="131">
        <f t="shared" si="192"/>
        <v>4.0479631213409813E-2</v>
      </c>
      <c r="AX963" s="131">
        <f t="shared" si="193"/>
        <v>0.99999999999999989</v>
      </c>
      <c r="AY963" s="131">
        <f>SUMPRODUCT(AN963:AW963,幕後結果_最佳化!$Z$1005:$AI$1005)</f>
        <v>4.9597593821021427E-3</v>
      </c>
      <c r="AZ963" s="131">
        <f>(SUMPRODUCT(AN963:AW963,MMULT(AN963:AW963,幕後結果!$AB$9:$AK$18)))</f>
        <v>2.8373418527925538E-4</v>
      </c>
      <c r="BA963" s="131">
        <f t="shared" si="194"/>
        <v>1.6844411099211969E-2</v>
      </c>
      <c r="BB963" s="102">
        <f t="shared" si="195"/>
        <v>-2.2523934137224195</v>
      </c>
      <c r="BC963" s="60"/>
      <c r="BD963" s="60"/>
    </row>
    <row r="964" spans="1:56" ht="16.5">
      <c r="A964" s="95">
        <v>963</v>
      </c>
      <c r="B964" s="131">
        <v>0.217322423545526</v>
      </c>
      <c r="C964" s="131">
        <v>0.40780816452238922</v>
      </c>
      <c r="D964" s="131">
        <v>0.90196505558161255</v>
      </c>
      <c r="E964" s="131">
        <v>0.87483634090996887</v>
      </c>
      <c r="F964" s="131">
        <v>0.53709229048926299</v>
      </c>
      <c r="G964" s="131">
        <v>0.63157596612801359</v>
      </c>
      <c r="H964" s="131">
        <v>0.72887365548135175</v>
      </c>
      <c r="I964" s="131">
        <v>0.77000340971209935</v>
      </c>
      <c r="J964" s="131">
        <v>0.42687987593655952</v>
      </c>
      <c r="K964" s="104">
        <v>9.0172315521630297E-2</v>
      </c>
      <c r="L964" s="105"/>
      <c r="M964" s="106">
        <v>963</v>
      </c>
      <c r="N964" s="142">
        <v>-0.78126806749990163</v>
      </c>
      <c r="O964" s="142">
        <v>-0.23318683396868925</v>
      </c>
      <c r="P964" s="142">
        <v>1.2928299226459947</v>
      </c>
      <c r="Q964" s="142">
        <v>1.1495547167392717</v>
      </c>
      <c r="R964" s="142">
        <v>9.3110949202076007E-2</v>
      </c>
      <c r="S964" s="142">
        <v>0.33603023345851873</v>
      </c>
      <c r="T964" s="142">
        <v>0.60941003345199163</v>
      </c>
      <c r="U964" s="131">
        <v>0.73885807838909645</v>
      </c>
      <c r="V964" s="131">
        <v>-0.18432340765202129</v>
      </c>
      <c r="W964" s="98">
        <v>-1.3396946701962347</v>
      </c>
      <c r="X964" s="60"/>
      <c r="Y964" s="99">
        <v>963</v>
      </c>
      <c r="Z964" s="131">
        <f>(幕後結果!$AB$2+幕後結果!$AB$4*幕後結果_最佳化!$N1965)*12/3</f>
        <v>-0.10762731317921259</v>
      </c>
      <c r="AA964" s="131">
        <f>(幕後結果!$AC$2+幕後結果!$AC$4*幕後結果_最佳化!$O1965)*12/3</f>
        <v>-1.3671158515582557E-2</v>
      </c>
      <c r="AB964" s="131">
        <f>(幕後結果!$AD$2+幕後結果!$AD$4*幕後結果_最佳化!$P1965)*12/3</f>
        <v>0.18807899881010146</v>
      </c>
      <c r="AC964" s="131">
        <f>(幕後結果!$AE$2+幕後結果!$AE$4*幕後結果_最佳化!$Q1965)*12/3</f>
        <v>0.21068621562793324</v>
      </c>
      <c r="AD964" s="131">
        <f>(幕後結果!$AF$2+幕後結果!$AF$4*幕後結果_最佳化!$R1965)*12/3</f>
        <v>0.1258605102706454</v>
      </c>
      <c r="AE964" s="131">
        <f>(幕後結果!$AG$2+幕後結果!$AG$4*幕後結果_最佳化!$S1965)*12/3</f>
        <v>1.9195321618046525E-2</v>
      </c>
      <c r="AF964" s="131">
        <f>(幕後結果!$AH$2+幕後結果!$AH$4*幕後結果_最佳化!$T1965)*12/3</f>
        <v>6.9040002322236685E-2</v>
      </c>
      <c r="AG964" s="131">
        <f>(幕後結果!$AI$2+幕後結果!$AI$4*幕後結果_最佳化!$U1965)*12/3</f>
        <v>0.15978806060760425</v>
      </c>
      <c r="AH964" s="131">
        <f>(幕後結果!$AJ$2+幕後結果!$AJ$4*幕後結果_最佳化!$V1965)*12/3</f>
        <v>1.0093780470698635E-2</v>
      </c>
      <c r="AI964" s="100">
        <f>(幕後結果!$AK$2+幕後結果!$AK$4*幕後結果_最佳化!$W1965)*12/3</f>
        <v>-0.11046837287061738</v>
      </c>
      <c r="AJ964" s="60"/>
      <c r="AK964" s="60"/>
      <c r="AL964" s="60"/>
      <c r="AM964" s="108">
        <v>963</v>
      </c>
      <c r="AN964" s="131">
        <f t="shared" ref="AN964:AN1001" si="196">B1965/SUM($B1965:$K1965)</f>
        <v>0.16455680475459855</v>
      </c>
      <c r="AO964" s="131">
        <f t="shared" ref="AO964:AO1001" si="197">C1965/SUM($B1965:$K1965)</f>
        <v>2.9911703342162945E-2</v>
      </c>
      <c r="AP964" s="131">
        <f t="shared" ref="AP964:AP1001" si="198">D1965/SUM($B1965:$K1965)</f>
        <v>9.2460658226874673E-2</v>
      </c>
      <c r="AQ964" s="131">
        <f t="shared" ref="AQ964:AQ1001" si="199">E1965/SUM($B1965:$K1965)</f>
        <v>3.7332900329998475E-2</v>
      </c>
      <c r="AR964" s="131">
        <f t="shared" ref="AR964:AR1001" si="200">F1965/SUM($B1965:$K1965)</f>
        <v>0.13205730142535155</v>
      </c>
      <c r="AS964" s="131">
        <f t="shared" ref="AS964:AS1001" si="201">G1965/SUM($B1965:$K1965)</f>
        <v>0.1479739404295555</v>
      </c>
      <c r="AT964" s="131">
        <f t="shared" ref="AT964:AT1001" si="202">H1965/SUM($B1965:$K1965)</f>
        <v>0.12221086969125376</v>
      </c>
      <c r="AU964" s="131">
        <f t="shared" ref="AU964:AU1001" si="203">I1965/SUM($B1965:$K1965)</f>
        <v>2.5869204720939485E-2</v>
      </c>
      <c r="AV964" s="131">
        <f t="shared" ref="AV964:AV1001" si="204">J1965/SUM($B1965:$K1965)</f>
        <v>0.13152501180694404</v>
      </c>
      <c r="AW964" s="131">
        <f t="shared" ref="AW964:AW1001" si="205">K1965/SUM($B1965:$K1965)</f>
        <v>0.11610160527232125</v>
      </c>
      <c r="AX964" s="131">
        <f t="shared" ref="AX964:AX1001" si="206">SUM(AN964:AW964)</f>
        <v>1</v>
      </c>
      <c r="AY964" s="131">
        <f>SUMPRODUCT(AN964:AW964,幕後結果_最佳化!$Z$1005:$AI$1005)</f>
        <v>1.1406445023589131E-3</v>
      </c>
      <c r="AZ964" s="131">
        <f>(SUMPRODUCT(AN964:AW964,MMULT(AN964:AW964,幕後結果!$AB$9:$AK$18)))</f>
        <v>2.3063109492813593E-4</v>
      </c>
      <c r="BA964" s="131">
        <f t="shared" ref="BA964:BA1001" si="207">AZ964^0.5</f>
        <v>1.5186543218525273E-2</v>
      </c>
      <c r="BB964" s="102">
        <f t="shared" ref="BB964:BB1001" si="208">(AY964-$BC$2)/$BA964</f>
        <v>-2.7497604225496834</v>
      </c>
      <c r="BC964" s="60"/>
      <c r="BD964" s="60"/>
    </row>
    <row r="965" spans="1:56" ht="16.5">
      <c r="A965" s="95">
        <v>964</v>
      </c>
      <c r="B965" s="131">
        <v>0.92072528274413012</v>
      </c>
      <c r="C965" s="131">
        <v>0.91828500827107895</v>
      </c>
      <c r="D965" s="131">
        <v>0.62907226116385062</v>
      </c>
      <c r="E965" s="131">
        <v>0.89389822472388181</v>
      </c>
      <c r="F965" s="131">
        <v>2.7467852723407127E-2</v>
      </c>
      <c r="G965" s="131">
        <v>2.7627239385805913E-2</v>
      </c>
      <c r="H965" s="131">
        <v>0.86911503138457213</v>
      </c>
      <c r="I965" s="131">
        <v>0.95070659494661913</v>
      </c>
      <c r="J965" s="131">
        <v>0.94806321693498652</v>
      </c>
      <c r="K965" s="104">
        <v>0.61103409769365036</v>
      </c>
      <c r="L965" s="105"/>
      <c r="M965" s="106">
        <v>964</v>
      </c>
      <c r="N965" s="142">
        <v>1.4099669754919957</v>
      </c>
      <c r="O965" s="142">
        <v>1.3936279510362597</v>
      </c>
      <c r="P965" s="142">
        <v>0.32939720823026936</v>
      </c>
      <c r="Q965" s="142">
        <v>1.2475291176495649</v>
      </c>
      <c r="R965" s="142">
        <v>-1.9193843864451234</v>
      </c>
      <c r="S965" s="142">
        <v>-1.9168697672493753</v>
      </c>
      <c r="T965" s="142">
        <v>1.1222175857348715</v>
      </c>
      <c r="U965" s="131">
        <v>1.651743699974326</v>
      </c>
      <c r="V965" s="131">
        <v>1.6263577831138427</v>
      </c>
      <c r="W965" s="98">
        <v>0.2820152660349533</v>
      </c>
      <c r="X965" s="60"/>
      <c r="Y965" s="99">
        <v>964</v>
      </c>
      <c r="Z965" s="131">
        <f>(幕後結果!$AB$2+幕後結果!$AB$4*幕後結果_最佳化!$N1966)*12/3</f>
        <v>0.23178991536833479</v>
      </c>
      <c r="AA965" s="131">
        <f>(幕後結果!$AC$2+幕後結果!$AC$4*幕後結果_最佳化!$O1966)*12/3</f>
        <v>0.14015718882145209</v>
      </c>
      <c r="AB965" s="131">
        <f>(幕後結果!$AD$2+幕後結果!$AD$4*幕後結果_最佳化!$P1966)*12/3</f>
        <v>8.6232184961711075E-2</v>
      </c>
      <c r="AC965" s="131">
        <f>(幕後結果!$AE$2+幕後結果!$AE$4*幕後結果_最佳化!$Q1966)*12/3</f>
        <v>0.23738534223918814</v>
      </c>
      <c r="AD965" s="131">
        <f>(幕後結果!$AF$2+幕後結果!$AF$4*幕後結果_最佳化!$R1966)*12/3</f>
        <v>-5.8201301699581841E-2</v>
      </c>
      <c r="AE965" s="131">
        <f>(幕後結果!$AG$2+幕後結果!$AG$4*幕後結果_最佳化!$S1966)*12/3</f>
        <v>-6.4824333188331293E-2</v>
      </c>
      <c r="AF965" s="131">
        <f>(幕後結果!$AH$2+幕後結果!$AH$4*幕後結果_最佳化!$T1966)*12/3</f>
        <v>0.2118735678828445</v>
      </c>
      <c r="AG965" s="131">
        <f>(幕後結果!$AI$2+幕後結果!$AI$4*幕後結果_最佳化!$U1966)*12/3</f>
        <v>0.15603809387058204</v>
      </c>
      <c r="AH965" s="131">
        <f>(幕後結果!$AJ$2+幕後結果!$AJ$4*幕後結果_最佳化!$V1966)*12/3</f>
        <v>0.12992411568339993</v>
      </c>
      <c r="AI965" s="100">
        <f>(幕後結果!$AK$2+幕後結果!$AK$4*幕後結果_最佳化!$W1966)*12/3</f>
        <v>1.7334041616289965E-2</v>
      </c>
      <c r="AJ965" s="60"/>
      <c r="AK965" s="60"/>
      <c r="AL965" s="60"/>
      <c r="AM965" s="108">
        <v>964</v>
      </c>
      <c r="AN965" s="131">
        <f t="shared" si="196"/>
        <v>0.15021471971452402</v>
      </c>
      <c r="AO965" s="131">
        <f t="shared" si="197"/>
        <v>0.16174203448761662</v>
      </c>
      <c r="AP965" s="131">
        <f t="shared" si="198"/>
        <v>6.620759086124936E-2</v>
      </c>
      <c r="AQ965" s="131">
        <f t="shared" si="199"/>
        <v>0.16507561310724586</v>
      </c>
      <c r="AR965" s="131">
        <f t="shared" si="200"/>
        <v>0.11830214424982285</v>
      </c>
      <c r="AS965" s="131">
        <f t="shared" si="201"/>
        <v>1.8194749003452942E-2</v>
      </c>
      <c r="AT965" s="131">
        <f t="shared" si="202"/>
        <v>6.2626903452409288E-2</v>
      </c>
      <c r="AU965" s="131">
        <f t="shared" si="203"/>
        <v>0.10134642068770838</v>
      </c>
      <c r="AV965" s="131">
        <f t="shared" si="204"/>
        <v>0.1259505861889802</v>
      </c>
      <c r="AW965" s="131">
        <f t="shared" si="205"/>
        <v>3.0339238246990589E-2</v>
      </c>
      <c r="AX965" s="131">
        <f t="shared" si="206"/>
        <v>1.0000000000000002</v>
      </c>
      <c r="AY965" s="131">
        <f>SUMPRODUCT(AN965:AW965,幕後結果_最佳化!$Z$1005:$AI$1005)</f>
        <v>5.1213703235034507E-3</v>
      </c>
      <c r="AZ965" s="131">
        <f>(SUMPRODUCT(AN965:AW965,MMULT(AN965:AW965,幕後結果!$AB$9:$AK$18)))</f>
        <v>2.8006093594676399E-4</v>
      </c>
      <c r="BA965" s="131">
        <f t="shared" si="207"/>
        <v>1.6735021241300052E-2</v>
      </c>
      <c r="BB965" s="102">
        <f t="shared" si="208"/>
        <v>-2.2574593202943394</v>
      </c>
      <c r="BC965" s="60"/>
      <c r="BD965" s="60"/>
    </row>
    <row r="966" spans="1:56" ht="16.5">
      <c r="A966" s="95">
        <v>965</v>
      </c>
      <c r="B966" s="131">
        <v>0.24324570576095828</v>
      </c>
      <c r="C966" s="131">
        <v>2.0353642319888898E-2</v>
      </c>
      <c r="D966" s="131">
        <v>0.24334572330815019</v>
      </c>
      <c r="E966" s="131">
        <v>0.8065693548812789</v>
      </c>
      <c r="F966" s="131">
        <v>0.81038309589205149</v>
      </c>
      <c r="G966" s="131">
        <v>0.70967108562039094</v>
      </c>
      <c r="H966" s="131">
        <v>0.78375389423275199</v>
      </c>
      <c r="I966" s="131">
        <v>0.40428417948464279</v>
      </c>
      <c r="J966" s="131">
        <v>4.3073077843954088E-2</v>
      </c>
      <c r="K966" s="104">
        <v>0.15535033616129446</v>
      </c>
      <c r="L966" s="105"/>
      <c r="M966" s="106">
        <v>965</v>
      </c>
      <c r="N966" s="142">
        <v>-0.69590007312564461</v>
      </c>
      <c r="O966" s="142">
        <v>-2.0464991639306547</v>
      </c>
      <c r="P966" s="142">
        <v>-0.6955807155103193</v>
      </c>
      <c r="Q966" s="142">
        <v>0.86532343759536312</v>
      </c>
      <c r="R966" s="142">
        <v>0.87930890619504454</v>
      </c>
      <c r="S966" s="142">
        <v>0.55242409113691771</v>
      </c>
      <c r="T966" s="142">
        <v>0.78493409317110252</v>
      </c>
      <c r="U966" s="131">
        <v>-0.24227335436357977</v>
      </c>
      <c r="V966" s="131">
        <v>-1.7160868062156176</v>
      </c>
      <c r="W966" s="98">
        <v>-1.0137529055237386</v>
      </c>
      <c r="X966" s="60"/>
      <c r="Y966" s="99">
        <v>965</v>
      </c>
      <c r="Z966" s="131">
        <f>(幕後結果!$AB$2+幕後結果!$AB$4*幕後結果_最佳化!$N1967)*12/3</f>
        <v>-9.4404008746471216E-2</v>
      </c>
      <c r="AA966" s="131">
        <f>(幕後結果!$AC$2+幕後結果!$AC$4*幕後結果_最佳化!$O1967)*12/3</f>
        <v>-0.19011738522187815</v>
      </c>
      <c r="AB966" s="131">
        <f>(幕後結果!$AD$2+幕後結果!$AD$4*幕後結果_最佳化!$P1967)*12/3</f>
        <v>-0.19324626262208663</v>
      </c>
      <c r="AC966" s="131">
        <f>(幕後結果!$AE$2+幕後結果!$AE$4*幕後結果_最佳化!$Q1967)*12/3</f>
        <v>-3.720093460230809E-3</v>
      </c>
      <c r="AD966" s="131">
        <f>(幕後結果!$AF$2+幕後結果!$AF$4*幕後結果_最佳化!$R1967)*12/3</f>
        <v>-5.3803851278940218E-2</v>
      </c>
      <c r="AE966" s="131">
        <f>(幕後結果!$AG$2+幕後結果!$AG$4*幕後結果_最佳化!$S1967)*12/3</f>
        <v>4.0673544161962767E-3</v>
      </c>
      <c r="AF966" s="131">
        <f>(幕後結果!$AH$2+幕後結果!$AH$4*幕後結果_最佳化!$T1967)*12/3</f>
        <v>-3.3924185895313486E-2</v>
      </c>
      <c r="AG966" s="131">
        <f>(幕後結果!$AI$2+幕後結果!$AI$4*幕後結果_最佳化!$U1967)*12/3</f>
        <v>-2.2518392174490493E-2</v>
      </c>
      <c r="AH966" s="131">
        <f>(幕後結果!$AJ$2+幕後結果!$AJ$4*幕後結果_最佳化!$V1967)*12/3</f>
        <v>-0.14351523920342424</v>
      </c>
      <c r="AI966" s="100">
        <f>(幕後結果!$AK$2+幕後結果!$AK$4*幕後結果_最佳化!$W1967)*12/3</f>
        <v>-0.22730655061387997</v>
      </c>
      <c r="AJ966" s="60"/>
      <c r="AK966" s="60"/>
      <c r="AL966" s="60"/>
      <c r="AM966" s="108">
        <v>965</v>
      </c>
      <c r="AN966" s="131">
        <f t="shared" si="196"/>
        <v>0.15690015794106457</v>
      </c>
      <c r="AO966" s="131">
        <f t="shared" si="197"/>
        <v>4.6432046760951085E-2</v>
      </c>
      <c r="AP966" s="131">
        <f t="shared" si="198"/>
        <v>4.1740544617689078E-2</v>
      </c>
      <c r="AQ966" s="131">
        <f t="shared" si="199"/>
        <v>0.15303565564082044</v>
      </c>
      <c r="AR966" s="131">
        <f t="shared" si="200"/>
        <v>0.12983054322448909</v>
      </c>
      <c r="AS966" s="131">
        <f t="shared" si="201"/>
        <v>3.8762546191782613E-2</v>
      </c>
      <c r="AT966" s="131">
        <f t="shared" si="202"/>
        <v>0.10110046168396498</v>
      </c>
      <c r="AU966" s="131">
        <f t="shared" si="203"/>
        <v>7.5831121303665233E-2</v>
      </c>
      <c r="AV966" s="131">
        <f t="shared" si="204"/>
        <v>9.6092359129304847E-2</v>
      </c>
      <c r="AW966" s="131">
        <f t="shared" si="205"/>
        <v>0.16027456350626793</v>
      </c>
      <c r="AX966" s="131">
        <f t="shared" si="206"/>
        <v>0.99999999999999989</v>
      </c>
      <c r="AY966" s="131">
        <f>SUMPRODUCT(AN966:AW966,幕後結果_最佳化!$Z$1005:$AI$1005)</f>
        <v>3.3567213004572346E-3</v>
      </c>
      <c r="AZ966" s="131">
        <f>(SUMPRODUCT(AN966:AW966,MMULT(AN966:AW966,幕後結果!$AB$9:$AK$18)))</f>
        <v>2.8809362315355399E-4</v>
      </c>
      <c r="BA966" s="131">
        <f t="shared" si="207"/>
        <v>1.6973320922952999E-2</v>
      </c>
      <c r="BB966" s="102">
        <f t="shared" si="208"/>
        <v>-2.3297313990020916</v>
      </c>
      <c r="BC966" s="60"/>
      <c r="BD966" s="60"/>
    </row>
    <row r="967" spans="1:56" ht="16.5">
      <c r="A967" s="95">
        <v>966</v>
      </c>
      <c r="B967" s="131">
        <v>0.91436670046634783</v>
      </c>
      <c r="C967" s="131">
        <v>0.30796223344536311</v>
      </c>
      <c r="D967" s="131">
        <v>0.18228218428304244</v>
      </c>
      <c r="E967" s="131">
        <v>1.1567830590968109E-2</v>
      </c>
      <c r="F967" s="131">
        <v>0.87982276686036309</v>
      </c>
      <c r="G967" s="131">
        <v>0.98533100777265425</v>
      </c>
      <c r="H967" s="131">
        <v>0.71085455182949886</v>
      </c>
      <c r="I967" s="131">
        <v>0.49106555807211372</v>
      </c>
      <c r="J967" s="131">
        <v>2.1333010092975169E-2</v>
      </c>
      <c r="K967" s="104">
        <v>0.88303736709472047</v>
      </c>
      <c r="L967" s="105"/>
      <c r="M967" s="106">
        <v>966</v>
      </c>
      <c r="N967" s="142">
        <v>1.3681453014179916</v>
      </c>
      <c r="O967" s="142">
        <v>-0.50163475538784619</v>
      </c>
      <c r="P967" s="142">
        <v>-0.90670206985772139</v>
      </c>
      <c r="Q967" s="142">
        <v>-2.2711869814735404</v>
      </c>
      <c r="R967" s="142">
        <v>1.1741012664385888</v>
      </c>
      <c r="S967" s="142">
        <v>2.1789149836903596</v>
      </c>
      <c r="T967" s="142">
        <v>0.55588291819096525</v>
      </c>
      <c r="U967" s="131">
        <v>-2.2397197147839495E-2</v>
      </c>
      <c r="V967" s="131">
        <v>-2.0269647262852133</v>
      </c>
      <c r="W967" s="98">
        <v>1.1903082336297428</v>
      </c>
      <c r="X967" s="60"/>
      <c r="Y967" s="99">
        <v>966</v>
      </c>
      <c r="Z967" s="131">
        <f>(幕後結果!$AB$2+幕後結果!$AB$4*幕後結果_最佳化!$N1968)*12/3</f>
        <v>0.2253118350031926</v>
      </c>
      <c r="AA967" s="131">
        <f>(幕後結果!$AC$2+幕後結果!$AC$4*幕後結果_最佳化!$O1968)*12/3</f>
        <v>-4.4004970265723281E-2</v>
      </c>
      <c r="AB967" s="131">
        <f>(幕後結果!$AD$2+幕後結果!$AD$4*幕後結果_最佳化!$P1968)*12/3</f>
        <v>-0.17643454760624325</v>
      </c>
      <c r="AC967" s="131">
        <f>(幕後結果!$AE$2+幕後結果!$AE$4*幕後結果_最佳化!$Q1968)*12/3</f>
        <v>-0.25159906749550648</v>
      </c>
      <c r="AD967" s="131">
        <f>(幕後結果!$AF$2+幕後結果!$AF$4*幕後結果_最佳化!$R1968)*12/3</f>
        <v>-3.3483676428146987E-2</v>
      </c>
      <c r="AE967" s="131">
        <f>(幕後結果!$AG$2+幕後結果!$AG$4*幕後結果_最佳化!$S1968)*12/3</f>
        <v>4.8477365203011498E-2</v>
      </c>
      <c r="AF967" s="131">
        <f>(幕後結果!$AH$2+幕後結果!$AH$4*幕後結果_最佳化!$T1968)*12/3</f>
        <v>5.7486184208025572E-2</v>
      </c>
      <c r="AG967" s="131">
        <f>(幕後結果!$AI$2+幕後結果!$AI$4*幕後結果_最佳化!$U1968)*12/3</f>
        <v>-2.5903802185391709E-3</v>
      </c>
      <c r="AH967" s="131">
        <f>(幕後結果!$AJ$2+幕後結果!$AJ$4*幕後結果_最佳化!$V1968)*12/3</f>
        <v>-0.13026536019992943</v>
      </c>
      <c r="AI967" s="100">
        <f>(幕後結果!$AK$2+幕後結果!$AK$4*幕後結果_最佳化!$W1968)*12/3</f>
        <v>0.11083852403160793</v>
      </c>
      <c r="AJ967" s="60"/>
      <c r="AK967" s="60"/>
      <c r="AL967" s="60"/>
      <c r="AM967" s="108">
        <v>966</v>
      </c>
      <c r="AN967" s="131">
        <f t="shared" si="196"/>
        <v>0.12614329167772914</v>
      </c>
      <c r="AO967" s="131">
        <f t="shared" si="197"/>
        <v>0.15015799475229502</v>
      </c>
      <c r="AP967" s="131">
        <f t="shared" si="198"/>
        <v>4.2851219781869912E-2</v>
      </c>
      <c r="AQ967" s="131">
        <f t="shared" si="199"/>
        <v>0.15125701016276213</v>
      </c>
      <c r="AR967" s="131">
        <f t="shared" si="200"/>
        <v>1.2144667961785606E-2</v>
      </c>
      <c r="AS967" s="131">
        <f t="shared" si="201"/>
        <v>0.11391805570390913</v>
      </c>
      <c r="AT967" s="131">
        <f t="shared" si="202"/>
        <v>8.4984087288692042E-2</v>
      </c>
      <c r="AU967" s="131">
        <f t="shared" si="203"/>
        <v>7.4055381620954042E-2</v>
      </c>
      <c r="AV967" s="131">
        <f t="shared" si="204"/>
        <v>9.8137059253856157E-2</v>
      </c>
      <c r="AW967" s="131">
        <f t="shared" si="205"/>
        <v>0.14635123179614676</v>
      </c>
      <c r="AX967" s="131">
        <f t="shared" si="206"/>
        <v>0.99999999999999989</v>
      </c>
      <c r="AY967" s="131">
        <f>SUMPRODUCT(AN967:AW967,幕後結果_最佳化!$Z$1005:$AI$1005)</f>
        <v>2.8239644241266288E-3</v>
      </c>
      <c r="AZ967" s="131">
        <f>(SUMPRODUCT(AN967:AW967,MMULT(AN967:AW967,幕後結果!$AB$9:$AK$18)))</f>
        <v>2.1595015526208825E-4</v>
      </c>
      <c r="BA967" s="131">
        <f t="shared" si="207"/>
        <v>1.4695242606438596E-2</v>
      </c>
      <c r="BB967" s="102">
        <f t="shared" si="208"/>
        <v>-2.7271435150253591</v>
      </c>
      <c r="BC967" s="60"/>
      <c r="BD967" s="60"/>
    </row>
    <row r="968" spans="1:56" ht="16.5">
      <c r="A968" s="95">
        <v>967</v>
      </c>
      <c r="B968" s="131">
        <v>0.68664614956111869</v>
      </c>
      <c r="C968" s="131">
        <v>0.46612409252391096</v>
      </c>
      <c r="D968" s="131">
        <v>0.46983907236719702</v>
      </c>
      <c r="E968" s="131">
        <v>0.45046283242034901</v>
      </c>
      <c r="F968" s="131">
        <v>0.24000638198354318</v>
      </c>
      <c r="G968" s="131">
        <v>0.4618659883556453</v>
      </c>
      <c r="H968" s="131">
        <v>0.40914210562302111</v>
      </c>
      <c r="I968" s="131">
        <v>0.6785900263825928</v>
      </c>
      <c r="J968" s="131">
        <v>0.67117090829404247</v>
      </c>
      <c r="K968" s="104">
        <v>0.57684432937634633</v>
      </c>
      <c r="L968" s="105"/>
      <c r="M968" s="106">
        <v>967</v>
      </c>
      <c r="N968" s="142">
        <v>0.48636598793719682</v>
      </c>
      <c r="O968" s="142">
        <v>-8.5016610753806912E-2</v>
      </c>
      <c r="P968" s="142">
        <v>-7.5674398345845315E-2</v>
      </c>
      <c r="Q968" s="142">
        <v>-0.12449208758201225</v>
      </c>
      <c r="R968" s="142">
        <v>-0.70628203377096355</v>
      </c>
      <c r="S968" s="142">
        <v>-9.5733823857115929E-2</v>
      </c>
      <c r="T968" s="142">
        <v>-0.22975235277567632</v>
      </c>
      <c r="U968" s="131">
        <v>0.4637596612211502</v>
      </c>
      <c r="V968" s="131">
        <v>0.44314869789260825</v>
      </c>
      <c r="W968" s="98">
        <v>0.1938270047514441</v>
      </c>
      <c r="X968" s="60"/>
      <c r="Y968" s="99">
        <v>967</v>
      </c>
      <c r="Z968" s="131">
        <f>(幕後結果!$AB$2+幕後結果!$AB$4*幕後結果_最佳化!$N1969)*12/3</f>
        <v>8.8726263441886999E-2</v>
      </c>
      <c r="AA968" s="131">
        <f>(幕後結果!$AC$2+幕後結果!$AC$4*幕後結果_最佳化!$O1969)*12/3</f>
        <v>-1.7659311152045587E-3</v>
      </c>
      <c r="AB968" s="131">
        <f>(幕後結果!$AD$2+幕後結果!$AD$4*幕後結果_最佳化!$P1969)*12/3</f>
        <v>-2.8163289821033499E-2</v>
      </c>
      <c r="AC968" s="131">
        <f>(幕後結果!$AE$2+幕後結果!$AE$4*幕後結果_最佳化!$Q1969)*12/3</f>
        <v>1.4412539310229735E-2</v>
      </c>
      <c r="AD968" s="131">
        <f>(幕後結果!$AF$2+幕後結果!$AF$4*幕後結果_最佳化!$R1969)*12/3</f>
        <v>-7.491939748504528E-2</v>
      </c>
      <c r="AE968" s="131">
        <f>(幕後結果!$AG$2+幕後結果!$AG$4*幕後結果_最佳化!$S1969)*12/3</f>
        <v>-1.0180484823806131E-2</v>
      </c>
      <c r="AF968" s="131">
        <f>(幕後結果!$AH$2+幕後結果!$AH$4*幕後結果_最佳化!$T1969)*12/3</f>
        <v>-3.0816965955067868E-3</v>
      </c>
      <c r="AG968" s="131">
        <f>(幕後結果!$AI$2+幕後結果!$AI$4*幕後結果_最佳化!$U1969)*12/3</f>
        <v>9.7525592388866579E-3</v>
      </c>
      <c r="AH968" s="131">
        <f>(幕後結果!$AJ$2+幕後結果!$AJ$4*幕後結果_最佳化!$V1969)*12/3</f>
        <v>1.8555462637064736E-2</v>
      </c>
      <c r="AI968" s="100">
        <f>(幕後結果!$AK$2+幕後結果!$AK$4*幕後結果_最佳化!$W1969)*12/3</f>
        <v>-1.8776877227480924E-2</v>
      </c>
      <c r="AJ968" s="60"/>
      <c r="AK968" s="60"/>
      <c r="AL968" s="60"/>
      <c r="AM968" s="108">
        <v>967</v>
      </c>
      <c r="AN968" s="131">
        <f t="shared" si="196"/>
        <v>0.20479825773548974</v>
      </c>
      <c r="AO968" s="131">
        <f t="shared" si="197"/>
        <v>7.7607026535826837E-2</v>
      </c>
      <c r="AP968" s="131">
        <f t="shared" si="198"/>
        <v>7.1306846264209259E-2</v>
      </c>
      <c r="AQ968" s="131">
        <f t="shared" si="199"/>
        <v>0.15933345774949467</v>
      </c>
      <c r="AR968" s="131">
        <f t="shared" si="200"/>
        <v>1.4477606428189075E-2</v>
      </c>
      <c r="AS968" s="131">
        <f t="shared" si="201"/>
        <v>0.10814708818422152</v>
      </c>
      <c r="AT968" s="131">
        <f t="shared" si="202"/>
        <v>1.5270214491781609E-2</v>
      </c>
      <c r="AU968" s="131">
        <f t="shared" si="203"/>
        <v>0.2056482146219126</v>
      </c>
      <c r="AV968" s="131">
        <f t="shared" si="204"/>
        <v>5.5267742248630826E-2</v>
      </c>
      <c r="AW968" s="131">
        <f t="shared" si="205"/>
        <v>8.8143545740243745E-2</v>
      </c>
      <c r="AX968" s="131">
        <f t="shared" si="206"/>
        <v>0.99999999999999978</v>
      </c>
      <c r="AY968" s="131">
        <f>SUMPRODUCT(AN968:AW968,幕後結果_最佳化!$Z$1005:$AI$1005)</f>
        <v>3.1843326433903807E-3</v>
      </c>
      <c r="AZ968" s="131">
        <f>(SUMPRODUCT(AN968:AW968,MMULT(AN968:AW968,幕後結果!$AB$9:$AK$18)))</f>
        <v>2.5888776083047622E-4</v>
      </c>
      <c r="BA968" s="131">
        <f t="shared" si="207"/>
        <v>1.6089989460235089E-2</v>
      </c>
      <c r="BB968" s="102">
        <f t="shared" si="208"/>
        <v>-2.4683463873461942</v>
      </c>
      <c r="BC968" s="60"/>
      <c r="BD968" s="60"/>
    </row>
    <row r="969" spans="1:56" ht="16.5">
      <c r="A969" s="95">
        <v>968</v>
      </c>
      <c r="B969" s="131">
        <v>0.26759196633503413</v>
      </c>
      <c r="C969" s="131">
        <v>0.59598607289809324</v>
      </c>
      <c r="D969" s="131">
        <v>0.86429126526352396</v>
      </c>
      <c r="E969" s="131">
        <v>0.17134748087287477</v>
      </c>
      <c r="F969" s="131">
        <v>0.8664132696330491</v>
      </c>
      <c r="G969" s="131">
        <v>0.36982992216112942</v>
      </c>
      <c r="H969" s="131">
        <v>1.1040646247994612E-2</v>
      </c>
      <c r="I969" s="131">
        <v>0.39383563449671866</v>
      </c>
      <c r="J969" s="131">
        <v>0.55046272650175521</v>
      </c>
      <c r="K969" s="104">
        <v>0.77956206740666545</v>
      </c>
      <c r="L969" s="105"/>
      <c r="M969" s="106">
        <v>968</v>
      </c>
      <c r="N969" s="142">
        <v>-0.6201121817057702</v>
      </c>
      <c r="O969" s="142">
        <v>0.24297101137013299</v>
      </c>
      <c r="P969" s="142">
        <v>1.0998041369423432</v>
      </c>
      <c r="Q969" s="142">
        <v>-0.94885382541373187</v>
      </c>
      <c r="R969" s="142">
        <v>1.1095952924815511</v>
      </c>
      <c r="S969" s="142">
        <v>-0.3323038350694324</v>
      </c>
      <c r="T969" s="142">
        <v>-2.2889666099372601</v>
      </c>
      <c r="U969" s="131">
        <v>-0.26933582114914406</v>
      </c>
      <c r="V969" s="131">
        <v>0.12683051031095996</v>
      </c>
      <c r="W969" s="98">
        <v>0.77071502321989271</v>
      </c>
      <c r="X969" s="60"/>
      <c r="Y969" s="99">
        <v>968</v>
      </c>
      <c r="Z969" s="131">
        <f>(幕後結果!$AB$2+幕後結果!$AB$4*幕後結果_最佳化!$N1970)*12/3</f>
        <v>-8.2664640053246419E-2</v>
      </c>
      <c r="AA969" s="131">
        <f>(幕後結果!$AC$2+幕後結果!$AC$4*幕後結果_最佳化!$O1970)*12/3</f>
        <v>3.2299996275133823E-2</v>
      </c>
      <c r="AB969" s="131">
        <f>(幕後結果!$AD$2+幕後結果!$AD$4*幕後結果_最佳化!$P1970)*12/3</f>
        <v>0.1727882844017268</v>
      </c>
      <c r="AC969" s="131">
        <f>(幕後結果!$AE$2+幕後結果!$AE$4*幕後結果_最佳化!$Q1970)*12/3</f>
        <v>-3.2609807039945052E-4</v>
      </c>
      <c r="AD969" s="131">
        <f>(幕後結果!$AF$2+幕後結果!$AF$4*幕後結果_最佳化!$R1970)*12/3</f>
        <v>0.18170737582185717</v>
      </c>
      <c r="AE969" s="131">
        <f>(幕後結果!$AG$2+幕後結果!$AG$4*幕後結果_最佳化!$S1970)*12/3</f>
        <v>-2.4123525753127626E-2</v>
      </c>
      <c r="AF969" s="131">
        <f>(幕後結果!$AH$2+幕後結果!$AH$4*幕後結果_最佳化!$T1970)*12/3</f>
        <v>-0.1869042389186453</v>
      </c>
      <c r="AG969" s="131">
        <f>(幕後結果!$AI$2+幕後結果!$AI$4*幕後結果_最佳化!$U1970)*12/3</f>
        <v>-6.1529669952779469E-2</v>
      </c>
      <c r="AH969" s="131">
        <f>(幕後結果!$AJ$2+幕後結果!$AJ$4*幕後結果_最佳化!$V1970)*12/3</f>
        <v>-2.5087332858310385E-2</v>
      </c>
      <c r="AI969" s="100">
        <f>(幕後結果!$AK$2+幕後結果!$AK$4*幕後結果_最佳化!$W1970)*12/3</f>
        <v>0.1197081461662568</v>
      </c>
      <c r="AJ969" s="60"/>
      <c r="AK969" s="60"/>
      <c r="AL969" s="60"/>
      <c r="AM969" s="108">
        <v>968</v>
      </c>
      <c r="AN969" s="131">
        <f t="shared" si="196"/>
        <v>3.0066323018422655E-2</v>
      </c>
      <c r="AO969" s="131">
        <f t="shared" si="197"/>
        <v>7.0157977896322291E-2</v>
      </c>
      <c r="AP969" s="131">
        <f t="shared" si="198"/>
        <v>0.12813423312649291</v>
      </c>
      <c r="AQ969" s="131">
        <f t="shared" si="199"/>
        <v>0.15226033691546806</v>
      </c>
      <c r="AR969" s="131">
        <f t="shared" si="200"/>
        <v>4.5022151824833788E-2</v>
      </c>
      <c r="AS969" s="131">
        <f t="shared" si="201"/>
        <v>0.15314941684786865</v>
      </c>
      <c r="AT969" s="131">
        <f t="shared" si="202"/>
        <v>0.2200166394993272</v>
      </c>
      <c r="AU969" s="131">
        <f t="shared" si="203"/>
        <v>6.5654388907430375E-2</v>
      </c>
      <c r="AV969" s="131">
        <f t="shared" si="204"/>
        <v>2.9000374445074018E-2</v>
      </c>
      <c r="AW969" s="131">
        <f t="shared" si="205"/>
        <v>0.10653815751875986</v>
      </c>
      <c r="AX969" s="131">
        <f t="shared" si="206"/>
        <v>0.99999999999999978</v>
      </c>
      <c r="AY969" s="131">
        <f>SUMPRODUCT(AN969:AW969,幕後結果_最佳化!$Z$1005:$AI$1005)</f>
        <v>3.2022481322465943E-3</v>
      </c>
      <c r="AZ969" s="131">
        <f>(SUMPRODUCT(AN969:AW969,MMULT(AN969:AW969,幕後結果!$AB$9:$AK$18)))</f>
        <v>2.9539743244463547E-4</v>
      </c>
      <c r="BA969" s="131">
        <f t="shared" si="207"/>
        <v>1.7187129848949052E-2</v>
      </c>
      <c r="BB969" s="102">
        <f t="shared" si="208"/>
        <v>-2.3097371240364963</v>
      </c>
      <c r="BC969" s="60"/>
      <c r="BD969" s="60"/>
    </row>
    <row r="970" spans="1:56" ht="16.5">
      <c r="A970" s="95">
        <v>969</v>
      </c>
      <c r="B970" s="131">
        <v>0.57923369692394133</v>
      </c>
      <c r="C970" s="131">
        <v>0.43335010463469659</v>
      </c>
      <c r="D970" s="131">
        <v>0.48574404066092969</v>
      </c>
      <c r="E970" s="131">
        <v>2.6701040333520165E-2</v>
      </c>
      <c r="F970" s="131">
        <v>0.56178224346449146</v>
      </c>
      <c r="G970" s="131">
        <v>0.2498399563728122</v>
      </c>
      <c r="H970" s="131">
        <v>0.50098122005545775</v>
      </c>
      <c r="I970" s="131">
        <v>0.92618277133164684</v>
      </c>
      <c r="J970" s="131">
        <v>0.76447996053103107</v>
      </c>
      <c r="K970" s="104">
        <v>0.56678921845736641</v>
      </c>
      <c r="L970" s="105"/>
      <c r="M970" s="106">
        <v>969</v>
      </c>
      <c r="N970" s="142">
        <v>0.1999334795342157</v>
      </c>
      <c r="O970" s="142">
        <v>-0.16785136881541668</v>
      </c>
      <c r="P970" s="142">
        <v>-3.5741999314119414E-2</v>
      </c>
      <c r="Q970" s="142">
        <v>-1.9316551765593026</v>
      </c>
      <c r="R970" s="142">
        <v>0.15548939596040059</v>
      </c>
      <c r="S970" s="142">
        <v>-0.67499347148032474</v>
      </c>
      <c r="T970" s="142">
        <v>2.4595564144571963E-3</v>
      </c>
      <c r="U970" s="131">
        <v>1.4479377626035432</v>
      </c>
      <c r="V970" s="131">
        <v>0.72078780611502591</v>
      </c>
      <c r="W970" s="98">
        <v>0.16820556500247297</v>
      </c>
      <c r="X970" s="60"/>
      <c r="Y970" s="99">
        <v>969</v>
      </c>
      <c r="Z970" s="131">
        <f>(幕後結果!$AB$2+幕後結果!$AB$4*幕後結果_最佳化!$N1971)*12/3</f>
        <v>4.4358531883834595E-2</v>
      </c>
      <c r="AA970" s="131">
        <f>(幕後結果!$AC$2+幕後結果!$AC$4*幕後結果_最佳化!$O1971)*12/3</f>
        <v>-9.2539228064026438E-3</v>
      </c>
      <c r="AB970" s="131">
        <f>(幕後結果!$AD$2+幕後結果!$AD$4*幕後結果_最佳化!$P1971)*12/3</f>
        <v>-2.4387668367483063E-2</v>
      </c>
      <c r="AC970" s="131">
        <f>(幕後結果!$AE$2+幕後結果!$AE$4*幕後結果_最佳化!$Q1971)*12/3</f>
        <v>-0.173114285749873</v>
      </c>
      <c r="AD970" s="131">
        <f>(幕後結果!$AF$2+幕後結果!$AF$4*幕後結果_最佳化!$R1971)*12/3</f>
        <v>-3.2654295169477335E-2</v>
      </c>
      <c r="AE970" s="131">
        <f>(幕後結果!$AG$2+幕後結果!$AG$4*幕後結果_最佳化!$S1971)*12/3</f>
        <v>-4.8514803867079605E-2</v>
      </c>
      <c r="AF970" s="131">
        <f>(幕後結果!$AH$2+幕後結果!$AH$4*幕後結果_最佳化!$T1971)*12/3</f>
        <v>-1.4315091963065379E-2</v>
      </c>
      <c r="AG970" s="131">
        <f>(幕後結果!$AI$2+幕後結果!$AI$4*幕後結果_最佳化!$U1971)*12/3</f>
        <v>9.9290503151518439E-2</v>
      </c>
      <c r="AH970" s="131">
        <f>(幕後結果!$AJ$2+幕後結果!$AJ$4*幕後結果_最佳化!$V1971)*12/3</f>
        <v>9.5559742847828536E-3</v>
      </c>
      <c r="AI970" s="100">
        <f>(幕後結果!$AK$2+幕後結果!$AK$4*幕後結果_最佳化!$W1971)*12/3</f>
        <v>6.6130317425877508E-2</v>
      </c>
      <c r="AJ970" s="60"/>
      <c r="AK970" s="60"/>
      <c r="AL970" s="60"/>
      <c r="AM970" s="108">
        <v>969</v>
      </c>
      <c r="AN970" s="131">
        <f t="shared" si="196"/>
        <v>0.14181121704134095</v>
      </c>
      <c r="AO970" s="131">
        <f t="shared" si="197"/>
        <v>1.1922957533676283E-2</v>
      </c>
      <c r="AP970" s="131">
        <f t="shared" si="198"/>
        <v>5.1968250782280144E-2</v>
      </c>
      <c r="AQ970" s="131">
        <f t="shared" si="199"/>
        <v>0.19261503112511749</v>
      </c>
      <c r="AR970" s="131">
        <f t="shared" si="200"/>
        <v>4.019989541361213E-2</v>
      </c>
      <c r="AS970" s="131">
        <f t="shared" si="201"/>
        <v>0.16475447222157991</v>
      </c>
      <c r="AT970" s="131">
        <f t="shared" si="202"/>
        <v>8.9227727253480521E-2</v>
      </c>
      <c r="AU970" s="131">
        <f t="shared" si="203"/>
        <v>0.1135797743140961</v>
      </c>
      <c r="AV970" s="131">
        <f t="shared" si="204"/>
        <v>0.13759712921647732</v>
      </c>
      <c r="AW970" s="131">
        <f t="shared" si="205"/>
        <v>5.6323545098339013E-2</v>
      </c>
      <c r="AX970" s="131">
        <f t="shared" si="206"/>
        <v>0.99999999999999978</v>
      </c>
      <c r="AY970" s="131">
        <f>SUMPRODUCT(AN970:AW970,幕後結果_最佳化!$Z$1005:$AI$1005)</f>
        <v>4.4762469175652414E-3</v>
      </c>
      <c r="AZ970" s="131">
        <f>(SUMPRODUCT(AN970:AW970,MMULT(AN970:AW970,幕後結果!$AB$9:$AK$18)))</f>
        <v>2.2602080471745116E-4</v>
      </c>
      <c r="BA970" s="131">
        <f t="shared" si="207"/>
        <v>1.503398831705849E-2</v>
      </c>
      <c r="BB970" s="102">
        <f t="shared" si="208"/>
        <v>-2.5557924000005241</v>
      </c>
      <c r="BC970" s="60"/>
      <c r="BD970" s="60"/>
    </row>
    <row r="971" spans="1:56" ht="16.5">
      <c r="A971" s="95">
        <v>970</v>
      </c>
      <c r="B971" s="131">
        <v>0.62908323075020922</v>
      </c>
      <c r="C971" s="131">
        <v>0.71017841985304409</v>
      </c>
      <c r="D971" s="131">
        <v>7.9386237551719585E-3</v>
      </c>
      <c r="E971" s="131">
        <v>0.38626606519607987</v>
      </c>
      <c r="F971" s="131">
        <v>0.98203449448667368</v>
      </c>
      <c r="G971" s="131">
        <v>0.39737913756083554</v>
      </c>
      <c r="H971" s="131">
        <v>0.24395779298020459</v>
      </c>
      <c r="I971" s="131">
        <v>0.19311772311838893</v>
      </c>
      <c r="J971" s="131">
        <v>0.98299435757418951</v>
      </c>
      <c r="K971" s="104">
        <v>0.15977131402797173</v>
      </c>
      <c r="L971" s="105"/>
      <c r="M971" s="106">
        <v>970</v>
      </c>
      <c r="N971" s="142">
        <v>0.32942623797956266</v>
      </c>
      <c r="O971" s="142">
        <v>0.55390602682616163</v>
      </c>
      <c r="P971" s="142">
        <v>-2.4117251021214052</v>
      </c>
      <c r="Q971" s="142">
        <v>-0.28906435489061061</v>
      </c>
      <c r="R971" s="142">
        <v>2.0977072841597382</v>
      </c>
      <c r="S971" s="142">
        <v>-0.26013677067687907</v>
      </c>
      <c r="T971" s="142">
        <v>-0.69362791005948854</v>
      </c>
      <c r="U971" s="131">
        <v>-0.86646457266380772</v>
      </c>
      <c r="V971" s="131">
        <v>2.119937874139906</v>
      </c>
      <c r="W971" s="98">
        <v>-0.99539821163671471</v>
      </c>
      <c r="X971" s="60"/>
      <c r="Y971" s="99">
        <v>970</v>
      </c>
      <c r="Z971" s="131">
        <f>(幕後結果!$AB$2+幕後結果!$AB$4*幕後結果_最佳化!$N1972)*12/3</f>
        <v>6.4416659983358243E-2</v>
      </c>
      <c r="AA971" s="131">
        <f>(幕後結果!$AC$2+幕後結果!$AC$4*幕後結果_最佳化!$O1972)*12/3</f>
        <v>6.0655173877252798E-2</v>
      </c>
      <c r="AB971" s="131">
        <f>(幕後結果!$AD$2+幕後結果!$AD$4*幕後結果_最佳化!$P1972)*12/3</f>
        <v>-0.3835843370755147</v>
      </c>
      <c r="AC971" s="131">
        <f>(幕後結果!$AE$2+幕後結果!$AE$4*幕後結果_最佳化!$Q1972)*12/3</f>
        <v>-0.1646952760065665</v>
      </c>
      <c r="AD971" s="131">
        <f>(幕後結果!$AF$2+幕後結果!$AF$4*幕後結果_最佳化!$R1972)*12/3</f>
        <v>2.2892633609118453E-3</v>
      </c>
      <c r="AE971" s="131">
        <f>(幕後結果!$AG$2+幕後結果!$AG$4*幕後結果_最佳化!$S1972)*12/3</f>
        <v>-2.7925401741399763E-2</v>
      </c>
      <c r="AF971" s="131">
        <f>(幕後結果!$AH$2+幕後結果!$AH$4*幕後結果_最佳化!$T1972)*12/3</f>
        <v>-8.5612451474238446E-2</v>
      </c>
      <c r="AG971" s="131">
        <f>(幕後結果!$AI$2+幕後結果!$AI$4*幕後結果_最佳化!$U1972)*12/3</f>
        <v>-0.20585647214731395</v>
      </c>
      <c r="AH971" s="131">
        <f>(幕後結果!$AJ$2+幕後結果!$AJ$4*幕後結果_最佳化!$V1972)*12/3</f>
        <v>9.3821276071269055E-2</v>
      </c>
      <c r="AI971" s="100">
        <f>(幕後結果!$AK$2+幕後結果!$AK$4*幕後結果_最佳化!$W1972)*12/3</f>
        <v>-0.2319388609204123</v>
      </c>
      <c r="AJ971" s="60"/>
      <c r="AK971" s="60"/>
      <c r="AL971" s="60"/>
      <c r="AM971" s="108">
        <v>970</v>
      </c>
      <c r="AN971" s="131">
        <f t="shared" si="196"/>
        <v>7.4128089713335496E-2</v>
      </c>
      <c r="AO971" s="131">
        <f t="shared" si="197"/>
        <v>0.13234308659712762</v>
      </c>
      <c r="AP971" s="131">
        <f t="shared" si="198"/>
        <v>0.11012082450292202</v>
      </c>
      <c r="AQ971" s="131">
        <f t="shared" si="199"/>
        <v>0.11571581020893454</v>
      </c>
      <c r="AR971" s="131">
        <f t="shared" si="200"/>
        <v>6.1534031627286358E-2</v>
      </c>
      <c r="AS971" s="131">
        <f t="shared" si="201"/>
        <v>2.6073219251081751E-2</v>
      </c>
      <c r="AT971" s="131">
        <f t="shared" si="202"/>
        <v>0.11343520533536695</v>
      </c>
      <c r="AU971" s="131">
        <f t="shared" si="203"/>
        <v>0.12390635471609647</v>
      </c>
      <c r="AV971" s="131">
        <f t="shared" si="204"/>
        <v>0.11578634126837584</v>
      </c>
      <c r="AW971" s="131">
        <f t="shared" si="205"/>
        <v>0.12695703677947281</v>
      </c>
      <c r="AX971" s="131">
        <f t="shared" si="206"/>
        <v>0.99999999999999989</v>
      </c>
      <c r="AY971" s="131">
        <f>SUMPRODUCT(AN971:AW971,幕後結果_最佳化!$Z$1005:$AI$1005)</f>
        <v>1.5072054056393812E-3</v>
      </c>
      <c r="AZ971" s="131">
        <f>(SUMPRODUCT(AN971:AW971,MMULT(AN971:AW971,幕後結果!$AB$9:$AK$18)))</f>
        <v>2.9033843469916058E-4</v>
      </c>
      <c r="BA971" s="131">
        <f t="shared" si="207"/>
        <v>1.7039320253436185E-2</v>
      </c>
      <c r="BB971" s="102">
        <f t="shared" si="208"/>
        <v>-2.429251518176804</v>
      </c>
      <c r="BC971" s="60"/>
      <c r="BD971" s="60"/>
    </row>
    <row r="972" spans="1:56" ht="16.5">
      <c r="A972" s="95">
        <v>971</v>
      </c>
      <c r="B972" s="131">
        <v>0.52517537121107871</v>
      </c>
      <c r="C972" s="131">
        <v>0.34297974169361956</v>
      </c>
      <c r="D972" s="131">
        <v>0.71654590888079639</v>
      </c>
      <c r="E972" s="131">
        <v>0.63424546337736265</v>
      </c>
      <c r="F972" s="131">
        <v>0.10782503486510864</v>
      </c>
      <c r="G972" s="131">
        <v>0.56685031015487231</v>
      </c>
      <c r="H972" s="131">
        <v>0.70914688212593013</v>
      </c>
      <c r="I972" s="131">
        <v>0.4604981434292521</v>
      </c>
      <c r="J972" s="131">
        <v>8.0787473177128089E-2</v>
      </c>
      <c r="K972" s="104">
        <v>7.2806346081102369E-2</v>
      </c>
      <c r="L972" s="105"/>
      <c r="M972" s="106">
        <v>971</v>
      </c>
      <c r="N972" s="142">
        <v>6.3147239592135238E-2</v>
      </c>
      <c r="O972" s="142">
        <v>-0.40434439524528787</v>
      </c>
      <c r="P972" s="142">
        <v>0.57261089345111837</v>
      </c>
      <c r="Q972" s="142">
        <v>0.34311882008795447</v>
      </c>
      <c r="R972" s="142">
        <v>-1.2381779928468775</v>
      </c>
      <c r="S972" s="142">
        <v>0.16836088292497248</v>
      </c>
      <c r="T972" s="142">
        <v>0.55089415319652468</v>
      </c>
      <c r="U972" s="131">
        <v>-9.9178825376439975E-2</v>
      </c>
      <c r="V972" s="131">
        <v>-1.3997942294338912</v>
      </c>
      <c r="W972" s="98">
        <v>-1.4552043674517867</v>
      </c>
      <c r="X972" s="60"/>
      <c r="Y972" s="99">
        <v>971</v>
      </c>
      <c r="Z972" s="131">
        <f>(幕後結果!$AB$2+幕後結果!$AB$4*幕後結果_最佳化!$N1973)*12/3</f>
        <v>2.3170660407852345E-2</v>
      </c>
      <c r="AA972" s="131">
        <f>(幕後結果!$AC$2+幕後結果!$AC$4*幕後結果_最佳化!$O1973)*12/3</f>
        <v>-3.1974527095915431E-2</v>
      </c>
      <c r="AB972" s="131">
        <f>(幕後結果!$AD$2+幕後結果!$AD$4*幕後結果_最佳化!$P1973)*12/3</f>
        <v>6.5892106440450904E-2</v>
      </c>
      <c r="AC972" s="131">
        <f>(幕後結果!$AE$2+幕後結果!$AE$4*幕後結果_最佳化!$Q1973)*12/3</f>
        <v>9.2348962277054303E-2</v>
      </c>
      <c r="AD972" s="131">
        <f>(幕後結果!$AF$2+幕後結果!$AF$4*幕後結果_最佳化!$R1973)*12/3</f>
        <v>-7.3600253827471721E-2</v>
      </c>
      <c r="AE972" s="131">
        <f>(幕後結果!$AG$2+幕後結果!$AG$4*幕後結果_最佳化!$S1973)*12/3</f>
        <v>7.5164617059918356E-3</v>
      </c>
      <c r="AF972" s="131">
        <f>(幕後結果!$AH$2+幕後結果!$AH$4*幕後結果_最佳化!$T1973)*12/3</f>
        <v>6.0247827142117662E-2</v>
      </c>
      <c r="AG972" s="131">
        <f>(幕後結果!$AI$2+幕後結果!$AI$4*幕後結果_最佳化!$U1973)*12/3</f>
        <v>4.833703994368551E-3</v>
      </c>
      <c r="AH972" s="131">
        <f>(幕後結果!$AJ$2+幕後結果!$AJ$4*幕後結果_最佳化!$V1973)*12/3</f>
        <v>-8.5060144302688087E-2</v>
      </c>
      <c r="AI972" s="100">
        <f>(幕後結果!$AK$2+幕後結果!$AK$4*幕後結果_最佳化!$W1973)*12/3</f>
        <v>-0.25445411252811523</v>
      </c>
      <c r="AJ972" s="60"/>
      <c r="AK972" s="60"/>
      <c r="AL972" s="60"/>
      <c r="AM972" s="108">
        <v>971</v>
      </c>
      <c r="AN972" s="131">
        <f t="shared" si="196"/>
        <v>0.18682959177915304</v>
      </c>
      <c r="AO972" s="131">
        <f t="shared" si="197"/>
        <v>0.13902950173433162</v>
      </c>
      <c r="AP972" s="131">
        <f t="shared" si="198"/>
        <v>5.7548051811748394E-2</v>
      </c>
      <c r="AQ972" s="131">
        <f t="shared" si="199"/>
        <v>6.1458828575591352E-2</v>
      </c>
      <c r="AR972" s="131">
        <f t="shared" si="200"/>
        <v>7.0326825762551254E-2</v>
      </c>
      <c r="AS972" s="131">
        <f t="shared" si="201"/>
        <v>2.2969789815140102E-4</v>
      </c>
      <c r="AT972" s="131">
        <f t="shared" si="202"/>
        <v>9.222491556308067E-2</v>
      </c>
      <c r="AU972" s="131">
        <f t="shared" si="203"/>
        <v>0.19878030950825507</v>
      </c>
      <c r="AV972" s="131">
        <f t="shared" si="204"/>
        <v>2.2646376109201009E-3</v>
      </c>
      <c r="AW972" s="131">
        <f t="shared" si="205"/>
        <v>0.19130763975621695</v>
      </c>
      <c r="AX972" s="131">
        <f t="shared" si="206"/>
        <v>0.99999999999999978</v>
      </c>
      <c r="AY972" s="131">
        <f>SUMPRODUCT(AN972:AW972,幕後結果_最佳化!$Z$1005:$AI$1005)</f>
        <v>1.0068218958018513E-3</v>
      </c>
      <c r="AZ972" s="131">
        <f>(SUMPRODUCT(AN972:AW972,MMULT(AN972:AW972,幕後結果!$AB$9:$AK$18)))</f>
        <v>3.1125914227782893E-4</v>
      </c>
      <c r="BA972" s="131">
        <f t="shared" si="207"/>
        <v>1.7642537863862696E-2</v>
      </c>
      <c r="BB972" s="102">
        <f t="shared" si="208"/>
        <v>-2.3745550910795075</v>
      </c>
      <c r="BC972" s="60"/>
      <c r="BD972" s="60"/>
    </row>
    <row r="973" spans="1:56" ht="16.5">
      <c r="A973" s="95">
        <v>972</v>
      </c>
      <c r="B973" s="131">
        <v>9.3878303474055347E-2</v>
      </c>
      <c r="C973" s="131">
        <v>0.71719356561269043</v>
      </c>
      <c r="D973" s="131">
        <v>9.7806936095645058E-2</v>
      </c>
      <c r="E973" s="131">
        <v>0.72892358800975954</v>
      </c>
      <c r="F973" s="131">
        <v>0.49993069446267224</v>
      </c>
      <c r="G973" s="131">
        <v>0.58212244303129301</v>
      </c>
      <c r="H973" s="131">
        <v>0.9900526864582937</v>
      </c>
      <c r="I973" s="131">
        <v>0.27792531264897069</v>
      </c>
      <c r="J973" s="131">
        <v>0.90887681221972549</v>
      </c>
      <c r="K973" s="104">
        <v>0.67006100630570042</v>
      </c>
      <c r="L973" s="105"/>
      <c r="M973" s="106">
        <v>972</v>
      </c>
      <c r="N973" s="142">
        <v>-1.3172447240009406</v>
      </c>
      <c r="O973" s="142">
        <v>0.57452458505515902</v>
      </c>
      <c r="P973" s="142">
        <v>-1.294149251274888</v>
      </c>
      <c r="Q973" s="142">
        <v>0.60956074193805021</v>
      </c>
      <c r="R973" s="142">
        <v>-1.737232203280716E-4</v>
      </c>
      <c r="S973" s="142">
        <v>0.20732620008631761</v>
      </c>
      <c r="T973" s="142">
        <v>2.3283292536836422</v>
      </c>
      <c r="U973" s="131">
        <v>-0.58901587360715701</v>
      </c>
      <c r="V973" s="131">
        <v>1.3338702726990166</v>
      </c>
      <c r="W973" s="98">
        <v>0.4400816284169547</v>
      </c>
      <c r="X973" s="60"/>
      <c r="Y973" s="99">
        <v>972</v>
      </c>
      <c r="Z973" s="131">
        <f>(幕後結果!$AB$2+幕後結果!$AB$4*幕後結果_最佳化!$N1974)*12/3</f>
        <v>-0.19064885479684365</v>
      </c>
      <c r="AA973" s="131">
        <f>(幕後結果!$AC$2+幕後結果!$AC$4*幕後結果_最佳化!$O1974)*12/3</f>
        <v>6.5905641196300782E-2</v>
      </c>
      <c r="AB973" s="131">
        <f>(幕後結果!$AD$2+幕後結果!$AD$4*幕後結果_最佳化!$P1974)*12/3</f>
        <v>-0.20204760126519095</v>
      </c>
      <c r="AC973" s="131">
        <f>(幕後結果!$AE$2+幕後結果!$AE$4*幕後結果_最佳化!$Q1974)*12/3</f>
        <v>-3.0002079626769502E-2</v>
      </c>
      <c r="AD973" s="131">
        <f>(幕後結果!$AF$2+幕後結果!$AF$4*幕後結果_最佳化!$R1974)*12/3</f>
        <v>-7.6081252960989609E-2</v>
      </c>
      <c r="AE973" s="131">
        <f>(幕後結果!$AG$2+幕後結果!$AG$4*幕後結果_最佳化!$S1974)*12/3</f>
        <v>2.5480492724688896E-2</v>
      </c>
      <c r="AF973" s="131">
        <f>(幕後結果!$AH$2+幕後結果!$AH$4*幕後結果_最佳化!$T1974)*12/3</f>
        <v>0.16130033309383968</v>
      </c>
      <c r="AG973" s="131">
        <f>(幕後結果!$AI$2+幕後結果!$AI$4*幕後結果_最佳化!$U1974)*12/3</f>
        <v>-4.6084926376628969E-2</v>
      </c>
      <c r="AH973" s="131">
        <f>(幕後結果!$AJ$2+幕後結果!$AJ$4*幕後結果_最佳化!$V1974)*12/3</f>
        <v>9.6817630170566105E-2</v>
      </c>
      <c r="AI973" s="100">
        <f>(幕後結果!$AK$2+幕後結果!$AK$4*幕後結果_最佳化!$W1974)*12/3</f>
        <v>0.1096257139386686</v>
      </c>
      <c r="AJ973" s="60"/>
      <c r="AK973" s="60"/>
      <c r="AL973" s="60"/>
      <c r="AM973" s="108">
        <v>972</v>
      </c>
      <c r="AN973" s="131">
        <f t="shared" si="196"/>
        <v>0.10982554587772121</v>
      </c>
      <c r="AO973" s="131">
        <f t="shared" si="197"/>
        <v>4.8037232495966101E-2</v>
      </c>
      <c r="AP973" s="131">
        <f t="shared" si="198"/>
        <v>2.6387540326616016E-2</v>
      </c>
      <c r="AQ973" s="131">
        <f t="shared" si="199"/>
        <v>0.18716756709128893</v>
      </c>
      <c r="AR973" s="131">
        <f t="shared" si="200"/>
        <v>0.1261756862601808</v>
      </c>
      <c r="AS973" s="131">
        <f t="shared" si="201"/>
        <v>2.1295264082105143E-2</v>
      </c>
      <c r="AT973" s="131">
        <f t="shared" si="202"/>
        <v>0.15624664536576796</v>
      </c>
      <c r="AU973" s="131">
        <f t="shared" si="203"/>
        <v>0.12000805218592446</v>
      </c>
      <c r="AV973" s="131">
        <f t="shared" si="204"/>
        <v>0.18388175965448586</v>
      </c>
      <c r="AW973" s="131">
        <f t="shared" si="205"/>
        <v>2.0974706659943686E-2</v>
      </c>
      <c r="AX973" s="131">
        <f t="shared" si="206"/>
        <v>1.0000000000000002</v>
      </c>
      <c r="AY973" s="131">
        <f>SUMPRODUCT(AN973:AW973,幕後結果_最佳化!$Z$1005:$AI$1005)</f>
        <v>6.0642652832298095E-3</v>
      </c>
      <c r="AZ973" s="131">
        <f>(SUMPRODUCT(AN973:AW973,MMULT(AN973:AW973,幕後結果!$AB$9:$AK$18)))</f>
        <v>2.817924897406816E-4</v>
      </c>
      <c r="BA973" s="131">
        <f t="shared" si="207"/>
        <v>1.6786675958648918E-2</v>
      </c>
      <c r="BB973" s="102">
        <f t="shared" si="208"/>
        <v>-2.1943435858003499</v>
      </c>
      <c r="BC973" s="60"/>
      <c r="BD973" s="60"/>
    </row>
    <row r="974" spans="1:56" ht="16.5">
      <c r="A974" s="95">
        <v>973</v>
      </c>
      <c r="B974" s="131">
        <v>8.5506984739794012E-2</v>
      </c>
      <c r="C974" s="131">
        <v>0.65263382831953787</v>
      </c>
      <c r="D974" s="131">
        <v>0.83756203373010396</v>
      </c>
      <c r="E974" s="131">
        <v>0.7662517334243395</v>
      </c>
      <c r="F974" s="131">
        <v>0.36531056794117256</v>
      </c>
      <c r="G974" s="131">
        <v>1.7703451300061568E-2</v>
      </c>
      <c r="H974" s="131">
        <v>0.64105690202268062</v>
      </c>
      <c r="I974" s="131">
        <v>0.96784323857418775</v>
      </c>
      <c r="J974" s="131">
        <v>0.88289806505488033</v>
      </c>
      <c r="K974" s="104">
        <v>0.80957984317245724</v>
      </c>
      <c r="L974" s="105"/>
      <c r="M974" s="106">
        <v>973</v>
      </c>
      <c r="N974" s="142">
        <v>-1.3689529920048638</v>
      </c>
      <c r="O974" s="142">
        <v>0.39244107270114781</v>
      </c>
      <c r="P974" s="142">
        <v>0.984487381934392</v>
      </c>
      <c r="Q974" s="142">
        <v>0.72655837832927039</v>
      </c>
      <c r="R974" s="142">
        <v>-0.34429939945169952</v>
      </c>
      <c r="S974" s="142">
        <v>-2.103673901026633</v>
      </c>
      <c r="T974" s="142">
        <v>0.36128528074724375</v>
      </c>
      <c r="U974" s="131">
        <v>1.8500001855245551</v>
      </c>
      <c r="V974" s="131">
        <v>1.1895994302909416</v>
      </c>
      <c r="W974" s="98">
        <v>0.87634903848721346</v>
      </c>
      <c r="X974" s="60"/>
      <c r="Y974" s="99">
        <v>973</v>
      </c>
      <c r="Z974" s="131">
        <f>(幕後結果!$AB$2+幕後結果!$AB$4*幕後結果_最佳化!$N1975)*12/3</f>
        <v>-0.19865834564312088</v>
      </c>
      <c r="AA974" s="131">
        <f>(幕後結果!$AC$2+幕後結果!$AC$4*幕後結果_最佳化!$O1975)*12/3</f>
        <v>4.8306647695461648E-2</v>
      </c>
      <c r="AB974" s="131">
        <f>(幕後結果!$AD$2+幕後結果!$AD$4*幕後結果_最佳化!$P1975)*12/3</f>
        <v>0.15944227453340995</v>
      </c>
      <c r="AC974" s="131">
        <f>(幕後結果!$AE$2+幕後結果!$AE$4*幕後結果_最佳化!$Q1975)*12/3</f>
        <v>0.14532277069255156</v>
      </c>
      <c r="AD974" s="131">
        <f>(幕後結果!$AF$2+幕後結果!$AF$4*幕後結果_最佳化!$R1975)*12/3</f>
        <v>7.8839696585766186E-2</v>
      </c>
      <c r="AE974" s="131">
        <f>(幕後結果!$AG$2+幕後結果!$AG$4*幕後結果_最佳化!$S1975)*12/3</f>
        <v>-7.0580457301537433E-2</v>
      </c>
      <c r="AF974" s="131">
        <f>(幕後結果!$AH$2+幕後結果!$AH$4*幕後結果_最佳化!$T1975)*12/3</f>
        <v>2.210729693679157E-2</v>
      </c>
      <c r="AG974" s="131">
        <f>(幕後結果!$AI$2+幕後結果!$AI$4*幕後結果_最佳化!$U1975)*12/3</f>
        <v>0.19200644917376067</v>
      </c>
      <c r="AH974" s="131">
        <f>(幕後結果!$AJ$2+幕後結果!$AJ$4*幕後結果_最佳化!$V1975)*12/3</f>
        <v>6.38928560626979E-2</v>
      </c>
      <c r="AI974" s="100">
        <f>(幕後結果!$AK$2+幕後結果!$AK$4*幕後結果_最佳化!$W1975)*12/3</f>
        <v>0.22021261642512449</v>
      </c>
      <c r="AJ974" s="60"/>
      <c r="AK974" s="60"/>
      <c r="AL974" s="60"/>
      <c r="AM974" s="108">
        <v>973</v>
      </c>
      <c r="AN974" s="131">
        <f t="shared" si="196"/>
        <v>0.12722221960339331</v>
      </c>
      <c r="AO974" s="131">
        <f t="shared" si="197"/>
        <v>0.10301318540083594</v>
      </c>
      <c r="AP974" s="131">
        <f t="shared" si="198"/>
        <v>0.12863232542264114</v>
      </c>
      <c r="AQ974" s="131">
        <f t="shared" si="199"/>
        <v>4.9489469816090724E-2</v>
      </c>
      <c r="AR974" s="131">
        <f t="shared" si="200"/>
        <v>0.22041634761628676</v>
      </c>
      <c r="AS974" s="131">
        <f t="shared" si="201"/>
        <v>1.2096367621925811E-2</v>
      </c>
      <c r="AT974" s="131">
        <f t="shared" si="202"/>
        <v>5.5531528598304729E-2</v>
      </c>
      <c r="AU974" s="131">
        <f t="shared" si="203"/>
        <v>0.21373520398486195</v>
      </c>
      <c r="AV974" s="131">
        <f t="shared" si="204"/>
        <v>8.9216323117424917E-2</v>
      </c>
      <c r="AW974" s="131">
        <f t="shared" si="205"/>
        <v>6.4702881823475882E-4</v>
      </c>
      <c r="AX974" s="131">
        <f t="shared" si="206"/>
        <v>0.99999999999999989</v>
      </c>
      <c r="AY974" s="131">
        <f>SUMPRODUCT(AN974:AW974,幕後結果_最佳化!$Z$1005:$AI$1005)</f>
        <v>1.4648476791335754E-3</v>
      </c>
      <c r="AZ974" s="131">
        <f>(SUMPRODUCT(AN974:AW974,MMULT(AN974:AW974,幕後結果!$AB$9:$AK$18)))</f>
        <v>3.5709497202058541E-4</v>
      </c>
      <c r="BA974" s="131">
        <f t="shared" si="207"/>
        <v>1.8896956686741531E-2</v>
      </c>
      <c r="BB974" s="102">
        <f t="shared" si="208"/>
        <v>-2.1926891725342275</v>
      </c>
      <c r="BC974" s="60"/>
      <c r="BD974" s="60"/>
    </row>
    <row r="975" spans="1:56" ht="16.5">
      <c r="A975" s="95">
        <v>974</v>
      </c>
      <c r="B975" s="131">
        <v>0.4088930279912486</v>
      </c>
      <c r="C975" s="131">
        <v>0.67949379090787465</v>
      </c>
      <c r="D975" s="131">
        <v>0.68688854587894776</v>
      </c>
      <c r="E975" s="131">
        <v>0.22577932061169981</v>
      </c>
      <c r="F975" s="131">
        <v>0.2247021676715899</v>
      </c>
      <c r="G975" s="131">
        <v>0.82718788465675841</v>
      </c>
      <c r="H975" s="131">
        <v>0.47056837879839231</v>
      </c>
      <c r="I975" s="131">
        <v>0.49428451900256198</v>
      </c>
      <c r="J975" s="131">
        <v>0.81718583432203329</v>
      </c>
      <c r="K975" s="104">
        <v>0.72742379893875619</v>
      </c>
      <c r="L975" s="105"/>
      <c r="M975" s="106">
        <v>974</v>
      </c>
      <c r="N975" s="142">
        <v>-0.23039344283206278</v>
      </c>
      <c r="O975" s="142">
        <v>0.46628373682480478</v>
      </c>
      <c r="P975" s="142">
        <v>0.48704998590320941</v>
      </c>
      <c r="Q975" s="142">
        <v>-0.75281907731966358</v>
      </c>
      <c r="R975" s="142">
        <v>-0.7564084632191983</v>
      </c>
      <c r="S975" s="142">
        <v>0.94311080285424143</v>
      </c>
      <c r="T975" s="142">
        <v>-7.3841182448830991E-2</v>
      </c>
      <c r="U975" s="131">
        <v>-1.4327076397708164E-2</v>
      </c>
      <c r="V975" s="131">
        <v>0.90469247010614595</v>
      </c>
      <c r="W975" s="98">
        <v>0.60504002576036398</v>
      </c>
      <c r="X975" s="60"/>
      <c r="Y975" s="99">
        <v>974</v>
      </c>
      <c r="Z975" s="131">
        <f>(幕後結果!$AB$2+幕後結果!$AB$4*幕後結果_最佳化!$N1976)*12/3</f>
        <v>-2.2298110828271711E-2</v>
      </c>
      <c r="AA975" s="131">
        <f>(幕後結果!$AC$2+幕後結果!$AC$4*幕後結果_最佳化!$O1976)*12/3</f>
        <v>5.3240696950367372E-2</v>
      </c>
      <c r="AB975" s="131">
        <f>(幕後結果!$AD$2+幕後結果!$AD$4*幕後結果_最佳化!$P1976)*12/3</f>
        <v>8.1269461579555141E-2</v>
      </c>
      <c r="AC975" s="131">
        <f>(幕後結果!$AE$2+幕後結果!$AE$4*幕後結果_最佳化!$Q1976)*12/3</f>
        <v>-1.1785746615043067E-2</v>
      </c>
      <c r="AD975" s="131">
        <f>(幕後結果!$AF$2+幕後結果!$AF$4*幕後結果_最佳化!$R1976)*12/3</f>
        <v>-2.1655197924543113E-2</v>
      </c>
      <c r="AE975" s="131">
        <f>(幕後結果!$AG$2+幕後結果!$AG$4*幕後結果_最佳化!$S1976)*12/3</f>
        <v>4.1661457321971532E-2</v>
      </c>
      <c r="AF975" s="131">
        <f>(幕後結果!$AH$2+幕後結果!$AH$4*幕後結果_最佳化!$T1976)*12/3</f>
        <v>2.4008999785465428E-2</v>
      </c>
      <c r="AG975" s="131">
        <f>(幕後結果!$AI$2+幕後結果!$AI$4*幕後結果_最佳化!$U1976)*12/3</f>
        <v>9.1448321523691159E-3</v>
      </c>
      <c r="AH975" s="131">
        <f>(幕後結果!$AJ$2+幕後結果!$AJ$4*幕後結果_最佳化!$V1976)*12/3</f>
        <v>7.1176150278390624E-2</v>
      </c>
      <c r="AI975" s="100">
        <f>(幕後結果!$AK$2+幕後結果!$AK$4*幕後結果_最佳化!$W1976)*12/3</f>
        <v>0.13702041625030445</v>
      </c>
      <c r="AJ975" s="60"/>
      <c r="AK975" s="60"/>
      <c r="AL975" s="60"/>
      <c r="AM975" s="108">
        <v>974</v>
      </c>
      <c r="AN975" s="131">
        <f t="shared" si="196"/>
        <v>0.12191653626135714</v>
      </c>
      <c r="AO975" s="131">
        <f t="shared" si="197"/>
        <v>3.1277914479632705E-2</v>
      </c>
      <c r="AP975" s="131">
        <f t="shared" si="198"/>
        <v>0.12354350263755495</v>
      </c>
      <c r="AQ975" s="131">
        <f t="shared" si="199"/>
        <v>0.22777947542395285</v>
      </c>
      <c r="AR975" s="131">
        <f t="shared" si="200"/>
        <v>5.6547298850388152E-2</v>
      </c>
      <c r="AS975" s="131">
        <f t="shared" si="201"/>
        <v>5.3043455262889061E-2</v>
      </c>
      <c r="AT975" s="131">
        <f t="shared" si="202"/>
        <v>7.8542481048022791E-2</v>
      </c>
      <c r="AU975" s="131">
        <f t="shared" si="203"/>
        <v>6.7947396432280191E-2</v>
      </c>
      <c r="AV975" s="131">
        <f t="shared" si="204"/>
        <v>8.0415700001782581E-2</v>
      </c>
      <c r="AW975" s="131">
        <f t="shared" si="205"/>
        <v>0.15898623960213973</v>
      </c>
      <c r="AX975" s="131">
        <f t="shared" si="206"/>
        <v>1</v>
      </c>
      <c r="AY975" s="131">
        <f>SUMPRODUCT(AN975:AW975,幕後結果_最佳化!$Z$1005:$AI$1005)</f>
        <v>3.7297690921239356E-3</v>
      </c>
      <c r="AZ975" s="131">
        <f>(SUMPRODUCT(AN975:AW975,MMULT(AN975:AW975,幕後結果!$AB$9:$AK$18)))</f>
        <v>3.3734473042753134E-4</v>
      </c>
      <c r="BA975" s="131">
        <f t="shared" si="207"/>
        <v>1.8366946682220518E-2</v>
      </c>
      <c r="BB975" s="102">
        <f t="shared" si="208"/>
        <v>-2.1326479346615321</v>
      </c>
      <c r="BC975" s="60"/>
      <c r="BD975" s="60"/>
    </row>
    <row r="976" spans="1:56" ht="16.5">
      <c r="A976" s="95">
        <v>975</v>
      </c>
      <c r="B976" s="131">
        <v>0.75237445315263862</v>
      </c>
      <c r="C976" s="131">
        <v>0.78165164620128103</v>
      </c>
      <c r="D976" s="131">
        <v>0.91485389101254966</v>
      </c>
      <c r="E976" s="131">
        <v>2.7740956668891092E-2</v>
      </c>
      <c r="F976" s="131">
        <v>0.7672270625914337</v>
      </c>
      <c r="G976" s="131">
        <v>0.89779832633394974</v>
      </c>
      <c r="H976" s="131">
        <v>0.40893075131598788</v>
      </c>
      <c r="I976" s="131">
        <v>0.95507692749633022</v>
      </c>
      <c r="J976" s="131">
        <v>0.76372726965458493</v>
      </c>
      <c r="K976" s="104">
        <v>0.39628133020557721</v>
      </c>
      <c r="L976" s="105"/>
      <c r="M976" s="106">
        <v>975</v>
      </c>
      <c r="N976" s="142">
        <v>0.6819807966279976</v>
      </c>
      <c r="O976" s="142">
        <v>0.7777834137427645</v>
      </c>
      <c r="P976" s="142">
        <v>1.3712654624938998</v>
      </c>
      <c r="Q976" s="142">
        <v>-1.9150830480448422</v>
      </c>
      <c r="R976" s="142">
        <v>0.72974531776347429</v>
      </c>
      <c r="S976" s="142">
        <v>1.2691057568464692</v>
      </c>
      <c r="T976" s="142">
        <v>-0.23029634233301211</v>
      </c>
      <c r="U976" s="131">
        <v>1.6962098538035812</v>
      </c>
      <c r="V976" s="131">
        <v>0.71834358773408769</v>
      </c>
      <c r="W976" s="98">
        <v>-0.26298432554554957</v>
      </c>
      <c r="X976" s="60"/>
      <c r="Y976" s="99">
        <v>975</v>
      </c>
      <c r="Z976" s="131">
        <f>(幕後結果!$AB$2+幕後結果!$AB$4*幕後結果_最佳化!$N1977)*12/3</f>
        <v>0.11902654384358913</v>
      </c>
      <c r="AA976" s="131">
        <f>(幕後結果!$AC$2+幕後結果!$AC$4*幕後結果_最佳化!$O1977)*12/3</f>
        <v>8.1724028599010554E-2</v>
      </c>
      <c r="AB976" s="131">
        <f>(幕後結果!$AD$2+幕後結果!$AD$4*幕後結果_最佳化!$P1977)*12/3</f>
        <v>0.23397869066040974</v>
      </c>
      <c r="AC976" s="131">
        <f>(幕後結果!$AE$2+幕後結果!$AE$4*幕後結果_最佳化!$Q1977)*12/3</f>
        <v>-3.4657068628405965E-2</v>
      </c>
      <c r="AD976" s="131">
        <f>(幕後結果!$AF$2+幕後結果!$AF$4*幕後結果_最佳化!$R1977)*12/3</f>
        <v>0.17819048546801738</v>
      </c>
      <c r="AE976" s="131">
        <f>(幕後結果!$AG$2+幕後結果!$AG$4*幕後結果_最佳化!$S1977)*12/3</f>
        <v>3.2956587635453352E-2</v>
      </c>
      <c r="AF976" s="131">
        <f>(幕後結果!$AH$2+幕後結果!$AH$4*幕後結果_最佳化!$T1977)*12/3</f>
        <v>6.8610775359698242E-2</v>
      </c>
      <c r="AG976" s="131">
        <f>(幕後結果!$AI$2+幕後結果!$AI$4*幕後結果_最佳化!$U1977)*12/3</f>
        <v>0.23835140875103358</v>
      </c>
      <c r="AH976" s="131">
        <f>(幕後結果!$AJ$2+幕後結果!$AJ$4*幕後結果_最佳化!$V1977)*12/3</f>
        <v>7.4530361796865979E-2</v>
      </c>
      <c r="AI976" s="100">
        <f>(幕後結果!$AK$2+幕後結果!$AK$4*幕後結果_最佳化!$W1977)*12/3</f>
        <v>0.11855657114230937</v>
      </c>
      <c r="AJ976" s="60"/>
      <c r="AK976" s="60"/>
      <c r="AL976" s="60"/>
      <c r="AM976" s="108">
        <v>975</v>
      </c>
      <c r="AN976" s="131">
        <f t="shared" si="196"/>
        <v>9.3289563808967024E-2</v>
      </c>
      <c r="AO976" s="131">
        <f t="shared" si="197"/>
        <v>0.13868421609145187</v>
      </c>
      <c r="AP976" s="131">
        <f t="shared" si="198"/>
        <v>2.6085879159188925E-2</v>
      </c>
      <c r="AQ976" s="131">
        <f t="shared" si="199"/>
        <v>8.319527881359012E-3</v>
      </c>
      <c r="AR976" s="131">
        <f t="shared" si="200"/>
        <v>0.16965770926366316</v>
      </c>
      <c r="AS976" s="131">
        <f t="shared" si="201"/>
        <v>0.10556934625126302</v>
      </c>
      <c r="AT976" s="131">
        <f t="shared" si="202"/>
        <v>0.11366429307871441</v>
      </c>
      <c r="AU976" s="131">
        <f t="shared" si="203"/>
        <v>0.15516773364770686</v>
      </c>
      <c r="AV976" s="131">
        <f t="shared" si="204"/>
        <v>9.1939778765345731E-2</v>
      </c>
      <c r="AW976" s="131">
        <f t="shared" si="205"/>
        <v>9.7621952052339894E-2</v>
      </c>
      <c r="AX976" s="131">
        <f t="shared" si="206"/>
        <v>1</v>
      </c>
      <c r="AY976" s="131">
        <f>SUMPRODUCT(AN976:AW976,幕後結果_最佳化!$Z$1005:$AI$1005)</f>
        <v>-8.2065181918747516E-5</v>
      </c>
      <c r="AZ976" s="131">
        <f>(SUMPRODUCT(AN976:AW976,MMULT(AN976:AW976,幕後結果!$AB$9:$AK$18)))</f>
        <v>2.3440499839065993E-4</v>
      </c>
      <c r="BA976" s="131">
        <f t="shared" si="207"/>
        <v>1.5310290604383051E-2</v>
      </c>
      <c r="BB976" s="102">
        <f t="shared" si="208"/>
        <v>-2.8073970829537216</v>
      </c>
      <c r="BC976" s="60"/>
      <c r="BD976" s="60"/>
    </row>
    <row r="977" spans="1:56" ht="16.5">
      <c r="A977" s="95">
        <v>976</v>
      </c>
      <c r="B977" s="131">
        <v>0.26133300524475134</v>
      </c>
      <c r="C977" s="131">
        <v>2.893948562717763E-2</v>
      </c>
      <c r="D977" s="131">
        <v>0.41070338395772055</v>
      </c>
      <c r="E977" s="131">
        <v>0.97226080695445583</v>
      </c>
      <c r="F977" s="131">
        <v>0.48865251862679737</v>
      </c>
      <c r="G977" s="131">
        <v>0.6339969414302018</v>
      </c>
      <c r="H977" s="131">
        <v>0.11078572944534537</v>
      </c>
      <c r="I977" s="131">
        <v>0.72903756983510037</v>
      </c>
      <c r="J977" s="131">
        <v>0.24831331510207533</v>
      </c>
      <c r="K977" s="104">
        <v>0.95784288746216295</v>
      </c>
      <c r="L977" s="105"/>
      <c r="M977" s="106">
        <v>976</v>
      </c>
      <c r="N977" s="142">
        <v>-0.63924123558341595</v>
      </c>
      <c r="O977" s="142">
        <v>-1.8966134717802534</v>
      </c>
      <c r="P977" s="142">
        <v>-0.22573598560650771</v>
      </c>
      <c r="Q977" s="142">
        <v>1.9151107113545269</v>
      </c>
      <c r="R977" s="142">
        <v>-2.8447754198231281E-2</v>
      </c>
      <c r="S977" s="142">
        <v>0.3424581717481317</v>
      </c>
      <c r="T977" s="142">
        <v>-1.2223601582595263</v>
      </c>
      <c r="U977" s="131">
        <v>0.60990481863089152</v>
      </c>
      <c r="V977" s="131">
        <v>-0.67980706882391095</v>
      </c>
      <c r="W977" s="98">
        <v>1.7261845032046907</v>
      </c>
      <c r="X977" s="60"/>
      <c r="Y977" s="99">
        <v>976</v>
      </c>
      <c r="Z977" s="131">
        <f>(幕後結果!$AB$2+幕後結果!$AB$4*幕後結果_最佳化!$N1978)*12/3</f>
        <v>-8.562768615487415E-2</v>
      </c>
      <c r="AA977" s="131">
        <f>(幕後結果!$AC$2+幕後結果!$AC$4*幕後結果_最佳化!$O1978)*12/3</f>
        <v>-0.1756582047165233</v>
      </c>
      <c r="AB977" s="131">
        <f>(幕後結果!$AD$2+幕後結果!$AD$4*幕後結果_最佳化!$P1978)*12/3</f>
        <v>-0.11247291804322013</v>
      </c>
      <c r="AC977" s="131">
        <f>(幕後結果!$AE$2+幕後結果!$AE$4*幕後結果_最佳化!$Q1978)*12/3</f>
        <v>0.14142143052402623</v>
      </c>
      <c r="AD977" s="131">
        <f>(幕後結果!$AF$2+幕後結果!$AF$4*幕後結果_最佳化!$R1978)*12/3</f>
        <v>-6.9038483982462054E-2</v>
      </c>
      <c r="AE977" s="131">
        <f>(幕後結果!$AG$2+幕後結果!$AG$4*幕後結果_最佳化!$S1978)*12/3</f>
        <v>7.9688172285680252E-3</v>
      </c>
      <c r="AF977" s="131">
        <f>(幕後結果!$AH$2+幕後結果!$AH$4*幕後結果_最佳化!$T1978)*12/3</f>
        <v>-0.18201485467275716</v>
      </c>
      <c r="AG977" s="131">
        <f>(幕後結果!$AI$2+幕後結果!$AI$4*幕後結果_最佳化!$U1978)*12/3</f>
        <v>2.2125566563521826E-2</v>
      </c>
      <c r="AH977" s="131">
        <f>(幕後結果!$AJ$2+幕後結果!$AJ$4*幕後結果_最佳化!$V1978)*12/3</f>
        <v>-6.9821823939869784E-2</v>
      </c>
      <c r="AI977" s="100">
        <f>(幕後結果!$AK$2+幕後結果!$AK$4*幕後結果_最佳化!$W1978)*12/3</f>
        <v>0.11982868464656787</v>
      </c>
      <c r="AJ977" s="60"/>
      <c r="AK977" s="60"/>
      <c r="AL977" s="60"/>
      <c r="AM977" s="108">
        <v>976</v>
      </c>
      <c r="AN977" s="131">
        <f t="shared" si="196"/>
        <v>0.22233627465014863</v>
      </c>
      <c r="AO977" s="131">
        <f t="shared" si="197"/>
        <v>6.0055386624691266E-2</v>
      </c>
      <c r="AP977" s="131">
        <f t="shared" si="198"/>
        <v>8.8423931907338896E-2</v>
      </c>
      <c r="AQ977" s="131">
        <f t="shared" si="199"/>
        <v>0.20820874450625018</v>
      </c>
      <c r="AR977" s="131">
        <f t="shared" si="200"/>
        <v>2.8514798649608885E-2</v>
      </c>
      <c r="AS977" s="131">
        <f t="shared" si="201"/>
        <v>7.7449739918918709E-2</v>
      </c>
      <c r="AT977" s="131">
        <f t="shared" si="202"/>
        <v>1.5176214447549592E-2</v>
      </c>
      <c r="AU977" s="131">
        <f t="shared" si="203"/>
        <v>0.14169102182436899</v>
      </c>
      <c r="AV977" s="131">
        <f t="shared" si="204"/>
        <v>5.3851424627063771E-2</v>
      </c>
      <c r="AW977" s="131">
        <f t="shared" si="205"/>
        <v>0.104292462844061</v>
      </c>
      <c r="AX977" s="131">
        <f t="shared" si="206"/>
        <v>0.99999999999999989</v>
      </c>
      <c r="AY977" s="131">
        <f>SUMPRODUCT(AN977:AW977,幕後結果_最佳化!$Z$1005:$AI$1005)</f>
        <v>4.6458082876910025E-3</v>
      </c>
      <c r="AZ977" s="131">
        <f>(SUMPRODUCT(AN977:AW977,MMULT(AN977:AW977,幕後結果!$AB$9:$AK$18)))</f>
        <v>2.9484100011721673E-4</v>
      </c>
      <c r="BA977" s="131">
        <f t="shared" si="207"/>
        <v>1.7170934747916804E-2</v>
      </c>
      <c r="BB977" s="102">
        <f t="shared" si="208"/>
        <v>-2.2278456166720937</v>
      </c>
      <c r="BC977" s="60"/>
      <c r="BD977" s="60"/>
    </row>
    <row r="978" spans="1:56" ht="16.5">
      <c r="A978" s="95">
        <v>977</v>
      </c>
      <c r="B978" s="131">
        <v>0.42006809918333943</v>
      </c>
      <c r="C978" s="131">
        <v>0.26361587100908879</v>
      </c>
      <c r="D978" s="131">
        <v>0.39854627908168538</v>
      </c>
      <c r="E978" s="131">
        <v>0.65003393874179705</v>
      </c>
      <c r="F978" s="131">
        <v>0.79940832782212068</v>
      </c>
      <c r="G978" s="131">
        <v>0.76523305702482625</v>
      </c>
      <c r="H978" s="131">
        <v>0.56525212604524899</v>
      </c>
      <c r="I978" s="131">
        <v>0.50362930927092631</v>
      </c>
      <c r="J978" s="131">
        <v>0.36896015091633649</v>
      </c>
      <c r="K978" s="104">
        <v>0.77362031989534907</v>
      </c>
      <c r="L978" s="105"/>
      <c r="M978" s="106">
        <v>977</v>
      </c>
      <c r="N978" s="142">
        <v>-0.20171926823707126</v>
      </c>
      <c r="O978" s="142">
        <v>-0.63223743061185045</v>
      </c>
      <c r="P978" s="142">
        <v>-0.2571116839855298</v>
      </c>
      <c r="Q978" s="142">
        <v>0.38541209554418915</v>
      </c>
      <c r="R978" s="142">
        <v>0.83950970697591687</v>
      </c>
      <c r="S978" s="142">
        <v>0.72323765889337566</v>
      </c>
      <c r="T978" s="142">
        <v>0.16429902664151635</v>
      </c>
      <c r="U978" s="131">
        <v>9.0974547241354127E-3</v>
      </c>
      <c r="V978" s="131">
        <v>-0.33460867269063965</v>
      </c>
      <c r="W978" s="98">
        <v>0.75082270980777488</v>
      </c>
      <c r="X978" s="60"/>
      <c r="Y978" s="99">
        <v>977</v>
      </c>
      <c r="Z978" s="131">
        <f>(幕後結果!$AB$2+幕後結果!$AB$4*幕後結果_最佳化!$N1979)*12/3</f>
        <v>-1.7856547654550369E-2</v>
      </c>
      <c r="AA978" s="131">
        <f>(幕後結果!$AC$2+幕後結果!$AC$4*幕後結果_最佳化!$O1979)*12/3</f>
        <v>-5.3606614789092101E-2</v>
      </c>
      <c r="AB978" s="131">
        <f>(幕後結果!$AD$2+幕後結果!$AD$4*幕後結果_最佳化!$P1979)*12/3</f>
        <v>-7.5462783008308942E-2</v>
      </c>
      <c r="AC978" s="131">
        <f>(幕後結果!$AE$2+幕後結果!$AE$4*幕後結果_最佳化!$Q1979)*12/3</f>
        <v>2.3761700354396346E-2</v>
      </c>
      <c r="AD978" s="131">
        <f>(幕後結果!$AF$2+幕後結果!$AF$4*幕後結果_最佳化!$R1979)*12/3</f>
        <v>3.2004479258783809E-2</v>
      </c>
      <c r="AE978" s="131">
        <f>(幕後結果!$AG$2+幕後結果!$AG$4*幕後結果_最佳化!$S1979)*12/3</f>
        <v>1.7683493573226235E-2</v>
      </c>
      <c r="AF978" s="131">
        <f>(幕後結果!$AH$2+幕後結果!$AH$4*幕後結果_最佳化!$T1979)*12/3</f>
        <v>-7.8735068375904681E-3</v>
      </c>
      <c r="AG978" s="131">
        <f>(幕後結果!$AI$2+幕後結果!$AI$4*幕後結果_最佳化!$U1979)*12/3</f>
        <v>1.0510073463373147E-2</v>
      </c>
      <c r="AH978" s="131">
        <f>(幕後結果!$AJ$2+幕後結果!$AJ$4*幕後結果_最佳化!$V1979)*12/3</f>
        <v>-2.8284797060067243E-2</v>
      </c>
      <c r="AI978" s="100">
        <f>(幕後結果!$AK$2+幕後結果!$AK$4*幕後結果_最佳化!$W1979)*12/3</f>
        <v>7.7567288388958711E-2</v>
      </c>
      <c r="AJ978" s="60"/>
      <c r="AK978" s="60"/>
      <c r="AL978" s="60"/>
      <c r="AM978" s="108">
        <v>977</v>
      </c>
      <c r="AN978" s="131">
        <f t="shared" si="196"/>
        <v>1.9760192728055414E-2</v>
      </c>
      <c r="AO978" s="131">
        <f t="shared" si="197"/>
        <v>0.21999948784695236</v>
      </c>
      <c r="AP978" s="131">
        <f t="shared" si="198"/>
        <v>5.9155417267185203E-3</v>
      </c>
      <c r="AQ978" s="131">
        <f t="shared" si="199"/>
        <v>9.9737933742020696E-2</v>
      </c>
      <c r="AR978" s="131">
        <f t="shared" si="200"/>
        <v>8.5232629422992451E-2</v>
      </c>
      <c r="AS978" s="131">
        <f t="shared" si="201"/>
        <v>0.15218789427621607</v>
      </c>
      <c r="AT978" s="131">
        <f t="shared" si="202"/>
        <v>7.5527065143941655E-2</v>
      </c>
      <c r="AU978" s="131">
        <f t="shared" si="203"/>
        <v>8.0569359884929012E-2</v>
      </c>
      <c r="AV978" s="131">
        <f t="shared" si="204"/>
        <v>0.21229912138804979</v>
      </c>
      <c r="AW978" s="131">
        <f t="shared" si="205"/>
        <v>4.8770773840123759E-2</v>
      </c>
      <c r="AX978" s="131">
        <f t="shared" si="206"/>
        <v>0.99999999999999978</v>
      </c>
      <c r="AY978" s="131">
        <f>SUMPRODUCT(AN978:AW978,幕後結果_最佳化!$Z$1005:$AI$1005)</f>
        <v>1.395467611770047E-3</v>
      </c>
      <c r="AZ978" s="131">
        <f>(SUMPRODUCT(AN978:AW978,MMULT(AN978:AW978,幕後結果!$AB$9:$AK$18)))</f>
        <v>1.8779027792193326E-4</v>
      </c>
      <c r="BA978" s="131">
        <f t="shared" si="207"/>
        <v>1.3703659289472037E-2</v>
      </c>
      <c r="BB978" s="102">
        <f t="shared" si="208"/>
        <v>-3.0287189364169462</v>
      </c>
      <c r="BC978" s="60"/>
      <c r="BD978" s="60"/>
    </row>
    <row r="979" spans="1:56" ht="16.5">
      <c r="A979" s="95">
        <v>978</v>
      </c>
      <c r="B979" s="131">
        <v>0.9214191555677036</v>
      </c>
      <c r="C979" s="131">
        <v>0.81050091941988311</v>
      </c>
      <c r="D979" s="131">
        <v>0.55019564703999824</v>
      </c>
      <c r="E979" s="131">
        <v>0.31455373005314335</v>
      </c>
      <c r="F979" s="131">
        <v>0.4740059398037999</v>
      </c>
      <c r="G979" s="131">
        <v>0.43671769307031294</v>
      </c>
      <c r="H979" s="131">
        <v>0.9959448810158853</v>
      </c>
      <c r="I979" s="131">
        <v>0.33508016115533268</v>
      </c>
      <c r="J979" s="131">
        <v>0.84354154055887798</v>
      </c>
      <c r="K979" s="104">
        <v>0.4729628216604056</v>
      </c>
      <c r="L979" s="105"/>
      <c r="M979" s="106">
        <v>978</v>
      </c>
      <c r="N979" s="142">
        <v>1.4146822230166372</v>
      </c>
      <c r="O979" s="142">
        <v>0.87974371646692417</v>
      </c>
      <c r="P979" s="142">
        <v>0.1261556639671737</v>
      </c>
      <c r="Q979" s="142">
        <v>-0.48298348845096029</v>
      </c>
      <c r="R979" s="142">
        <v>-6.5203619138344576E-2</v>
      </c>
      <c r="S979" s="142">
        <v>-0.1592963629207802</v>
      </c>
      <c r="T979" s="142">
        <v>2.6474457151811199</v>
      </c>
      <c r="U979" s="131">
        <v>-0.425927984910419</v>
      </c>
      <c r="V979" s="131">
        <v>1.0091203512971312</v>
      </c>
      <c r="W979" s="98">
        <v>-6.7824119579863479E-2</v>
      </c>
      <c r="X979" s="60"/>
      <c r="Y979" s="99">
        <v>978</v>
      </c>
      <c r="Z979" s="131">
        <f>(幕後結果!$AB$2+幕後結果!$AB$4*幕後結果_最佳化!$N1980)*12/3</f>
        <v>0.23252029627924989</v>
      </c>
      <c r="AA979" s="131">
        <f>(幕後結果!$AC$2+幕後結果!$AC$4*幕後結果_最佳化!$O1980)*12/3</f>
        <v>9.0191549441795513E-2</v>
      </c>
      <c r="AB979" s="131">
        <f>(幕後結果!$AD$2+幕後結果!$AD$4*幕後結果_最佳化!$P1980)*12/3</f>
        <v>3.6285275524052585E-2</v>
      </c>
      <c r="AC979" s="131">
        <f>(幕後結果!$AE$2+幕後結果!$AE$4*幕後結果_最佳化!$Q1980)*12/3</f>
        <v>3.6824400538618629E-2</v>
      </c>
      <c r="AD979" s="131">
        <f>(幕後結果!$AF$2+幕後結果!$AF$4*幕後結果_最佳化!$R1980)*12/3</f>
        <v>3.5444976682582466E-2</v>
      </c>
      <c r="AE979" s="131">
        <f>(幕後結果!$AG$2+幕後結果!$AG$4*幕後結果_最佳化!$S1980)*12/3</f>
        <v>-1.8453547339756234E-2</v>
      </c>
      <c r="AF979" s="131">
        <f>(幕後結果!$AH$2+幕後結果!$AH$4*幕後結果_最佳化!$T1980)*12/3</f>
        <v>0.31845062791262874</v>
      </c>
      <c r="AG979" s="131">
        <f>(幕後結果!$AI$2+幕後結果!$AI$4*幕後結果_最佳化!$U1980)*12/3</f>
        <v>2.0211585654617684E-2</v>
      </c>
      <c r="AH979" s="131">
        <f>(幕後結果!$AJ$2+幕後結果!$AJ$4*幕後結果_最佳化!$V1980)*12/3</f>
        <v>8.0609336107028765E-2</v>
      </c>
      <c r="AI979" s="100">
        <f>(幕後結果!$AK$2+幕後結果!$AK$4*幕後結果_最佳化!$W1980)*12/3</f>
        <v>2.736114203424574E-2</v>
      </c>
      <c r="AJ979" s="60"/>
      <c r="AK979" s="60"/>
      <c r="AL979" s="60"/>
      <c r="AM979" s="108">
        <v>978</v>
      </c>
      <c r="AN979" s="131">
        <f t="shared" si="196"/>
        <v>6.0721802317967949E-2</v>
      </c>
      <c r="AO979" s="131">
        <f t="shared" si="197"/>
        <v>0.15371793709770959</v>
      </c>
      <c r="AP979" s="131">
        <f t="shared" si="198"/>
        <v>3.8092517615178664E-2</v>
      </c>
      <c r="AQ979" s="131">
        <f t="shared" si="199"/>
        <v>6.8042831295733144E-2</v>
      </c>
      <c r="AR979" s="131">
        <f t="shared" si="200"/>
        <v>0.19667474939524651</v>
      </c>
      <c r="AS979" s="131">
        <f t="shared" si="201"/>
        <v>7.5320273509225794E-2</v>
      </c>
      <c r="AT979" s="131">
        <f t="shared" si="202"/>
        <v>3.6110237135467509E-2</v>
      </c>
      <c r="AU979" s="131">
        <f t="shared" si="203"/>
        <v>0.1932050015941251</v>
      </c>
      <c r="AV979" s="131">
        <f t="shared" si="204"/>
        <v>3.7184150974328765E-3</v>
      </c>
      <c r="AW979" s="131">
        <f t="shared" si="205"/>
        <v>0.17439623494191286</v>
      </c>
      <c r="AX979" s="131">
        <f t="shared" si="206"/>
        <v>1</v>
      </c>
      <c r="AY979" s="131">
        <f>SUMPRODUCT(AN979:AW979,幕後結果_最佳化!$Z$1005:$AI$1005)</f>
        <v>-1.3036263155129972E-3</v>
      </c>
      <c r="AZ979" s="131">
        <f>(SUMPRODUCT(AN979:AW979,MMULT(AN979:AW979,幕後結果!$AB$9:$AK$18)))</f>
        <v>3.2356085836546386E-4</v>
      </c>
      <c r="BA979" s="131">
        <f t="shared" si="207"/>
        <v>1.798779748511373E-2</v>
      </c>
      <c r="BB979" s="102">
        <f t="shared" si="208"/>
        <v>-2.4574229475340079</v>
      </c>
      <c r="BC979" s="60"/>
      <c r="BD979" s="60"/>
    </row>
    <row r="980" spans="1:56" ht="16.5">
      <c r="A980" s="95">
        <v>979</v>
      </c>
      <c r="B980" s="131">
        <v>0.75499956844110305</v>
      </c>
      <c r="C980" s="131">
        <v>0.23689743347157632</v>
      </c>
      <c r="D980" s="131">
        <v>0.56066759716125358</v>
      </c>
      <c r="E980" s="131">
        <v>0.23693376314779724</v>
      </c>
      <c r="F980" s="131">
        <v>0.12382588644918013</v>
      </c>
      <c r="G980" s="131">
        <v>0.95302271174617958</v>
      </c>
      <c r="H980" s="131">
        <v>0.88606226333756632</v>
      </c>
      <c r="I980" s="131">
        <v>0.87887451213589385</v>
      </c>
      <c r="J980" s="131">
        <v>0.61226830120353259</v>
      </c>
      <c r="K980" s="104">
        <v>0.56758799672400073</v>
      </c>
      <c r="L980" s="105"/>
      <c r="M980" s="106">
        <v>979</v>
      </c>
      <c r="N980" s="142">
        <v>0.69030745113651892</v>
      </c>
      <c r="O980" s="142">
        <v>-0.71631823941392414</v>
      </c>
      <c r="P980" s="142">
        <v>0.15266202961381906</v>
      </c>
      <c r="Q980" s="142">
        <v>-0.71620054550922663</v>
      </c>
      <c r="R980" s="142">
        <v>-1.1560718409168433</v>
      </c>
      <c r="S980" s="142">
        <v>1.6748963163291619</v>
      </c>
      <c r="T980" s="142">
        <v>1.2058496348405308</v>
      </c>
      <c r="U980" s="131">
        <v>1.1693789779682049</v>
      </c>
      <c r="V980" s="131">
        <v>0.28523592665763087</v>
      </c>
      <c r="W980" s="98">
        <v>0.17023667960765365</v>
      </c>
      <c r="X980" s="60"/>
      <c r="Y980" s="99">
        <v>979</v>
      </c>
      <c r="Z980" s="131">
        <f>(幕後結果!$AB$2+幕後結果!$AB$4*幕後結果_最佳化!$N1981)*12/3</f>
        <v>0.12031632332452347</v>
      </c>
      <c r="AA980" s="131">
        <f>(幕後結果!$AC$2+幕後結果!$AC$4*幕後結果_最佳化!$O1981)*12/3</f>
        <v>-6.353882738807691E-2</v>
      </c>
      <c r="AB980" s="131">
        <f>(幕後結果!$AD$2+幕後結果!$AD$4*幕後結果_最佳化!$P1981)*12/3</f>
        <v>-1.2486388953571423E-2</v>
      </c>
      <c r="AC980" s="131">
        <f>(幕後結果!$AE$2+幕後結果!$AE$4*幕後結果_最佳化!$Q1981)*12/3</f>
        <v>-3.7476459896567407E-2</v>
      </c>
      <c r="AD980" s="131">
        <f>(幕後結果!$AF$2+幕後結果!$AF$4*幕後結果_最佳化!$R1981)*12/3</f>
        <v>-0.13335248030206309</v>
      </c>
      <c r="AE980" s="131">
        <f>(幕後結果!$AG$2+幕後結果!$AG$4*幕後結果_最佳化!$S1981)*12/3</f>
        <v>5.5384537910902178E-2</v>
      </c>
      <c r="AF980" s="131">
        <f>(幕後結果!$AH$2+幕後結果!$AH$4*幕後結果_最佳化!$T1981)*12/3</f>
        <v>0.11855354503724229</v>
      </c>
      <c r="AG980" s="131">
        <f>(幕後結果!$AI$2+幕後結果!$AI$4*幕後結果_最佳化!$U1981)*12/3</f>
        <v>0.15900899611063707</v>
      </c>
      <c r="AH980" s="131">
        <f>(幕後結果!$AJ$2+幕後結果!$AJ$4*幕後結果_最佳化!$V1981)*12/3</f>
        <v>3.8332071708943691E-2</v>
      </c>
      <c r="AI980" s="100">
        <f>(幕後結果!$AK$2+幕後結果!$AK$4*幕後結果_最佳化!$W1981)*12/3</f>
        <v>6.349991105699615E-2</v>
      </c>
      <c r="AJ980" s="60"/>
      <c r="AK980" s="60"/>
      <c r="AL980" s="60"/>
      <c r="AM980" s="108">
        <v>979</v>
      </c>
      <c r="AN980" s="131">
        <f t="shared" si="196"/>
        <v>0.22128596512760193</v>
      </c>
      <c r="AO980" s="131">
        <f t="shared" si="197"/>
        <v>4.0698104263324909E-2</v>
      </c>
      <c r="AP980" s="131">
        <f t="shared" si="198"/>
        <v>0.20761300139190045</v>
      </c>
      <c r="AQ980" s="131">
        <f t="shared" si="199"/>
        <v>7.5170585903166734E-2</v>
      </c>
      <c r="AR980" s="131">
        <f t="shared" si="200"/>
        <v>4.4179268961199947E-2</v>
      </c>
      <c r="AS980" s="131">
        <f t="shared" si="201"/>
        <v>1.9012718999445646E-2</v>
      </c>
      <c r="AT980" s="131">
        <f t="shared" si="202"/>
        <v>0.11199405541734235</v>
      </c>
      <c r="AU980" s="131">
        <f t="shared" si="203"/>
        <v>9.2934799731277995E-2</v>
      </c>
      <c r="AV980" s="131">
        <f t="shared" si="204"/>
        <v>0.16860469959779562</v>
      </c>
      <c r="AW980" s="131">
        <f t="shared" si="205"/>
        <v>1.8506800606944228E-2</v>
      </c>
      <c r="AX980" s="131">
        <f t="shared" si="206"/>
        <v>0.99999999999999978</v>
      </c>
      <c r="AY980" s="131">
        <f>SUMPRODUCT(AN980:AW980,幕後結果_最佳化!$Z$1005:$AI$1005)</f>
        <v>3.620930949870203E-3</v>
      </c>
      <c r="AZ980" s="131">
        <f>(SUMPRODUCT(AN980:AW980,MMULT(AN980:AW980,幕後結果!$AB$9:$AK$18)))</f>
        <v>3.3265893060858303E-4</v>
      </c>
      <c r="BA980" s="131">
        <f t="shared" si="207"/>
        <v>1.8238939952984742E-2</v>
      </c>
      <c r="BB980" s="102">
        <f t="shared" si="208"/>
        <v>-2.1535828919543047</v>
      </c>
      <c r="BC980" s="60"/>
      <c r="BD980" s="60"/>
    </row>
    <row r="981" spans="1:56" ht="16.5">
      <c r="A981" s="95">
        <v>980</v>
      </c>
      <c r="B981" s="131">
        <v>0.89335285475943849</v>
      </c>
      <c r="C981" s="131">
        <v>0.52935318063066639</v>
      </c>
      <c r="D981" s="131">
        <v>0.67172572528020624</v>
      </c>
      <c r="E981" s="131">
        <v>0.85226298895928498</v>
      </c>
      <c r="F981" s="131">
        <v>0.89700687399776391</v>
      </c>
      <c r="G981" s="131">
        <v>0.42560043117538204</v>
      </c>
      <c r="H981" s="131">
        <v>0.98146469470560471</v>
      </c>
      <c r="I981" s="131">
        <v>7.9714954080435385E-2</v>
      </c>
      <c r="J981" s="131">
        <v>0.316828369195157</v>
      </c>
      <c r="K981" s="104">
        <v>0.8972818648028047</v>
      </c>
      <c r="L981" s="105"/>
      <c r="M981" s="106">
        <v>980</v>
      </c>
      <c r="N981" s="142">
        <v>1.2445579361511687</v>
      </c>
      <c r="O981" s="142">
        <v>7.3644025757382464E-2</v>
      </c>
      <c r="P981" s="142">
        <v>0.44468342467376049</v>
      </c>
      <c r="Q981" s="142">
        <v>1.0461884767265415</v>
      </c>
      <c r="R981" s="142">
        <v>1.2646794708109916</v>
      </c>
      <c r="S981" s="142">
        <v>-0.18758643298467623</v>
      </c>
      <c r="T981" s="142">
        <v>2.0849855678517284</v>
      </c>
      <c r="U981" s="131">
        <v>-1.4069915037496379</v>
      </c>
      <c r="V981" s="131">
        <v>-0.47658630351410952</v>
      </c>
      <c r="W981" s="98">
        <v>1.2662145760535637</v>
      </c>
      <c r="X981" s="60"/>
      <c r="Y981" s="99">
        <v>980</v>
      </c>
      <c r="Z981" s="131">
        <f>(幕後結果!$AB$2+幕後結果!$AB$4*幕後結果_最佳化!$N1982)*12/3</f>
        <v>0.20616843861743414</v>
      </c>
      <c r="AA981" s="131">
        <f>(幕後結果!$AC$2+幕後結果!$AC$4*幕後結果_最佳化!$O1982)*12/3</f>
        <v>1.2163362807290074E-2</v>
      </c>
      <c r="AB981" s="131">
        <f>(幕後結果!$AD$2+幕後結果!$AD$4*幕後結果_最佳化!$P1982)*12/3</f>
        <v>6.080436624912091E-2</v>
      </c>
      <c r="AC981" s="131">
        <f>(幕後結果!$AE$2+幕後結果!$AE$4*幕後結果_最佳化!$Q1982)*12/3</f>
        <v>0.19227517737579233</v>
      </c>
      <c r="AD981" s="131">
        <f>(幕後結果!$AF$2+幕後結果!$AF$4*幕後結果_最佳化!$R1982)*12/3</f>
        <v>0.17402433287421312</v>
      </c>
      <c r="AE981" s="131">
        <f>(幕後結果!$AG$2+幕後結果!$AG$4*幕後結果_最佳化!$S1982)*12/3</f>
        <v>-2.6334755983523649E-2</v>
      </c>
      <c r="AF981" s="131">
        <f>(幕後結果!$AH$2+幕後結果!$AH$4*幕後結果_最佳化!$T1982)*12/3</f>
        <v>0.25277047525299945</v>
      </c>
      <c r="AG981" s="131">
        <f>(幕後結果!$AI$2+幕後結果!$AI$4*幕後結果_最佳化!$U1982)*12/3</f>
        <v>-5.3233223895121466E-2</v>
      </c>
      <c r="AH981" s="131">
        <f>(幕後結果!$AJ$2+幕後結果!$AJ$4*幕後結果_最佳化!$V1982)*12/3</f>
        <v>-2.5392932885559535E-2</v>
      </c>
      <c r="AI981" s="100">
        <f>(幕後結果!$AK$2+幕後結果!$AK$4*幕後結果_最佳化!$W1982)*12/3</f>
        <v>0.13058514770916785</v>
      </c>
      <c r="AJ981" s="60"/>
      <c r="AK981" s="60"/>
      <c r="AL981" s="60"/>
      <c r="AM981" s="108">
        <v>980</v>
      </c>
      <c r="AN981" s="131">
        <f t="shared" si="196"/>
        <v>5.6157960419510322E-2</v>
      </c>
      <c r="AO981" s="131">
        <f t="shared" si="197"/>
        <v>0.16443728919876047</v>
      </c>
      <c r="AP981" s="131">
        <f t="shared" si="198"/>
        <v>3.3011834921773703E-2</v>
      </c>
      <c r="AQ981" s="131">
        <f t="shared" si="199"/>
        <v>0.14373130681033991</v>
      </c>
      <c r="AR981" s="131">
        <f t="shared" si="200"/>
        <v>3.5845079609400712E-3</v>
      </c>
      <c r="AS981" s="131">
        <f t="shared" si="201"/>
        <v>0.15657297901734613</v>
      </c>
      <c r="AT981" s="131">
        <f t="shared" si="202"/>
        <v>3.8205455773582198E-2</v>
      </c>
      <c r="AU981" s="131">
        <f t="shared" si="203"/>
        <v>0.15190024224065651</v>
      </c>
      <c r="AV981" s="131">
        <f t="shared" si="204"/>
        <v>0.13059757033545913</v>
      </c>
      <c r="AW981" s="131">
        <f t="shared" si="205"/>
        <v>0.12180085332163135</v>
      </c>
      <c r="AX981" s="131">
        <f t="shared" si="206"/>
        <v>0.99999999999999989</v>
      </c>
      <c r="AY981" s="131">
        <f>SUMPRODUCT(AN981:AW981,幕後結果_最佳化!$Z$1005:$AI$1005)</f>
        <v>7.5883669045814957E-4</v>
      </c>
      <c r="AZ981" s="131">
        <f>(SUMPRODUCT(AN981:AW981,MMULT(AN981:AW981,幕後結果!$AB$9:$AK$18)))</f>
        <v>2.0211362809893297E-4</v>
      </c>
      <c r="BA981" s="131">
        <f t="shared" si="207"/>
        <v>1.421666726412815E-2</v>
      </c>
      <c r="BB981" s="102">
        <f t="shared" si="208"/>
        <v>-2.9642083145515747</v>
      </c>
      <c r="BC981" s="60"/>
      <c r="BD981" s="60"/>
    </row>
    <row r="982" spans="1:56" ht="16.5">
      <c r="A982" s="95">
        <v>981</v>
      </c>
      <c r="B982" s="131">
        <v>0.98989740951529082</v>
      </c>
      <c r="C982" s="131">
        <v>0.4887070035183767</v>
      </c>
      <c r="D982" s="131">
        <v>0.93575212953231346</v>
      </c>
      <c r="E982" s="131">
        <v>0.4436313342929521</v>
      </c>
      <c r="F982" s="131">
        <v>0.79510607025950297</v>
      </c>
      <c r="G982" s="131">
        <v>0.1954700002464127</v>
      </c>
      <c r="H982" s="131">
        <v>0.88916338243440252</v>
      </c>
      <c r="I982" s="131">
        <v>5.898851765704527E-2</v>
      </c>
      <c r="J982" s="131">
        <v>0.89053718112869484</v>
      </c>
      <c r="K982" s="104">
        <v>0.90333326098939803</v>
      </c>
      <c r="L982" s="105"/>
      <c r="M982" s="106">
        <v>981</v>
      </c>
      <c r="N982" s="142">
        <v>2.3225157570885813</v>
      </c>
      <c r="O982" s="142">
        <v>-2.8311125819685264E-2</v>
      </c>
      <c r="P982" s="142">
        <v>1.5200606192990367</v>
      </c>
      <c r="Q982" s="142">
        <v>-0.14176875001361108</v>
      </c>
      <c r="R982" s="142">
        <v>0.82426700949999798</v>
      </c>
      <c r="S982" s="142">
        <v>-0.85791391405438366</v>
      </c>
      <c r="T982" s="142">
        <v>1.2220909498902621</v>
      </c>
      <c r="U982" s="131">
        <v>-1.5633213232125525</v>
      </c>
      <c r="V982" s="131">
        <v>1.2293899466865124</v>
      </c>
      <c r="W982" s="98">
        <v>1.3007808518559405</v>
      </c>
      <c r="X982" s="60"/>
      <c r="Y982" s="99">
        <v>981</v>
      </c>
      <c r="Z982" s="131">
        <f>(幕後結果!$AB$2+幕後結果!$AB$4*幕後結果_最佳化!$N1983)*12/3</f>
        <v>0.37314160621252851</v>
      </c>
      <c r="AA982" s="131">
        <f>(幕後結果!$AC$2+幕後結果!$AC$4*幕後結果_最佳化!$O1983)*12/3</f>
        <v>1.2700302574717142E-4</v>
      </c>
      <c r="AB982" s="131">
        <f>(幕後結果!$AD$2+幕後結果!$AD$4*幕後結果_最佳化!$P1983)*12/3</f>
        <v>0.23048275988182257</v>
      </c>
      <c r="AC982" s="131">
        <f>(幕後結果!$AE$2+幕後結果!$AE$4*幕後結果_最佳化!$Q1983)*12/3</f>
        <v>0.17567310715633319</v>
      </c>
      <c r="AD982" s="131">
        <f>(幕後結果!$AF$2+幕後結果!$AF$4*幕後結果_最佳化!$R1983)*12/3</f>
        <v>0.20078812331054849</v>
      </c>
      <c r="AE982" s="131">
        <f>(幕後結果!$AG$2+幕後結果!$AG$4*幕後結果_最佳化!$S1983)*12/3</f>
        <v>-6.9533981773052742E-2</v>
      </c>
      <c r="AF982" s="131">
        <f>(幕後結果!$AH$2+幕後結果!$AH$4*幕後結果_最佳化!$T1983)*12/3</f>
        <v>0.22273392954141813</v>
      </c>
      <c r="AG982" s="131">
        <f>(幕後結果!$AI$2+幕後結果!$AI$4*幕後結果_最佳化!$U1983)*12/3</f>
        <v>-8.4921496582841219E-2</v>
      </c>
      <c r="AH982" s="131">
        <f>(幕後結果!$AJ$2+幕後結果!$AJ$4*幕後結果_最佳化!$V1983)*12/3</f>
        <v>5.2786159802654525E-2</v>
      </c>
      <c r="AI982" s="100">
        <f>(幕後結果!$AK$2+幕後結果!$AK$4*幕後結果_最佳化!$W1983)*12/3</f>
        <v>0.15764233112106305</v>
      </c>
      <c r="AJ982" s="60"/>
      <c r="AK982" s="60"/>
      <c r="AL982" s="60"/>
      <c r="AM982" s="108">
        <v>981</v>
      </c>
      <c r="AN982" s="131">
        <f t="shared" si="196"/>
        <v>7.6579812093130084E-2</v>
      </c>
      <c r="AO982" s="131">
        <f t="shared" si="197"/>
        <v>1.8520206867940467E-2</v>
      </c>
      <c r="AP982" s="131">
        <f t="shared" si="198"/>
        <v>6.5230400869050922E-2</v>
      </c>
      <c r="AQ982" s="131">
        <f t="shared" si="199"/>
        <v>0.207964741547324</v>
      </c>
      <c r="AR982" s="131">
        <f t="shared" si="200"/>
        <v>9.6602663560981739E-2</v>
      </c>
      <c r="AS982" s="131">
        <f t="shared" si="201"/>
        <v>0.15410545590908331</v>
      </c>
      <c r="AT982" s="131">
        <f t="shared" si="202"/>
        <v>9.4703838083482178E-2</v>
      </c>
      <c r="AU982" s="131">
        <f t="shared" si="203"/>
        <v>0.20408535353112292</v>
      </c>
      <c r="AV982" s="131">
        <f t="shared" si="204"/>
        <v>5.5766039253316128E-2</v>
      </c>
      <c r="AW982" s="131">
        <f t="shared" si="205"/>
        <v>2.6441488284568122E-2</v>
      </c>
      <c r="AX982" s="131">
        <f t="shared" si="206"/>
        <v>0.99999999999999989</v>
      </c>
      <c r="AY982" s="131">
        <f>SUMPRODUCT(AN982:AW982,幕後結果_最佳化!$Z$1005:$AI$1005)</f>
        <v>4.1440040942311296E-3</v>
      </c>
      <c r="AZ982" s="131">
        <f>(SUMPRODUCT(AN982:AW982,MMULT(AN982:AW982,幕後結果!$AB$9:$AK$18)))</f>
        <v>2.9034562948171335E-4</v>
      </c>
      <c r="BA982" s="131">
        <f t="shared" si="207"/>
        <v>1.7039531375061739E-2</v>
      </c>
      <c r="BB982" s="102">
        <f t="shared" si="208"/>
        <v>-2.274475456671909</v>
      </c>
      <c r="BC982" s="60"/>
      <c r="BD982" s="60"/>
    </row>
    <row r="983" spans="1:56" ht="16.5">
      <c r="A983" s="95">
        <v>982</v>
      </c>
      <c r="B983" s="131">
        <v>0.20973743133276468</v>
      </c>
      <c r="C983" s="131">
        <v>0.91792560197362505</v>
      </c>
      <c r="D983" s="131">
        <v>0.92769288116107673</v>
      </c>
      <c r="E983" s="131">
        <v>0.12829074802758567</v>
      </c>
      <c r="F983" s="131">
        <v>0.14743412449617921</v>
      </c>
      <c r="G983" s="131">
        <v>0.58170278135501174</v>
      </c>
      <c r="H983" s="131">
        <v>0.440123678454027</v>
      </c>
      <c r="I983" s="131">
        <v>0.30494625364956485</v>
      </c>
      <c r="J983" s="131">
        <v>0.48479298805317228</v>
      </c>
      <c r="K983" s="104">
        <v>0.25370936162590851</v>
      </c>
      <c r="L983" s="105"/>
      <c r="M983" s="106">
        <v>982</v>
      </c>
      <c r="N983" s="142">
        <v>-0.80733264201060073</v>
      </c>
      <c r="O983" s="142">
        <v>1.3912527511525057</v>
      </c>
      <c r="P983" s="142">
        <v>1.4588215209465021</v>
      </c>
      <c r="Q983" s="142">
        <v>-1.134508056922916</v>
      </c>
      <c r="R983" s="142">
        <v>-1.0475016989914996</v>
      </c>
      <c r="S983" s="142">
        <v>0.20625153080203507</v>
      </c>
      <c r="T983" s="142">
        <v>-0.15065565390134952</v>
      </c>
      <c r="U983" s="131">
        <v>-0.51022690177001817</v>
      </c>
      <c r="V983" s="131">
        <v>-3.8127561847068531E-2</v>
      </c>
      <c r="W983" s="98">
        <v>-0.66286233989653831</v>
      </c>
      <c r="X983" s="60"/>
      <c r="Y983" s="99">
        <v>982</v>
      </c>
      <c r="Z983" s="131">
        <f>(幕後結果!$AB$2+幕後結果!$AB$4*幕後結果_最佳化!$N1984)*12/3</f>
        <v>-0.11166465534932191</v>
      </c>
      <c r="AA983" s="131">
        <f>(幕後結果!$AC$2+幕後結果!$AC$4*幕後結果_最佳化!$O1984)*12/3</f>
        <v>0.14429723494673163</v>
      </c>
      <c r="AB983" s="131">
        <f>(幕後結果!$AD$2+幕後結果!$AD$4*幕後結果_最佳化!$P1984)*12/3</f>
        <v>0.26911287814796203</v>
      </c>
      <c r="AC983" s="131">
        <f>(幕後結果!$AE$2+幕後結果!$AE$4*幕後結果_最佳化!$Q1984)*12/3</f>
        <v>2.8799799495102019E-2</v>
      </c>
      <c r="AD983" s="131">
        <f>(幕後結果!$AF$2+幕後結果!$AF$4*幕後結果_最佳化!$R1984)*12/3</f>
        <v>6.5359183666090642E-2</v>
      </c>
      <c r="AE983" s="131">
        <f>(幕後結果!$AG$2+幕後結果!$AG$4*幕後結果_最佳化!$S1984)*12/3</f>
        <v>2.4427814787404526E-2</v>
      </c>
      <c r="AF983" s="131">
        <f>(幕後結果!$AH$2+幕後結果!$AH$4*幕後結果_最佳化!$T1984)*12/3</f>
        <v>4.9219987160740775E-2</v>
      </c>
      <c r="AG983" s="131">
        <f>(幕後結果!$AI$2+幕後結果!$AI$4*幕後結果_最佳化!$U1984)*12/3</f>
        <v>-2.1401765945469869E-2</v>
      </c>
      <c r="AH983" s="131">
        <f>(幕後結果!$AJ$2+幕後結果!$AJ$4*幕後結果_最佳化!$V1984)*12/3</f>
        <v>1.886475615865417E-2</v>
      </c>
      <c r="AI983" s="100">
        <f>(幕後結果!$AK$2+幕後結果!$AK$4*幕後結果_最佳化!$W1984)*12/3</f>
        <v>-1.9967933406595979E-3</v>
      </c>
      <c r="AJ983" s="60"/>
      <c r="AK983" s="60"/>
      <c r="AL983" s="60"/>
      <c r="AM983" s="108">
        <v>982</v>
      </c>
      <c r="AN983" s="131">
        <f t="shared" si="196"/>
        <v>0.14298157439003367</v>
      </c>
      <c r="AO983" s="131">
        <f t="shared" si="197"/>
        <v>0.11832864455393602</v>
      </c>
      <c r="AP983" s="131">
        <f t="shared" si="198"/>
        <v>1.839221102952996E-2</v>
      </c>
      <c r="AQ983" s="131">
        <f t="shared" si="199"/>
        <v>0.18509261570764518</v>
      </c>
      <c r="AR983" s="131">
        <f t="shared" si="200"/>
        <v>0.10146226318235417</v>
      </c>
      <c r="AS983" s="131">
        <f t="shared" si="201"/>
        <v>0.10263726102588316</v>
      </c>
      <c r="AT983" s="131">
        <f t="shared" si="202"/>
        <v>7.4424499672475733E-2</v>
      </c>
      <c r="AU983" s="131">
        <f t="shared" si="203"/>
        <v>2.3172181209306694E-2</v>
      </c>
      <c r="AV983" s="131">
        <f t="shared" si="204"/>
        <v>4.2824210777137231E-2</v>
      </c>
      <c r="AW983" s="131">
        <f t="shared" si="205"/>
        <v>0.19068453845169822</v>
      </c>
      <c r="AX983" s="131">
        <f t="shared" si="206"/>
        <v>1.0000000000000002</v>
      </c>
      <c r="AY983" s="131">
        <f>SUMPRODUCT(AN983:AW983,幕後結果_最佳化!$Z$1005:$AI$1005)</f>
        <v>3.5796821368897238E-3</v>
      </c>
      <c r="AZ983" s="131">
        <f>(SUMPRODUCT(AN983:AW983,MMULT(AN983:AW983,幕後結果!$AB$9:$AK$18)))</f>
        <v>2.5834922173610534E-4</v>
      </c>
      <c r="BA983" s="131">
        <f t="shared" si="207"/>
        <v>1.6073245525907495E-2</v>
      </c>
      <c r="BB983" s="102">
        <f t="shared" si="208"/>
        <v>-2.4463209872413278</v>
      </c>
      <c r="BC983" s="60"/>
      <c r="BD983" s="60"/>
    </row>
    <row r="984" spans="1:56" ht="16.5">
      <c r="A984" s="95">
        <v>983</v>
      </c>
      <c r="B984" s="131">
        <v>0.65633845898869825</v>
      </c>
      <c r="C984" s="131">
        <v>0.43993587142109658</v>
      </c>
      <c r="D984" s="131">
        <v>0.87316745271727658</v>
      </c>
      <c r="E984" s="131">
        <v>0.40967091803697953</v>
      </c>
      <c r="F984" s="131">
        <v>0.70653286912060076</v>
      </c>
      <c r="G984" s="131">
        <v>8.8849763192161424E-2</v>
      </c>
      <c r="H984" s="131">
        <v>0.82766761491522023</v>
      </c>
      <c r="I984" s="131">
        <v>0.97426663285466364</v>
      </c>
      <c r="J984" s="131">
        <v>0.19324182022536718</v>
      </c>
      <c r="K984" s="104">
        <v>0.9538952821639024</v>
      </c>
      <c r="L984" s="105"/>
      <c r="M984" s="106">
        <v>983</v>
      </c>
      <c r="N984" s="142">
        <v>0.40249049520382413</v>
      </c>
      <c r="O984" s="142">
        <v>-0.1511318063229625</v>
      </c>
      <c r="P984" s="142">
        <v>1.1414923478440133</v>
      </c>
      <c r="Q984" s="142">
        <v>-0.2283915782062142</v>
      </c>
      <c r="R984" s="142">
        <v>0.54328402475195348</v>
      </c>
      <c r="S984" s="142">
        <v>-1.3478720896185825</v>
      </c>
      <c r="T984" s="142">
        <v>0.94498845493951322</v>
      </c>
      <c r="U984" s="131">
        <v>1.9475675118439997</v>
      </c>
      <c r="V984" s="131">
        <v>-0.86601189185863814</v>
      </c>
      <c r="W984" s="98">
        <v>1.6838563407310858</v>
      </c>
      <c r="X984" s="60"/>
      <c r="Y984" s="99">
        <v>983</v>
      </c>
      <c r="Z984" s="131">
        <f>(幕後結果!$AB$2+幕後結果!$AB$4*幕後結果_最佳化!$N1985)*12/3</f>
        <v>7.5734144053475699E-2</v>
      </c>
      <c r="AA984" s="131">
        <f>(幕後結果!$AC$2+幕後結果!$AC$4*幕後結果_最佳化!$O1985)*12/3</f>
        <v>-8.0278594033650306E-3</v>
      </c>
      <c r="AB984" s="131">
        <f>(幕後結果!$AD$2+幕後結果!$AD$4*幕後結果_最佳化!$P1985)*12/3</f>
        <v>0.16599173635894204</v>
      </c>
      <c r="AC984" s="131">
        <f>(幕後結果!$AE$2+幕後結果!$AE$4*幕後結果_最佳化!$Q1985)*12/3</f>
        <v>9.0683783207615276E-2</v>
      </c>
      <c r="AD984" s="131">
        <f>(幕後結果!$AF$2+幕後結果!$AF$4*幕後結果_最佳化!$R1985)*12/3</f>
        <v>0.1334004304245571</v>
      </c>
      <c r="AE984" s="131">
        <f>(幕後結果!$AG$2+幕後結果!$AG$4*幕後結果_最佳化!$S1985)*12/3</f>
        <v>-7.1949085751018452E-2</v>
      </c>
      <c r="AF984" s="131">
        <f>(幕後結果!$AH$2+幕後結果!$AH$4*幕後結果_最佳化!$T1985)*12/3</f>
        <v>0.11414658248097931</v>
      </c>
      <c r="AG984" s="131">
        <f>(幕後結果!$AI$2+幕後結果!$AI$4*幕後結果_最佳化!$U1985)*12/3</f>
        <v>0.24069863413950265</v>
      </c>
      <c r="AH984" s="131">
        <f>(幕後結果!$AJ$2+幕後結果!$AJ$4*幕後結果_最佳化!$V1985)*12/3</f>
        <v>-6.4589110952129103E-2</v>
      </c>
      <c r="AI984" s="100">
        <f>(幕後結果!$AK$2+幕後結果!$AK$4*幕後結果_最佳化!$W1985)*12/3</f>
        <v>0.28100345056560627</v>
      </c>
      <c r="AJ984" s="60"/>
      <c r="AK984" s="60"/>
      <c r="AL984" s="60"/>
      <c r="AM984" s="108">
        <v>983</v>
      </c>
      <c r="AN984" s="131">
        <f t="shared" si="196"/>
        <v>5.9304750286822295E-3</v>
      </c>
      <c r="AO984" s="131">
        <f t="shared" si="197"/>
        <v>0.17645751007682553</v>
      </c>
      <c r="AP984" s="131">
        <f t="shared" si="198"/>
        <v>0.14293781817182613</v>
      </c>
      <c r="AQ984" s="131">
        <f t="shared" si="199"/>
        <v>0.19705328787661622</v>
      </c>
      <c r="AR984" s="131">
        <f t="shared" si="200"/>
        <v>1.2925896566628911E-2</v>
      </c>
      <c r="AS984" s="131">
        <f t="shared" si="201"/>
        <v>4.2057162570041266E-2</v>
      </c>
      <c r="AT984" s="131">
        <f t="shared" si="202"/>
        <v>3.7312152061291466E-2</v>
      </c>
      <c r="AU984" s="131">
        <f t="shared" si="203"/>
        <v>0.14918856021727761</v>
      </c>
      <c r="AV984" s="131">
        <f t="shared" si="204"/>
        <v>0.16475663575108346</v>
      </c>
      <c r="AW984" s="131">
        <f t="shared" si="205"/>
        <v>7.1380501679727204E-2</v>
      </c>
      <c r="AX984" s="131">
        <f t="shared" si="206"/>
        <v>0.99999999999999989</v>
      </c>
      <c r="AY984" s="131">
        <f>SUMPRODUCT(AN984:AW984,幕後結果_最佳化!$Z$1005:$AI$1005)</f>
        <v>1.7783707114904729E-3</v>
      </c>
      <c r="AZ984" s="131">
        <f>(SUMPRODUCT(AN984:AW984,MMULT(AN984:AW984,幕後結果!$AB$9:$AK$18)))</f>
        <v>3.1254065944503909E-4</v>
      </c>
      <c r="BA984" s="131">
        <f t="shared" si="207"/>
        <v>1.7678819515030947E-2</v>
      </c>
      <c r="BB984" s="102">
        <f t="shared" si="208"/>
        <v>-2.3260393180408316</v>
      </c>
      <c r="BC984" s="60"/>
      <c r="BD984" s="60"/>
    </row>
    <row r="985" spans="1:56" ht="16.5">
      <c r="A985" s="95">
        <v>984</v>
      </c>
      <c r="B985" s="131">
        <v>0.87801891381120023</v>
      </c>
      <c r="C985" s="131">
        <v>6.754838415205966E-2</v>
      </c>
      <c r="D985" s="131">
        <v>0.97066456988330718</v>
      </c>
      <c r="E985" s="131">
        <v>0.729678272416874</v>
      </c>
      <c r="F985" s="131">
        <v>0.32356983387629978</v>
      </c>
      <c r="G985" s="131">
        <v>0.93397653720068408</v>
      </c>
      <c r="H985" s="131">
        <v>0.70092021079783473</v>
      </c>
      <c r="I985" s="131">
        <v>0.93409368737782494</v>
      </c>
      <c r="J985" s="131">
        <v>0.59381203847181796</v>
      </c>
      <c r="K985" s="104">
        <v>0.37065574914113864</v>
      </c>
      <c r="L985" s="105"/>
      <c r="M985" s="106">
        <v>984</v>
      </c>
      <c r="N985" s="142">
        <v>1.1651403840825454</v>
      </c>
      <c r="O985" s="142">
        <v>-1.4943017486580048</v>
      </c>
      <c r="P985" s="142">
        <v>1.8906516530605388</v>
      </c>
      <c r="Q985" s="142">
        <v>0.61184025214086923</v>
      </c>
      <c r="R985" s="142">
        <v>-0.45773941405715274</v>
      </c>
      <c r="S985" s="142">
        <v>1.5060788800372291</v>
      </c>
      <c r="T985" s="142">
        <v>0.52704897575890297</v>
      </c>
      <c r="U985" s="131">
        <v>1.5069923220764982</v>
      </c>
      <c r="V985" s="131">
        <v>0.23736205666837273</v>
      </c>
      <c r="W985" s="98">
        <v>-0.33011707965480391</v>
      </c>
      <c r="X985" s="60"/>
      <c r="Y985" s="99">
        <v>984</v>
      </c>
      <c r="Z985" s="131">
        <f>(幕後結果!$AB$2+幕後結果!$AB$4*幕後結果_最佳化!$N1986)*12/3</f>
        <v>0.19386684390381656</v>
      </c>
      <c r="AA985" s="131">
        <f>(幕後結果!$AC$2+幕後結果!$AC$4*幕後結果_最佳化!$O1986)*12/3</f>
        <v>-0.14010514889985465</v>
      </c>
      <c r="AB985" s="131">
        <f>(幕後結果!$AD$2+幕後結果!$AD$4*幕後結果_最佳化!$P1986)*12/3</f>
        <v>0.24170933932179092</v>
      </c>
      <c r="AC985" s="131">
        <f>(幕後結果!$AE$2+幕後結果!$AE$4*幕後結果_最佳化!$Q1986)*12/3</f>
        <v>0.21881869749902227</v>
      </c>
      <c r="AD985" s="131">
        <f>(幕後結果!$AF$2+幕後結果!$AF$4*幕後結果_最佳化!$R1986)*12/3</f>
        <v>6.6934364638891672E-2</v>
      </c>
      <c r="AE985" s="131">
        <f>(幕後結果!$AG$2+幕後結果!$AG$4*幕後結果_最佳化!$S1986)*12/3</f>
        <v>3.8338428609203452E-2</v>
      </c>
      <c r="AF985" s="131">
        <f>(幕後結果!$AH$2+幕後結果!$AH$4*幕後結果_最佳化!$T1986)*12/3</f>
        <v>9.8939550345060412E-2</v>
      </c>
      <c r="AG985" s="131">
        <f>(幕後結果!$AI$2+幕後結果!$AI$4*幕後結果_最佳化!$U1986)*12/3</f>
        <v>0.26663411152766819</v>
      </c>
      <c r="AH985" s="131">
        <f>(幕後結果!$AJ$2+幕後結果!$AJ$4*幕後結果_最佳化!$V1986)*12/3</f>
        <v>3.5943667234342863E-2</v>
      </c>
      <c r="AI985" s="100">
        <f>(幕後結果!$AK$2+幕後結果!$AK$4*幕後結果_最佳化!$W1986)*12/3</f>
        <v>1.0584463636019358E-2</v>
      </c>
      <c r="AJ985" s="60"/>
      <c r="AK985" s="60"/>
      <c r="AL985" s="60"/>
      <c r="AM985" s="108">
        <v>984</v>
      </c>
      <c r="AN985" s="131">
        <f t="shared" si="196"/>
        <v>3.5831265597120632E-2</v>
      </c>
      <c r="AO985" s="131">
        <f t="shared" si="197"/>
        <v>0.15062177690985207</v>
      </c>
      <c r="AP985" s="131">
        <f t="shared" si="198"/>
        <v>0.11779382130187069</v>
      </c>
      <c r="AQ985" s="131">
        <f t="shared" si="199"/>
        <v>7.1653764211482313E-2</v>
      </c>
      <c r="AR985" s="131">
        <f t="shared" si="200"/>
        <v>0.136769852578804</v>
      </c>
      <c r="AS985" s="131">
        <f t="shared" si="201"/>
        <v>9.6127705592788049E-2</v>
      </c>
      <c r="AT985" s="131">
        <f t="shared" si="202"/>
        <v>6.9798859261559987E-2</v>
      </c>
      <c r="AU985" s="131">
        <f t="shared" si="203"/>
        <v>0.10263905639798988</v>
      </c>
      <c r="AV985" s="131">
        <f t="shared" si="204"/>
        <v>0.16287489500171629</v>
      </c>
      <c r="AW985" s="131">
        <f t="shared" si="205"/>
        <v>5.5889003146816052E-2</v>
      </c>
      <c r="AX985" s="131">
        <f t="shared" si="206"/>
        <v>1</v>
      </c>
      <c r="AY985" s="131">
        <f>SUMPRODUCT(AN985:AW985,幕後結果_最佳化!$Z$1005:$AI$1005)</f>
        <v>1.6706568127829483E-4</v>
      </c>
      <c r="AZ985" s="131">
        <f>(SUMPRODUCT(AN985:AW985,MMULT(AN985:AW985,幕後結果!$AB$9:$AK$18)))</f>
        <v>2.6481924619790165E-4</v>
      </c>
      <c r="BA985" s="131">
        <f t="shared" si="207"/>
        <v>1.6273267840169706E-2</v>
      </c>
      <c r="BB985" s="102">
        <f t="shared" si="208"/>
        <v>-2.6259590107180384</v>
      </c>
      <c r="BC985" s="60"/>
      <c r="BD985" s="60"/>
    </row>
    <row r="986" spans="1:56" ht="16.5">
      <c r="A986" s="95">
        <v>985</v>
      </c>
      <c r="B986" s="131">
        <v>0.94646166537560816</v>
      </c>
      <c r="C986" s="131">
        <v>0.1680741292919723</v>
      </c>
      <c r="D986" s="131">
        <v>0.73349906084501337</v>
      </c>
      <c r="E986" s="131">
        <v>0.60183868956255471</v>
      </c>
      <c r="F986" s="131">
        <v>0.44761247086442713</v>
      </c>
      <c r="G986" s="131">
        <v>0.66559294840669581</v>
      </c>
      <c r="H986" s="131">
        <v>0.49572952301300988</v>
      </c>
      <c r="I986" s="131">
        <v>0.98480561090165031</v>
      </c>
      <c r="J986" s="131">
        <v>0.49570647895480313</v>
      </c>
      <c r="K986" s="104">
        <v>0.6523247254904383</v>
      </c>
      <c r="L986" s="105"/>
      <c r="M986" s="106">
        <v>985</v>
      </c>
      <c r="N986" s="142">
        <v>1.6114729918653488</v>
      </c>
      <c r="O986" s="142">
        <v>-0.96180362143479758</v>
      </c>
      <c r="P986" s="142">
        <v>0.62343016823248953</v>
      </c>
      <c r="Q986" s="142">
        <v>0.25810921379354712</v>
      </c>
      <c r="R986" s="142">
        <v>-0.13169575697669705</v>
      </c>
      <c r="S986" s="142">
        <v>0.42777614911957629</v>
      </c>
      <c r="T986" s="142">
        <v>-1.0704702801399946E-2</v>
      </c>
      <c r="U986" s="131">
        <v>2.1649857287691763</v>
      </c>
      <c r="V986" s="131">
        <v>-1.0762469016794382E-2</v>
      </c>
      <c r="W986" s="98">
        <v>0.39160438283692955</v>
      </c>
      <c r="X986" s="60"/>
      <c r="Y986" s="99">
        <v>985</v>
      </c>
      <c r="Z986" s="131">
        <f>(幕後結果!$AB$2+幕後結果!$AB$4*幕後結果_最佳化!$N1987)*12/3</f>
        <v>0.26300273018336012</v>
      </c>
      <c r="AA986" s="131">
        <f>(幕後結果!$AC$2+幕後結果!$AC$4*幕後結果_最佳化!$O1987)*12/3</f>
        <v>-8.9219140396135529E-2</v>
      </c>
      <c r="AB986" s="131">
        <f>(幕後結果!$AD$2+幕後結果!$AD$4*幕後結果_最佳化!$P1987)*12/3</f>
        <v>5.4928131633109382E-2</v>
      </c>
      <c r="AC986" s="131">
        <f>(幕後結果!$AE$2+幕後結果!$AE$4*幕後結果_最佳化!$Q1987)*12/3</f>
        <v>0.11178733058224637</v>
      </c>
      <c r="AD986" s="131">
        <f>(幕後結果!$AF$2+幕後結果!$AF$4*幕後結果_最佳化!$R1987)*12/3</f>
        <v>6.6517609624682714E-3</v>
      </c>
      <c r="AE986" s="131">
        <f>(幕後結果!$AG$2+幕後結果!$AG$4*幕後結果_最佳化!$S1987)*12/3</f>
        <v>-9.1909306630355951E-3</v>
      </c>
      <c r="AF986" s="131">
        <f>(幕後結果!$AH$2+幕後結果!$AH$4*幕後結果_最佳化!$T1987)*12/3</f>
        <v>4.5164366451131858E-2</v>
      </c>
      <c r="AG986" s="131">
        <f>(幕後結果!$AI$2+幕後結果!$AI$4*幕後結果_最佳化!$U1987)*12/3</f>
        <v>0.24247367870325762</v>
      </c>
      <c r="AH986" s="131">
        <f>(幕後結果!$AJ$2+幕後結果!$AJ$4*幕後結果_最佳化!$V1987)*12/3</f>
        <v>3.3311790004632545E-3</v>
      </c>
      <c r="AI986" s="100">
        <f>(幕後結果!$AK$2+幕後結果!$AK$4*幕後結果_最佳化!$W1987)*12/3</f>
        <v>3.1625274089462814E-2</v>
      </c>
      <c r="AJ986" s="60"/>
      <c r="AK986" s="60"/>
      <c r="AL986" s="60"/>
      <c r="AM986" s="108">
        <v>985</v>
      </c>
      <c r="AN986" s="131">
        <f t="shared" si="196"/>
        <v>4.0315637205547018E-2</v>
      </c>
      <c r="AO986" s="131">
        <f t="shared" si="197"/>
        <v>0.22609421185619522</v>
      </c>
      <c r="AP986" s="131">
        <f t="shared" si="198"/>
        <v>0.1515681292842799</v>
      </c>
      <c r="AQ986" s="131">
        <f t="shared" si="199"/>
        <v>0.19173734517578012</v>
      </c>
      <c r="AR986" s="131">
        <f t="shared" si="200"/>
        <v>5.3465445475524197E-2</v>
      </c>
      <c r="AS986" s="131">
        <f t="shared" si="201"/>
        <v>8.2719448984967012E-2</v>
      </c>
      <c r="AT986" s="131">
        <f t="shared" si="202"/>
        <v>5.0877950541243881E-2</v>
      </c>
      <c r="AU986" s="131">
        <f t="shared" si="203"/>
        <v>7.6015279300873382E-3</v>
      </c>
      <c r="AV986" s="131">
        <f t="shared" si="204"/>
        <v>0.1029784599415144</v>
      </c>
      <c r="AW986" s="131">
        <f t="shared" si="205"/>
        <v>9.2641843604860927E-2</v>
      </c>
      <c r="AX986" s="131">
        <f t="shared" si="206"/>
        <v>1</v>
      </c>
      <c r="AY986" s="131">
        <f>SUMPRODUCT(AN986:AW986,幕後結果_最佳化!$Z$1005:$AI$1005)</f>
        <v>2.9176806647703657E-3</v>
      </c>
      <c r="AZ986" s="131">
        <f>(SUMPRODUCT(AN986:AW986,MMULT(AN986:AW986,幕後結果!$AB$9:$AK$18)))</f>
        <v>3.0650055712119078E-4</v>
      </c>
      <c r="BA986" s="131">
        <f t="shared" si="207"/>
        <v>1.7507157311259611E-2</v>
      </c>
      <c r="BB986" s="102">
        <f t="shared" si="208"/>
        <v>-2.2837699247447372</v>
      </c>
      <c r="BC986" s="60"/>
      <c r="BD986" s="60"/>
    </row>
    <row r="987" spans="1:56" ht="16.5">
      <c r="A987" s="95">
        <v>986</v>
      </c>
      <c r="B987" s="131">
        <v>0.98090009396417499</v>
      </c>
      <c r="C987" s="131">
        <v>0.76415979561716152</v>
      </c>
      <c r="D987" s="131">
        <v>5.5234492087609777E-2</v>
      </c>
      <c r="E987" s="131">
        <v>0.40902694651013483</v>
      </c>
      <c r="F987" s="131">
        <v>0.59241662299273745</v>
      </c>
      <c r="G987" s="131">
        <v>0.48378907954857109</v>
      </c>
      <c r="H987" s="131">
        <v>0.10935146074527058</v>
      </c>
      <c r="I987" s="131">
        <v>0.26889471577048329</v>
      </c>
      <c r="J987" s="131">
        <v>0.50472687440300712</v>
      </c>
      <c r="K987" s="104">
        <v>0.91169605693282185</v>
      </c>
      <c r="L987" s="105"/>
      <c r="M987" s="106">
        <v>986</v>
      </c>
      <c r="N987" s="142">
        <v>2.0727042493651244</v>
      </c>
      <c r="O987" s="142">
        <v>0.71974760686713857</v>
      </c>
      <c r="P987" s="142">
        <v>-1.5960887314900158</v>
      </c>
      <c r="Q987" s="142">
        <v>-0.23004874404289136</v>
      </c>
      <c r="R987" s="142">
        <v>0.23376586132713184</v>
      </c>
      <c r="S987" s="142">
        <v>-4.0645940597253759E-2</v>
      </c>
      <c r="T987" s="142">
        <v>-1.2299844671920255</v>
      </c>
      <c r="U987" s="131">
        <v>-0.61615923305878362</v>
      </c>
      <c r="V987" s="131">
        <v>1.1848794273159173E-2</v>
      </c>
      <c r="W987" s="98">
        <v>1.3512733484251378</v>
      </c>
      <c r="X987" s="60"/>
      <c r="Y987" s="99">
        <v>986</v>
      </c>
      <c r="Z987" s="131">
        <f>(幕後結果!$AB$2+幕後結果!$AB$4*幕後結果_最佳化!$N1988)*12/3</f>
        <v>0.33444638276675526</v>
      </c>
      <c r="AA987" s="131">
        <f>(幕後結果!$AC$2+幕後結果!$AC$4*幕後結果_最佳化!$O1988)*12/3</f>
        <v>7.3340657334944132E-2</v>
      </c>
      <c r="AB987" s="131">
        <f>(幕後結果!$AD$2+幕後結果!$AD$4*幕後結果_最佳化!$P1988)*12/3</f>
        <v>-0.24709373483087391</v>
      </c>
      <c r="AC987" s="131">
        <f>(幕後結果!$AE$2+幕後結果!$AE$4*幕後結果_最佳化!$Q1988)*12/3</f>
        <v>-5.3324129714521828E-2</v>
      </c>
      <c r="AD987" s="131">
        <f>(幕後結果!$AF$2+幕後結果!$AF$4*幕後結果_最佳化!$R1988)*12/3</f>
        <v>-8.336154570605657E-2</v>
      </c>
      <c r="AE987" s="131">
        <f>(幕後結果!$AG$2+幕後結果!$AG$4*幕後結果_最佳化!$S1988)*12/3</f>
        <v>-2.0785870977098053E-2</v>
      </c>
      <c r="AF987" s="131">
        <f>(幕後結果!$AH$2+幕後結果!$AH$4*幕後結果_最佳化!$T1988)*12/3</f>
        <v>-4.3403401461714071E-2</v>
      </c>
      <c r="AG987" s="131">
        <f>(幕後結果!$AI$2+幕後結果!$AI$4*幕後結果_最佳化!$U1988)*12/3</f>
        <v>-0.18197951489657763</v>
      </c>
      <c r="AH987" s="131">
        <f>(幕後結果!$AJ$2+幕後結果!$AJ$4*幕後結果_最佳化!$V1988)*12/3</f>
        <v>-1.3818365427947545E-2</v>
      </c>
      <c r="AI987" s="100">
        <f>(幕後結果!$AK$2+幕後結果!$AK$4*幕後結果_最佳化!$W1988)*12/3</f>
        <v>-2.0644641953104136E-2</v>
      </c>
      <c r="AJ987" s="60"/>
      <c r="AK987" s="60"/>
      <c r="AL987" s="60"/>
      <c r="AM987" s="108">
        <v>986</v>
      </c>
      <c r="AN987" s="131">
        <f t="shared" si="196"/>
        <v>0.24363827879906289</v>
      </c>
      <c r="AO987" s="131">
        <f t="shared" si="197"/>
        <v>0.17643938496942049</v>
      </c>
      <c r="AP987" s="131">
        <f t="shared" si="198"/>
        <v>4.1337272218168672E-2</v>
      </c>
      <c r="AQ987" s="131">
        <f t="shared" si="199"/>
        <v>8.6046293981374686E-2</v>
      </c>
      <c r="AR987" s="131">
        <f t="shared" si="200"/>
        <v>0.10524921897168567</v>
      </c>
      <c r="AS987" s="131">
        <f t="shared" si="201"/>
        <v>3.6292610810296742E-3</v>
      </c>
      <c r="AT987" s="131">
        <f t="shared" si="202"/>
        <v>1.6957692911436624E-2</v>
      </c>
      <c r="AU987" s="131">
        <f t="shared" si="203"/>
        <v>4.8728479021050999E-2</v>
      </c>
      <c r="AV987" s="131">
        <f t="shared" si="204"/>
        <v>5.320329533740726E-2</v>
      </c>
      <c r="AW987" s="131">
        <f t="shared" si="205"/>
        <v>0.22477082270936291</v>
      </c>
      <c r="AX987" s="131">
        <f t="shared" si="206"/>
        <v>1</v>
      </c>
      <c r="AY987" s="131">
        <f>SUMPRODUCT(AN987:AW987,幕後結果_最佳化!$Z$1005:$AI$1005)</f>
        <v>1.7566562956667572E-3</v>
      </c>
      <c r="AZ987" s="131">
        <f>(SUMPRODUCT(AN987:AW987,MMULT(AN987:AW987,幕後結果!$AB$9:$AK$18)))</f>
        <v>2.9222613058532232E-4</v>
      </c>
      <c r="BA987" s="131">
        <f t="shared" si="207"/>
        <v>1.7094622855896011E-2</v>
      </c>
      <c r="BB987" s="102">
        <f t="shared" si="208"/>
        <v>-2.4068003167523946</v>
      </c>
      <c r="BC987" s="60"/>
      <c r="BD987" s="60"/>
    </row>
    <row r="988" spans="1:56" ht="16.5">
      <c r="A988" s="95">
        <v>987</v>
      </c>
      <c r="B988" s="131">
        <v>0.67058722805238213</v>
      </c>
      <c r="C988" s="131">
        <v>0.3633049079361792</v>
      </c>
      <c r="D988" s="131">
        <v>0.96568576860978328</v>
      </c>
      <c r="E988" s="131">
        <v>0.28477550088878822</v>
      </c>
      <c r="F988" s="131">
        <v>0.15646369251983216</v>
      </c>
      <c r="G988" s="131">
        <v>0.27609179246656201</v>
      </c>
      <c r="H988" s="131">
        <v>0.31305614700816764</v>
      </c>
      <c r="I988" s="131">
        <v>0.85188839151044071</v>
      </c>
      <c r="J988" s="131">
        <v>0.41335559694547919</v>
      </c>
      <c r="K988" s="104">
        <v>0.97934440790775956</v>
      </c>
      <c r="L988" s="105"/>
      <c r="M988" s="106">
        <v>987</v>
      </c>
      <c r="N988" s="142">
        <v>0.44153525577964792</v>
      </c>
      <c r="O988" s="142">
        <v>-0.34963876340462563</v>
      </c>
      <c r="P988" s="142">
        <v>1.820857883161132</v>
      </c>
      <c r="Q988" s="142">
        <v>-0.56871288554184962</v>
      </c>
      <c r="R988" s="142">
        <v>-1.0090985255740716</v>
      </c>
      <c r="S988" s="142">
        <v>-0.59449126195055624</v>
      </c>
      <c r="T988" s="142">
        <v>-0.48720608435651752</v>
      </c>
      <c r="U988" s="131">
        <v>1.044566829494568</v>
      </c>
      <c r="V988" s="131">
        <v>-0.21892150540722347</v>
      </c>
      <c r="W988" s="98">
        <v>2.0403931443556709</v>
      </c>
      <c r="X988" s="60"/>
      <c r="Y988" s="99">
        <v>987</v>
      </c>
      <c r="Z988" s="131">
        <f>(幕後結果!$AB$2+幕後結果!$AB$4*幕後結果_最佳化!$N1989)*12/3</f>
        <v>8.1782086955052263E-2</v>
      </c>
      <c r="AA988" s="131">
        <f>(幕後結果!$AC$2+幕後結果!$AC$4*幕後結果_最佳化!$O1989)*12/3</f>
        <v>-2.7402329748499155E-2</v>
      </c>
      <c r="AB988" s="131">
        <f>(幕後結果!$AD$2+幕後結果!$AD$4*幕後結果_最佳化!$P1989)*12/3</f>
        <v>0.26893286477502648</v>
      </c>
      <c r="AC988" s="131">
        <f>(幕後結果!$AE$2+幕後結果!$AE$4*幕後結果_最佳化!$Q1989)*12/3</f>
        <v>0.10326978507401129</v>
      </c>
      <c r="AD988" s="131">
        <f>(幕後結果!$AF$2+幕後結果!$AF$4*幕後結果_最佳化!$R1989)*12/3</f>
        <v>3.7655364012681637E-2</v>
      </c>
      <c r="AE988" s="131">
        <f>(幕後結果!$AG$2+幕後結果!$AG$4*幕後結果_最佳化!$S1989)*12/3</f>
        <v>-3.4618553879325949E-2</v>
      </c>
      <c r="AF988" s="131">
        <f>(幕後結果!$AH$2+幕後結果!$AH$4*幕後結果_最佳化!$T1989)*12/3</f>
        <v>2.9619005398127548E-3</v>
      </c>
      <c r="AG988" s="131">
        <f>(幕後結果!$AI$2+幕後結果!$AI$4*幕後結果_最佳化!$U1989)*12/3</f>
        <v>0.1233709665995698</v>
      </c>
      <c r="AH988" s="131">
        <f>(幕後結果!$AJ$2+幕後結果!$AJ$4*幕後結果_最佳化!$V1989)*12/3</f>
        <v>-2.6650857768881025E-2</v>
      </c>
      <c r="AI988" s="100">
        <f>(幕後結果!$AK$2+幕後結果!$AK$4*幕後結果_最佳化!$W1989)*12/3</f>
        <v>0.30426588501498225</v>
      </c>
      <c r="AJ988" s="60"/>
      <c r="AK988" s="60"/>
      <c r="AL988" s="60"/>
      <c r="AM988" s="108">
        <v>987</v>
      </c>
      <c r="AN988" s="131">
        <f t="shared" si="196"/>
        <v>0.17247890004017963</v>
      </c>
      <c r="AO988" s="131">
        <f t="shared" si="197"/>
        <v>0.10478892901782938</v>
      </c>
      <c r="AP988" s="131">
        <f t="shared" si="198"/>
        <v>0.12966722929286312</v>
      </c>
      <c r="AQ988" s="131">
        <f t="shared" si="199"/>
        <v>0.19810107514680264</v>
      </c>
      <c r="AR988" s="131">
        <f t="shared" si="200"/>
        <v>1.1449548183653185E-2</v>
      </c>
      <c r="AS988" s="131">
        <f t="shared" si="201"/>
        <v>6.4563274677206725E-2</v>
      </c>
      <c r="AT988" s="131">
        <f t="shared" si="202"/>
        <v>3.050153101631039E-3</v>
      </c>
      <c r="AU988" s="131">
        <f t="shared" si="203"/>
        <v>0.1801294332743317</v>
      </c>
      <c r="AV988" s="131">
        <f t="shared" si="204"/>
        <v>8.4952022705107405E-2</v>
      </c>
      <c r="AW988" s="131">
        <f t="shared" si="205"/>
        <v>5.0819434560395081E-2</v>
      </c>
      <c r="AX988" s="131">
        <f t="shared" si="206"/>
        <v>0.99999999999999989</v>
      </c>
      <c r="AY988" s="131">
        <f>SUMPRODUCT(AN988:AW988,幕後結果_最佳化!$Z$1005:$AI$1005)</f>
        <v>3.9778072287548535E-3</v>
      </c>
      <c r="AZ988" s="131">
        <f>(SUMPRODUCT(AN988:AW988,MMULT(AN988:AW988,幕後結果!$AB$9:$AK$18)))</f>
        <v>2.9716717198256549E-4</v>
      </c>
      <c r="BA988" s="131">
        <f t="shared" si="207"/>
        <v>1.7238537408451028E-2</v>
      </c>
      <c r="BB988" s="102">
        <f t="shared" si="208"/>
        <v>-2.2578593443875299</v>
      </c>
      <c r="BC988" s="60"/>
      <c r="BD988" s="60"/>
    </row>
    <row r="989" spans="1:56" ht="16.5">
      <c r="A989" s="95">
        <v>988</v>
      </c>
      <c r="B989" s="131">
        <v>0.48514208311485119</v>
      </c>
      <c r="C989" s="131">
        <v>0.34075378381828014</v>
      </c>
      <c r="D989" s="131">
        <v>0.78172863293204653</v>
      </c>
      <c r="E989" s="131">
        <v>0.43139102433820842</v>
      </c>
      <c r="F989" s="131">
        <v>3.7827606028208338E-2</v>
      </c>
      <c r="G989" s="131">
        <v>0.57045026331999216</v>
      </c>
      <c r="H989" s="131">
        <v>0.30668449340407622</v>
      </c>
      <c r="I989" s="131">
        <v>0.95456622126591051</v>
      </c>
      <c r="J989" s="131">
        <v>0.36633124772369241</v>
      </c>
      <c r="K989" s="104">
        <v>0.38188265301889501</v>
      </c>
      <c r="L989" s="105"/>
      <c r="M989" s="106">
        <v>988</v>
      </c>
      <c r="N989" s="142">
        <v>-3.7251888534126629E-2</v>
      </c>
      <c r="O989" s="142">
        <v>-0.41040678805666925</v>
      </c>
      <c r="P989" s="142">
        <v>0.77804457725786869</v>
      </c>
      <c r="Q989" s="142">
        <v>-0.17283382492596497</v>
      </c>
      <c r="R989" s="142">
        <v>-1.7764716413920054</v>
      </c>
      <c r="S989" s="142">
        <v>0.17752061575823891</v>
      </c>
      <c r="T989" s="142">
        <v>-0.50527031880779216</v>
      </c>
      <c r="U989" s="131">
        <v>1.6908389938854591</v>
      </c>
      <c r="V989" s="131">
        <v>-0.34158597219687109</v>
      </c>
      <c r="W989" s="98">
        <v>-0.3005399791852994</v>
      </c>
      <c r="X989" s="60"/>
      <c r="Y989" s="99">
        <v>988</v>
      </c>
      <c r="Z989" s="131">
        <f>(幕後結果!$AB$2+幕後結果!$AB$4*幕後結果_最佳化!$N1990)*12/3</f>
        <v>7.6190682013507786E-3</v>
      </c>
      <c r="AA989" s="131">
        <f>(幕後結果!$AC$2+幕後結果!$AC$4*幕後結果_最佳化!$O1990)*12/3</f>
        <v>-3.2365955771216988E-2</v>
      </c>
      <c r="AB989" s="131">
        <f>(幕後結果!$AD$2+幕後結果!$AD$4*幕後結果_最佳化!$P1990)*12/3</f>
        <v>9.8862166397877302E-2</v>
      </c>
      <c r="AC989" s="131">
        <f>(幕後結果!$AE$2+幕後結果!$AE$4*幕後結果_最佳化!$Q1990)*12/3</f>
        <v>5.3138317016793328E-2</v>
      </c>
      <c r="AD989" s="131">
        <f>(幕後結果!$AF$2+幕後結果!$AF$4*幕後結果_最佳化!$R1990)*12/3</f>
        <v>-0.11426636736528355</v>
      </c>
      <c r="AE989" s="131">
        <f>(幕後結果!$AG$2+幕後結果!$AG$4*幕後結果_最佳化!$S1990)*12/3</f>
        <v>9.3590320567008764E-3</v>
      </c>
      <c r="AF989" s="131">
        <f>(幕後結果!$AH$2+幕後結果!$AH$4*幕後結果_最佳化!$T1990)*12/3</f>
        <v>-3.4485291207590689E-2</v>
      </c>
      <c r="AG989" s="131">
        <f>(幕後結果!$AI$2+幕後結果!$AI$4*幕後結果_最佳化!$U1990)*12/3</f>
        <v>0.15545881144443841</v>
      </c>
      <c r="AH989" s="131">
        <f>(幕後結果!$AJ$2+幕後結果!$AJ$4*幕後結果_最佳化!$V1990)*12/3</f>
        <v>-1.6147742283220134E-2</v>
      </c>
      <c r="AI989" s="100">
        <f>(幕後結果!$AK$2+幕後結果!$AK$4*幕後結果_最佳化!$W1990)*12/3</f>
        <v>-4.084670872859552E-2</v>
      </c>
      <c r="AJ989" s="60"/>
      <c r="AK989" s="60"/>
      <c r="AL989" s="60"/>
      <c r="AM989" s="108">
        <v>988</v>
      </c>
      <c r="AN989" s="131">
        <f t="shared" si="196"/>
        <v>1.0546901891362046E-2</v>
      </c>
      <c r="AO989" s="131">
        <f t="shared" si="197"/>
        <v>0.10882239963534998</v>
      </c>
      <c r="AP989" s="131">
        <f t="shared" si="198"/>
        <v>0.15716526618332291</v>
      </c>
      <c r="AQ989" s="131">
        <f t="shared" si="199"/>
        <v>0.16670833727155457</v>
      </c>
      <c r="AR989" s="131">
        <f t="shared" si="200"/>
        <v>0.16378239923269489</v>
      </c>
      <c r="AS989" s="131">
        <f t="shared" si="201"/>
        <v>0.10183894692729764</v>
      </c>
      <c r="AT989" s="131">
        <f t="shared" si="202"/>
        <v>0.10741262664654302</v>
      </c>
      <c r="AU989" s="131">
        <f t="shared" si="203"/>
        <v>2.0337595395851192E-2</v>
      </c>
      <c r="AV989" s="131">
        <f t="shared" si="204"/>
        <v>1.7317688127579677E-2</v>
      </c>
      <c r="AW989" s="131">
        <f t="shared" si="205"/>
        <v>0.14606783868844406</v>
      </c>
      <c r="AX989" s="131">
        <f t="shared" si="206"/>
        <v>1</v>
      </c>
      <c r="AY989" s="131">
        <f>SUMPRODUCT(AN989:AW989,幕後結果_最佳化!$Z$1005:$AI$1005)</f>
        <v>1.5601628556569948E-3</v>
      </c>
      <c r="AZ989" s="131">
        <f>(SUMPRODUCT(AN989:AW989,MMULT(AN989:AW989,幕後結果!$AB$9:$AK$18)))</f>
        <v>3.9423006883557279E-4</v>
      </c>
      <c r="BA989" s="131">
        <f t="shared" si="207"/>
        <v>1.9855227745749299E-2</v>
      </c>
      <c r="BB989" s="102">
        <f t="shared" si="208"/>
        <v>-2.0820631056822423</v>
      </c>
      <c r="BC989" s="60"/>
      <c r="BD989" s="60"/>
    </row>
    <row r="990" spans="1:56" ht="16.5">
      <c r="A990" s="95">
        <v>989</v>
      </c>
      <c r="B990" s="131">
        <v>0.9525397025435216</v>
      </c>
      <c r="C990" s="131">
        <v>0.46536243174361802</v>
      </c>
      <c r="D990" s="131">
        <v>0.81517047474129312</v>
      </c>
      <c r="E990" s="131">
        <v>0.49798923904453107</v>
      </c>
      <c r="F990" s="131">
        <v>0.65855358149123622</v>
      </c>
      <c r="G990" s="131">
        <v>0.99616465000759469</v>
      </c>
      <c r="H990" s="131">
        <v>0.86522533353483433</v>
      </c>
      <c r="I990" s="131">
        <v>0.30401090130722275</v>
      </c>
      <c r="J990" s="131">
        <v>0.47952303098667004</v>
      </c>
      <c r="K990" s="104">
        <v>0.90905535217035638</v>
      </c>
      <c r="L990" s="105"/>
      <c r="M990" s="106">
        <v>989</v>
      </c>
      <c r="N990" s="142">
        <v>1.6699937766246926</v>
      </c>
      <c r="O990" s="142">
        <v>-8.6932880624827152E-2</v>
      </c>
      <c r="P990" s="142">
        <v>0.89711219779978379</v>
      </c>
      <c r="Q990" s="142">
        <v>-5.0402516049608817E-3</v>
      </c>
      <c r="R990" s="142">
        <v>0.40851879199055974</v>
      </c>
      <c r="S990" s="142">
        <v>2.6662308519984586</v>
      </c>
      <c r="T990" s="142">
        <v>1.1041009875833239</v>
      </c>
      <c r="U990" s="131">
        <v>-0.51289924354581384</v>
      </c>
      <c r="V990" s="131">
        <v>-5.1350708323813082E-2</v>
      </c>
      <c r="W990" s="98">
        <v>1.3349604362960039</v>
      </c>
      <c r="X990" s="60"/>
      <c r="Y990" s="99">
        <v>989</v>
      </c>
      <c r="Z990" s="131">
        <f>(幕後結果!$AB$2+幕後結果!$AB$4*幕後結果_最佳化!$N1991)*12/3</f>
        <v>0.27206746408261506</v>
      </c>
      <c r="AA990" s="131">
        <f>(幕後結果!$AC$2+幕後結果!$AC$4*幕後結果_最佳化!$O1991)*12/3</f>
        <v>-4.2854949341854581E-3</v>
      </c>
      <c r="AB990" s="131">
        <f>(幕後結果!$AD$2+幕後結果!$AD$4*幕後結果_最佳化!$P1991)*12/3</f>
        <v>0.12827059276263705</v>
      </c>
      <c r="AC990" s="131">
        <f>(幕後結果!$AE$2+幕後結果!$AE$4*幕後結果_最佳化!$Q1991)*12/3</f>
        <v>0.12650762171906529</v>
      </c>
      <c r="AD990" s="131">
        <f>(幕後結果!$AF$2+幕後結果!$AF$4*幕後結果_最佳化!$R1991)*12/3</f>
        <v>0.11029763247134854</v>
      </c>
      <c r="AE990" s="131">
        <f>(幕後結果!$AG$2+幕後結果!$AG$4*幕後結果_最佳化!$S1991)*12/3</f>
        <v>8.7027755302054088E-2</v>
      </c>
      <c r="AF990" s="131">
        <f>(幕後結果!$AH$2+幕後結果!$AH$4*幕後結果_最佳化!$T1991)*12/3</f>
        <v>0.19962244399399273</v>
      </c>
      <c r="AG990" s="131">
        <f>(幕後結果!$AI$2+幕後結果!$AI$4*幕後結果_最佳化!$U1991)*12/3</f>
        <v>6.9981818028621148E-2</v>
      </c>
      <c r="AH990" s="131">
        <f>(幕後結果!$AJ$2+幕後結果!$AJ$4*幕後結果_最佳化!$V1991)*12/3</f>
        <v>4.5013393044491055E-2</v>
      </c>
      <c r="AI990" s="100">
        <f>(幕後結果!$AK$2+幕後結果!$AK$4*幕後結果_最佳化!$W1991)*12/3</f>
        <v>0.21061383696377969</v>
      </c>
      <c r="AJ990" s="60"/>
      <c r="AK990" s="60"/>
      <c r="AL990" s="60"/>
      <c r="AM990" s="108">
        <v>989</v>
      </c>
      <c r="AN990" s="131">
        <f t="shared" si="196"/>
        <v>2.7192580891370628E-2</v>
      </c>
      <c r="AO990" s="131">
        <f t="shared" si="197"/>
        <v>2.5553217540158338E-2</v>
      </c>
      <c r="AP990" s="131">
        <f t="shared" si="198"/>
        <v>0.24394981772577237</v>
      </c>
      <c r="AQ990" s="131">
        <f t="shared" si="199"/>
        <v>0.15095910241271893</v>
      </c>
      <c r="AR990" s="131">
        <f t="shared" si="200"/>
        <v>0.26546659199233102</v>
      </c>
      <c r="AS990" s="131">
        <f t="shared" si="201"/>
        <v>7.3052500865982306E-2</v>
      </c>
      <c r="AT990" s="131">
        <f t="shared" si="202"/>
        <v>4.2877757672884757E-2</v>
      </c>
      <c r="AU990" s="131">
        <f t="shared" si="203"/>
        <v>3.7396338776832509E-2</v>
      </c>
      <c r="AV990" s="131">
        <f t="shared" si="204"/>
        <v>6.6780677225697221E-2</v>
      </c>
      <c r="AW990" s="131">
        <f t="shared" si="205"/>
        <v>6.6771414896251768E-2</v>
      </c>
      <c r="AX990" s="131">
        <f t="shared" si="206"/>
        <v>0.99999999999999978</v>
      </c>
      <c r="AY990" s="131">
        <f>SUMPRODUCT(AN990:AW990,幕後結果_最佳化!$Z$1005:$AI$1005)</f>
        <v>9.4256037052804212E-4</v>
      </c>
      <c r="AZ990" s="131">
        <f>(SUMPRODUCT(AN990:AW990,MMULT(AN990:AW990,幕後結果!$AB$9:$AK$18)))</f>
        <v>5.2266167666158397E-4</v>
      </c>
      <c r="BA990" s="131">
        <f t="shared" si="207"/>
        <v>2.2861795132088469E-2</v>
      </c>
      <c r="BB990" s="102">
        <f t="shared" si="208"/>
        <v>-1.835264439518187</v>
      </c>
      <c r="BC990" s="60"/>
      <c r="BD990" s="60"/>
    </row>
    <row r="991" spans="1:56" ht="16.5">
      <c r="A991" s="95">
        <v>990</v>
      </c>
      <c r="B991" s="131">
        <v>0.94453853881929573</v>
      </c>
      <c r="C991" s="131">
        <v>0.84803321818119182</v>
      </c>
      <c r="D991" s="131">
        <v>0.21743991203145896</v>
      </c>
      <c r="E991" s="131">
        <v>0.61302941229396635</v>
      </c>
      <c r="F991" s="131">
        <v>0.89432498139422045</v>
      </c>
      <c r="G991" s="131">
        <v>0.53451937982647402</v>
      </c>
      <c r="H991" s="131">
        <v>0.70044468599948884</v>
      </c>
      <c r="I991" s="131">
        <v>0.14184942851916515</v>
      </c>
      <c r="J991" s="131">
        <v>9.1946532823319105E-2</v>
      </c>
      <c r="K991" s="104">
        <v>0.90244555550689887</v>
      </c>
      <c r="L991" s="105"/>
      <c r="M991" s="106">
        <v>990</v>
      </c>
      <c r="N991" s="142">
        <v>1.5940585467363748</v>
      </c>
      <c r="O991" s="142">
        <v>1.02803457595337</v>
      </c>
      <c r="P991" s="142">
        <v>-0.78086852796735029</v>
      </c>
      <c r="Q991" s="142">
        <v>0.28722352383356431</v>
      </c>
      <c r="R991" s="142">
        <v>1.2498617964145544</v>
      </c>
      <c r="S991" s="142">
        <v>8.6635508440684392E-2</v>
      </c>
      <c r="T991" s="142">
        <v>0.52567990517248042</v>
      </c>
      <c r="U991" s="131">
        <v>-1.0720471453154832</v>
      </c>
      <c r="V991" s="131">
        <v>-1.3288633245046981</v>
      </c>
      <c r="W991" s="98">
        <v>1.2956128813060528</v>
      </c>
      <c r="X991" s="60"/>
      <c r="Y991" s="99">
        <v>990</v>
      </c>
      <c r="Z991" s="131">
        <f>(幕後結果!$AB$2+幕後結果!$AB$4*幕後結果_最佳化!$N1992)*12/3</f>
        <v>0.26030527300218109</v>
      </c>
      <c r="AA991" s="131">
        <f>(幕後結果!$AC$2+幕後結果!$AC$4*幕後結果_最佳化!$O1992)*12/3</f>
        <v>0.10425377901107834</v>
      </c>
      <c r="AB991" s="131">
        <f>(幕後結果!$AD$2+幕後結果!$AD$4*幕後結果_最佳化!$P1992)*12/3</f>
        <v>-0.10513185622825444</v>
      </c>
      <c r="AC991" s="131">
        <f>(幕後結果!$AE$2+幕後結果!$AE$4*幕後結果_最佳化!$Q1992)*12/3</f>
        <v>5.4680363241825042E-2</v>
      </c>
      <c r="AD991" s="131">
        <f>(幕後結果!$AF$2+幕後結果!$AF$4*幕後結果_最佳化!$R1992)*12/3</f>
        <v>9.7257841193093664E-2</v>
      </c>
      <c r="AE991" s="131">
        <f>(幕後結果!$AG$2+幕後結果!$AG$4*幕後結果_最佳化!$S1992)*12/3</f>
        <v>-1.2396919256211537E-2</v>
      </c>
      <c r="AF991" s="131">
        <f>(幕後結果!$AH$2+幕後結果!$AH$4*幕後結果_最佳化!$T1992)*12/3</f>
        <v>0.13082738570951902</v>
      </c>
      <c r="AG991" s="131">
        <f>(幕後結果!$AI$2+幕後結果!$AI$4*幕後結果_最佳化!$U1992)*12/3</f>
        <v>-0.11556832395627463</v>
      </c>
      <c r="AH991" s="131">
        <f>(幕後結果!$AJ$2+幕後結果!$AJ$4*幕後結果_最佳化!$V1992)*12/3</f>
        <v>-7.1940740664895239E-2</v>
      </c>
      <c r="AI991" s="100">
        <f>(幕後結果!$AK$2+幕後結果!$AK$4*幕後結果_最佳化!$W1992)*12/3</f>
        <v>4.8290203480359582E-2</v>
      </c>
      <c r="AJ991" s="60"/>
      <c r="AK991" s="60"/>
      <c r="AL991" s="60"/>
      <c r="AM991" s="108">
        <v>990</v>
      </c>
      <c r="AN991" s="131">
        <f t="shared" si="196"/>
        <v>4.3284010640288785E-2</v>
      </c>
      <c r="AO991" s="131">
        <f t="shared" si="197"/>
        <v>0.13553044298307071</v>
      </c>
      <c r="AP991" s="131">
        <f t="shared" si="198"/>
        <v>0.21464308386346059</v>
      </c>
      <c r="AQ991" s="131">
        <f t="shared" si="199"/>
        <v>4.7257890859514262E-2</v>
      </c>
      <c r="AR991" s="131">
        <f t="shared" si="200"/>
        <v>1.7301498826019231E-2</v>
      </c>
      <c r="AS991" s="131">
        <f t="shared" si="201"/>
        <v>0.10438179755536169</v>
      </c>
      <c r="AT991" s="131">
        <f t="shared" si="202"/>
        <v>0.14645259651262013</v>
      </c>
      <c r="AU991" s="131">
        <f t="shared" si="203"/>
        <v>3.885393162881412E-2</v>
      </c>
      <c r="AV991" s="131">
        <f t="shared" si="204"/>
        <v>0.23160617934214053</v>
      </c>
      <c r="AW991" s="131">
        <f t="shared" si="205"/>
        <v>2.0688567788709904E-2</v>
      </c>
      <c r="AX991" s="131">
        <f t="shared" si="206"/>
        <v>0.99999999999999989</v>
      </c>
      <c r="AY991" s="131">
        <f>SUMPRODUCT(AN991:AW991,幕後結果_最佳化!$Z$1005:$AI$1005)</f>
        <v>7.5153211959950517E-4</v>
      </c>
      <c r="AZ991" s="131">
        <f>(SUMPRODUCT(AN991:AW991,MMULT(AN991:AW991,幕後結果!$AB$9:$AK$18)))</f>
        <v>2.6323400010001607E-4</v>
      </c>
      <c r="BA991" s="131">
        <f t="shared" si="207"/>
        <v>1.6224487668336899E-2</v>
      </c>
      <c r="BB991" s="102">
        <f t="shared" si="208"/>
        <v>-2.5978304364368845</v>
      </c>
      <c r="BC991" s="60"/>
      <c r="BD991" s="60"/>
    </row>
    <row r="992" spans="1:56" ht="16.5">
      <c r="A992" s="95">
        <v>991</v>
      </c>
      <c r="B992" s="131">
        <v>0.87121756246558246</v>
      </c>
      <c r="C992" s="131">
        <v>0.36490698236816943</v>
      </c>
      <c r="D992" s="131">
        <v>0.70981438721640799</v>
      </c>
      <c r="E992" s="131">
        <v>0.54439207030494163</v>
      </c>
      <c r="F992" s="131">
        <v>0.27191889483978438</v>
      </c>
      <c r="G992" s="131">
        <v>5.9868543511078842E-2</v>
      </c>
      <c r="H992" s="131">
        <v>2.9459954920720177E-2</v>
      </c>
      <c r="I992" s="131">
        <v>4.0656035359691867E-2</v>
      </c>
      <c r="J992" s="131">
        <v>0.93072617537023317</v>
      </c>
      <c r="K992" s="104">
        <v>0.52220004608952819</v>
      </c>
      <c r="L992" s="105"/>
      <c r="M992" s="106">
        <v>991</v>
      </c>
      <c r="N992" s="142">
        <v>1.1321654679151822</v>
      </c>
      <c r="O992" s="142">
        <v>-0.34537301056942876</v>
      </c>
      <c r="P992" s="142">
        <v>0.55284255553066874</v>
      </c>
      <c r="Q992" s="142">
        <v>0.11150505235019387</v>
      </c>
      <c r="R992" s="142">
        <v>-0.6070197735895565</v>
      </c>
      <c r="S992" s="142">
        <v>-1.555878078671628</v>
      </c>
      <c r="T992" s="142">
        <v>-1.8887904731325429</v>
      </c>
      <c r="U992" s="131">
        <v>-1.7431233499330168</v>
      </c>
      <c r="V992" s="131">
        <v>1.4812211603525629</v>
      </c>
      <c r="W992" s="98">
        <v>5.5676014113327295E-2</v>
      </c>
      <c r="X992" s="60"/>
      <c r="Y992" s="99">
        <v>991</v>
      </c>
      <c r="Z992" s="131">
        <f>(幕後結果!$AB$2+幕後結果!$AB$4*幕後結果_最佳化!$N1993)*12/3</f>
        <v>0.18875910583029967</v>
      </c>
      <c r="AA992" s="131">
        <f>(幕後結果!$AC$2+幕後結果!$AC$4*幕後結果_最佳化!$O1993)*12/3</f>
        <v>-2.8349076579973265E-2</v>
      </c>
      <c r="AB992" s="131">
        <f>(幕後結果!$AD$2+幕後結果!$AD$4*幕後結果_最佳化!$P1993)*12/3</f>
        <v>6.4296897321448776E-2</v>
      </c>
      <c r="AC992" s="131">
        <f>(幕後結果!$AE$2+幕後結果!$AE$4*幕後結果_最佳化!$Q1993)*12/3</f>
        <v>9.4215589028270472E-2</v>
      </c>
      <c r="AD992" s="131">
        <f>(幕後結果!$AF$2+幕後結果!$AF$4*幕後結果_最佳化!$R1993)*12/3</f>
        <v>-1.8828637504726135E-2</v>
      </c>
      <c r="AE992" s="131">
        <f>(幕後結果!$AG$2+幕後結果!$AG$4*幕後結果_最佳化!$S1993)*12/3</f>
        <v>-7.9309726907538694E-2</v>
      </c>
      <c r="AF992" s="131">
        <f>(幕後結果!$AH$2+幕後結果!$AH$4*幕後結果_最佳化!$T1993)*12/3</f>
        <v>-0.12875150568849225</v>
      </c>
      <c r="AG992" s="131">
        <f>(幕後結果!$AI$2+幕後結果!$AI$4*幕後結果_最佳化!$U1993)*12/3</f>
        <v>-0.27324783347566589</v>
      </c>
      <c r="AH992" s="131">
        <f>(幕後結果!$AJ$2+幕後結果!$AJ$4*幕後結果_最佳化!$V1993)*12/3</f>
        <v>2.7625380035029373E-2</v>
      </c>
      <c r="AI992" s="100">
        <f>(幕後結果!$AK$2+幕後結果!$AK$4*幕後結果_最佳化!$W1993)*12/3</f>
        <v>-0.14857253425224948</v>
      </c>
      <c r="AJ992" s="60"/>
      <c r="AK992" s="60"/>
      <c r="AL992" s="60"/>
      <c r="AM992" s="108">
        <v>991</v>
      </c>
      <c r="AN992" s="131">
        <f t="shared" si="196"/>
        <v>3.2475343520713955E-2</v>
      </c>
      <c r="AO992" s="131">
        <f t="shared" si="197"/>
        <v>0.16291807109348019</v>
      </c>
      <c r="AP992" s="131">
        <f t="shared" si="198"/>
        <v>0.13079931475725001</v>
      </c>
      <c r="AQ992" s="131">
        <f t="shared" si="199"/>
        <v>0.10085160887689325</v>
      </c>
      <c r="AR992" s="131">
        <f t="shared" si="200"/>
        <v>0.17701110173986498</v>
      </c>
      <c r="AS992" s="131">
        <f t="shared" si="201"/>
        <v>0.14200340380833235</v>
      </c>
      <c r="AT992" s="131">
        <f t="shared" si="202"/>
        <v>5.3855722000624481E-2</v>
      </c>
      <c r="AU992" s="131">
        <f t="shared" si="203"/>
        <v>1.087493988081081E-2</v>
      </c>
      <c r="AV992" s="131">
        <f t="shared" si="204"/>
        <v>0.17410060115804529</v>
      </c>
      <c r="AW992" s="131">
        <f t="shared" si="205"/>
        <v>1.5109893163984617E-2</v>
      </c>
      <c r="AX992" s="131">
        <f t="shared" si="206"/>
        <v>0.99999999999999989</v>
      </c>
      <c r="AY992" s="131">
        <f>SUMPRODUCT(AN992:AW992,幕後結果_最佳化!$Z$1005:$AI$1005)</f>
        <v>1.4679630116574865E-3</v>
      </c>
      <c r="AZ992" s="131">
        <f>(SUMPRODUCT(AN992:AW992,MMULT(AN992:AW992,幕後結果!$AB$9:$AK$18)))</f>
        <v>2.7326697172367666E-4</v>
      </c>
      <c r="BA992" s="131">
        <f t="shared" si="207"/>
        <v>1.6530788599570096E-2</v>
      </c>
      <c r="BB992" s="102">
        <f t="shared" si="208"/>
        <v>-2.5063557457519003</v>
      </c>
      <c r="BC992" s="60"/>
      <c r="BD992" s="60"/>
    </row>
    <row r="993" spans="1:56" ht="16.5">
      <c r="A993" s="95">
        <v>992</v>
      </c>
      <c r="B993" s="131">
        <v>3.2899878217989453E-2</v>
      </c>
      <c r="C993" s="131">
        <v>0.62891159368299809</v>
      </c>
      <c r="D993" s="131">
        <v>0.93826569740164212</v>
      </c>
      <c r="E993" s="131">
        <v>0.77481611252312255</v>
      </c>
      <c r="F993" s="131">
        <v>0.4970339490241138</v>
      </c>
      <c r="G993" s="131">
        <v>0.29999705545718602</v>
      </c>
      <c r="H993" s="131">
        <v>0.797242416507697</v>
      </c>
      <c r="I993" s="131">
        <v>0.58241628994146932</v>
      </c>
      <c r="J993" s="131">
        <v>0.71755827041623577</v>
      </c>
      <c r="K993" s="104">
        <v>0.38103679146953828</v>
      </c>
      <c r="L993" s="105"/>
      <c r="M993" s="106">
        <v>992</v>
      </c>
      <c r="N993" s="142">
        <v>-1.8397853544310758</v>
      </c>
      <c r="O993" s="142">
        <v>0.32897205200375007</v>
      </c>
      <c r="P993" s="142">
        <v>1.540376504286407</v>
      </c>
      <c r="Q993" s="142">
        <v>0.75480203121482448</v>
      </c>
      <c r="R993" s="142">
        <v>-7.4348557357709413E-3</v>
      </c>
      <c r="S993" s="142">
        <v>-0.52440898153720839</v>
      </c>
      <c r="T993" s="142">
        <v>0.83181182717662638</v>
      </c>
      <c r="U993" s="131">
        <v>0.20807882549645909</v>
      </c>
      <c r="V993" s="131">
        <v>0.57560313854074652</v>
      </c>
      <c r="W993" s="98">
        <v>-0.30275893189169051</v>
      </c>
      <c r="X993" s="60"/>
      <c r="Y993" s="99">
        <v>992</v>
      </c>
      <c r="Z993" s="131">
        <f>(幕後結果!$AB$2+幕後結果!$AB$4*幕後結果_最佳化!$N1994)*12/3</f>
        <v>-0.27158918712281793</v>
      </c>
      <c r="AA993" s="131">
        <f>(幕後結果!$AC$2+幕後結果!$AC$4*幕後結果_最佳化!$O1994)*12/3</f>
        <v>4.306476792872755E-2</v>
      </c>
      <c r="AB993" s="131">
        <f>(幕後結果!$AD$2+幕後結果!$AD$4*幕後結果_最佳化!$P1994)*12/3</f>
        <v>0.24715520739988736</v>
      </c>
      <c r="AC993" s="131">
        <f>(幕後結果!$AE$2+幕後結果!$AE$4*幕後結果_最佳化!$Q1994)*12/3</f>
        <v>0.17678541861186658</v>
      </c>
      <c r="AD993" s="131">
        <f>(幕後結果!$AF$2+幕後結果!$AF$4*幕後結果_最佳化!$R1994)*12/3</f>
        <v>0.15232692638619796</v>
      </c>
      <c r="AE993" s="131">
        <f>(幕後結果!$AG$2+幕後結果!$AG$4*幕後結果_最佳化!$S1994)*12/3</f>
        <v>-3.2601658391944398E-3</v>
      </c>
      <c r="AF993" s="131">
        <f>(幕後結果!$AH$2+幕後結果!$AH$4*幕後結果_最佳化!$T1994)*12/3</f>
        <v>7.0484209869852113E-2</v>
      </c>
      <c r="AG993" s="131">
        <f>(幕後結果!$AI$2+幕後結果!$AI$4*幕後結果_最佳化!$U1994)*12/3</f>
        <v>0.10073170830229521</v>
      </c>
      <c r="AH993" s="131">
        <f>(幕後結果!$AJ$2+幕後結果!$AJ$4*幕後結果_最佳化!$V1994)*12/3</f>
        <v>4.6319507120236809E-2</v>
      </c>
      <c r="AI993" s="100">
        <f>(幕後結果!$AK$2+幕後結果!$AK$4*幕後結果_最佳化!$W1994)*12/3</f>
        <v>9.4135907490947579E-2</v>
      </c>
      <c r="AJ993" s="60"/>
      <c r="AK993" s="60"/>
      <c r="AL993" s="60"/>
      <c r="AM993" s="108">
        <v>992</v>
      </c>
      <c r="AN993" s="131">
        <f t="shared" si="196"/>
        <v>0.15634741904391733</v>
      </c>
      <c r="AO993" s="131">
        <f t="shared" si="197"/>
        <v>5.4644151313184113E-2</v>
      </c>
      <c r="AP993" s="131">
        <f t="shared" si="198"/>
        <v>3.3620181742747043E-2</v>
      </c>
      <c r="AQ993" s="131">
        <f t="shared" si="199"/>
        <v>0.12759728115709437</v>
      </c>
      <c r="AR993" s="131">
        <f t="shared" si="200"/>
        <v>0.19390239654021779</v>
      </c>
      <c r="AS993" s="131">
        <f t="shared" si="201"/>
        <v>7.1372342132778058E-2</v>
      </c>
      <c r="AT993" s="131">
        <f t="shared" si="202"/>
        <v>5.3494553813963758E-2</v>
      </c>
      <c r="AU993" s="131">
        <f t="shared" si="203"/>
        <v>3.5011986380487074E-2</v>
      </c>
      <c r="AV993" s="131">
        <f t="shared" si="204"/>
        <v>0.10057568940554285</v>
      </c>
      <c r="AW993" s="131">
        <f t="shared" si="205"/>
        <v>0.17343399847006749</v>
      </c>
      <c r="AX993" s="131">
        <f t="shared" si="206"/>
        <v>0.99999999999999989</v>
      </c>
      <c r="AY993" s="131">
        <f>SUMPRODUCT(AN993:AW993,幕後結果_最佳化!$Z$1005:$AI$1005)</f>
        <v>2.0759699940450745E-3</v>
      </c>
      <c r="AZ993" s="131">
        <f>(SUMPRODUCT(AN993:AW993,MMULT(AN993:AW993,幕後結果!$AB$9:$AK$18)))</f>
        <v>2.8143926078079038E-4</v>
      </c>
      <c r="BA993" s="131">
        <f t="shared" si="207"/>
        <v>1.6776151548576042E-2</v>
      </c>
      <c r="BB993" s="102">
        <f t="shared" si="208"/>
        <v>-2.4334562004728713</v>
      </c>
      <c r="BC993" s="60"/>
      <c r="BD993" s="60"/>
    </row>
    <row r="994" spans="1:56" ht="16.5">
      <c r="A994" s="95">
        <v>993</v>
      </c>
      <c r="B994" s="131">
        <v>0.9168815511187991</v>
      </c>
      <c r="C994" s="131">
        <v>0.64991230380521192</v>
      </c>
      <c r="D994" s="131">
        <v>0.55405310463598623</v>
      </c>
      <c r="E994" s="131">
        <v>0.46065690779222068</v>
      </c>
      <c r="F994" s="131">
        <v>0.15277928781579808</v>
      </c>
      <c r="G994" s="131">
        <v>0.76751296204576369</v>
      </c>
      <c r="H994" s="131">
        <v>0.32821216362862615</v>
      </c>
      <c r="I994" s="131">
        <v>6.9781289657257162E-2</v>
      </c>
      <c r="J994" s="131">
        <v>0.21958916515820825</v>
      </c>
      <c r="K994" s="104">
        <v>0.35024384066466618</v>
      </c>
      <c r="L994" s="105"/>
      <c r="M994" s="106">
        <v>993</v>
      </c>
      <c r="N994" s="142">
        <v>1.384397095677014</v>
      </c>
      <c r="O994" s="142">
        <v>0.38508371578299783</v>
      </c>
      <c r="P994" s="142">
        <v>0.13590827872704073</v>
      </c>
      <c r="Q994" s="142">
        <v>-9.8778907963996229E-2</v>
      </c>
      <c r="R994" s="142">
        <v>-1.0245859946717126</v>
      </c>
      <c r="S994" s="142">
        <v>0.73068091430518167</v>
      </c>
      <c r="T994" s="142">
        <v>-0.44485530062482859</v>
      </c>
      <c r="U994" s="131">
        <v>-1.4774218998947701</v>
      </c>
      <c r="V994" s="131">
        <v>-0.77358147534778021</v>
      </c>
      <c r="W994" s="98">
        <v>-0.38466223094301094</v>
      </c>
      <c r="X994" s="60"/>
      <c r="Y994" s="99">
        <v>993</v>
      </c>
      <c r="Z994" s="131">
        <f>(幕後結果!$AB$2+幕後結果!$AB$4*幕後結果_最佳化!$N1995)*12/3</f>
        <v>0.22782920025981548</v>
      </c>
      <c r="AA994" s="131">
        <f>(幕後結果!$AC$2+幕後結果!$AC$4*幕後結果_最佳化!$O1995)*12/3</f>
        <v>4.2163755846070794E-2</v>
      </c>
      <c r="AB994" s="131">
        <f>(幕後結果!$AD$2+幕後結果!$AD$4*幕後結果_最佳化!$P1995)*12/3</f>
        <v>2.1349432254713391E-2</v>
      </c>
      <c r="AC994" s="131">
        <f>(幕後結果!$AE$2+幕後結果!$AE$4*幕後結果_最佳化!$Q1995)*12/3</f>
        <v>6.4446156377225339E-2</v>
      </c>
      <c r="AD994" s="131">
        <f>(幕後結果!$AF$2+幕後結果!$AF$4*幕後結果_最佳化!$R1995)*12/3</f>
        <v>-6.3109965960792103E-2</v>
      </c>
      <c r="AE994" s="131">
        <f>(幕後結果!$AG$2+幕後結果!$AG$4*幕後結果_最佳化!$S1995)*12/3</f>
        <v>2.2808209346117544E-2</v>
      </c>
      <c r="AF994" s="131">
        <f>(幕後結果!$AH$2+幕後結果!$AH$4*幕後結果_最佳化!$T1995)*12/3</f>
        <v>3.8919717659640106E-2</v>
      </c>
      <c r="AG994" s="131">
        <f>(幕後結果!$AI$2+幕後結果!$AI$4*幕後結果_最佳化!$U1995)*12/3</f>
        <v>-0.17296345936396318</v>
      </c>
      <c r="AH994" s="131">
        <f>(幕後結果!$AJ$2+幕後結果!$AJ$4*幕後結果_最佳化!$V1995)*12/3</f>
        <v>-4.2087300029982712E-2</v>
      </c>
      <c r="AI994" s="100">
        <f>(幕後結果!$AK$2+幕後結果!$AK$4*幕後結果_最佳化!$W1995)*12/3</f>
        <v>-0.18629827375966701</v>
      </c>
      <c r="AJ994" s="60"/>
      <c r="AK994" s="60"/>
      <c r="AL994" s="60"/>
      <c r="AM994" s="108">
        <v>993</v>
      </c>
      <c r="AN994" s="131">
        <f t="shared" si="196"/>
        <v>9.5852788040093895E-2</v>
      </c>
      <c r="AO994" s="131">
        <f t="shared" si="197"/>
        <v>0.13997424721063351</v>
      </c>
      <c r="AP994" s="131">
        <f t="shared" si="198"/>
        <v>5.5117365397451566E-2</v>
      </c>
      <c r="AQ994" s="131">
        <f t="shared" si="199"/>
        <v>0.2014459934921044</v>
      </c>
      <c r="AR994" s="131">
        <f t="shared" si="200"/>
        <v>0.1576699226820979</v>
      </c>
      <c r="AS994" s="131">
        <f t="shared" si="201"/>
        <v>0.10446971398271851</v>
      </c>
      <c r="AT994" s="131">
        <f t="shared" si="202"/>
        <v>8.0186049612202187E-2</v>
      </c>
      <c r="AU994" s="131">
        <f t="shared" si="203"/>
        <v>8.0457385434175049E-2</v>
      </c>
      <c r="AV994" s="131">
        <f t="shared" si="204"/>
        <v>5.1176313270949514E-2</v>
      </c>
      <c r="AW994" s="131">
        <f t="shared" si="205"/>
        <v>3.3650220877573273E-2</v>
      </c>
      <c r="AX994" s="131">
        <f t="shared" si="206"/>
        <v>0.99999999999999989</v>
      </c>
      <c r="AY994" s="131">
        <f>SUMPRODUCT(AN994:AW994,幕後結果_最佳化!$Z$1005:$AI$1005)</f>
        <v>5.3223222239984795E-3</v>
      </c>
      <c r="AZ994" s="131">
        <f>(SUMPRODUCT(AN994:AW994,MMULT(AN994:AW994,幕後結果!$AB$9:$AK$18)))</f>
        <v>2.8556953009909494E-4</v>
      </c>
      <c r="BA994" s="131">
        <f t="shared" si="207"/>
        <v>1.6898802623236207E-2</v>
      </c>
      <c r="BB994" s="102">
        <f t="shared" si="208"/>
        <v>-2.223688779247083</v>
      </c>
      <c r="BC994" s="60"/>
      <c r="BD994" s="60"/>
    </row>
    <row r="995" spans="1:56" ht="16.5">
      <c r="A995" s="95">
        <v>994</v>
      </c>
      <c r="B995" s="131">
        <v>0.16513128818653744</v>
      </c>
      <c r="C995" s="131">
        <v>0.55877242239197589</v>
      </c>
      <c r="D995" s="131">
        <v>5.85321374589447E-2</v>
      </c>
      <c r="E995" s="131">
        <v>0.11703754491601059</v>
      </c>
      <c r="F995" s="131">
        <v>2.3805768529471694E-2</v>
      </c>
      <c r="G995" s="131">
        <v>0.95867385912824221</v>
      </c>
      <c r="H995" s="131">
        <v>0.50103964898425368</v>
      </c>
      <c r="I995" s="131">
        <v>0.22661028858224741</v>
      </c>
      <c r="J995" s="131">
        <v>0.38149788417074149</v>
      </c>
      <c r="K995" s="104">
        <v>0.31300321282481414</v>
      </c>
      <c r="L995" s="105"/>
      <c r="M995" s="106">
        <v>994</v>
      </c>
      <c r="N995" s="142">
        <v>-0.97358512228380134</v>
      </c>
      <c r="O995" s="142">
        <v>0.14785759418164454</v>
      </c>
      <c r="P995" s="142">
        <v>-1.5672157299268541</v>
      </c>
      <c r="Q995" s="142">
        <v>-1.1899269884329433</v>
      </c>
      <c r="R995" s="142">
        <v>-1.9808193407327004</v>
      </c>
      <c r="S995" s="142">
        <v>1.7354999985957456</v>
      </c>
      <c r="T995" s="142">
        <v>2.6060164893348375E-3</v>
      </c>
      <c r="U995" s="131">
        <v>-0.75005666567955265</v>
      </c>
      <c r="V995" s="131">
        <v>-0.30154916105134799</v>
      </c>
      <c r="W995" s="98">
        <v>-0.487355496587489</v>
      </c>
      <c r="X995" s="60"/>
      <c r="Y995" s="99">
        <v>994</v>
      </c>
      <c r="Z995" s="131">
        <f>(幕後結果!$AB$2+幕後結果!$AB$4*幕後結果_最佳化!$N1996)*12/3</f>
        <v>-0.13741677914542452</v>
      </c>
      <c r="AA995" s="131">
        <f>(幕後結果!$AC$2+幕後結果!$AC$4*幕後結果_最佳化!$O1996)*12/3</f>
        <v>2.3750512846165788E-2</v>
      </c>
      <c r="AB995" s="131">
        <f>(幕後結果!$AD$2+幕後結果!$AD$4*幕後結果_最佳化!$P1996)*12/3</f>
        <v>-0.26046401694798887</v>
      </c>
      <c r="AC995" s="131">
        <f>(幕後結果!$AE$2+幕後結果!$AE$4*幕後結果_最佳化!$Q1996)*12/3</f>
        <v>-0.23270178487938839</v>
      </c>
      <c r="AD995" s="131">
        <f>(幕後結果!$AF$2+幕後結果!$AF$4*幕後結果_最佳化!$R1996)*12/3</f>
        <v>-0.32612370587158618</v>
      </c>
      <c r="AE995" s="131">
        <f>(幕後結果!$AG$2+幕後結果!$AG$4*幕後結果_最佳化!$S1996)*12/3</f>
        <v>8.5322963411312347E-2</v>
      </c>
      <c r="AF995" s="131">
        <f>(幕後結果!$AH$2+幕後結果!$AH$4*幕後結果_最佳化!$T1996)*12/3</f>
        <v>-5.6452953977739508E-2</v>
      </c>
      <c r="AG995" s="131">
        <f>(幕後結果!$AI$2+幕後結果!$AI$4*幕後結果_最佳化!$U1996)*12/3</f>
        <v>-0.16139050464784621</v>
      </c>
      <c r="AH995" s="131">
        <f>(幕後結果!$AJ$2+幕後結果!$AJ$4*幕後結果_最佳化!$V1996)*12/3</f>
        <v>-1.3453457829444106E-2</v>
      </c>
      <c r="AI995" s="100">
        <f>(幕後結果!$AK$2+幕後結果!$AK$4*幕後結果_最佳化!$W1996)*12/3</f>
        <v>-0.12544265602177276</v>
      </c>
      <c r="AJ995" s="60"/>
      <c r="AK995" s="60"/>
      <c r="AL995" s="60"/>
      <c r="AM995" s="108">
        <v>994</v>
      </c>
      <c r="AN995" s="131">
        <f t="shared" si="196"/>
        <v>0.11512947505629613</v>
      </c>
      <c r="AO995" s="131">
        <f t="shared" si="197"/>
        <v>0.1386457142188641</v>
      </c>
      <c r="AP995" s="131">
        <f t="shared" si="198"/>
        <v>0.14155254346047091</v>
      </c>
      <c r="AQ995" s="131">
        <f t="shared" si="199"/>
        <v>0.11227102748222877</v>
      </c>
      <c r="AR995" s="131">
        <f t="shared" si="200"/>
        <v>3.835380799751268E-2</v>
      </c>
      <c r="AS995" s="131">
        <f t="shared" si="201"/>
        <v>7.1261885633112407E-2</v>
      </c>
      <c r="AT995" s="131">
        <f t="shared" si="202"/>
        <v>0.11358515717757406</v>
      </c>
      <c r="AU995" s="131">
        <f t="shared" si="203"/>
        <v>3.6509788585140104E-2</v>
      </c>
      <c r="AV995" s="131">
        <f t="shared" si="204"/>
        <v>9.1849811428380779E-2</v>
      </c>
      <c r="AW995" s="131">
        <f t="shared" si="205"/>
        <v>0.14084078896041999</v>
      </c>
      <c r="AX995" s="131">
        <f t="shared" si="206"/>
        <v>0.99999999999999989</v>
      </c>
      <c r="AY995" s="131">
        <f>SUMPRODUCT(AN995:AW995,幕後結果_最佳化!$Z$1005:$AI$1005)</f>
        <v>2.0032019186684074E-3</v>
      </c>
      <c r="AZ995" s="131">
        <f>(SUMPRODUCT(AN995:AW995,MMULT(AN995:AW995,幕後結果!$AB$9:$AK$18)))</f>
        <v>2.7656276393635086E-4</v>
      </c>
      <c r="BA995" s="131">
        <f t="shared" si="207"/>
        <v>1.6630176305029085E-2</v>
      </c>
      <c r="BB995" s="102">
        <f t="shared" si="208"/>
        <v>-2.4591920934093827</v>
      </c>
      <c r="BC995" s="60"/>
      <c r="BD995" s="60"/>
    </row>
    <row r="996" spans="1:56" ht="16.5">
      <c r="A996" s="95">
        <v>995</v>
      </c>
      <c r="B996" s="131">
        <v>0.42482346618349065</v>
      </c>
      <c r="C996" s="131">
        <v>1.1947355137848392E-2</v>
      </c>
      <c r="D996" s="131">
        <v>1.241881216572982E-2</v>
      </c>
      <c r="E996" s="131">
        <v>0.30541262406077241</v>
      </c>
      <c r="F996" s="131">
        <v>0.13014729116499746</v>
      </c>
      <c r="G996" s="131">
        <v>0.73325346959643567</v>
      </c>
      <c r="H996" s="131">
        <v>0.30661344790933098</v>
      </c>
      <c r="I996" s="131">
        <v>0.98700321776284627</v>
      </c>
      <c r="J996" s="131">
        <v>0.89817971728467572</v>
      </c>
      <c r="K996" s="104">
        <v>0.27413424898120797</v>
      </c>
      <c r="L996" s="105"/>
      <c r="M996" s="106">
        <v>995</v>
      </c>
      <c r="N996" s="142">
        <v>-0.18956893457645949</v>
      </c>
      <c r="O996" s="142">
        <v>-2.2588179695110449</v>
      </c>
      <c r="P996" s="142">
        <v>-2.2439188306353746</v>
      </c>
      <c r="Q996" s="142">
        <v>-0.50889582276930911</v>
      </c>
      <c r="R996" s="142">
        <v>-1.1256951382406333</v>
      </c>
      <c r="S996" s="142">
        <v>0.62268268881719235</v>
      </c>
      <c r="T996" s="142">
        <v>-0.50547266077008235</v>
      </c>
      <c r="U996" s="131">
        <v>2.2263079031498263</v>
      </c>
      <c r="V996" s="131">
        <v>1.2712476337921894</v>
      </c>
      <c r="W996" s="98">
        <v>-0.60035676085477063</v>
      </c>
      <c r="X996" s="60"/>
      <c r="Y996" s="99">
        <v>995</v>
      </c>
      <c r="Z996" s="131">
        <f>(幕後結果!$AB$2+幕後結果!$AB$4*幕後結果_最佳化!$N1997)*12/3</f>
        <v>-1.5974489136819703E-2</v>
      </c>
      <c r="AA996" s="131">
        <f>(幕後結果!$AC$2+幕後結果!$AC$4*幕後結果_最佳化!$O1997)*12/3</f>
        <v>-0.21175570823089396</v>
      </c>
      <c r="AB996" s="131">
        <f>(幕後結果!$AD$2+幕後結果!$AD$4*幕後結果_最佳化!$P1997)*12/3</f>
        <v>-0.45026756939775597</v>
      </c>
      <c r="AC996" s="131">
        <f>(幕後結果!$AE$2+幕後結果!$AE$4*幕後結果_最佳化!$Q1997)*12/3</f>
        <v>-0.24948139653384724</v>
      </c>
      <c r="AD996" s="131">
        <f>(幕後結果!$AF$2+幕後結果!$AF$4*幕後結果_最佳化!$R1997)*12/3</f>
        <v>-0.3956422377463818</v>
      </c>
      <c r="AE996" s="131">
        <f>(幕後結果!$AG$2+幕後結果!$AG$4*幕後結果_最佳化!$S1997)*12/3</f>
        <v>6.7840803967068848E-3</v>
      </c>
      <c r="AF996" s="131">
        <f>(幕後結果!$AH$2+幕後結果!$AH$4*幕後結果_最佳化!$T1997)*12/3</f>
        <v>-0.18697183036262141</v>
      </c>
      <c r="AG996" s="131">
        <f>(幕後結果!$AI$2+幕後結果!$AI$4*幕後結果_最佳化!$U1997)*12/3</f>
        <v>8.3218468064863507E-2</v>
      </c>
      <c r="AH996" s="131">
        <f>(幕後結果!$AJ$2+幕後結果!$AJ$4*幕後結果_最佳化!$V1997)*12/3</f>
        <v>2.8456083457039094E-2</v>
      </c>
      <c r="AI996" s="100">
        <f>(幕後結果!$AK$2+幕後結果!$AK$4*幕後結果_最佳化!$W1997)*12/3</f>
        <v>-0.17193455991735385</v>
      </c>
      <c r="AJ996" s="60"/>
      <c r="AK996" s="60"/>
      <c r="AL996" s="60"/>
      <c r="AM996" s="108">
        <v>995</v>
      </c>
      <c r="AN996" s="131">
        <f t="shared" si="196"/>
        <v>0.12418649236724655</v>
      </c>
      <c r="AO996" s="131">
        <f t="shared" si="197"/>
        <v>4.6377977476494268E-2</v>
      </c>
      <c r="AP996" s="131">
        <f t="shared" si="198"/>
        <v>3.8359779070965452E-2</v>
      </c>
      <c r="AQ996" s="131">
        <f t="shared" si="199"/>
        <v>0.15955176892485226</v>
      </c>
      <c r="AR996" s="131">
        <f t="shared" si="200"/>
        <v>8.8874173808312765E-2</v>
      </c>
      <c r="AS996" s="131">
        <f t="shared" si="201"/>
        <v>4.4507537638009E-2</v>
      </c>
      <c r="AT996" s="131">
        <f t="shared" si="202"/>
        <v>0.15341757654193935</v>
      </c>
      <c r="AU996" s="131">
        <f t="shared" si="203"/>
        <v>9.7889552202834726E-2</v>
      </c>
      <c r="AV996" s="131">
        <f t="shared" si="204"/>
        <v>6.7904812917906787E-2</v>
      </c>
      <c r="AW996" s="131">
        <f t="shared" si="205"/>
        <v>0.17893032905143863</v>
      </c>
      <c r="AX996" s="131">
        <f t="shared" si="206"/>
        <v>0.99999999999999956</v>
      </c>
      <c r="AY996" s="131">
        <f>SUMPRODUCT(AN996:AW996,幕後結果_最佳化!$Z$1005:$AI$1005)</f>
        <v>3.3811284755491944E-3</v>
      </c>
      <c r="AZ996" s="131">
        <f>(SUMPRODUCT(AN996:AW996,MMULT(AN996:AW996,幕後結果!$AB$9:$AK$18)))</f>
        <v>2.9405809534465246E-4</v>
      </c>
      <c r="BA996" s="131">
        <f t="shared" si="207"/>
        <v>1.7148122210453611E-2</v>
      </c>
      <c r="BB996" s="102">
        <f t="shared" si="208"/>
        <v>-2.3045597086052858</v>
      </c>
      <c r="BC996" s="60"/>
      <c r="BD996" s="60"/>
    </row>
    <row r="997" spans="1:56" ht="16.5">
      <c r="A997" s="95">
        <v>996</v>
      </c>
      <c r="B997" s="131">
        <v>0.46073972735289037</v>
      </c>
      <c r="C997" s="131">
        <v>0.27198767173450089</v>
      </c>
      <c r="D997" s="131">
        <v>0.27772534565353202</v>
      </c>
      <c r="E997" s="131">
        <v>0.91524641344002666</v>
      </c>
      <c r="F997" s="131">
        <v>0.67979745265136282</v>
      </c>
      <c r="G997" s="131">
        <v>0.80344964675801922</v>
      </c>
      <c r="H997" s="131">
        <v>0.90344715167430456</v>
      </c>
      <c r="I997" s="131">
        <v>0.91812629841743743</v>
      </c>
      <c r="J997" s="131">
        <v>0.96977141136109779</v>
      </c>
      <c r="K997" s="104">
        <v>0.24122923287721965</v>
      </c>
      <c r="L997" s="105"/>
      <c r="M997" s="106">
        <v>996</v>
      </c>
      <c r="N997" s="142">
        <v>-9.8570296990412296E-2</v>
      </c>
      <c r="O997" s="142">
        <v>-0.60681251235660327</v>
      </c>
      <c r="P997" s="142">
        <v>-0.58961216912583569</v>
      </c>
      <c r="Q997" s="142">
        <v>1.3737890771182408</v>
      </c>
      <c r="R997" s="142">
        <v>0.46713248385754275</v>
      </c>
      <c r="S997" s="142">
        <v>0.85400772980195416</v>
      </c>
      <c r="T997" s="142">
        <v>1.3014464099612</v>
      </c>
      <c r="U997" s="131">
        <v>1.3925781202866299</v>
      </c>
      <c r="V997" s="131">
        <v>1.8774446460748662</v>
      </c>
      <c r="W997" s="98">
        <v>-0.7023539343566898</v>
      </c>
      <c r="X997" s="60"/>
      <c r="Y997" s="99">
        <v>996</v>
      </c>
      <c r="Z997" s="131">
        <f>(幕後結果!$AB$2+幕後結果!$AB$4*幕後結果_最佳化!$N1998)*12/3</f>
        <v>-1.8790111232486022E-3</v>
      </c>
      <c r="AA997" s="131">
        <f>(幕後結果!$AC$2+幕後結果!$AC$4*幕後結果_最佳化!$O1998)*12/3</f>
        <v>-5.1338313297594827E-2</v>
      </c>
      <c r="AB997" s="131">
        <f>(幕後結果!$AD$2+幕後結果!$AD$4*幕後結果_最佳化!$P1998)*12/3</f>
        <v>-0.12828352687114075</v>
      </c>
      <c r="AC997" s="131">
        <f>(幕後結果!$AE$2+幕後結果!$AE$4*幕後結果_最佳化!$Q1998)*12/3</f>
        <v>0.1015936307680803</v>
      </c>
      <c r="AD997" s="131">
        <f>(幕後結果!$AF$2+幕後結果!$AF$4*幕後結果_最佳化!$R1998)*12/3</f>
        <v>-9.3416891147655463E-3</v>
      </c>
      <c r="AE997" s="131">
        <f>(幕後結果!$AG$2+幕後結果!$AG$4*幕後結果_最佳化!$S1998)*12/3</f>
        <v>3.0673062650590211E-2</v>
      </c>
      <c r="AF997" s="131">
        <f>(幕後結果!$AH$2+幕後結果!$AH$4*幕後結果_最佳化!$T1998)*12/3</f>
        <v>9.6610761109049995E-2</v>
      </c>
      <c r="AG997" s="131">
        <f>(幕後結果!$AI$2+幕後結果!$AI$4*幕後結果_最佳化!$U1998)*12/3</f>
        <v>0.18275106763324578</v>
      </c>
      <c r="AH997" s="131">
        <f>(幕後結果!$AJ$2+幕後結果!$AJ$4*幕後結果_最佳化!$V1998)*12/3</f>
        <v>0.13651618504097818</v>
      </c>
      <c r="AI997" s="100">
        <f>(幕後結果!$AK$2+幕後結果!$AK$4*幕後結果_最佳化!$W1998)*12/3</f>
        <v>-4.5156232913229011E-2</v>
      </c>
      <c r="AJ997" s="60"/>
      <c r="AK997" s="60"/>
      <c r="AL997" s="60"/>
      <c r="AM997" s="108">
        <v>996</v>
      </c>
      <c r="AN997" s="131">
        <f t="shared" si="196"/>
        <v>0.11213358259890363</v>
      </c>
      <c r="AO997" s="131">
        <f t="shared" si="197"/>
        <v>0.13372467183003081</v>
      </c>
      <c r="AP997" s="131">
        <f t="shared" si="198"/>
        <v>6.5742595966086448E-2</v>
      </c>
      <c r="AQ997" s="131">
        <f t="shared" si="199"/>
        <v>5.4320613531269067E-2</v>
      </c>
      <c r="AR997" s="131">
        <f t="shared" si="200"/>
        <v>7.5952747155357103E-2</v>
      </c>
      <c r="AS997" s="131">
        <f t="shared" si="201"/>
        <v>0.12114386614400169</v>
      </c>
      <c r="AT997" s="131">
        <f t="shared" si="202"/>
        <v>0.23835382646166112</v>
      </c>
      <c r="AU997" s="131">
        <f t="shared" si="203"/>
        <v>8.1471400741463446E-2</v>
      </c>
      <c r="AV997" s="131">
        <f t="shared" si="204"/>
        <v>4.444308640801943E-2</v>
      </c>
      <c r="AW997" s="131">
        <f t="shared" si="205"/>
        <v>7.271360916320728E-2</v>
      </c>
      <c r="AX997" s="131">
        <f t="shared" si="206"/>
        <v>1</v>
      </c>
      <c r="AY997" s="131">
        <f>SUMPRODUCT(AN997:AW997,幕後結果_最佳化!$Z$1005:$AI$1005)</f>
        <v>3.5411541193788357E-3</v>
      </c>
      <c r="AZ997" s="131">
        <f>(SUMPRODUCT(AN997:AW997,MMULT(AN997:AW997,幕後結果!$AB$9:$AK$18)))</f>
        <v>2.4180055540918186E-4</v>
      </c>
      <c r="BA997" s="131">
        <f t="shared" si="207"/>
        <v>1.5549937472838334E-2</v>
      </c>
      <c r="BB997" s="102">
        <f t="shared" si="208"/>
        <v>-2.5311256684710632</v>
      </c>
      <c r="BC997" s="60"/>
      <c r="BD997" s="60"/>
    </row>
    <row r="998" spans="1:56" ht="16.5">
      <c r="A998" s="95">
        <v>997</v>
      </c>
      <c r="B998" s="131">
        <v>0.75168481616770166</v>
      </c>
      <c r="C998" s="131">
        <v>0.56291502815649941</v>
      </c>
      <c r="D998" s="131">
        <v>0.45350415037493796</v>
      </c>
      <c r="E998" s="131">
        <v>0.98510657183814287</v>
      </c>
      <c r="F998" s="131">
        <v>0.57850045523200877</v>
      </c>
      <c r="G998" s="131">
        <v>0.45841289327550183</v>
      </c>
      <c r="H998" s="131">
        <v>0.86494569144570055</v>
      </c>
      <c r="I998" s="131">
        <v>0.81134391658890626</v>
      </c>
      <c r="J998" s="131">
        <v>0.75111516461849992</v>
      </c>
      <c r="K998" s="104">
        <v>3.1761334824065957E-2</v>
      </c>
      <c r="L998" s="105"/>
      <c r="M998" s="106">
        <v>997</v>
      </c>
      <c r="N998" s="142">
        <v>0.67980116698178072</v>
      </c>
      <c r="O998" s="142">
        <v>0.15836404558564901</v>
      </c>
      <c r="P998" s="142">
        <v>-0.11681292557656647</v>
      </c>
      <c r="Q998" s="142">
        <v>2.1729131266181452</v>
      </c>
      <c r="R998" s="142">
        <v>0.19805876106174441</v>
      </c>
      <c r="S998" s="142">
        <v>-0.10443293584185294</v>
      </c>
      <c r="T998" s="142">
        <v>1.10281245744534</v>
      </c>
      <c r="U998" s="131">
        <v>0.88285953915884674</v>
      </c>
      <c r="V998" s="131">
        <v>0.67800318975979124</v>
      </c>
      <c r="W998" s="98">
        <v>-1.8555153475334765</v>
      </c>
      <c r="X998" s="60"/>
      <c r="Y998" s="99">
        <v>997</v>
      </c>
      <c r="Z998" s="131">
        <f>(幕後結果!$AB$2+幕後結果!$AB$4*幕後結果_最佳化!$N1999)*12/3</f>
        <v>0.11868892426409898</v>
      </c>
      <c r="AA998" s="131">
        <f>(幕後結果!$AC$2+幕後結果!$AC$4*幕後結果_最佳化!$O1999)*12/3</f>
        <v>2.1512570246669822E-2</v>
      </c>
      <c r="AB998" s="131">
        <f>(幕後結果!$AD$2+幕後結果!$AD$4*幕後結果_最佳化!$P1999)*12/3</f>
        <v>-2.6739185012140107E-2</v>
      </c>
      <c r="AC998" s="131">
        <f>(幕後結果!$AE$2+幕後結果!$AE$4*幕後結果_最佳化!$Q1999)*12/3</f>
        <v>0.25256420001230312</v>
      </c>
      <c r="AD998" s="131">
        <f>(幕後結果!$AF$2+幕後結果!$AF$4*幕後結果_最佳化!$R1999)*12/3</f>
        <v>5.5533709219586315E-2</v>
      </c>
      <c r="AE998" s="131">
        <f>(幕後結果!$AG$2+幕後結果!$AG$4*幕後結果_最佳化!$S1999)*12/3</f>
        <v>-3.0729956933744974E-3</v>
      </c>
      <c r="AF998" s="131">
        <f>(幕後結果!$AH$2+幕後結果!$AH$4*幕後結果_最佳化!$T1999)*12/3</f>
        <v>0.14708733418475617</v>
      </c>
      <c r="AG998" s="131">
        <f>(幕後結果!$AI$2+幕後結果!$AI$4*幕後結果_最佳化!$U1999)*12/3</f>
        <v>0.13179283401318853</v>
      </c>
      <c r="AH998" s="131">
        <f>(幕後結果!$AJ$2+幕後結果!$AJ$4*幕後結果_最佳化!$V1999)*12/3</f>
        <v>7.1566167446981979E-2</v>
      </c>
      <c r="AI998" s="100">
        <f>(幕後結果!$AK$2+幕後結果!$AK$4*幕後結果_最佳化!$W1999)*12/3</f>
        <v>-0.28332066084452229</v>
      </c>
      <c r="AJ998" s="60"/>
      <c r="AK998" s="60"/>
      <c r="AL998" s="60"/>
      <c r="AM998" s="108">
        <v>997</v>
      </c>
      <c r="AN998" s="131">
        <f t="shared" si="196"/>
        <v>0.10345560572946826</v>
      </c>
      <c r="AO998" s="131">
        <f t="shared" si="197"/>
        <v>4.970837480392274E-2</v>
      </c>
      <c r="AP998" s="131">
        <f t="shared" si="198"/>
        <v>0.16864794592352431</v>
      </c>
      <c r="AQ998" s="131">
        <f t="shared" si="199"/>
        <v>0.15213429347264093</v>
      </c>
      <c r="AR998" s="131">
        <f t="shared" si="200"/>
        <v>0.10288202205794969</v>
      </c>
      <c r="AS998" s="131">
        <f t="shared" si="201"/>
        <v>0.10432253491106669</v>
      </c>
      <c r="AT998" s="131">
        <f t="shared" si="202"/>
        <v>9.023482397602052E-2</v>
      </c>
      <c r="AU998" s="131">
        <f t="shared" si="203"/>
        <v>7.2490612068707536E-2</v>
      </c>
      <c r="AV998" s="131">
        <f t="shared" si="204"/>
        <v>8.4628806185288494E-2</v>
      </c>
      <c r="AW998" s="131">
        <f t="shared" si="205"/>
        <v>7.1494980871410749E-2</v>
      </c>
      <c r="AX998" s="131">
        <f t="shared" si="206"/>
        <v>0.99999999999999989</v>
      </c>
      <c r="AY998" s="131">
        <f>SUMPRODUCT(AN998:AW998,幕後結果_最佳化!$Z$1005:$AI$1005)</f>
        <v>2.7917096307653478E-3</v>
      </c>
      <c r="AZ998" s="131">
        <f>(SUMPRODUCT(AN998:AW998,MMULT(AN998:AW998,幕後結果!$AB$9:$AK$18)))</f>
        <v>3.1939909725338611E-4</v>
      </c>
      <c r="BA998" s="131">
        <f t="shared" si="207"/>
        <v>1.787174018537048E-2</v>
      </c>
      <c r="BB998" s="102">
        <f t="shared" si="208"/>
        <v>-2.2442297142427496</v>
      </c>
      <c r="BC998" s="60"/>
      <c r="BD998" s="60"/>
    </row>
    <row r="999" spans="1:56" ht="16.5">
      <c r="A999" s="95">
        <v>998</v>
      </c>
      <c r="B999" s="131">
        <v>0.80403264536065433</v>
      </c>
      <c r="C999" s="131">
        <v>3.2088943632302414E-3</v>
      </c>
      <c r="D999" s="131">
        <v>0.5110778767640658</v>
      </c>
      <c r="E999" s="131">
        <v>0.90243498378574616</v>
      </c>
      <c r="F999" s="131">
        <v>0.81864038389722649</v>
      </c>
      <c r="G999" s="131">
        <v>0.43708040574718576</v>
      </c>
      <c r="H999" s="131">
        <v>0.3004809166780662</v>
      </c>
      <c r="I999" s="131">
        <v>8.643837613994565E-3</v>
      </c>
      <c r="J999" s="131">
        <v>0.50251037605135496</v>
      </c>
      <c r="K999" s="104">
        <v>0.49239987124477302</v>
      </c>
      <c r="L999" s="105"/>
      <c r="M999" s="106">
        <v>998</v>
      </c>
      <c r="N999" s="142">
        <v>0.85611402936723235</v>
      </c>
      <c r="O999" s="142">
        <v>-2.7256351956803804</v>
      </c>
      <c r="P999" s="142">
        <v>2.7771688603102598E-2</v>
      </c>
      <c r="Q999" s="142">
        <v>1.2955515440276679</v>
      </c>
      <c r="R999" s="142">
        <v>0.91019585033400585</v>
      </c>
      <c r="S999" s="142">
        <v>-0.15837563552794093</v>
      </c>
      <c r="T999" s="142">
        <v>-0.5230178474356475</v>
      </c>
      <c r="U999" s="131">
        <v>-2.3805316639692244</v>
      </c>
      <c r="V999" s="131">
        <v>6.292621118273738E-3</v>
      </c>
      <c r="W999" s="98">
        <v>-1.9051850117115184E-2</v>
      </c>
      <c r="X999" s="60"/>
      <c r="Y999" s="99">
        <v>998</v>
      </c>
      <c r="Z999" s="131">
        <f>(幕後結果!$AB$2+幕後結果!$AB$4*幕後結果_最佳化!$N2000)*12/3</f>
        <v>0.1459993779279127</v>
      </c>
      <c r="AA999" s="131">
        <f>(幕後結果!$AC$2+幕後結果!$AC$4*幕後結果_最佳化!$O2000)*12/3</f>
        <v>-0.2591978641415521</v>
      </c>
      <c r="AB999" s="131">
        <f>(幕後結果!$AD$2+幕後結果!$AD$4*幕後結果_最佳化!$P2000)*12/3</f>
        <v>-9.9792955253290197E-2</v>
      </c>
      <c r="AC999" s="131">
        <f>(幕後結果!$AE$2+幕後結果!$AE$4*幕後結果_最佳化!$Q2000)*12/3</f>
        <v>0.11476939972686552</v>
      </c>
      <c r="AD999" s="131">
        <f>(幕後結果!$AF$2+幕後結果!$AF$4*幕後結果_最佳化!$R2000)*12/3</f>
        <v>-8.3572799645622673E-3</v>
      </c>
      <c r="AE999" s="131">
        <f>(幕後結果!$AG$2+幕後結果!$AG$4*幕後結果_最佳化!$S2000)*12/3</f>
        <v>-4.463434640386791E-2</v>
      </c>
      <c r="AF999" s="131">
        <f>(幕後結果!$AH$2+幕後結果!$AH$4*幕後結果_最佳化!$T2000)*12/3</f>
        <v>-0.10460065187151317</v>
      </c>
      <c r="AG999" s="131">
        <f>(幕後結果!$AI$2+幕後結果!$AI$4*幕後結果_最佳化!$U2000)*12/3</f>
        <v>-0.26882401160805275</v>
      </c>
      <c r="AH999" s="131">
        <f>(幕後結果!$AJ$2+幕後結果!$AJ$4*幕後結果_最佳化!$V2000)*12/3</f>
        <v>-8.2008822499701456E-2</v>
      </c>
      <c r="AI999" s="100">
        <f>(幕後結果!$AK$2+幕後結果!$AK$4*幕後結果_最佳化!$W2000)*12/3</f>
        <v>-0.20141577809156189</v>
      </c>
      <c r="AJ999" s="60"/>
      <c r="AK999" s="60"/>
      <c r="AL999" s="60"/>
      <c r="AM999" s="108">
        <v>998</v>
      </c>
      <c r="AN999" s="131">
        <f t="shared" si="196"/>
        <v>0.11612249270152851</v>
      </c>
      <c r="AO999" s="131">
        <f t="shared" si="197"/>
        <v>0.15650928711457973</v>
      </c>
      <c r="AP999" s="131">
        <f t="shared" si="198"/>
        <v>7.759487451154802E-2</v>
      </c>
      <c r="AQ999" s="131">
        <f t="shared" si="199"/>
        <v>5.9892736020179742E-2</v>
      </c>
      <c r="AR999" s="131">
        <f t="shared" si="200"/>
        <v>7.8241272467913681E-2</v>
      </c>
      <c r="AS999" s="131">
        <f t="shared" si="201"/>
        <v>0.14698850393869603</v>
      </c>
      <c r="AT999" s="131">
        <f t="shared" si="202"/>
        <v>0.11293287926067504</v>
      </c>
      <c r="AU999" s="131">
        <f t="shared" si="203"/>
        <v>0.13013238964096979</v>
      </c>
      <c r="AV999" s="131">
        <f t="shared" si="204"/>
        <v>4.2594251963366782E-2</v>
      </c>
      <c r="AW999" s="131">
        <f t="shared" si="205"/>
        <v>7.8991312380542564E-2</v>
      </c>
      <c r="AX999" s="131">
        <f t="shared" si="206"/>
        <v>0.99999999999999989</v>
      </c>
      <c r="AY999" s="131">
        <f>SUMPRODUCT(AN999:AW999,幕後結果_最佳化!$Z$1005:$AI$1005)</f>
        <v>1.55189515566634E-3</v>
      </c>
      <c r="AZ999" s="131">
        <f>(SUMPRODUCT(AN999:AW999,MMULT(AN999:AW999,幕後結果!$AB$9:$AK$18)))</f>
        <v>2.2197418743937018E-4</v>
      </c>
      <c r="BA999" s="131">
        <f t="shared" si="207"/>
        <v>1.4898798187752265E-2</v>
      </c>
      <c r="BB999" s="102">
        <f t="shared" si="208"/>
        <v>-2.7752644423577983</v>
      </c>
      <c r="BC999" s="60"/>
      <c r="BD999" s="60"/>
    </row>
    <row r="1000" spans="1:56" ht="16.5">
      <c r="A1000" s="95">
        <v>999</v>
      </c>
      <c r="B1000" s="131">
        <v>0.65821233751566144</v>
      </c>
      <c r="C1000" s="131">
        <v>0.75277035332797038</v>
      </c>
      <c r="D1000" s="131">
        <v>0.21667764066055262</v>
      </c>
      <c r="E1000" s="131">
        <v>0.19162269940803811</v>
      </c>
      <c r="F1000" s="131">
        <v>0.91217381025292821</v>
      </c>
      <c r="G1000" s="131">
        <v>0.48744920247914325</v>
      </c>
      <c r="H1000" s="131">
        <v>8.3314413158427802E-2</v>
      </c>
      <c r="I1000" s="131">
        <v>0.1730587133277921</v>
      </c>
      <c r="J1000" s="131">
        <v>0.17788146186309794</v>
      </c>
      <c r="K1000" s="104">
        <v>0.9813861746575121</v>
      </c>
      <c r="L1000" s="105"/>
      <c r="M1000" s="106">
        <v>999</v>
      </c>
      <c r="N1000" s="142">
        <v>0.40758915862396539</v>
      </c>
      <c r="O1000" s="142">
        <v>0.68323352222255529</v>
      </c>
      <c r="P1000" s="142">
        <v>-0.78346298593948904</v>
      </c>
      <c r="Q1000" s="142">
        <v>-0.87193214003476283</v>
      </c>
      <c r="R1000" s="142">
        <v>1.354263334021504</v>
      </c>
      <c r="S1000" s="142">
        <v>-3.1465375317154411E-2</v>
      </c>
      <c r="T1000" s="142">
        <v>-1.3831175465935945</v>
      </c>
      <c r="U1000" s="131">
        <v>-0.94214691732765443</v>
      </c>
      <c r="V1000" s="131">
        <v>-0.92346885498515052</v>
      </c>
      <c r="W1000" s="98">
        <v>2.0832586826278647</v>
      </c>
      <c r="X1000" s="60"/>
      <c r="Y1000" s="99">
        <v>999</v>
      </c>
      <c r="Z1000" s="131">
        <f>(幕後結果!$AB$2+幕後結果!$AB$4*幕後結果_最佳化!$N2001)*12/3</f>
        <v>7.6523915197788089E-2</v>
      </c>
      <c r="AA1000" s="131">
        <f>(幕後結果!$AC$2+幕後結果!$AC$4*幕後結果_最佳化!$O2001)*12/3</f>
        <v>7.3073434908798571E-2</v>
      </c>
      <c r="AB1000" s="131">
        <f>(幕後結果!$AD$2+幕後結果!$AD$4*幕後結果_最佳化!$P2001)*12/3</f>
        <v>-0.11664809345736538</v>
      </c>
      <c r="AC1000" s="131">
        <f>(幕後結果!$AE$2+幕後結果!$AE$4*幕後結果_最佳化!$Q2001)*12/3</f>
        <v>-9.7958203289945867E-2</v>
      </c>
      <c r="AD1000" s="131">
        <f>(幕後結果!$AF$2+幕後結果!$AF$4*幕後結果_最佳化!$R2001)*12/3</f>
        <v>6.769148969219313E-2</v>
      </c>
      <c r="AE1000" s="131">
        <f>(幕後結果!$AG$2+幕後結果!$AG$4*幕後結果_最佳化!$S2001)*12/3</f>
        <v>-1.6978931384116949E-2</v>
      </c>
      <c r="AF1000" s="131">
        <f>(幕後結果!$AH$2+幕後結果!$AH$4*幕後結果_最佳化!$T2001)*12/3</f>
        <v>-0.10015051827150319</v>
      </c>
      <c r="AG1000" s="131">
        <f>(幕後結果!$AI$2+幕後結果!$AI$4*幕後結果_最佳化!$U2001)*12/3</f>
        <v>-0.17431022589550238</v>
      </c>
      <c r="AH1000" s="131">
        <f>(幕後結果!$AJ$2+幕後結果!$AJ$4*幕後結果_最佳化!$V2001)*12/3</f>
        <v>-8.2435710394499609E-2</v>
      </c>
      <c r="AI1000" s="100">
        <f>(幕後結果!$AK$2+幕後結果!$AK$4*幕後結果_最佳化!$W2001)*12/3</f>
        <v>0.17612431039079102</v>
      </c>
      <c r="AJ1000" s="60"/>
      <c r="AK1000" s="60"/>
      <c r="AL1000" s="60"/>
      <c r="AM1000" s="108">
        <v>999</v>
      </c>
      <c r="AN1000" s="131">
        <f t="shared" si="196"/>
        <v>9.667745251841002E-2</v>
      </c>
      <c r="AO1000" s="131">
        <f t="shared" si="197"/>
        <v>0.10375883700269938</v>
      </c>
      <c r="AP1000" s="131">
        <f t="shared" si="198"/>
        <v>8.8355008961001451E-3</v>
      </c>
      <c r="AQ1000" s="131">
        <f t="shared" si="199"/>
        <v>0.12588864537630437</v>
      </c>
      <c r="AR1000" s="131">
        <f t="shared" si="200"/>
        <v>6.9355503864324292E-2</v>
      </c>
      <c r="AS1000" s="131">
        <f t="shared" si="201"/>
        <v>0.11264371326806416</v>
      </c>
      <c r="AT1000" s="131">
        <f t="shared" si="202"/>
        <v>2.3619529748835504E-2</v>
      </c>
      <c r="AU1000" s="131">
        <f t="shared" si="203"/>
        <v>0.21160572429191887</v>
      </c>
      <c r="AV1000" s="131">
        <f t="shared" si="204"/>
        <v>2.8234263732912938E-2</v>
      </c>
      <c r="AW1000" s="131">
        <f t="shared" si="205"/>
        <v>0.21938082930043043</v>
      </c>
      <c r="AX1000" s="131">
        <f t="shared" si="206"/>
        <v>1.0000000000000002</v>
      </c>
      <c r="AY1000" s="131">
        <f>SUMPRODUCT(AN1000:AW1000,幕後結果_最佳化!$Z$1005:$AI$1005)</f>
        <v>-6.5184443308934515E-4</v>
      </c>
      <c r="AZ1000" s="131">
        <f>(SUMPRODUCT(AN1000:AW1000,MMULT(AN1000:AW1000,幕後結果!$AB$9:$AK$18)))</f>
        <v>2.7600322392702659E-4</v>
      </c>
      <c r="BA1000" s="131">
        <f t="shared" si="207"/>
        <v>1.6613344754354151E-2</v>
      </c>
      <c r="BB1000" s="102">
        <f t="shared" si="208"/>
        <v>-2.6214976620932973</v>
      </c>
      <c r="BC1000" s="60"/>
      <c r="BD1000" s="60"/>
    </row>
    <row r="1001" spans="1:56" ht="17.25" thickBot="1">
      <c r="A1001" s="123">
        <v>1000</v>
      </c>
      <c r="B1001" s="131">
        <v>0.71773904676750333</v>
      </c>
      <c r="C1001" s="131">
        <v>0.95225872984093751</v>
      </c>
      <c r="D1001" s="131">
        <v>0.60578380340632498</v>
      </c>
      <c r="E1001" s="131">
        <v>0.40218859273414687</v>
      </c>
      <c r="F1001" s="131">
        <v>0.63728470296308792</v>
      </c>
      <c r="G1001" s="131">
        <v>0.63223594229224989</v>
      </c>
      <c r="H1001" s="131">
        <v>0.54063318566165108</v>
      </c>
      <c r="I1001" s="131">
        <v>0.68760874335652766</v>
      </c>
      <c r="J1001" s="131">
        <v>7.8538752373986886E-2</v>
      </c>
      <c r="K1001" s="104">
        <v>0.39911288205527962</v>
      </c>
      <c r="L1001" s="105"/>
      <c r="M1001" s="109">
        <v>1000</v>
      </c>
      <c r="N1001" s="142">
        <v>0.57613800260927217</v>
      </c>
      <c r="O1001" s="142">
        <v>1.6671602706080393</v>
      </c>
      <c r="P1001" s="142">
        <v>0.26834679006884671</v>
      </c>
      <c r="Q1001" s="142">
        <v>-0.24768623175199236</v>
      </c>
      <c r="R1001" s="142">
        <v>0.35121028582621111</v>
      </c>
      <c r="S1001" s="142">
        <v>0.33778115073695825</v>
      </c>
      <c r="T1001" s="142">
        <v>0.1020290350802372</v>
      </c>
      <c r="U1001" s="131">
        <v>0.48908359771742727</v>
      </c>
      <c r="V1001" s="131">
        <v>-1.4149692750683045</v>
      </c>
      <c r="W1001" s="98">
        <v>-0.2556439686936538</v>
      </c>
      <c r="X1001" s="60"/>
      <c r="Y1001" s="110">
        <v>1000</v>
      </c>
      <c r="Z1001" s="111">
        <f>(幕後結果!$AB$2+幕後結果!$AB$4*幕後結果_最佳化!$N2002)*12/3</f>
        <v>0.10263174040957997</v>
      </c>
      <c r="AA1001" s="111">
        <f>(幕後結果!$AC$2+幕後結果!$AC$4*幕後結果_最佳化!$O2002)*12/3</f>
        <v>0.16839186915381724</v>
      </c>
      <c r="AB1001" s="111">
        <f>(幕後結果!$AD$2+幕後結果!$AD$4*幕後結果_最佳化!$P2002)*12/3</f>
        <v>8.5812594667849851E-2</v>
      </c>
      <c r="AC1001" s="111">
        <f>(幕後結果!$AE$2+幕後結果!$AE$4*幕後結果_最佳化!$Q2002)*12/3</f>
        <v>6.8757985315385572E-2</v>
      </c>
      <c r="AD1001" s="111">
        <f>(幕後結果!$AF$2+幕後結果!$AF$4*幕後結果_最佳化!$R2002)*12/3</f>
        <v>0.12081268937154292</v>
      </c>
      <c r="AE1001" s="111">
        <f>(幕後結果!$AG$2+幕後結果!$AG$4*幕後結果_最佳化!$S2002)*12/3</f>
        <v>1.6108525382347989E-2</v>
      </c>
      <c r="AF1001" s="111">
        <f>(幕後結果!$AH$2+幕後結果!$AH$4*幕後結果_最佳化!$T2002)*12/3</f>
        <v>0.10769680445095581</v>
      </c>
      <c r="AG1001" s="111">
        <f>(幕後結果!$AI$2+幕後結果!$AI$4*幕後結果_最佳化!$U2002)*12/3</f>
        <v>7.1902259992654163E-2</v>
      </c>
      <c r="AH1001" s="111">
        <f>(幕後結果!$AJ$2+幕後結果!$AJ$4*幕後結果_最佳化!$V2002)*12/3</f>
        <v>-4.6383793357632618E-2</v>
      </c>
      <c r="AI1001" s="112">
        <f>(幕後結果!$AK$2+幕後結果!$AK$4*幕後結果_最佳化!$W2002)*12/3</f>
        <v>-4.0100745689139704E-2</v>
      </c>
      <c r="AJ1001" s="60"/>
      <c r="AK1001" s="60"/>
      <c r="AL1001" s="60"/>
      <c r="AM1001" s="113">
        <v>1000</v>
      </c>
      <c r="AN1001" s="114">
        <f t="shared" si="196"/>
        <v>0.14979256926016046</v>
      </c>
      <c r="AO1001" s="114">
        <f t="shared" si="197"/>
        <v>0.13280620662139936</v>
      </c>
      <c r="AP1001" s="114">
        <f t="shared" si="198"/>
        <v>7.0647202506455786E-2</v>
      </c>
      <c r="AQ1001" s="114">
        <f t="shared" si="199"/>
        <v>3.5553745881626228E-2</v>
      </c>
      <c r="AR1001" s="114">
        <f t="shared" si="200"/>
        <v>7.9174577293062445E-2</v>
      </c>
      <c r="AS1001" s="114">
        <f t="shared" si="201"/>
        <v>0.17203071545096851</v>
      </c>
      <c r="AT1001" s="114">
        <f t="shared" si="202"/>
        <v>8.7902561857493067E-2</v>
      </c>
      <c r="AU1001" s="114">
        <f t="shared" si="203"/>
        <v>0.12519525555167704</v>
      </c>
      <c r="AV1001" s="114">
        <f t="shared" si="204"/>
        <v>8.173689706570493E-2</v>
      </c>
      <c r="AW1001" s="114">
        <f t="shared" si="205"/>
        <v>6.5160268511452332E-2</v>
      </c>
      <c r="AX1001" s="114">
        <f t="shared" si="206"/>
        <v>1.0000000000000002</v>
      </c>
      <c r="AY1001" s="114">
        <f>SUMPRODUCT(AN1001:AW1001,幕後結果_最佳化!$Z$1005:$AI$1005)</f>
        <v>1.1501193666040104E-3</v>
      </c>
      <c r="AZ1001" s="114">
        <f>(SUMPRODUCT(AN1001:AW1001,MMULT(AN1001:AW1001,幕後結果!$AB$9:$AK$18)))</f>
        <v>1.9667211154001071E-4</v>
      </c>
      <c r="BA1001" s="114">
        <f t="shared" si="207"/>
        <v>1.4023983440521125E-2</v>
      </c>
      <c r="BB1001" s="115">
        <f t="shared" si="208"/>
        <v>-2.977034364769942</v>
      </c>
      <c r="BC1001" s="60"/>
      <c r="BD1001" s="60"/>
    </row>
    <row r="1002" spans="1:56" ht="17.25" thickTop="1">
      <c r="A1002" s="124"/>
      <c r="B1002" s="74" t="s">
        <v>762</v>
      </c>
      <c r="C1002" s="75" t="s">
        <v>763</v>
      </c>
      <c r="D1002" s="76" t="s">
        <v>764</v>
      </c>
      <c r="E1002" s="75" t="s">
        <v>765</v>
      </c>
      <c r="F1002" s="76" t="s">
        <v>742</v>
      </c>
      <c r="G1002" s="74" t="s">
        <v>766</v>
      </c>
      <c r="H1002" s="75" t="s">
        <v>767</v>
      </c>
      <c r="I1002" s="76" t="s">
        <v>768</v>
      </c>
      <c r="J1002" s="75" t="s">
        <v>769</v>
      </c>
      <c r="K1002" s="77" t="s">
        <v>743</v>
      </c>
      <c r="M1002" s="56" t="s">
        <v>708</v>
      </c>
      <c r="N1002" s="118" t="s">
        <v>754</v>
      </c>
      <c r="O1002" s="119" t="s">
        <v>755</v>
      </c>
      <c r="P1002" s="120" t="s">
        <v>756</v>
      </c>
      <c r="Q1002" s="119" t="s">
        <v>757</v>
      </c>
      <c r="R1002" s="120" t="s">
        <v>740</v>
      </c>
      <c r="S1002" s="118" t="s">
        <v>758</v>
      </c>
      <c r="T1002" s="119" t="s">
        <v>759</v>
      </c>
      <c r="U1002" s="120" t="s">
        <v>760</v>
      </c>
      <c r="V1002" s="119" t="s">
        <v>761</v>
      </c>
      <c r="W1002" s="121" t="s">
        <v>741</v>
      </c>
    </row>
    <row r="1003" spans="1:56" ht="16.5" thickBot="1">
      <c r="A1003" s="122"/>
      <c r="B1003" s="141">
        <v>0</v>
      </c>
      <c r="C1003" s="141">
        <v>0</v>
      </c>
      <c r="D1003" s="141">
        <v>0</v>
      </c>
      <c r="E1003" s="141">
        <v>0</v>
      </c>
      <c r="F1003" s="141">
        <v>0</v>
      </c>
      <c r="G1003" s="141">
        <v>0</v>
      </c>
      <c r="H1003" s="141">
        <v>0</v>
      </c>
      <c r="I1003" s="141">
        <v>0</v>
      </c>
      <c r="J1003" s="141">
        <v>0</v>
      </c>
      <c r="K1003" s="58">
        <v>0</v>
      </c>
      <c r="M1003" s="51">
        <v>1</v>
      </c>
      <c r="N1003" s="141" cm="1">
        <f t="array" ref="N1003:W1003">(TRANSPOSE(MMULT(幕後結果!$AB$37:$AK$46, TRANSPOSE(N2:W2))))</f>
        <v>-0.15135418188051789</v>
      </c>
      <c r="O1003" s="141">
        <v>-0.87135823567765969</v>
      </c>
      <c r="P1003" s="141">
        <v>-0.16891642933679785</v>
      </c>
      <c r="Q1003" s="141">
        <v>-0.29830045442345055</v>
      </c>
      <c r="R1003" s="141">
        <v>-1.1025518299247383</v>
      </c>
      <c r="S1003" s="141">
        <v>-1.00548753062637</v>
      </c>
      <c r="T1003" s="141">
        <v>-0.43380917260352386</v>
      </c>
      <c r="U1003" s="141">
        <v>-0.6351878112413224</v>
      </c>
      <c r="V1003" s="141">
        <v>1.192496660772528</v>
      </c>
      <c r="W1003" s="50">
        <v>0.9623948879699703</v>
      </c>
    </row>
    <row r="1004" spans="1:56" ht="17.25" thickTop="1">
      <c r="A1004" s="122"/>
      <c r="B1004" s="141">
        <v>0.94275639479589035</v>
      </c>
      <c r="C1004" s="141">
        <v>0.75003143643587822</v>
      </c>
      <c r="D1004" s="141">
        <v>0.6466288059225076</v>
      </c>
      <c r="E1004" s="141">
        <v>0.62157442394675577</v>
      </c>
      <c r="F1004" s="141">
        <v>0.22180102779828315</v>
      </c>
      <c r="G1004" s="141">
        <v>0.81617704113975331</v>
      </c>
      <c r="H1004" s="141">
        <v>0.34957099776880685</v>
      </c>
      <c r="I1004" s="141">
        <v>0.98575200403392138</v>
      </c>
      <c r="J1004" s="141">
        <v>0.85703485333888385</v>
      </c>
      <c r="K1004" s="58">
        <v>0.68978261175822264</v>
      </c>
      <c r="M1004" s="51">
        <v>2</v>
      </c>
      <c r="N1004" s="141" cm="1">
        <f t="array" ref="N1004:W1004">(TRANSPOSE(MMULT(幕後結果!$AB$37:$AK$46, TRANSPOSE(N3:W3))))</f>
        <v>-1.8121795755422172</v>
      </c>
      <c r="O1004" s="141">
        <v>1.112800026476243</v>
      </c>
      <c r="P1004" s="141">
        <v>-0.19611214632446355</v>
      </c>
      <c r="Q1004" s="141">
        <v>-0.73309425118435478</v>
      </c>
      <c r="R1004" s="141">
        <v>-1.0540943562473344</v>
      </c>
      <c r="S1004" s="141">
        <v>-0.35918659338614589</v>
      </c>
      <c r="T1004" s="141">
        <v>0.52468179446173557</v>
      </c>
      <c r="U1004" s="141">
        <v>0.77462883954417339</v>
      </c>
      <c r="V1004" s="141">
        <v>0.72883353598745559</v>
      </c>
      <c r="W1004" s="50">
        <v>-0.2056326389142179</v>
      </c>
      <c r="Y1004" s="55"/>
      <c r="Z1004" s="84" t="s">
        <v>762</v>
      </c>
      <c r="AA1004" s="85" t="s">
        <v>763</v>
      </c>
      <c r="AB1004" s="86" t="s">
        <v>764</v>
      </c>
      <c r="AC1004" s="85" t="s">
        <v>765</v>
      </c>
      <c r="AD1004" s="86" t="s">
        <v>742</v>
      </c>
      <c r="AE1004" s="84" t="s">
        <v>766</v>
      </c>
      <c r="AF1004" s="85" t="s">
        <v>767</v>
      </c>
      <c r="AG1004" s="86" t="s">
        <v>768</v>
      </c>
      <c r="AH1004" s="85" t="s">
        <v>769</v>
      </c>
      <c r="AI1004" s="87" t="s">
        <v>743</v>
      </c>
    </row>
    <row r="1005" spans="1:56" ht="16.5" thickBot="1">
      <c r="A1005" s="122"/>
      <c r="B1005" s="141">
        <v>0.42914081686179562</v>
      </c>
      <c r="C1005" s="141">
        <v>0.69037980924215603</v>
      </c>
      <c r="D1005" s="141">
        <v>0.78378484510760771</v>
      </c>
      <c r="E1005" s="141">
        <v>0.63597458406774221</v>
      </c>
      <c r="F1005" s="141">
        <v>0.33160985673211973</v>
      </c>
      <c r="G1005" s="141">
        <v>0.27440576694268426</v>
      </c>
      <c r="H1005" s="141">
        <v>0.50788488409270149</v>
      </c>
      <c r="I1005" s="141">
        <v>0.39267135115360507</v>
      </c>
      <c r="J1005" s="141">
        <v>6.2947492839950714E-2</v>
      </c>
      <c r="K1005" s="58">
        <v>0.38371428012418263</v>
      </c>
      <c r="M1005" s="51">
        <v>3</v>
      </c>
      <c r="N1005" s="141" cm="1">
        <f t="array" ref="N1005:W1005">(TRANSPOSE(MMULT(幕後結果!$AB$37:$AK$46, TRANSPOSE(N4:W4))))</f>
        <v>-0.2027531553726592</v>
      </c>
      <c r="O1005" s="141">
        <v>-5.7765772544101389E-2</v>
      </c>
      <c r="P1005" s="141">
        <v>6.1092932995313085E-2</v>
      </c>
      <c r="Q1005" s="141">
        <v>0.44373609549005066</v>
      </c>
      <c r="R1005" s="141">
        <v>2.9468873020037534E-2</v>
      </c>
      <c r="S1005" s="141">
        <v>0.94488534679915415</v>
      </c>
      <c r="T1005" s="141">
        <v>-0.33341864171022806</v>
      </c>
      <c r="U1005" s="141">
        <v>-0.57158689073834412</v>
      </c>
      <c r="V1005" s="141">
        <v>0.37781361544685055</v>
      </c>
      <c r="W1005" s="50">
        <v>2.2773565715188457</v>
      </c>
      <c r="Y1005" s="54" t="s">
        <v>707</v>
      </c>
      <c r="Z1005" s="53">
        <f>AVERAGE(Z2:Z1001)</f>
        <v>1.4501732596645948E-2</v>
      </c>
      <c r="AA1005" s="53">
        <f t="shared" ref="AA1005:AI1005" si="209">AVERAGE(AA2:AA1001)</f>
        <v>2.6396989830446689E-3</v>
      </c>
      <c r="AB1005" s="53">
        <f t="shared" si="209"/>
        <v>-6.5843317417628123E-3</v>
      </c>
      <c r="AC1005" s="53">
        <f t="shared" si="209"/>
        <v>2.2645077126209803E-2</v>
      </c>
      <c r="AD1005" s="53">
        <f t="shared" si="209"/>
        <v>-1.2649789481051094E-4</v>
      </c>
      <c r="AE1005" s="53">
        <f t="shared" si="209"/>
        <v>-4.5903326837978924E-3</v>
      </c>
      <c r="AF1005" s="53">
        <f t="shared" si="209"/>
        <v>1.3177079531557436E-2</v>
      </c>
      <c r="AG1005" s="53">
        <f t="shared" si="209"/>
        <v>-5.921258842500705E-3</v>
      </c>
      <c r="AH1005" s="53">
        <f t="shared" si="209"/>
        <v>-3.3403310355463044E-3</v>
      </c>
      <c r="AI1005" s="52">
        <f t="shared" si="209"/>
        <v>-1.6220269770081799E-2</v>
      </c>
    </row>
    <row r="1006" spans="1:56" ht="16.5" thickTop="1">
      <c r="A1006" s="122"/>
      <c r="B1006" s="141">
        <v>0.82176864527002191</v>
      </c>
      <c r="C1006" s="141">
        <v>0.74370943460087613</v>
      </c>
      <c r="D1006" s="141">
        <v>0.19283051738323542</v>
      </c>
      <c r="E1006" s="141">
        <v>0.77293016040502049</v>
      </c>
      <c r="F1006" s="141">
        <v>0.40724628982220579</v>
      </c>
      <c r="G1006" s="141">
        <v>0.90224488870615072</v>
      </c>
      <c r="H1006" s="141">
        <v>0.88077230991573674</v>
      </c>
      <c r="I1006" s="141">
        <v>0.40519495078382017</v>
      </c>
      <c r="J1006" s="141">
        <v>0.34035778975449094</v>
      </c>
      <c r="K1006" s="58">
        <v>0.47700170893365779</v>
      </c>
      <c r="M1006" s="51">
        <v>4</v>
      </c>
      <c r="N1006" s="141" cm="1">
        <f t="array" ref="N1006:W1006">(TRANSPOSE(MMULT(幕後結果!$AB$37:$AK$46, TRANSPOSE(N5:W5))))</f>
        <v>-1.2718901636811013</v>
      </c>
      <c r="O1006" s="141">
        <v>0.95258928321990111</v>
      </c>
      <c r="P1006" s="141">
        <v>-0.47558338508687992</v>
      </c>
      <c r="Q1006" s="141">
        <v>0.48000494250521286</v>
      </c>
      <c r="R1006" s="141">
        <v>0.46669431216946577</v>
      </c>
      <c r="S1006" s="141">
        <v>0.45837292307802618</v>
      </c>
      <c r="T1006" s="141">
        <v>-0.46224386898535497</v>
      </c>
      <c r="U1006" s="141">
        <v>1.2845551530654562</v>
      </c>
      <c r="V1006" s="141">
        <v>0.27995276604325636</v>
      </c>
      <c r="W1006" s="50">
        <v>1.2375047702258724E-2</v>
      </c>
    </row>
    <row r="1007" spans="1:56">
      <c r="A1007" s="122"/>
      <c r="B1007" s="141">
        <v>0.51264086026659861</v>
      </c>
      <c r="C1007" s="141">
        <v>0.49582322888961938</v>
      </c>
      <c r="D1007" s="141">
        <v>0.10065821997649516</v>
      </c>
      <c r="E1007" s="141">
        <v>0.45143602415314743</v>
      </c>
      <c r="F1007" s="141">
        <v>0.35781728049284967</v>
      </c>
      <c r="G1007" s="141">
        <v>0.41216233760374488</v>
      </c>
      <c r="H1007" s="141">
        <v>3.9594005813599731E-2</v>
      </c>
      <c r="I1007" s="141">
        <v>0.76696211719054652</v>
      </c>
      <c r="J1007" s="141">
        <v>0.84708003044359348</v>
      </c>
      <c r="K1007" s="58">
        <v>0.88043759301898472</v>
      </c>
      <c r="M1007" s="51">
        <v>5</v>
      </c>
      <c r="N1007" s="141" cm="1">
        <f t="array" ref="N1007:W1007">(TRANSPOSE(MMULT(幕後結果!$AB$37:$AK$46, TRANSPOSE(N6:W6))))</f>
        <v>-0.70830689902474819</v>
      </c>
      <c r="O1007" s="141">
        <v>-1.2997776546985569E-2</v>
      </c>
      <c r="P1007" s="141">
        <v>0.38326968922770704</v>
      </c>
      <c r="Q1007" s="141">
        <v>9.4898944584130659E-2</v>
      </c>
      <c r="R1007" s="141">
        <v>-0.11909887752191783</v>
      </c>
      <c r="S1007" s="141">
        <v>4.02590621149366E-2</v>
      </c>
      <c r="T1007" s="141">
        <v>-1.0868345749804615</v>
      </c>
      <c r="U1007" s="141">
        <v>-0.91783266622185344</v>
      </c>
      <c r="V1007" s="141">
        <v>-1.0238513277586347</v>
      </c>
      <c r="W1007" s="50">
        <v>-0.19596304219904537</v>
      </c>
    </row>
    <row r="1008" spans="1:56">
      <c r="A1008" s="122"/>
      <c r="B1008" s="141">
        <v>0.42887524845182767</v>
      </c>
      <c r="C1008" s="141">
        <v>0.99572702984245587</v>
      </c>
      <c r="D1008" s="141">
        <v>0.38332174365296057</v>
      </c>
      <c r="E1008" s="141">
        <v>0.69554434000837362</v>
      </c>
      <c r="F1008" s="141">
        <v>0.91793124462907905</v>
      </c>
      <c r="G1008" s="141">
        <v>0.3837176490223424</v>
      </c>
      <c r="H1008" s="141">
        <v>0.48079323538308572</v>
      </c>
      <c r="I1008" s="141">
        <v>0.90502034230560113</v>
      </c>
      <c r="J1008" s="141">
        <v>5.0022783043645935E-2</v>
      </c>
      <c r="K1008" s="58">
        <v>9.0952560341541533E-2</v>
      </c>
      <c r="M1008" s="51">
        <v>6</v>
      </c>
      <c r="N1008" s="141" cm="1">
        <f t="array" ref="N1008:W1008">(TRANSPOSE(MMULT(幕後結果!$AB$37:$AK$46, TRANSPOSE(N7:W7))))</f>
        <v>-0.4335768683044644</v>
      </c>
      <c r="O1008" s="141">
        <v>0.69910340980518049</v>
      </c>
      <c r="P1008" s="141">
        <v>8.4162337961923545E-2</v>
      </c>
      <c r="Q1008" s="141">
        <v>0.25139965000013675</v>
      </c>
      <c r="R1008" s="141">
        <v>1.2399306577867146</v>
      </c>
      <c r="S1008" s="141">
        <v>-4.6783065983742336E-2</v>
      </c>
      <c r="T1008" s="141">
        <v>1.2895045554403044</v>
      </c>
      <c r="U1008" s="141">
        <v>0.84602050165116038</v>
      </c>
      <c r="V1008" s="141">
        <v>-1.1929708809814845</v>
      </c>
      <c r="W1008" s="50">
        <v>1.1526139505299959</v>
      </c>
    </row>
    <row r="1009" spans="1:23">
      <c r="A1009" s="122"/>
      <c r="B1009" s="141">
        <v>0.81746297886090868</v>
      </c>
      <c r="C1009" s="141">
        <v>0.31225193510451521</v>
      </c>
      <c r="D1009" s="141">
        <v>0.62658653024175992</v>
      </c>
      <c r="E1009" s="141">
        <v>0.85463075245796216</v>
      </c>
      <c r="F1009" s="141">
        <v>0.14364160472611176</v>
      </c>
      <c r="G1009" s="141">
        <v>0.62750223328714161</v>
      </c>
      <c r="H1009" s="141">
        <v>0.40511405071533679</v>
      </c>
      <c r="I1009" s="141">
        <v>0.72941548183149973</v>
      </c>
      <c r="J1009" s="141">
        <v>0.27677562661132082</v>
      </c>
      <c r="K1009" s="58">
        <v>0.24093315159021533</v>
      </c>
      <c r="M1009" s="51">
        <v>7</v>
      </c>
      <c r="N1009" s="141" cm="1">
        <f t="array" ref="N1009:W1009">(TRANSPOSE(MMULT(幕後結果!$AB$37:$AK$46, TRANSPOSE(N8:W8))))</f>
        <v>0.23612293038257154</v>
      </c>
      <c r="O1009" s="141">
        <v>4.5631557973008288E-3</v>
      </c>
      <c r="P1009" s="141">
        <v>0.61454461203581878</v>
      </c>
      <c r="Q1009" s="141">
        <v>0.28043718960244279</v>
      </c>
      <c r="R1009" s="141">
        <v>1.1841255147790386</v>
      </c>
      <c r="S1009" s="141">
        <v>1.7864695155854324</v>
      </c>
      <c r="T1009" s="141">
        <v>0.65794983273426255</v>
      </c>
      <c r="U1009" s="141">
        <v>-0.64123260145717831</v>
      </c>
      <c r="V1009" s="141">
        <v>1.9776026844224601</v>
      </c>
      <c r="W1009" s="50">
        <v>0.86940120826385403</v>
      </c>
    </row>
    <row r="1010" spans="1:23">
      <c r="A1010" s="122"/>
      <c r="B1010" s="141">
        <v>0.57889804347071228</v>
      </c>
      <c r="C1010" s="141">
        <v>0.67844345056380684</v>
      </c>
      <c r="D1010" s="141">
        <v>0.11476975260034838</v>
      </c>
      <c r="E1010" s="141">
        <v>0.38749798952779813</v>
      </c>
      <c r="F1010" s="141">
        <v>0.52200466529728407</v>
      </c>
      <c r="G1010" s="141">
        <v>0.30578789225259717</v>
      </c>
      <c r="H1010" s="141">
        <v>0.69721159111914432</v>
      </c>
      <c r="I1010" s="141">
        <v>0.42873816432034895</v>
      </c>
      <c r="J1010" s="141">
        <v>0.55749703887892177</v>
      </c>
      <c r="K1010" s="58">
        <v>0.98054827236751452</v>
      </c>
      <c r="M1010" s="51">
        <v>8</v>
      </c>
      <c r="N1010" s="141" cm="1">
        <f t="array" ref="N1010:W1010">(TRANSPOSE(MMULT(幕後結果!$AB$37:$AK$46, TRANSPOSE(N9:W9))))</f>
        <v>-0.43811648453099566</v>
      </c>
      <c r="O1010" s="141">
        <v>-0.49593569255970327</v>
      </c>
      <c r="P1010" s="141">
        <v>-0.89856601968965732</v>
      </c>
      <c r="Q1010" s="141">
        <v>-0.94538128369479102</v>
      </c>
      <c r="R1010" s="141">
        <v>-0.3974388447830382</v>
      </c>
      <c r="S1010" s="141">
        <v>-1.9551770460984055</v>
      </c>
      <c r="T1010" s="141">
        <v>-0.95936320208906678</v>
      </c>
      <c r="U1010" s="141">
        <v>-2.3120102333768728</v>
      </c>
      <c r="V1010" s="141">
        <v>-3.155923250794836</v>
      </c>
      <c r="W1010" s="50">
        <v>-1.5584989684239257</v>
      </c>
    </row>
    <row r="1011" spans="1:23">
      <c r="A1011" s="122"/>
      <c r="B1011" s="141">
        <v>0.19254034496456018</v>
      </c>
      <c r="C1011" s="141">
        <v>0.92100757661712063</v>
      </c>
      <c r="D1011" s="141">
        <v>0.41903892855029357</v>
      </c>
      <c r="E1011" s="141">
        <v>0.92676696983894002</v>
      </c>
      <c r="F1011" s="141">
        <v>0.19101555953099658</v>
      </c>
      <c r="G1011" s="141">
        <v>0.55102189697027537</v>
      </c>
      <c r="H1011" s="141">
        <v>0.4253319994770921</v>
      </c>
      <c r="I1011" s="141">
        <v>0.96591574328559449</v>
      </c>
      <c r="J1011" s="141">
        <v>0.16828930232318906</v>
      </c>
      <c r="K1011" s="58">
        <v>0.13267679738957527</v>
      </c>
      <c r="M1011" s="51">
        <v>9</v>
      </c>
      <c r="N1011" s="141" cm="1">
        <f t="array" ref="N1011:W1011">(TRANSPOSE(MMULT(幕後結果!$AB$37:$AK$46, TRANSPOSE(N10:W10))))</f>
        <v>0.17941148117786029</v>
      </c>
      <c r="O1011" s="141">
        <v>-1.0473956610192017</v>
      </c>
      <c r="P1011" s="141">
        <v>0.99311192055520481</v>
      </c>
      <c r="Q1011" s="141">
        <v>0.6007425181765722</v>
      </c>
      <c r="R1011" s="141">
        <v>1.4936218490308686</v>
      </c>
      <c r="S1011" s="141">
        <v>-0.21191440828930469</v>
      </c>
      <c r="T1011" s="141">
        <v>0.96246625108817319</v>
      </c>
      <c r="U1011" s="141">
        <v>0.77120437981770262</v>
      </c>
      <c r="V1011" s="141">
        <v>-1.2562092111930838</v>
      </c>
      <c r="W1011" s="50">
        <v>-2.4305597835821979E-3</v>
      </c>
    </row>
    <row r="1012" spans="1:23">
      <c r="A1012" s="122"/>
      <c r="B1012" s="141">
        <v>0.84771404798115135</v>
      </c>
      <c r="C1012" s="141">
        <v>0.49342059297029373</v>
      </c>
      <c r="D1012" s="141">
        <v>0.27605824777494026</v>
      </c>
      <c r="E1012" s="141">
        <v>0.36625439333296339</v>
      </c>
      <c r="F1012" s="141">
        <v>0.9868092050649897</v>
      </c>
      <c r="G1012" s="141">
        <v>0.68058813274115804</v>
      </c>
      <c r="H1012" s="141">
        <v>6.1237707414189879E-2</v>
      </c>
      <c r="I1012" s="141">
        <v>0.40278625350644126</v>
      </c>
      <c r="J1012" s="141">
        <v>0.11976742075993085</v>
      </c>
      <c r="K1012" s="58">
        <v>0.18026854294710404</v>
      </c>
      <c r="M1012" s="51">
        <v>10</v>
      </c>
      <c r="N1012" s="141" cm="1">
        <f t="array" ref="N1012:W1012">(TRANSPOSE(MMULT(幕後結果!$AB$37:$AK$46, TRANSPOSE(N11:W11))))</f>
        <v>-1.6634757425821458</v>
      </c>
      <c r="O1012" s="141">
        <v>0.22656097927006286</v>
      </c>
      <c r="P1012" s="141">
        <v>-0.34269308938825815</v>
      </c>
      <c r="Q1012" s="141">
        <v>-0.84864198729826223</v>
      </c>
      <c r="R1012" s="141">
        <v>-0.50453948038909879</v>
      </c>
      <c r="S1012" s="141">
        <v>-0.71473821219628864</v>
      </c>
      <c r="T1012" s="141">
        <v>-0.65826320897377344</v>
      </c>
      <c r="U1012" s="141">
        <v>-1.3300721919499747</v>
      </c>
      <c r="V1012" s="141">
        <v>-0.29230296451272819</v>
      </c>
      <c r="W1012" s="50">
        <v>1.2857170165139065</v>
      </c>
    </row>
    <row r="1013" spans="1:23">
      <c r="A1013" s="122"/>
      <c r="B1013" s="141">
        <v>0.66727794005798025</v>
      </c>
      <c r="C1013" s="141">
        <v>0.74356653395818983</v>
      </c>
      <c r="D1013" s="141">
        <v>0.39064100889267528</v>
      </c>
      <c r="E1013" s="141">
        <v>0.91995278689452764</v>
      </c>
      <c r="F1013" s="141">
        <v>0.48616095241223012</v>
      </c>
      <c r="G1013" s="141">
        <v>0.13106024036586605</v>
      </c>
      <c r="H1013" s="141">
        <v>0.43416352537657521</v>
      </c>
      <c r="I1013" s="141">
        <v>0.44045403567415198</v>
      </c>
      <c r="J1013" s="141">
        <v>0.61051625020878064</v>
      </c>
      <c r="K1013" s="58">
        <v>0.98497888878303108</v>
      </c>
      <c r="M1013" s="51">
        <v>11</v>
      </c>
      <c r="N1013" s="141" cm="1">
        <f t="array" ref="N1013:W1013">(TRANSPOSE(MMULT(幕後結果!$AB$37:$AK$46, TRANSPOSE(N12:W12))))</f>
        <v>0.97856744795683004</v>
      </c>
      <c r="O1013" s="141">
        <v>-1.7653411193798108</v>
      </c>
      <c r="P1013" s="141">
        <v>-0.50024056489209967</v>
      </c>
      <c r="Q1013" s="141">
        <v>0.25622263244865423</v>
      </c>
      <c r="R1013" s="141">
        <v>0.54016595488380337</v>
      </c>
      <c r="S1013" s="141">
        <v>-1.555236500641727</v>
      </c>
      <c r="T1013" s="141">
        <v>-1.0602154668530575</v>
      </c>
      <c r="U1013" s="141">
        <v>-0.57841160668783331</v>
      </c>
      <c r="V1013" s="141">
        <v>-3.0414940886087729</v>
      </c>
      <c r="W1013" s="50">
        <v>-1.2962918926285356</v>
      </c>
    </row>
    <row r="1014" spans="1:23">
      <c r="A1014" s="122"/>
      <c r="B1014" s="141">
        <v>0.61103657037069614</v>
      </c>
      <c r="C1014" s="141">
        <v>0.25305129716389385</v>
      </c>
      <c r="D1014" s="141">
        <v>0.78855678511122673</v>
      </c>
      <c r="E1014" s="141">
        <v>0.34524765373204636</v>
      </c>
      <c r="F1014" s="141">
        <v>0.2216551116377945</v>
      </c>
      <c r="G1014" s="141">
        <v>0.43221915987564841</v>
      </c>
      <c r="H1014" s="141">
        <v>0.1088134419178175</v>
      </c>
      <c r="I1014" s="141">
        <v>0.23802601104529209</v>
      </c>
      <c r="J1014" s="141">
        <v>0.15818381544021842</v>
      </c>
      <c r="K1014" s="58">
        <v>0.36930219714620738</v>
      </c>
      <c r="M1014" s="51">
        <v>12</v>
      </c>
      <c r="N1014" s="141" cm="1">
        <f t="array" ref="N1014:W1014">(TRANSPOSE(MMULT(幕後結果!$AB$37:$AK$46, TRANSPOSE(N13:W13))))</f>
        <v>5.6432256877253846E-2</v>
      </c>
      <c r="O1014" s="141">
        <v>0.4800894886775095</v>
      </c>
      <c r="P1014" s="141">
        <v>1.2752497220362538</v>
      </c>
      <c r="Q1014" s="141">
        <v>1.8113746963774706</v>
      </c>
      <c r="R1014" s="141">
        <v>1.5531296645735964</v>
      </c>
      <c r="S1014" s="141">
        <v>1.3549004488341829</v>
      </c>
      <c r="T1014" s="141">
        <v>0.48413571222313789</v>
      </c>
      <c r="U1014" s="141">
        <v>1.7756054851784084</v>
      </c>
      <c r="V1014" s="141">
        <v>1.1932921986214193</v>
      </c>
      <c r="W1014" s="50">
        <v>1.2889928434349267</v>
      </c>
    </row>
    <row r="1015" spans="1:23">
      <c r="A1015" s="122"/>
      <c r="B1015" s="141">
        <v>0.40541770642157005</v>
      </c>
      <c r="C1015" s="141">
        <v>0.94284420773792599</v>
      </c>
      <c r="D1015" s="141">
        <v>0.30521598702488451</v>
      </c>
      <c r="E1015" s="141">
        <v>0.65046204293546128</v>
      </c>
      <c r="F1015" s="141">
        <v>0.88370164357166425</v>
      </c>
      <c r="G1015" s="141">
        <v>0.53277091911164165</v>
      </c>
      <c r="H1015" s="141">
        <v>0.53474083559171448</v>
      </c>
      <c r="I1015" s="141">
        <v>0.83763728336262355</v>
      </c>
      <c r="J1015" s="141">
        <v>0.23911202918096475</v>
      </c>
      <c r="K1015" s="58">
        <v>0.85572568204221033</v>
      </c>
      <c r="M1015" s="51">
        <v>13</v>
      </c>
      <c r="N1015" s="141" cm="1">
        <f t="array" ref="N1015:W1015">(TRANSPOSE(MMULT(幕後結果!$AB$37:$AK$46, TRANSPOSE(N14:W14))))</f>
        <v>-0.8209915833671485</v>
      </c>
      <c r="O1015" s="141">
        <v>-1.2647412420387301</v>
      </c>
      <c r="P1015" s="141">
        <v>-1.7115997883741296E-2</v>
      </c>
      <c r="Q1015" s="141">
        <v>-0.59100132248987969</v>
      </c>
      <c r="R1015" s="141">
        <v>-0.49953120738565476</v>
      </c>
      <c r="S1015" s="141">
        <v>-1.9533363522753118</v>
      </c>
      <c r="T1015" s="141">
        <v>-0.82840179552872051</v>
      </c>
      <c r="U1015" s="141">
        <v>0.5751318896650861</v>
      </c>
      <c r="V1015" s="141">
        <v>-1.8045803340657063</v>
      </c>
      <c r="W1015" s="50">
        <v>-0.68738598602886614</v>
      </c>
    </row>
    <row r="1016" spans="1:23">
      <c r="A1016" s="122"/>
      <c r="B1016" s="141">
        <v>0.29358717072110463</v>
      </c>
      <c r="C1016" s="141">
        <v>0.28382867342092677</v>
      </c>
      <c r="D1016" s="141">
        <v>0.97673255940358583</v>
      </c>
      <c r="E1016" s="141">
        <v>0.24652911992573356</v>
      </c>
      <c r="F1016" s="141">
        <v>0.8952695404348241</v>
      </c>
      <c r="G1016" s="141">
        <v>0.78904363735282268</v>
      </c>
      <c r="H1016" s="141">
        <v>0.8153282732880085</v>
      </c>
      <c r="I1016" s="141">
        <v>0.26755645968067587</v>
      </c>
      <c r="J1016" s="141">
        <v>0.70341872215391787</v>
      </c>
      <c r="K1016" s="58">
        <v>0.71961081202109622</v>
      </c>
      <c r="M1016" s="51">
        <v>14</v>
      </c>
      <c r="N1016" s="141" cm="1">
        <f t="array" ref="N1016:W1016">(TRANSPOSE(MMULT(幕後結果!$AB$37:$AK$46, TRANSPOSE(N15:W15))))</f>
        <v>4.5744001553246115E-2</v>
      </c>
      <c r="O1016" s="141">
        <v>-0.42089744381433042</v>
      </c>
      <c r="P1016" s="141">
        <v>1.2824788049361016</v>
      </c>
      <c r="Q1016" s="141">
        <v>0.90957657392374491</v>
      </c>
      <c r="R1016" s="141">
        <v>1.2129124750148788</v>
      </c>
      <c r="S1016" s="141">
        <v>-0.3878099544902236</v>
      </c>
      <c r="T1016" s="141">
        <v>0.82176543178880368</v>
      </c>
      <c r="U1016" s="141">
        <v>0.40327193175581072</v>
      </c>
      <c r="V1016" s="141">
        <v>-0.10902210533573051</v>
      </c>
      <c r="W1016" s="50">
        <v>1.0789481788746063</v>
      </c>
    </row>
    <row r="1017" spans="1:23">
      <c r="A1017" s="122"/>
      <c r="B1017" s="141">
        <v>0.87229213321493448</v>
      </c>
      <c r="C1017" s="141">
        <v>0.78588622538985731</v>
      </c>
      <c r="D1017" s="141">
        <v>0.28726083793445523</v>
      </c>
      <c r="E1017" s="141">
        <v>0.13809100056994073</v>
      </c>
      <c r="F1017" s="141">
        <v>0.19143545621156677</v>
      </c>
      <c r="G1017" s="141">
        <v>0.64579037762433589</v>
      </c>
      <c r="H1017" s="141">
        <v>0.98443111987292586</v>
      </c>
      <c r="I1017" s="141">
        <v>0.37544399792238736</v>
      </c>
      <c r="J1017" s="141">
        <v>0.53436753700968453</v>
      </c>
      <c r="K1017" s="58">
        <v>0.17382016427452895</v>
      </c>
      <c r="M1017" s="51">
        <v>15</v>
      </c>
      <c r="N1017" s="141" cm="1">
        <f t="array" ref="N1017:W1017">(TRANSPOSE(MMULT(幕後結果!$AB$37:$AK$46, TRANSPOSE(N16:W16))))</f>
        <v>0.48308689629699536</v>
      </c>
      <c r="O1017" s="141">
        <v>9.5275262603745345E-2</v>
      </c>
      <c r="P1017" s="141">
        <v>-0.30058062764407467</v>
      </c>
      <c r="Q1017" s="141">
        <v>0.66924022222100121</v>
      </c>
      <c r="R1017" s="141">
        <v>0.15924161876726356</v>
      </c>
      <c r="S1017" s="141">
        <v>-2.9432292798568849E-2</v>
      </c>
      <c r="T1017" s="141">
        <v>-0.13413292804917587</v>
      </c>
      <c r="U1017" s="141">
        <v>0.63201218773744661</v>
      </c>
      <c r="V1017" s="141">
        <v>0.19492258355838113</v>
      </c>
      <c r="W1017" s="50">
        <v>0.85611060895271973</v>
      </c>
    </row>
    <row r="1018" spans="1:23">
      <c r="A1018" s="122"/>
      <c r="B1018" s="141">
        <v>0.33502989424070173</v>
      </c>
      <c r="C1018" s="141">
        <v>8.9704425066812199E-3</v>
      </c>
      <c r="D1018" s="141">
        <v>0.38903992791414743</v>
      </c>
      <c r="E1018" s="141">
        <v>0.87560882122779327</v>
      </c>
      <c r="F1018" s="141">
        <v>0.24043479090825337</v>
      </c>
      <c r="G1018" s="141">
        <v>0.20730890744564157</v>
      </c>
      <c r="H1018" s="141">
        <v>0.28791025347924748</v>
      </c>
      <c r="I1018" s="141">
        <v>0.80152466627618124</v>
      </c>
      <c r="J1018" s="141">
        <v>6.0766573939013968E-2</v>
      </c>
      <c r="K1018" s="58">
        <v>0.70038595993686648</v>
      </c>
      <c r="M1018" s="51">
        <v>16</v>
      </c>
      <c r="N1018" s="141" cm="1">
        <f t="array" ref="N1018:W1018">(TRANSPOSE(MMULT(幕後結果!$AB$37:$AK$46, TRANSPOSE(N17:W17))))</f>
        <v>1.5393352974120178</v>
      </c>
      <c r="O1018" s="141">
        <v>0.14141385348425706</v>
      </c>
      <c r="P1018" s="141">
        <v>0.98750470883044761</v>
      </c>
      <c r="Q1018" s="141">
        <v>-0.28931005971773027</v>
      </c>
      <c r="R1018" s="141">
        <v>-1.6561713026916502E-2</v>
      </c>
      <c r="S1018" s="141">
        <v>-0.78874801385669402</v>
      </c>
      <c r="T1018" s="141">
        <v>6.6270570236603876E-2</v>
      </c>
      <c r="U1018" s="141">
        <v>-0.42086771773621295</v>
      </c>
      <c r="V1018" s="141">
        <v>0.62212853127945278</v>
      </c>
      <c r="W1018" s="50">
        <v>0.68666937661281491</v>
      </c>
    </row>
    <row r="1019" spans="1:23">
      <c r="A1019" s="122"/>
      <c r="B1019" s="141">
        <v>8.6687965303756886E-2</v>
      </c>
      <c r="C1019" s="141">
        <v>0.89572347338333747</v>
      </c>
      <c r="D1019" s="141">
        <v>0.480030939168268</v>
      </c>
      <c r="E1019" s="141">
        <v>0.14373802296217231</v>
      </c>
      <c r="F1019" s="141">
        <v>0.63635736494147244</v>
      </c>
      <c r="G1019" s="141">
        <v>0.50890210692918836</v>
      </c>
      <c r="H1019" s="141">
        <v>0.18834170893788649</v>
      </c>
      <c r="I1019" s="141">
        <v>0.22846201113126718</v>
      </c>
      <c r="J1019" s="141">
        <v>0.26486437993764556</v>
      </c>
      <c r="K1019" s="58">
        <v>0.3312388377947495</v>
      </c>
      <c r="M1019" s="51">
        <v>17</v>
      </c>
      <c r="N1019" s="141" cm="1">
        <f t="array" ref="N1019:W1019">(TRANSPOSE(MMULT(幕後結果!$AB$37:$AK$46, TRANSPOSE(N18:W18))))</f>
        <v>-4.4139238993274245E-2</v>
      </c>
      <c r="O1019" s="141">
        <v>0.63303193129065893</v>
      </c>
      <c r="P1019" s="141">
        <v>-1.4243164133142057</v>
      </c>
      <c r="Q1019" s="141">
        <v>-1.2984105920083038</v>
      </c>
      <c r="R1019" s="141">
        <v>-1.2444321958451077</v>
      </c>
      <c r="S1019" s="141">
        <v>-1.591347804295574</v>
      </c>
      <c r="T1019" s="141">
        <v>-0.73005196588405985</v>
      </c>
      <c r="U1019" s="141">
        <v>-1.5363170143572562</v>
      </c>
      <c r="V1019" s="141">
        <v>0.88751986080279133</v>
      </c>
      <c r="W1019" s="50">
        <v>-1.2053524289465358</v>
      </c>
    </row>
    <row r="1020" spans="1:23">
      <c r="A1020" s="122"/>
      <c r="B1020" s="141">
        <v>0.86782303861607946</v>
      </c>
      <c r="C1020" s="141">
        <v>0.98085376253632783</v>
      </c>
      <c r="D1020" s="141">
        <v>3.8860928831571773E-2</v>
      </c>
      <c r="E1020" s="141">
        <v>0.18904654371966978</v>
      </c>
      <c r="F1020" s="141">
        <v>0.75361050002483299</v>
      </c>
      <c r="G1020" s="141">
        <v>0.68014811979019729</v>
      </c>
      <c r="H1020" s="141">
        <v>0.74047982126779943</v>
      </c>
      <c r="I1020" s="141">
        <v>0.1028712476019169</v>
      </c>
      <c r="J1020" s="141">
        <v>0.42978280776734024</v>
      </c>
      <c r="K1020" s="58">
        <v>0.74098565355969392</v>
      </c>
      <c r="M1020" s="51">
        <v>18</v>
      </c>
      <c r="N1020" s="141" cm="1">
        <f t="array" ref="N1020:W1020">(TRANSPOSE(MMULT(幕後結果!$AB$37:$AK$46, TRANSPOSE(N19:W19))))</f>
        <v>0.79301582381229729</v>
      </c>
      <c r="O1020" s="141">
        <v>1.4912549757321112</v>
      </c>
      <c r="P1020" s="141">
        <v>1.1390155819009717</v>
      </c>
      <c r="Q1020" s="141">
        <v>1.9249381462151698</v>
      </c>
      <c r="R1020" s="141">
        <v>0.81212477626298829</v>
      </c>
      <c r="S1020" s="141">
        <v>1.438392462566835</v>
      </c>
      <c r="T1020" s="141">
        <v>1.7795479189745287</v>
      </c>
      <c r="U1020" s="141">
        <v>0.91239433859947616</v>
      </c>
      <c r="V1020" s="141">
        <v>1.9063322732171331</v>
      </c>
      <c r="W1020" s="50">
        <v>0.91462205898157256</v>
      </c>
    </row>
    <row r="1021" spans="1:23">
      <c r="A1021" s="122"/>
      <c r="B1021" s="141">
        <v>0.34028569533069475</v>
      </c>
      <c r="C1021" s="141">
        <v>5.4743859093977054E-2</v>
      </c>
      <c r="D1021" s="141">
        <v>0.16741400588762168</v>
      </c>
      <c r="E1021" s="141">
        <v>0.93065955205210749</v>
      </c>
      <c r="F1021" s="141">
        <v>0.82411279627533029</v>
      </c>
      <c r="G1021" s="141">
        <v>0.60651570032519353</v>
      </c>
      <c r="H1021" s="141">
        <v>0.62312715600920643</v>
      </c>
      <c r="I1021" s="141">
        <v>0.71954712311246172</v>
      </c>
      <c r="J1021" s="141">
        <v>0.86758947305970424</v>
      </c>
      <c r="K1021" s="58">
        <v>0.63220299484703602</v>
      </c>
      <c r="M1021" s="51">
        <v>19</v>
      </c>
      <c r="N1021" s="141" cm="1">
        <f t="array" ref="N1021:W1021">(TRANSPOSE(MMULT(幕後結果!$AB$37:$AK$46, TRANSPOSE(N20:W20))))</f>
        <v>0.19957332955934293</v>
      </c>
      <c r="O1021" s="141">
        <v>-0.3809157566553229</v>
      </c>
      <c r="P1021" s="141">
        <v>0.34091300861516127</v>
      </c>
      <c r="Q1021" s="141">
        <v>0.47058565012629172</v>
      </c>
      <c r="R1021" s="141">
        <v>0.38802949401472631</v>
      </c>
      <c r="S1021" s="141">
        <v>0.33196084586465263</v>
      </c>
      <c r="T1021" s="141">
        <v>0.23182655772417041</v>
      </c>
      <c r="U1021" s="141">
        <v>0.71157262780463659</v>
      </c>
      <c r="V1021" s="141">
        <v>0.85161022557997679</v>
      </c>
      <c r="W1021" s="50">
        <v>-0.67806275154979856</v>
      </c>
    </row>
    <row r="1022" spans="1:23">
      <c r="A1022" s="122"/>
      <c r="B1022" s="141">
        <v>0.31141822297198107</v>
      </c>
      <c r="C1022" s="141">
        <v>0.49829399293043597</v>
      </c>
      <c r="D1022" s="141">
        <v>0.11863541872457262</v>
      </c>
      <c r="E1022" s="141">
        <v>0.41952746870154689</v>
      </c>
      <c r="F1022" s="141">
        <v>0.79302910905680601</v>
      </c>
      <c r="G1022" s="141">
        <v>0.60211070690487101</v>
      </c>
      <c r="H1022" s="141">
        <v>0.39375003627563077</v>
      </c>
      <c r="I1022" s="141">
        <v>0.2350256078391415</v>
      </c>
      <c r="J1022" s="141">
        <v>0.88247596879608792</v>
      </c>
      <c r="K1022" s="58">
        <v>0.57113029602847298</v>
      </c>
      <c r="M1022" s="51">
        <v>20</v>
      </c>
      <c r="N1022" s="141" cm="1">
        <f t="array" ref="N1022:W1022">(TRANSPOSE(MMULT(幕後結果!$AB$37:$AK$46, TRANSPOSE(N21:W21))))</f>
        <v>4.9735010014900355E-2</v>
      </c>
      <c r="O1022" s="141">
        <v>-0.29068216601138708</v>
      </c>
      <c r="P1022" s="141">
        <v>-0.98828632123726501</v>
      </c>
      <c r="Q1022" s="141">
        <v>0.5253871525821493</v>
      </c>
      <c r="R1022" s="141">
        <v>-0.22319221623789426</v>
      </c>
      <c r="S1022" s="141">
        <v>-0.78140180830286787</v>
      </c>
      <c r="T1022" s="141">
        <v>0.33150558426706217</v>
      </c>
      <c r="U1022" s="141">
        <v>-1.5329499513199341E-2</v>
      </c>
      <c r="V1022" s="141">
        <v>-0.24456405826418698</v>
      </c>
      <c r="W1022" s="50">
        <v>0.35457599021446207</v>
      </c>
    </row>
    <row r="1023" spans="1:23">
      <c r="A1023" s="122"/>
      <c r="B1023" s="141">
        <v>0.51533347981162692</v>
      </c>
      <c r="C1023" s="141">
        <v>0.9209749583234359</v>
      </c>
      <c r="D1023" s="141">
        <v>0.79623418121916711</v>
      </c>
      <c r="E1023" s="141">
        <v>0.68803382040434946</v>
      </c>
      <c r="F1023" s="141">
        <v>0.32613868769265997</v>
      </c>
      <c r="G1023" s="141">
        <v>0.40716357022988614</v>
      </c>
      <c r="H1023" s="141">
        <v>0.18149744492826536</v>
      </c>
      <c r="I1023" s="141">
        <v>0.84981431696259357</v>
      </c>
      <c r="J1023" s="141">
        <v>1.9973119718182941E-2</v>
      </c>
      <c r="K1023" s="58">
        <v>0.53044584119710958</v>
      </c>
      <c r="M1023" s="51">
        <v>21</v>
      </c>
      <c r="N1023" s="141" cm="1">
        <f t="array" ref="N1023:W1023">(TRANSPOSE(MMULT(幕後結果!$AB$37:$AK$46, TRANSPOSE(N22:W22))))</f>
        <v>0.14283829604265558</v>
      </c>
      <c r="O1023" s="141">
        <v>0.87751636414179512</v>
      </c>
      <c r="P1023" s="141">
        <v>0.20531859487552845</v>
      </c>
      <c r="Q1023" s="141">
        <v>0.21355276823454275</v>
      </c>
      <c r="R1023" s="141">
        <v>0.98488661890567875</v>
      </c>
      <c r="S1023" s="141">
        <v>1.1845287937732234</v>
      </c>
      <c r="T1023" s="141">
        <v>-0.18614002814419689</v>
      </c>
      <c r="U1023" s="141">
        <v>-0.64827284611758818</v>
      </c>
      <c r="V1023" s="141">
        <v>-0.15482010685522712</v>
      </c>
      <c r="W1023" s="50">
        <v>0.56924420920231633</v>
      </c>
    </row>
    <row r="1024" spans="1:23">
      <c r="A1024" s="122"/>
      <c r="B1024" s="141">
        <v>0.29328063642537439</v>
      </c>
      <c r="C1024" s="141">
        <v>0.93994433905412156</v>
      </c>
      <c r="D1024" s="141">
        <v>7.2497189973536047E-2</v>
      </c>
      <c r="E1024" s="141">
        <v>0.77136709088533828</v>
      </c>
      <c r="F1024" s="141">
        <v>0.26964671963935127</v>
      </c>
      <c r="G1024" s="141">
        <v>2.6458628841554699E-2</v>
      </c>
      <c r="H1024" s="141">
        <v>0.8765799424093601</v>
      </c>
      <c r="I1024" s="141">
        <v>0.23662763119247132</v>
      </c>
      <c r="J1024" s="141">
        <v>0.96784311623555985</v>
      </c>
      <c r="K1024" s="58">
        <v>0.18429048639162171</v>
      </c>
      <c r="M1024" s="51">
        <v>22</v>
      </c>
      <c r="N1024" s="141" cm="1">
        <f t="array" ref="N1024:W1024">(TRANSPOSE(MMULT(幕後結果!$AB$37:$AK$46, TRANSPOSE(N23:W23))))</f>
        <v>1.7365761079450142</v>
      </c>
      <c r="O1024" s="141">
        <v>-0.25666324092294251</v>
      </c>
      <c r="P1024" s="141">
        <v>-2.1227324902926465</v>
      </c>
      <c r="Q1024" s="141">
        <v>-1.2065104350100082</v>
      </c>
      <c r="R1024" s="141">
        <v>0.36258373859221682</v>
      </c>
      <c r="S1024" s="141">
        <v>-0.7540495691032455</v>
      </c>
      <c r="T1024" s="141">
        <v>0.40553676226731844</v>
      </c>
      <c r="U1024" s="141">
        <v>-0.18872920737792462</v>
      </c>
      <c r="V1024" s="141">
        <v>0.45786469978253841</v>
      </c>
      <c r="W1024" s="50">
        <v>0.50528170388323457</v>
      </c>
    </row>
    <row r="1025" spans="1:23">
      <c r="A1025" s="122"/>
      <c r="B1025" s="141">
        <v>0.25326062141261674</v>
      </c>
      <c r="C1025" s="141">
        <v>6.0153575255830205E-2</v>
      </c>
      <c r="D1025" s="141">
        <v>0.48157080779803874</v>
      </c>
      <c r="E1025" s="141">
        <v>0.50545552085327872</v>
      </c>
      <c r="F1025" s="141">
        <v>0.22693528587793699</v>
      </c>
      <c r="G1025" s="141">
        <v>0.60180211200587608</v>
      </c>
      <c r="H1025" s="141">
        <v>0.7866601541512046</v>
      </c>
      <c r="I1025" s="141">
        <v>1.3113837560835062E-2</v>
      </c>
      <c r="J1025" s="141">
        <v>0.88873091629935219</v>
      </c>
      <c r="K1025" s="58">
        <v>0.7578426340867932</v>
      </c>
      <c r="M1025" s="51">
        <v>23</v>
      </c>
      <c r="N1025" s="141" cm="1">
        <f t="array" ref="N1025:W1025">(TRANSPOSE(MMULT(幕後結果!$AB$37:$AK$46, TRANSPOSE(N24:W24))))</f>
        <v>0.53270763490646078</v>
      </c>
      <c r="O1025" s="141">
        <v>0.66181504015122095</v>
      </c>
      <c r="P1025" s="141">
        <v>2.1397883290988822</v>
      </c>
      <c r="Q1025" s="141">
        <v>1.7027748914738199</v>
      </c>
      <c r="R1025" s="141">
        <v>1.1066569324712447</v>
      </c>
      <c r="S1025" s="141">
        <v>0.42162038283621728</v>
      </c>
      <c r="T1025" s="141">
        <v>1.961964279469651</v>
      </c>
      <c r="U1025" s="141">
        <v>1.8670788287939102</v>
      </c>
      <c r="V1025" s="141">
        <v>-0.15809391530178574</v>
      </c>
      <c r="W1025" s="50">
        <v>-4.1690251366801823E-2</v>
      </c>
    </row>
    <row r="1026" spans="1:23">
      <c r="A1026" s="122"/>
      <c r="B1026" s="141">
        <v>0.61538921618168341</v>
      </c>
      <c r="C1026" s="141">
        <v>0.50457351852631982</v>
      </c>
      <c r="D1026" s="141">
        <v>0.81905318243505487</v>
      </c>
      <c r="E1026" s="141">
        <v>0.60373011768860696</v>
      </c>
      <c r="F1026" s="141">
        <v>0.93206190328143634</v>
      </c>
      <c r="G1026" s="141">
        <v>0.81617095451636201</v>
      </c>
      <c r="H1026" s="141">
        <v>2.4338619024525165E-2</v>
      </c>
      <c r="I1026" s="141">
        <v>0.91825015135705357</v>
      </c>
      <c r="J1026" s="141">
        <v>0.38639560991890853</v>
      </c>
      <c r="K1026" s="58">
        <v>0.57819784718563016</v>
      </c>
      <c r="M1026" s="51">
        <v>24</v>
      </c>
      <c r="N1026" s="141" cm="1">
        <f t="array" ref="N1026:W1026">(TRANSPOSE(MMULT(幕後結果!$AB$37:$AK$46, TRANSPOSE(N25:W25))))</f>
        <v>-0.19657951900162232</v>
      </c>
      <c r="O1026" s="141">
        <v>1.8261648661531866</v>
      </c>
      <c r="P1026" s="141">
        <v>0.17023236204764272</v>
      </c>
      <c r="Q1026" s="141">
        <v>-0.86207539638658437</v>
      </c>
      <c r="R1026" s="141">
        <v>-4.5491539240086198E-3</v>
      </c>
      <c r="S1026" s="141">
        <v>-6.6319771076766842E-2</v>
      </c>
      <c r="T1026" s="141">
        <v>2.0357132632186423</v>
      </c>
      <c r="U1026" s="141">
        <v>0.12854993011307084</v>
      </c>
      <c r="V1026" s="141">
        <v>-0.10435096008797917</v>
      </c>
      <c r="W1026" s="50">
        <v>1.029047665350431</v>
      </c>
    </row>
    <row r="1027" spans="1:23">
      <c r="A1027" s="122"/>
      <c r="B1027" s="141">
        <v>0.92495050264940848</v>
      </c>
      <c r="C1027" s="141">
        <v>4.0865982908850462E-2</v>
      </c>
      <c r="D1027" s="141">
        <v>0.1809523100846</v>
      </c>
      <c r="E1027" s="141">
        <v>0.43030591569686316</v>
      </c>
      <c r="F1027" s="141">
        <v>2.649169804599949E-2</v>
      </c>
      <c r="G1027" s="141">
        <v>0.86144415370871918</v>
      </c>
      <c r="H1027" s="141">
        <v>0.55179550316129977</v>
      </c>
      <c r="I1027" s="141">
        <v>0.92777503758194269</v>
      </c>
      <c r="J1027" s="141">
        <v>0.5587405801266625</v>
      </c>
      <c r="K1027" s="58">
        <v>0.88836685359230727</v>
      </c>
      <c r="M1027" s="51">
        <v>25</v>
      </c>
      <c r="N1027" s="141" cm="1">
        <f t="array" ref="N1027:W1027">(TRANSPOSE(MMULT(幕後結果!$AB$37:$AK$46, TRANSPOSE(N26:W26))))</f>
        <v>0.44622245658704079</v>
      </c>
      <c r="O1027" s="141">
        <v>-2.0625440412778442</v>
      </c>
      <c r="P1027" s="141">
        <v>-1.228719256080985</v>
      </c>
      <c r="Q1027" s="141">
        <v>-0.26692364218890152</v>
      </c>
      <c r="R1027" s="141">
        <v>-1.5783348342917938</v>
      </c>
      <c r="S1027" s="141">
        <v>-0.68045853180214899</v>
      </c>
      <c r="T1027" s="141">
        <v>-0.39726393021646256</v>
      </c>
      <c r="U1027" s="141">
        <v>0.71296090366273956</v>
      </c>
      <c r="V1027" s="141">
        <v>-0.64995762041888583</v>
      </c>
      <c r="W1027" s="50">
        <v>-0.76034805172437636</v>
      </c>
    </row>
    <row r="1028" spans="1:23">
      <c r="A1028" s="122"/>
      <c r="B1028" s="141">
        <v>0.60936655902434089</v>
      </c>
      <c r="C1028" s="141">
        <v>3.0664259410368544E-2</v>
      </c>
      <c r="D1028" s="141">
        <v>0.1835923708377436</v>
      </c>
      <c r="E1028" s="141">
        <v>8.83050516963515E-2</v>
      </c>
      <c r="F1028" s="141">
        <v>0.92214473465846458</v>
      </c>
      <c r="G1028" s="141">
        <v>0.14369720592169366</v>
      </c>
      <c r="H1028" s="141">
        <v>0.53175735942065816</v>
      </c>
      <c r="I1028" s="141">
        <v>2.0275626268835722E-2</v>
      </c>
      <c r="J1028" s="141">
        <v>0.71648480173142182</v>
      </c>
      <c r="K1028" s="58">
        <v>0.48743322235492004</v>
      </c>
      <c r="M1028" s="51">
        <v>26</v>
      </c>
      <c r="N1028" s="141" cm="1">
        <f t="array" ref="N1028:W1028">(TRANSPOSE(MMULT(幕後結果!$AB$37:$AK$46, TRANSPOSE(N27:W27))))</f>
        <v>1.2713858823039681</v>
      </c>
      <c r="O1028" s="141">
        <v>-1.616768196046052</v>
      </c>
      <c r="P1028" s="141">
        <v>-0.2219088267416201</v>
      </c>
      <c r="Q1028" s="141">
        <v>-0.28181113269074931</v>
      </c>
      <c r="R1028" s="141">
        <v>-0.8227392901875743</v>
      </c>
      <c r="S1028" s="141">
        <v>-1.5329297926322178</v>
      </c>
      <c r="T1028" s="141">
        <v>-2.1414296416069107</v>
      </c>
      <c r="U1028" s="141">
        <v>0.24042687303689569</v>
      </c>
      <c r="V1028" s="141">
        <v>-1.6189987914745823</v>
      </c>
      <c r="W1028" s="50">
        <v>-1.7377664567076585</v>
      </c>
    </row>
    <row r="1029" spans="1:23">
      <c r="A1029" s="122"/>
      <c r="B1029" s="141">
        <v>0.5602295156710031</v>
      </c>
      <c r="C1029" s="141">
        <v>0.29231569079611552</v>
      </c>
      <c r="D1029" s="141">
        <v>0.41485630916133132</v>
      </c>
      <c r="E1029" s="141">
        <v>0.18209143887950052</v>
      </c>
      <c r="F1029" s="141">
        <v>0.12608974150206653</v>
      </c>
      <c r="G1029" s="141">
        <v>0.50875128047437101</v>
      </c>
      <c r="H1029" s="141">
        <v>0.82182935412911595</v>
      </c>
      <c r="I1029" s="141">
        <v>0.12942874405957583</v>
      </c>
      <c r="J1029" s="141">
        <v>0.57426383622342847</v>
      </c>
      <c r="K1029" s="58">
        <v>0.42259147902495786</v>
      </c>
      <c r="M1029" s="51">
        <v>27</v>
      </c>
      <c r="N1029" s="141" cm="1">
        <f t="array" ref="N1029:W1029">(TRANSPOSE(MMULT(幕後結果!$AB$37:$AK$46, TRANSPOSE(N28:W28))))</f>
        <v>1.062652335077874</v>
      </c>
      <c r="O1029" s="141">
        <v>-0.56403337760765171</v>
      </c>
      <c r="P1029" s="141">
        <v>-0.27163550026727584</v>
      </c>
      <c r="Q1029" s="141">
        <v>-1.3921099914205137</v>
      </c>
      <c r="R1029" s="141">
        <v>0.79926350661672663</v>
      </c>
      <c r="S1029" s="141">
        <v>-1.7639974421467985</v>
      </c>
      <c r="T1029" s="141">
        <v>-0.66380013520731163</v>
      </c>
      <c r="U1029" s="141">
        <v>-5.3225478599494724E-2</v>
      </c>
      <c r="V1029" s="141">
        <v>-1.3333029840678639</v>
      </c>
      <c r="W1029" s="50">
        <v>0.57218326595454472</v>
      </c>
    </row>
    <row r="1030" spans="1:23">
      <c r="A1030" s="122"/>
      <c r="B1030" s="141">
        <v>0.52920809893151333</v>
      </c>
      <c r="C1030" s="141">
        <v>6.2321297322207592E-3</v>
      </c>
      <c r="D1030" s="141">
        <v>0.35728102789430216</v>
      </c>
      <c r="E1030" s="141">
        <v>0.10623432416350975</v>
      </c>
      <c r="F1030" s="141">
        <v>0.83774770127815668</v>
      </c>
      <c r="G1030" s="141">
        <v>0.59953879226573448</v>
      </c>
      <c r="H1030" s="141">
        <v>0.29382367434264123</v>
      </c>
      <c r="I1030" s="141">
        <v>0.23604963663452083</v>
      </c>
      <c r="J1030" s="141">
        <v>0.82743509035423601</v>
      </c>
      <c r="K1030" s="58">
        <v>0.77982969968002447</v>
      </c>
      <c r="M1030" s="51">
        <v>28</v>
      </c>
      <c r="N1030" s="141" cm="1">
        <f t="array" ref="N1030:W1030">(TRANSPOSE(MMULT(幕後結果!$AB$37:$AK$46, TRANSPOSE(N29:W29))))</f>
        <v>1.2454644105857762</v>
      </c>
      <c r="O1030" s="141">
        <v>0.59287885710715527</v>
      </c>
      <c r="P1030" s="141">
        <v>-2.2999191887930754</v>
      </c>
      <c r="Q1030" s="141">
        <v>-1.7683531811146542</v>
      </c>
      <c r="R1030" s="141">
        <v>-2.0984109824758774</v>
      </c>
      <c r="S1030" s="141">
        <v>-0.8618405297308801</v>
      </c>
      <c r="T1030" s="141">
        <v>0.24176970715405671</v>
      </c>
      <c r="U1030" s="141">
        <v>-0.50604326174913417</v>
      </c>
      <c r="V1030" s="141">
        <v>0.47611834134883013</v>
      </c>
      <c r="W1030" s="50">
        <v>-0.96149201705406029</v>
      </c>
    </row>
    <row r="1031" spans="1:23">
      <c r="A1031" s="122"/>
      <c r="B1031" s="141">
        <v>5.8613304142560274E-2</v>
      </c>
      <c r="C1031" s="141">
        <v>5.2764569861831534E-2</v>
      </c>
      <c r="D1031" s="141">
        <v>0.39989013563497</v>
      </c>
      <c r="E1031" s="141">
        <v>0.62707050811840026</v>
      </c>
      <c r="F1031" s="141">
        <v>0.48640564223192184</v>
      </c>
      <c r="G1031" s="141">
        <v>0.44970346163815389</v>
      </c>
      <c r="H1031" s="141">
        <v>0.35814950510198007</v>
      </c>
      <c r="I1031" s="141">
        <v>1.3268998559734513E-2</v>
      </c>
      <c r="J1031" s="141">
        <v>0.67949225201961916</v>
      </c>
      <c r="K1031" s="58">
        <v>0.80319421204398966</v>
      </c>
      <c r="M1031" s="51">
        <v>29</v>
      </c>
      <c r="N1031" s="141" cm="1">
        <f t="array" ref="N1031:W1031">(TRANSPOSE(MMULT(幕後結果!$AB$37:$AK$46, TRANSPOSE(N30:W30))))</f>
        <v>-0.10190609161941684</v>
      </c>
      <c r="O1031" s="141">
        <v>-0.52813456372609113</v>
      </c>
      <c r="P1031" s="141">
        <v>-1.1896154968990824E-2</v>
      </c>
      <c r="Q1031" s="141">
        <v>0.19223758402087282</v>
      </c>
      <c r="R1031" s="141">
        <v>-0.69485057160704811</v>
      </c>
      <c r="S1031" s="141">
        <v>1.0549195814898129</v>
      </c>
      <c r="T1031" s="141">
        <v>1.69096079843961</v>
      </c>
      <c r="U1031" s="141">
        <v>2.1352491653881636</v>
      </c>
      <c r="V1031" s="141">
        <v>-3.8819331282600955E-2</v>
      </c>
      <c r="W1031" s="50">
        <v>0.82191008808284938</v>
      </c>
    </row>
    <row r="1032" spans="1:23">
      <c r="A1032" s="122"/>
      <c r="B1032" s="141">
        <v>0.99985866529233114</v>
      </c>
      <c r="C1032" s="141">
        <v>0.14664754853063577</v>
      </c>
      <c r="D1032" s="141">
        <v>0.36249560221786892</v>
      </c>
      <c r="E1032" s="141">
        <v>2.1815519851072551E-2</v>
      </c>
      <c r="F1032" s="141">
        <v>0.61948335217259753</v>
      </c>
      <c r="G1032" s="141">
        <v>7.9456082222210123E-2</v>
      </c>
      <c r="H1032" s="141">
        <v>9.6947940556024736E-2</v>
      </c>
      <c r="I1032" s="141">
        <v>0.27252982186137964</v>
      </c>
      <c r="J1032" s="141">
        <v>0.36608982018723912</v>
      </c>
      <c r="K1032" s="58">
        <v>0.75629235751517898</v>
      </c>
      <c r="M1032" s="51">
        <v>30</v>
      </c>
      <c r="N1032" s="141" cm="1">
        <f t="array" ref="N1032:W1032">(TRANSPOSE(MMULT(幕後結果!$AB$37:$AK$46, TRANSPOSE(N31:W31))))</f>
        <v>1.2233288426140527</v>
      </c>
      <c r="O1032" s="141">
        <v>1.4500846688897122</v>
      </c>
      <c r="P1032" s="141">
        <v>-1.0323981841765166</v>
      </c>
      <c r="Q1032" s="141">
        <v>0.59789322779366916</v>
      </c>
      <c r="R1032" s="141">
        <v>-1.0049329065982184</v>
      </c>
      <c r="S1032" s="141">
        <v>-0.84138974827064772</v>
      </c>
      <c r="T1032" s="141">
        <v>1.1193966695730035</v>
      </c>
      <c r="U1032" s="141">
        <v>-1.3599641596953154</v>
      </c>
      <c r="V1032" s="141">
        <v>0.52896406779136251</v>
      </c>
      <c r="W1032" s="50">
        <v>-0.3277713660022914</v>
      </c>
    </row>
    <row r="1033" spans="1:23">
      <c r="A1033" s="122"/>
      <c r="B1033" s="141">
        <v>3.7376281708861647E-2</v>
      </c>
      <c r="C1033" s="141">
        <v>0.57698544577801769</v>
      </c>
      <c r="D1033" s="141">
        <v>0.26201779378829304</v>
      </c>
      <c r="E1033" s="141">
        <v>0.83499478446912212</v>
      </c>
      <c r="F1033" s="141">
        <v>0.61337130789409144</v>
      </c>
      <c r="G1033" s="141">
        <v>0.35851826907281059</v>
      </c>
      <c r="H1033" s="141">
        <v>0.4674973863490175</v>
      </c>
      <c r="I1033" s="141">
        <v>0.91328952506363104</v>
      </c>
      <c r="J1033" s="141">
        <v>0.92388644745374937</v>
      </c>
      <c r="K1033" s="58">
        <v>0.41213869085163379</v>
      </c>
      <c r="M1033" s="51">
        <v>31</v>
      </c>
      <c r="N1033" s="141" cm="1">
        <f t="array" ref="N1033:W1033">(TRANSPOSE(MMULT(幕後結果!$AB$37:$AK$46, TRANSPOSE(N32:W32))))</f>
        <v>-1.0793452536898303</v>
      </c>
      <c r="O1033" s="141">
        <v>-4.6175615461995181E-2</v>
      </c>
      <c r="P1033" s="141">
        <v>-1.8851813134180775</v>
      </c>
      <c r="Q1033" s="141">
        <v>-2.2359365560268012</v>
      </c>
      <c r="R1033" s="141">
        <v>-1.5450686731950365</v>
      </c>
      <c r="S1033" s="141">
        <v>0.24053358483028386</v>
      </c>
      <c r="T1033" s="141">
        <v>-1.4725197900962237</v>
      </c>
      <c r="U1033" s="141">
        <v>-1.232372039526608</v>
      </c>
      <c r="V1033" s="141">
        <v>-0.93574917194648721</v>
      </c>
      <c r="W1033" s="50">
        <v>-0.75805420723948613</v>
      </c>
    </row>
    <row r="1034" spans="1:23">
      <c r="A1034" s="122"/>
      <c r="B1034" s="141">
        <v>0.67635426464461168</v>
      </c>
      <c r="C1034" s="141">
        <v>0.63091016453668036</v>
      </c>
      <c r="D1034" s="141">
        <v>0.41486329168230696</v>
      </c>
      <c r="E1034" s="141">
        <v>0.6334261470596656</v>
      </c>
      <c r="F1034" s="141">
        <v>0.62712121060883153</v>
      </c>
      <c r="G1034" s="141">
        <v>0.67128993378119817</v>
      </c>
      <c r="H1034" s="141">
        <v>0.62399871297105935</v>
      </c>
      <c r="I1034" s="141">
        <v>0.65575279567219602</v>
      </c>
      <c r="J1034" s="141">
        <v>0.81675249611699807</v>
      </c>
      <c r="K1034" s="58">
        <v>0.20930803560887279</v>
      </c>
      <c r="M1034" s="51">
        <v>32</v>
      </c>
      <c r="N1034" s="141" cm="1">
        <f t="array" ref="N1034:W1034">(TRANSPOSE(MMULT(幕後結果!$AB$37:$AK$46, TRANSPOSE(N33:W33))))</f>
        <v>-1.0104495235718725</v>
      </c>
      <c r="O1034" s="141">
        <v>-0.26540310120670418</v>
      </c>
      <c r="P1034" s="141">
        <v>1.0951372653952873</v>
      </c>
      <c r="Q1034" s="141">
        <v>1.2185280812044788</v>
      </c>
      <c r="R1034" s="141">
        <v>0.84850439222714169</v>
      </c>
      <c r="S1034" s="141">
        <v>-0.75290059091165129</v>
      </c>
      <c r="T1034" s="141">
        <v>1.0737967807999262</v>
      </c>
      <c r="U1034" s="141">
        <v>-0.27092927970378899</v>
      </c>
      <c r="V1034" s="141">
        <v>1.4810999392883368</v>
      </c>
      <c r="W1034" s="50">
        <v>1.6111972656701319</v>
      </c>
    </row>
    <row r="1035" spans="1:23">
      <c r="A1035" s="122"/>
      <c r="B1035" s="141">
        <v>0.44909174958841191</v>
      </c>
      <c r="C1035" s="141">
        <v>0.2517090203151231</v>
      </c>
      <c r="D1035" s="141">
        <v>0.51000920629817914</v>
      </c>
      <c r="E1035" s="141">
        <v>0.44777844683687795</v>
      </c>
      <c r="F1035" s="141">
        <v>0.1502996619237853</v>
      </c>
      <c r="G1035" s="141">
        <v>9.6416918711870192E-2</v>
      </c>
      <c r="H1035" s="141">
        <v>0.26202486693574589</v>
      </c>
      <c r="I1035" s="141">
        <v>0.47344325927666642</v>
      </c>
      <c r="J1035" s="141">
        <v>0.13650135421138465</v>
      </c>
      <c r="K1035" s="58">
        <v>0.50812068672462396</v>
      </c>
      <c r="M1035" s="51">
        <v>33</v>
      </c>
      <c r="N1035" s="141" cm="1">
        <f t="array" ref="N1035:W1035">(TRANSPOSE(MMULT(幕後結果!$AB$37:$AK$46, TRANSPOSE(N34:W34))))</f>
        <v>1.263412069592905</v>
      </c>
      <c r="O1035" s="141">
        <v>0.56294358616643192</v>
      </c>
      <c r="P1035" s="141">
        <v>3.2721608258317117E-2</v>
      </c>
      <c r="Q1035" s="141">
        <v>0.85276306482275799</v>
      </c>
      <c r="R1035" s="141">
        <v>-0.24357647265754018</v>
      </c>
      <c r="S1035" s="141">
        <v>0.2818529633312013</v>
      </c>
      <c r="T1035" s="141">
        <v>1.957679118439243</v>
      </c>
      <c r="U1035" s="141">
        <v>-0.13293999617395513</v>
      </c>
      <c r="V1035" s="141">
        <v>0.81612220201221874</v>
      </c>
      <c r="W1035" s="50">
        <v>-0.86875306612164149</v>
      </c>
    </row>
    <row r="1036" spans="1:23">
      <c r="A1036" s="122"/>
      <c r="B1036" s="141">
        <v>0.6341616703518469</v>
      </c>
      <c r="C1036" s="141">
        <v>0.36507904219576259</v>
      </c>
      <c r="D1036" s="141">
        <v>0.78093449642809953</v>
      </c>
      <c r="E1036" s="141">
        <v>0.88024877501856991</v>
      </c>
      <c r="F1036" s="141">
        <v>0.75435490252369397</v>
      </c>
      <c r="G1036" s="141">
        <v>0.9378765169458454</v>
      </c>
      <c r="H1036" s="141">
        <v>0.38178966378000867</v>
      </c>
      <c r="I1036" s="141">
        <v>0.48813558815979796</v>
      </c>
      <c r="J1036" s="141">
        <v>0.26990463863154668</v>
      </c>
      <c r="K1036" s="58">
        <v>0.18189067412851379</v>
      </c>
      <c r="M1036" s="51">
        <v>34</v>
      </c>
      <c r="N1036" s="141" cm="1">
        <f t="array" ref="N1036:W1036">(TRANSPOSE(MMULT(幕後結果!$AB$37:$AK$46, TRANSPOSE(N35:W35))))</f>
        <v>0.55232223943858005</v>
      </c>
      <c r="O1036" s="141">
        <v>-1.1344672481027316</v>
      </c>
      <c r="P1036" s="141">
        <v>-1.131546923022078</v>
      </c>
      <c r="Q1036" s="141">
        <v>0.32075619174873971</v>
      </c>
      <c r="R1036" s="141">
        <v>-1.8041976033990033</v>
      </c>
      <c r="S1036" s="141">
        <v>0.73316727529078052</v>
      </c>
      <c r="T1036" s="141">
        <v>-1.9947065015062049E-2</v>
      </c>
      <c r="U1036" s="141">
        <v>-1.8602196571142777</v>
      </c>
      <c r="V1036" s="141">
        <v>0.91706985661377705</v>
      </c>
      <c r="W1036" s="50">
        <v>-2.072578089376691</v>
      </c>
    </row>
    <row r="1037" spans="1:23">
      <c r="A1037" s="122"/>
      <c r="B1037" s="141">
        <v>0.3043254320960227</v>
      </c>
      <c r="C1037" s="141">
        <v>0.57777597936031166</v>
      </c>
      <c r="D1037" s="141">
        <v>0.22517360420393184</v>
      </c>
      <c r="E1037" s="141">
        <v>0.84729589618773948</v>
      </c>
      <c r="F1037" s="141">
        <v>0.48117717382498948</v>
      </c>
      <c r="G1037" s="141">
        <v>0.92678594554576366</v>
      </c>
      <c r="H1037" s="141">
        <v>0.85974223714427156</v>
      </c>
      <c r="I1037" s="141">
        <v>0.9583199657747834</v>
      </c>
      <c r="J1037" s="141">
        <v>0.59425317306796099</v>
      </c>
      <c r="K1037" s="58">
        <v>0.8732635493362837</v>
      </c>
      <c r="M1037" s="51">
        <v>35</v>
      </c>
      <c r="N1037" s="141" cm="1">
        <f t="array" ref="N1037:W1037">(TRANSPOSE(MMULT(幕後結果!$AB$37:$AK$46, TRANSPOSE(N36:W36))))</f>
        <v>1.6356341390442823</v>
      </c>
      <c r="O1037" s="141">
        <v>9.9126025334252924E-2</v>
      </c>
      <c r="P1037" s="141">
        <v>-0.81712493205178405</v>
      </c>
      <c r="Q1037" s="141">
        <v>7.1182409229454957E-3</v>
      </c>
      <c r="R1037" s="141">
        <v>-0.48018167861736949</v>
      </c>
      <c r="S1037" s="141">
        <v>-0.15884894368930069</v>
      </c>
      <c r="T1037" s="141">
        <v>0.88547118771984468</v>
      </c>
      <c r="U1037" s="141">
        <v>-0.55429144118174167</v>
      </c>
      <c r="V1037" s="141">
        <v>2.3110678040378439E-2</v>
      </c>
      <c r="W1037" s="50">
        <v>-0.8497507282950264</v>
      </c>
    </row>
    <row r="1038" spans="1:23">
      <c r="A1038" s="122"/>
      <c r="B1038" s="141">
        <v>0.33234434059328866</v>
      </c>
      <c r="C1038" s="141">
        <v>0.87279040145588294</v>
      </c>
      <c r="D1038" s="141">
        <v>0.88350644489490859</v>
      </c>
      <c r="E1038" s="141">
        <v>0.36856187326960388</v>
      </c>
      <c r="F1038" s="141">
        <v>0.52277346558838955</v>
      </c>
      <c r="G1038" s="141">
        <v>0.79552896745696966</v>
      </c>
      <c r="H1038" s="141">
        <v>0.49571786483919245</v>
      </c>
      <c r="I1038" s="141">
        <v>0.30019899540981698</v>
      </c>
      <c r="J1038" s="141">
        <v>0.58882928435088466</v>
      </c>
      <c r="K1038" s="58">
        <v>0.11325582104064758</v>
      </c>
      <c r="M1038" s="51">
        <v>36</v>
      </c>
      <c r="N1038" s="141" cm="1">
        <f t="array" ref="N1038:W1038">(TRANSPOSE(MMULT(幕後結果!$AB$37:$AK$46, TRANSPOSE(N37:W37))))</f>
        <v>1.950544584720425</v>
      </c>
      <c r="O1038" s="141">
        <v>-3.8981643812229003E-2</v>
      </c>
      <c r="P1038" s="141">
        <v>-0.61896903964924854</v>
      </c>
      <c r="Q1038" s="141">
        <v>-0.55379273882918367</v>
      </c>
      <c r="R1038" s="141">
        <v>-6.5557196047835775E-2</v>
      </c>
      <c r="S1038" s="141">
        <v>-0.19651651754186483</v>
      </c>
      <c r="T1038" s="141">
        <v>0.2220289144160526</v>
      </c>
      <c r="U1038" s="141">
        <v>-0.90586283882392493</v>
      </c>
      <c r="V1038" s="141">
        <v>0.8475181740088773</v>
      </c>
      <c r="W1038" s="50">
        <v>-1.3393723134938309</v>
      </c>
    </row>
    <row r="1039" spans="1:23">
      <c r="A1039" s="122"/>
      <c r="B1039" s="141">
        <v>8.3952599683818629E-2</v>
      </c>
      <c r="C1039" s="141">
        <v>0.97581570094995729</v>
      </c>
      <c r="D1039" s="141">
        <v>0.39377991550932157</v>
      </c>
      <c r="E1039" s="141">
        <v>0.61506063757425911</v>
      </c>
      <c r="F1039" s="141">
        <v>0.47624561771452512</v>
      </c>
      <c r="G1039" s="141">
        <v>0.55522914583807093</v>
      </c>
      <c r="H1039" s="141">
        <v>0.83731479988968971</v>
      </c>
      <c r="I1039" s="141">
        <v>0.48389503393053168</v>
      </c>
      <c r="J1039" s="141">
        <v>0.12443082267314431</v>
      </c>
      <c r="K1039" s="58">
        <v>0.14551387936889237</v>
      </c>
      <c r="M1039" s="51">
        <v>37</v>
      </c>
      <c r="N1039" s="141" cm="1">
        <f t="array" ref="N1039:W1039">(TRANSPOSE(MMULT(幕後結果!$AB$37:$AK$46, TRANSPOSE(N38:W38))))</f>
        <v>-1.1724989688479279</v>
      </c>
      <c r="O1039" s="141">
        <v>1.982526609819274</v>
      </c>
      <c r="P1039" s="141">
        <v>-0.37767026163088291</v>
      </c>
      <c r="Q1039" s="141">
        <v>-2.3538183423959591</v>
      </c>
      <c r="R1039" s="141">
        <v>-0.16936585014838376</v>
      </c>
      <c r="S1039" s="141">
        <v>-0.6028671862254612</v>
      </c>
      <c r="T1039" s="141">
        <v>-1.9678731355124399</v>
      </c>
      <c r="U1039" s="141">
        <v>-1.3062517585642344</v>
      </c>
      <c r="V1039" s="141">
        <v>1.9884823161705683</v>
      </c>
      <c r="W1039" s="50">
        <v>-0.32520000668237192</v>
      </c>
    </row>
    <row r="1040" spans="1:23">
      <c r="A1040" s="122"/>
      <c r="B1040" s="141">
        <v>0.50319896678142695</v>
      </c>
      <c r="C1040" s="141">
        <v>0.65661550295893956</v>
      </c>
      <c r="D1040" s="141">
        <v>0.35926023076450009</v>
      </c>
      <c r="E1040" s="141">
        <v>0.24592017758819829</v>
      </c>
      <c r="F1040" s="141">
        <v>0.1837945002697714</v>
      </c>
      <c r="G1040" s="141">
        <v>0.94922321566157142</v>
      </c>
      <c r="H1040" s="141">
        <v>0.52335249279822871</v>
      </c>
      <c r="I1040" s="141">
        <v>0.43541318917843652</v>
      </c>
      <c r="J1040" s="141">
        <v>0.38344589245394789</v>
      </c>
      <c r="K1040" s="58">
        <v>0.85879611003701273</v>
      </c>
      <c r="M1040" s="51">
        <v>38</v>
      </c>
      <c r="N1040" s="141" cm="1">
        <f t="array" ref="N1040:W1040">(TRANSPOSE(MMULT(幕後結果!$AB$37:$AK$46, TRANSPOSE(N39:W39))))</f>
        <v>0.74066190704463131</v>
      </c>
      <c r="O1040" s="141">
        <v>-0.27518559124284714</v>
      </c>
      <c r="P1040" s="141">
        <v>-0.97018753428534721</v>
      </c>
      <c r="Q1040" s="141">
        <v>1.4411634174779475E-2</v>
      </c>
      <c r="R1040" s="141">
        <v>-0.95790790123148251</v>
      </c>
      <c r="S1040" s="141">
        <v>0.91962491470868657</v>
      </c>
      <c r="T1040" s="141">
        <v>0.62485715415607812</v>
      </c>
      <c r="U1040" s="141">
        <v>-1.4978459186231852</v>
      </c>
      <c r="V1040" s="141">
        <v>0.55486285240781741</v>
      </c>
      <c r="W1040" s="50">
        <v>-1.6113140697946557</v>
      </c>
    </row>
    <row r="1041" spans="1:23">
      <c r="A1041" s="122"/>
      <c r="B1041" s="141">
        <v>0.34643188928591684</v>
      </c>
      <c r="C1041" s="141">
        <v>0.79557421987513544</v>
      </c>
      <c r="D1041" s="141">
        <v>0.67292652143530041</v>
      </c>
      <c r="E1041" s="141">
        <v>0.45550915488568089</v>
      </c>
      <c r="F1041" s="141">
        <v>0.36611856626568673</v>
      </c>
      <c r="G1041" s="141">
        <v>0.19286208926728654</v>
      </c>
      <c r="H1041" s="141">
        <v>0.65955865587677498</v>
      </c>
      <c r="I1041" s="141">
        <v>0.20341249767675906</v>
      </c>
      <c r="J1041" s="141">
        <v>0.79028452358365375</v>
      </c>
      <c r="K1041" s="58">
        <v>0.93897357088716826</v>
      </c>
      <c r="M1041" s="51">
        <v>39</v>
      </c>
      <c r="N1041" s="141" cm="1">
        <f t="array" ref="N1041:W1041">(TRANSPOSE(MMULT(幕後結果!$AB$37:$AK$46, TRANSPOSE(N40:W40))))</f>
        <v>-1.2813861223173395</v>
      </c>
      <c r="O1041" s="141">
        <v>0.24579814379170833</v>
      </c>
      <c r="P1041" s="141">
        <v>-0.76206041908525091</v>
      </c>
      <c r="Q1041" s="141">
        <v>0.91762639015382486</v>
      </c>
      <c r="R1041" s="141">
        <v>-0.75941931741465485</v>
      </c>
      <c r="S1041" s="141">
        <v>1.6080513168696347</v>
      </c>
      <c r="T1041" s="141">
        <v>1.0773306425406481</v>
      </c>
      <c r="U1041" s="141">
        <v>0.4819293809149377</v>
      </c>
      <c r="V1041" s="141">
        <v>0.60577941663281198</v>
      </c>
      <c r="W1041" s="50">
        <v>0.89489233789169487</v>
      </c>
    </row>
    <row r="1042" spans="1:23">
      <c r="A1042" s="122"/>
      <c r="B1042" s="141">
        <v>0.47519311086241633</v>
      </c>
      <c r="C1042" s="141">
        <v>0.32024196249917924</v>
      </c>
      <c r="D1042" s="141">
        <v>0.63875823694724487</v>
      </c>
      <c r="E1042" s="141">
        <v>0.63792879441464678</v>
      </c>
      <c r="F1042" s="141">
        <v>0.51216783460170245</v>
      </c>
      <c r="G1042" s="141">
        <v>0.24498378611750948</v>
      </c>
      <c r="H1042" s="141">
        <v>0.12262569328739592</v>
      </c>
      <c r="I1042" s="141">
        <v>0.23070709387988475</v>
      </c>
      <c r="J1042" s="141">
        <v>0.18056849367247074</v>
      </c>
      <c r="K1042" s="58">
        <v>8.1274226333402755E-2</v>
      </c>
      <c r="M1042" s="51">
        <v>40</v>
      </c>
      <c r="N1042" s="141" cm="1">
        <f t="array" ref="N1042:W1042">(TRANSPOSE(MMULT(幕後結果!$AB$37:$AK$46, TRANSPOSE(N41:W41))))</f>
        <v>0.36493888905799454</v>
      </c>
      <c r="O1042" s="141">
        <v>0.98244048140776075</v>
      </c>
      <c r="P1042" s="141">
        <v>1.1626428583571442</v>
      </c>
      <c r="Q1042" s="141">
        <v>2.2695958985198548</v>
      </c>
      <c r="R1042" s="141">
        <v>1.2200740772998724</v>
      </c>
      <c r="S1042" s="141">
        <v>1.3027225167367187</v>
      </c>
      <c r="T1042" s="141">
        <v>1.5040980484591033</v>
      </c>
      <c r="U1042" s="141">
        <v>-0.6902908307209521</v>
      </c>
      <c r="V1042" s="141">
        <v>1.4228797389125125</v>
      </c>
      <c r="W1042" s="50">
        <v>-9.6724683567188635E-2</v>
      </c>
    </row>
    <row r="1043" spans="1:23">
      <c r="A1043" s="122"/>
      <c r="B1043" s="141">
        <v>0.16281218189746971</v>
      </c>
      <c r="C1043" s="141">
        <v>0.44922330214400064</v>
      </c>
      <c r="D1043" s="141">
        <v>0.49822389283876256</v>
      </c>
      <c r="E1043" s="141">
        <v>0.70765245037740532</v>
      </c>
      <c r="F1043" s="141">
        <v>0.33573849975166192</v>
      </c>
      <c r="G1043" s="141">
        <v>0.44721115441792092</v>
      </c>
      <c r="H1043" s="141">
        <v>0.83274229320932469</v>
      </c>
      <c r="I1043" s="141">
        <v>0.96122790876321673</v>
      </c>
      <c r="J1043" s="141">
        <v>0.73449236492953962</v>
      </c>
      <c r="K1043" s="58">
        <v>0.60865137851119799</v>
      </c>
      <c r="M1043" s="51">
        <v>41</v>
      </c>
      <c r="N1043" s="141" cm="1">
        <f t="array" ref="N1043:W1043">(TRANSPOSE(MMULT(幕後結果!$AB$37:$AK$46, TRANSPOSE(N42:W42))))</f>
        <v>1.3981314038708541</v>
      </c>
      <c r="O1043" s="141">
        <v>-2.6739736000635812</v>
      </c>
      <c r="P1043" s="141">
        <v>-1.2323296540566631</v>
      </c>
      <c r="Q1043" s="141">
        <v>0.89562242932779956</v>
      </c>
      <c r="R1043" s="141">
        <v>-1.0256369892226325</v>
      </c>
      <c r="S1043" s="141">
        <v>0.81855487357041112</v>
      </c>
      <c r="T1043" s="141">
        <v>-0.72864804374380032</v>
      </c>
      <c r="U1043" s="141">
        <v>-0.65140522654297583</v>
      </c>
      <c r="V1043" s="141">
        <v>-0.25186014296709752</v>
      </c>
      <c r="W1043" s="50">
        <v>-0.39824645537397196</v>
      </c>
    </row>
    <row r="1044" spans="1:23">
      <c r="A1044" s="122"/>
      <c r="B1044" s="141">
        <v>0.56206073506555643</v>
      </c>
      <c r="C1044" s="141">
        <v>0.84626969185010048</v>
      </c>
      <c r="D1044" s="141">
        <v>0.28174506524043386</v>
      </c>
      <c r="E1044" s="141">
        <v>0.87314631670844878</v>
      </c>
      <c r="F1044" s="141">
        <v>0.69220135330511523</v>
      </c>
      <c r="G1044" s="141">
        <v>9.0642699926908765E-2</v>
      </c>
      <c r="H1044" s="141">
        <v>0.19512657087640961</v>
      </c>
      <c r="I1044" s="141">
        <v>0.58960170820391333</v>
      </c>
      <c r="J1044" s="141">
        <v>0.56730602185430512</v>
      </c>
      <c r="K1044" s="58">
        <v>0.23648968263878056</v>
      </c>
      <c r="M1044" s="51">
        <v>42</v>
      </c>
      <c r="N1044" s="141" cm="1">
        <f t="array" ref="N1044:W1044">(TRANSPOSE(MMULT(幕後結果!$AB$37:$AK$46, TRANSPOSE(N43:W43))))</f>
        <v>-1.6614035448815501</v>
      </c>
      <c r="O1044" s="141">
        <v>2.9159147140053965</v>
      </c>
      <c r="P1044" s="141">
        <v>0.80897022997703116</v>
      </c>
      <c r="Q1044" s="141">
        <v>0.71875853370970977</v>
      </c>
      <c r="R1044" s="141">
        <v>1.2938334816918835</v>
      </c>
      <c r="S1044" s="141">
        <v>0.32108571748414461</v>
      </c>
      <c r="T1044" s="141">
        <v>1.6152023388740342</v>
      </c>
      <c r="U1044" s="141">
        <v>2.0719318815837828E-2</v>
      </c>
      <c r="V1044" s="141">
        <v>1.9508661626161337</v>
      </c>
      <c r="W1044" s="50">
        <v>0.53649085953216935</v>
      </c>
    </row>
    <row r="1045" spans="1:23">
      <c r="A1045" s="122"/>
      <c r="B1045" s="141">
        <v>0.37993340881853621</v>
      </c>
      <c r="C1045" s="141">
        <v>0.80123598693652287</v>
      </c>
      <c r="D1045" s="141">
        <v>0.26587076410306798</v>
      </c>
      <c r="E1045" s="141">
        <v>0.51936122316450883</v>
      </c>
      <c r="F1045" s="141">
        <v>0.7319783536216542</v>
      </c>
      <c r="G1045" s="141">
        <v>3.1130924600109022E-3</v>
      </c>
      <c r="H1045" s="141">
        <v>0.29315630399857961</v>
      </c>
      <c r="I1045" s="141">
        <v>0.22087592506676934</v>
      </c>
      <c r="J1045" s="141">
        <v>0.78040387909377373</v>
      </c>
      <c r="K1045" s="58">
        <v>0.4775229838709556</v>
      </c>
      <c r="M1045" s="51">
        <v>43</v>
      </c>
      <c r="N1045" s="141" cm="1">
        <f t="array" ref="N1045:W1045">(TRANSPOSE(MMULT(幕後結果!$AB$37:$AK$46, TRANSPOSE(N44:W44))))</f>
        <v>-0.39583554300904467</v>
      </c>
      <c r="O1045" s="141">
        <v>0.37201705082551867</v>
      </c>
      <c r="P1045" s="141">
        <v>-1.2240127901658198</v>
      </c>
      <c r="Q1045" s="141">
        <v>-1.3714623463222728</v>
      </c>
      <c r="R1045" s="141">
        <v>0.16087217039628376</v>
      </c>
      <c r="S1045" s="141">
        <v>-1.2884090656368656</v>
      </c>
      <c r="T1045" s="141">
        <v>-2.4129754671291441</v>
      </c>
      <c r="U1045" s="141">
        <v>-1.4261162876919951</v>
      </c>
      <c r="V1045" s="141">
        <v>-0.55272485323806597</v>
      </c>
      <c r="W1045" s="50">
        <v>-1.5659083445004365</v>
      </c>
    </row>
    <row r="1046" spans="1:23">
      <c r="A1046" s="122"/>
      <c r="B1046" s="141">
        <v>1.7028265696907852E-3</v>
      </c>
      <c r="C1046" s="141">
        <v>0.25350674988800681</v>
      </c>
      <c r="D1046" s="141">
        <v>6.5726572362398539E-2</v>
      </c>
      <c r="E1046" s="141">
        <v>4.5455868016534895E-2</v>
      </c>
      <c r="F1046" s="141">
        <v>0.19945379383359541</v>
      </c>
      <c r="G1046" s="141">
        <v>0.83184018232148627</v>
      </c>
      <c r="H1046" s="141">
        <v>0.4995694801889079</v>
      </c>
      <c r="I1046" s="141">
        <v>0.80694870649617534</v>
      </c>
      <c r="J1046" s="141">
        <v>0.32738391786823162</v>
      </c>
      <c r="K1046" s="58">
        <v>0.29557887055760279</v>
      </c>
      <c r="M1046" s="51">
        <v>44</v>
      </c>
      <c r="N1046" s="141" cm="1">
        <f t="array" ref="N1046:W1046">(TRANSPOSE(MMULT(幕後結果!$AB$37:$AK$46, TRANSPOSE(N45:W45))))</f>
        <v>8.5322482468928318E-2</v>
      </c>
      <c r="O1046" s="141">
        <v>-3.0292591278874039</v>
      </c>
      <c r="P1046" s="141">
        <v>0.21504899306045999</v>
      </c>
      <c r="Q1046" s="141">
        <v>-0.49473906562984804</v>
      </c>
      <c r="R1046" s="141">
        <v>-0.53004834374541465</v>
      </c>
      <c r="S1046" s="141">
        <v>-0.70623806242570075</v>
      </c>
      <c r="T1046" s="141">
        <v>-1.5751773343032895</v>
      </c>
      <c r="U1046" s="141">
        <v>-0.62180215783163817</v>
      </c>
      <c r="V1046" s="141">
        <v>0.57085518265243462</v>
      </c>
      <c r="W1046" s="50">
        <v>-0.30551827347476745</v>
      </c>
    </row>
    <row r="1047" spans="1:23">
      <c r="A1047" s="122"/>
      <c r="B1047" s="141">
        <v>0.58606046788594535</v>
      </c>
      <c r="C1047" s="141">
        <v>0.24729820542936176</v>
      </c>
      <c r="D1047" s="141">
        <v>5.412481354344445E-2</v>
      </c>
      <c r="E1047" s="141">
        <v>0.38699654318076382</v>
      </c>
      <c r="F1047" s="141">
        <v>0.7748634133662371</v>
      </c>
      <c r="G1047" s="141">
        <v>0.37338984966721833</v>
      </c>
      <c r="H1047" s="141">
        <v>0.752386745369789</v>
      </c>
      <c r="I1047" s="141">
        <v>0.63012055814681878</v>
      </c>
      <c r="J1047" s="141">
        <v>1.9683968263901175E-2</v>
      </c>
      <c r="K1047" s="58">
        <v>0.40012112605847094</v>
      </c>
      <c r="M1047" s="51">
        <v>45</v>
      </c>
      <c r="N1047" s="141" cm="1">
        <f t="array" ref="N1047:W1047">(TRANSPOSE(MMULT(幕後結果!$AB$37:$AK$46, TRANSPOSE(N46:W46))))</f>
        <v>-2.3384280142986578</v>
      </c>
      <c r="O1047" s="141">
        <v>8.2498240578538523E-2</v>
      </c>
      <c r="P1047" s="141">
        <v>-0.96752313440369342</v>
      </c>
      <c r="Q1047" s="141">
        <v>-2.2667190958480288</v>
      </c>
      <c r="R1047" s="141">
        <v>-0.36423403290171186</v>
      </c>
      <c r="S1047" s="141">
        <v>0.48328085331153542</v>
      </c>
      <c r="T1047" s="141">
        <v>-0.87558138898931726</v>
      </c>
      <c r="U1047" s="141">
        <v>-6.5481686463586541E-2</v>
      </c>
      <c r="V1047" s="141">
        <v>-0.91325938513798643</v>
      </c>
      <c r="W1047" s="50">
        <v>1.2676062914038038</v>
      </c>
    </row>
    <row r="1048" spans="1:23">
      <c r="A1048" s="122"/>
      <c r="B1048" s="141">
        <v>0.66270373681616812</v>
      </c>
      <c r="C1048" s="141">
        <v>0.3379188384892875</v>
      </c>
      <c r="D1048" s="141">
        <v>0.16059356342297226</v>
      </c>
      <c r="E1048" s="141">
        <v>0.32971538771657127</v>
      </c>
      <c r="F1048" s="141">
        <v>0.1685642703223833</v>
      </c>
      <c r="G1048" s="141">
        <v>0.95470507755729339</v>
      </c>
      <c r="H1048" s="141">
        <v>0.88763341340704827</v>
      </c>
      <c r="I1048" s="141">
        <v>0.55405180799395115</v>
      </c>
      <c r="J1048" s="141">
        <v>0.24806644789957888</v>
      </c>
      <c r="K1048" s="58">
        <v>0.46391920741002113</v>
      </c>
      <c r="M1048" s="51">
        <v>46</v>
      </c>
      <c r="N1048" s="141" cm="1">
        <f t="array" ref="N1048:W1048">(TRANSPOSE(MMULT(幕後結果!$AB$37:$AK$46, TRANSPOSE(N47:W47))))</f>
        <v>0.66792369520814465</v>
      </c>
      <c r="O1048" s="141">
        <v>-1.7498379323184752</v>
      </c>
      <c r="P1048" s="141">
        <v>-1.0248477235251761</v>
      </c>
      <c r="Q1048" s="141">
        <v>-0.21978965105853981</v>
      </c>
      <c r="R1048" s="141">
        <v>-1.2733736449610384</v>
      </c>
      <c r="S1048" s="141">
        <v>-0.20865807532291161</v>
      </c>
      <c r="T1048" s="141">
        <v>-0.403319839854687</v>
      </c>
      <c r="U1048" s="141">
        <v>1.7390838975154723</v>
      </c>
      <c r="V1048" s="141">
        <v>0.72154879517880244</v>
      </c>
      <c r="W1048" s="50">
        <v>-0.89263008327019255</v>
      </c>
    </row>
    <row r="1049" spans="1:23">
      <c r="A1049" s="122"/>
      <c r="B1049" s="141">
        <v>0.2939214713175089</v>
      </c>
      <c r="C1049" s="141">
        <v>0.14272551183876447</v>
      </c>
      <c r="D1049" s="141">
        <v>0.79520265553306868</v>
      </c>
      <c r="E1049" s="141">
        <v>0.77330562767772903</v>
      </c>
      <c r="F1049" s="141">
        <v>0.40888989304264256</v>
      </c>
      <c r="G1049" s="141">
        <v>0.16677361285597048</v>
      </c>
      <c r="H1049" s="141">
        <v>0.40141261060348721</v>
      </c>
      <c r="I1049" s="141">
        <v>0.54797777027006145</v>
      </c>
      <c r="J1049" s="141">
        <v>2.4691132077478306E-2</v>
      </c>
      <c r="K1049" s="58">
        <v>0.36235241076469782</v>
      </c>
      <c r="M1049" s="51">
        <v>47</v>
      </c>
      <c r="N1049" s="141" cm="1">
        <f t="array" ref="N1049:W1049">(TRANSPOSE(MMULT(幕後結果!$AB$37:$AK$46, TRANSPOSE(N48:W48))))</f>
        <v>-0.11196282004831278</v>
      </c>
      <c r="O1049" s="141">
        <v>0.32253704016555612</v>
      </c>
      <c r="P1049" s="141">
        <v>1.3314285342661687</v>
      </c>
      <c r="Q1049" s="141">
        <v>1.4927315166630049</v>
      </c>
      <c r="R1049" s="141">
        <v>1.6709523171279512</v>
      </c>
      <c r="S1049" s="141">
        <v>0.30111136335404487</v>
      </c>
      <c r="T1049" s="141">
        <v>1.1755593058042551</v>
      </c>
      <c r="U1049" s="141">
        <v>0.33717345383960962</v>
      </c>
      <c r="V1049" s="141">
        <v>1.7542462183185539</v>
      </c>
      <c r="W1049" s="50">
        <v>0.34559334850230911</v>
      </c>
    </row>
    <row r="1050" spans="1:23">
      <c r="A1050" s="122"/>
      <c r="B1050" s="141">
        <v>0.99163781153980923</v>
      </c>
      <c r="C1050" s="141">
        <v>0.33062274490214238</v>
      </c>
      <c r="D1050" s="141">
        <v>0.15124321615601266</v>
      </c>
      <c r="E1050" s="141">
        <v>8.9494835827166108E-2</v>
      </c>
      <c r="F1050" s="141">
        <v>0.89342984130789405</v>
      </c>
      <c r="G1050" s="141">
        <v>2.0103061149326917E-2</v>
      </c>
      <c r="H1050" s="141">
        <v>0.146511298783911</v>
      </c>
      <c r="I1050" s="141">
        <v>0.80840825399093985</v>
      </c>
      <c r="J1050" s="141">
        <v>0.13118599827779165</v>
      </c>
      <c r="K1050" s="58">
        <v>0.17848242325107777</v>
      </c>
      <c r="M1050" s="51">
        <v>48</v>
      </c>
      <c r="N1050" s="141" cm="1">
        <f t="array" ref="N1050:W1050">(TRANSPOSE(MMULT(幕後結果!$AB$37:$AK$46, TRANSPOSE(N49:W49))))</f>
        <v>1.1985875430582693</v>
      </c>
      <c r="O1050" s="141">
        <v>1.0524131808471395</v>
      </c>
      <c r="P1050" s="141">
        <v>0.9660341643963738</v>
      </c>
      <c r="Q1050" s="141">
        <v>1.1241220668182375</v>
      </c>
      <c r="R1050" s="141">
        <v>1.3446225518273374</v>
      </c>
      <c r="S1050" s="141">
        <v>-0.22537057131441274</v>
      </c>
      <c r="T1050" s="141">
        <v>6.0502661962105186E-3</v>
      </c>
      <c r="U1050" s="141">
        <v>-7.3554377911166507E-3</v>
      </c>
      <c r="V1050" s="141">
        <v>0.86857120074999283</v>
      </c>
      <c r="W1050" s="50">
        <v>0.27436738338462391</v>
      </c>
    </row>
    <row r="1051" spans="1:23">
      <c r="A1051" s="122"/>
      <c r="B1051" s="141">
        <v>0.83642488567889051</v>
      </c>
      <c r="C1051" s="141">
        <v>0.26972334439455969</v>
      </c>
      <c r="D1051" s="141">
        <v>0.64131186698416798</v>
      </c>
      <c r="E1051" s="141">
        <v>0.40065727439687837</v>
      </c>
      <c r="F1051" s="141">
        <v>9.4829094838112971E-2</v>
      </c>
      <c r="G1051" s="141">
        <v>0.67885534743050591</v>
      </c>
      <c r="H1051" s="141">
        <v>0.9089663348574033</v>
      </c>
      <c r="I1051" s="141">
        <v>0.13936625611613906</v>
      </c>
      <c r="J1051" s="141">
        <v>0.68797322886829604</v>
      </c>
      <c r="K1051" s="58">
        <v>0.61244906024958179</v>
      </c>
      <c r="M1051" s="51">
        <v>49</v>
      </c>
      <c r="N1051" s="141" cm="1">
        <f t="array" ref="N1051:W1051">(TRANSPOSE(MMULT(幕後結果!$AB$37:$AK$46, TRANSPOSE(N50:W50))))</f>
        <v>-0.56332559731842036</v>
      </c>
      <c r="O1051" s="141">
        <v>2.0464066523331632</v>
      </c>
      <c r="P1051" s="141">
        <v>0.88500847267329075</v>
      </c>
      <c r="Q1051" s="141">
        <v>0.71834495805031318</v>
      </c>
      <c r="R1051" s="141">
        <v>1.7756351100696464</v>
      </c>
      <c r="S1051" s="141">
        <v>-0.83923427909670978</v>
      </c>
      <c r="T1051" s="141">
        <v>1.5072979350944653</v>
      </c>
      <c r="U1051" s="141">
        <v>-1.476749129257277</v>
      </c>
      <c r="V1051" s="141">
        <v>-0.34567520965326204</v>
      </c>
      <c r="W1051" s="50">
        <v>1.2552385931447836</v>
      </c>
    </row>
    <row r="1052" spans="1:23">
      <c r="A1052" s="122"/>
      <c r="B1052" s="141">
        <v>0.83973887999110453</v>
      </c>
      <c r="C1052" s="141">
        <v>0.47115128851746535</v>
      </c>
      <c r="D1052" s="141">
        <v>0.56206351721930936</v>
      </c>
      <c r="E1052" s="141">
        <v>0.13339687311249748</v>
      </c>
      <c r="F1052" s="141">
        <v>0.59225056489604588</v>
      </c>
      <c r="G1052" s="141">
        <v>0.45869384585007511</v>
      </c>
      <c r="H1052" s="141">
        <v>0.36953075017817794</v>
      </c>
      <c r="I1052" s="141">
        <v>0.83251109006764668</v>
      </c>
      <c r="J1052" s="141">
        <v>0.86646270127515601</v>
      </c>
      <c r="K1052" s="58">
        <v>0.66951626796776287</v>
      </c>
      <c r="M1052" s="51">
        <v>50</v>
      </c>
      <c r="N1052" s="141" cm="1">
        <f t="array" ref="N1052:W1052">(TRANSPOSE(MMULT(幕後結果!$AB$37:$AK$46, TRANSPOSE(N51:W51))))</f>
        <v>0.25360224720491581</v>
      </c>
      <c r="O1052" s="141">
        <v>1.2839766576366203</v>
      </c>
      <c r="P1052" s="141">
        <v>2.1409558068867103</v>
      </c>
      <c r="Q1052" s="141">
        <v>1.4923245265825957</v>
      </c>
      <c r="R1052" s="141">
        <v>2.1636741168633282</v>
      </c>
      <c r="S1052" s="141">
        <v>-0.52433008429174977</v>
      </c>
      <c r="T1052" s="141">
        <v>2.428603137461268</v>
      </c>
      <c r="U1052" s="141">
        <v>1.2481521308473751</v>
      </c>
      <c r="V1052" s="141">
        <v>-0.94766974093784162</v>
      </c>
      <c r="W1052" s="50">
        <v>5.2438356268855735E-2</v>
      </c>
    </row>
    <row r="1053" spans="1:23">
      <c r="A1053" s="122"/>
      <c r="B1053" s="141">
        <v>0.59379729159480377</v>
      </c>
      <c r="C1053" s="141">
        <v>0.43897348319026652</v>
      </c>
      <c r="D1053" s="141">
        <v>0.67283215021157772</v>
      </c>
      <c r="E1053" s="141">
        <v>4.8709689934331779E-2</v>
      </c>
      <c r="F1053" s="141">
        <v>0.59172903757284301</v>
      </c>
      <c r="G1053" s="141">
        <v>0.39079634705419597</v>
      </c>
      <c r="H1053" s="141">
        <v>0.67222958329634985</v>
      </c>
      <c r="I1053" s="141">
        <v>0.35291253068386719</v>
      </c>
      <c r="J1053" s="141">
        <v>0.58700965648476378</v>
      </c>
      <c r="K1053" s="58">
        <v>6.6833773912661876E-2</v>
      </c>
      <c r="M1053" s="51">
        <v>51</v>
      </c>
      <c r="N1053" s="141" cm="1">
        <f t="array" ref="N1053:W1053">(TRANSPOSE(MMULT(幕後結果!$AB$37:$AK$46, TRANSPOSE(N52:W52))))</f>
        <v>-1.2693573594983147</v>
      </c>
      <c r="O1053" s="141">
        <v>-0.1474094860678401</v>
      </c>
      <c r="P1053" s="141">
        <v>0.40218913347625207</v>
      </c>
      <c r="Q1053" s="141">
        <v>-0.31325769133098025</v>
      </c>
      <c r="R1053" s="141">
        <v>-0.12094144673737914</v>
      </c>
      <c r="S1053" s="141">
        <v>0.28740415884094656</v>
      </c>
      <c r="T1053" s="141">
        <v>-0.44702864003313941</v>
      </c>
      <c r="U1053" s="141">
        <v>-7.138462618427531E-2</v>
      </c>
      <c r="V1053" s="141">
        <v>0.66516395378008852</v>
      </c>
      <c r="W1053" s="50">
        <v>2.614700192830216E-2</v>
      </c>
    </row>
    <row r="1054" spans="1:23">
      <c r="A1054" s="122"/>
      <c r="B1054" s="141">
        <v>0.62050116917661535</v>
      </c>
      <c r="C1054" s="141">
        <v>8.0595967875129126E-2</v>
      </c>
      <c r="D1054" s="141">
        <v>0.20254803751534167</v>
      </c>
      <c r="E1054" s="141">
        <v>0.67915897925605839</v>
      </c>
      <c r="F1054" s="141">
        <v>0.99367046204109077</v>
      </c>
      <c r="G1054" s="141">
        <v>0.40104500007248389</v>
      </c>
      <c r="H1054" s="141">
        <v>0.50186316266672137</v>
      </c>
      <c r="I1054" s="141">
        <v>0.16300450695210289</v>
      </c>
      <c r="J1054" s="141">
        <v>0.78974943986834467</v>
      </c>
      <c r="K1054" s="58">
        <v>0.48320923295542761</v>
      </c>
      <c r="M1054" s="51">
        <v>52</v>
      </c>
      <c r="N1054" s="141" cm="1">
        <f t="array" ref="N1054:W1054">(TRANSPOSE(MMULT(幕後結果!$AB$37:$AK$46, TRANSPOSE(N53:W53))))</f>
        <v>-0.15020851664452622</v>
      </c>
      <c r="O1054" s="141">
        <v>-2.2226995550498172</v>
      </c>
      <c r="P1054" s="141">
        <v>0.15844377304914098</v>
      </c>
      <c r="Q1054" s="141">
        <v>-0.688989842512026</v>
      </c>
      <c r="R1054" s="141">
        <v>-0.27394233386979427</v>
      </c>
      <c r="S1054" s="141">
        <v>-1.8445789732189688E-2</v>
      </c>
      <c r="T1054" s="141">
        <v>-1.2812567747892201</v>
      </c>
      <c r="U1054" s="141">
        <v>-2.9430359498944764E-2</v>
      </c>
      <c r="V1054" s="141">
        <v>-0.83328653769344163</v>
      </c>
      <c r="W1054" s="50">
        <v>-0.20493508100447524</v>
      </c>
    </row>
    <row r="1055" spans="1:23">
      <c r="A1055" s="122"/>
      <c r="B1055" s="141">
        <v>0.211451932738566</v>
      </c>
      <c r="C1055" s="141">
        <v>0.36619694724599294</v>
      </c>
      <c r="D1055" s="141">
        <v>6.4205553560011008E-2</v>
      </c>
      <c r="E1055" s="141">
        <v>0.94284296227820752</v>
      </c>
      <c r="F1055" s="141">
        <v>0.64082287768017809</v>
      </c>
      <c r="G1055" s="141">
        <v>0.57394093092934062</v>
      </c>
      <c r="H1055" s="141">
        <v>0.40246946907908621</v>
      </c>
      <c r="I1055" s="141">
        <v>0.99636463635164207</v>
      </c>
      <c r="J1055" s="141">
        <v>0.52002028231671682</v>
      </c>
      <c r="K1055" s="58">
        <v>0.84150920303562859</v>
      </c>
      <c r="M1055" s="51">
        <v>53</v>
      </c>
      <c r="N1055" s="141" cm="1">
        <f t="array" ref="N1055:W1055">(TRANSPOSE(MMULT(幕後結果!$AB$37:$AK$46, TRANSPOSE(N54:W54))))</f>
        <v>-0.19889726700574567</v>
      </c>
      <c r="O1055" s="141">
        <v>-1.1622500868379262</v>
      </c>
      <c r="P1055" s="141">
        <v>0.19114504990920336</v>
      </c>
      <c r="Q1055" s="141">
        <v>-0.79083560269688591</v>
      </c>
      <c r="R1055" s="141">
        <v>0.81475477065993729</v>
      </c>
      <c r="S1055" s="141">
        <v>-1.4398047670833378</v>
      </c>
      <c r="T1055" s="141">
        <v>-1.204531101754972</v>
      </c>
      <c r="U1055" s="141">
        <v>6.8020409115579938E-2</v>
      </c>
      <c r="V1055" s="141">
        <v>-0.90977032988923545</v>
      </c>
      <c r="W1055" s="50">
        <v>-0.48561464099291263</v>
      </c>
    </row>
    <row r="1056" spans="1:23">
      <c r="A1056" s="122"/>
      <c r="B1056" s="141">
        <v>0.89581650352150488</v>
      </c>
      <c r="C1056" s="141">
        <v>1.1478876098266033E-2</v>
      </c>
      <c r="D1056" s="141">
        <v>0.48385352515019919</v>
      </c>
      <c r="E1056" s="141">
        <v>0.21910400821742404</v>
      </c>
      <c r="F1056" s="141">
        <v>0.87651480637549217</v>
      </c>
      <c r="G1056" s="141">
        <v>0.23381080151645772</v>
      </c>
      <c r="H1056" s="141">
        <v>0.14657689773593785</v>
      </c>
      <c r="I1056" s="141">
        <v>0.34978466640020334</v>
      </c>
      <c r="J1056" s="141">
        <v>0.33739698582637501</v>
      </c>
      <c r="K1056" s="58">
        <v>6.2709584063229906E-2</v>
      </c>
      <c r="M1056" s="51">
        <v>54</v>
      </c>
      <c r="N1056" s="141" cm="1">
        <f t="array" ref="N1056:W1056">(TRANSPOSE(MMULT(幕後結果!$AB$37:$AK$46, TRANSPOSE(N55:W55))))</f>
        <v>-0.40515948386249823</v>
      </c>
      <c r="O1056" s="141">
        <v>-0.29273290037687266</v>
      </c>
      <c r="P1056" s="141">
        <v>0.56342968768050505</v>
      </c>
      <c r="Q1056" s="141">
        <v>0.45867146558035232</v>
      </c>
      <c r="R1056" s="141">
        <v>0.39558669316511941</v>
      </c>
      <c r="S1056" s="141">
        <v>-0.71688645803931461</v>
      </c>
      <c r="T1056" s="141">
        <v>-0.17067935320607691</v>
      </c>
      <c r="U1056" s="141">
        <v>0.9945253934367686</v>
      </c>
      <c r="V1056" s="141">
        <v>-1.546758830196802</v>
      </c>
      <c r="W1056" s="50">
        <v>-0.99543044436408568</v>
      </c>
    </row>
    <row r="1057" spans="1:23">
      <c r="A1057" s="122"/>
      <c r="B1057" s="141">
        <v>0.11446787801139879</v>
      </c>
      <c r="C1057" s="141">
        <v>0.54228757344917122</v>
      </c>
      <c r="D1057" s="141">
        <v>0.33602309123243868</v>
      </c>
      <c r="E1057" s="141">
        <v>0.86946270728548392</v>
      </c>
      <c r="F1057" s="141">
        <v>0.9776862693981172</v>
      </c>
      <c r="G1057" s="141">
        <v>1.4186976067320556E-2</v>
      </c>
      <c r="H1057" s="141">
        <v>0.3498831295135838</v>
      </c>
      <c r="I1057" s="141">
        <v>0.51712626365249026</v>
      </c>
      <c r="J1057" s="141">
        <v>0.92490411102330383</v>
      </c>
      <c r="K1057" s="58">
        <v>0.73866167118767856</v>
      </c>
      <c r="M1057" s="51">
        <v>55</v>
      </c>
      <c r="N1057" s="141" cm="1">
        <f t="array" ref="N1057:W1057">(TRANSPOSE(MMULT(幕後結果!$AB$37:$AK$46, TRANSPOSE(N56:W56))))</f>
        <v>0.1294259985064925</v>
      </c>
      <c r="O1057" s="141">
        <v>-0.80515662551279366</v>
      </c>
      <c r="P1057" s="141">
        <v>-0.88646487069342017</v>
      </c>
      <c r="Q1057" s="141">
        <v>-1.1733910508978662</v>
      </c>
      <c r="R1057" s="141">
        <v>-2.0403839234101588</v>
      </c>
      <c r="S1057" s="141">
        <v>0.608453732615575</v>
      </c>
      <c r="T1057" s="141">
        <v>0.22949097211054725</v>
      </c>
      <c r="U1057" s="141">
        <v>-0.80594002705712464</v>
      </c>
      <c r="V1057" s="141">
        <v>-9.0679088273021791E-2</v>
      </c>
      <c r="W1057" s="50">
        <v>0.3389967082531421</v>
      </c>
    </row>
    <row r="1058" spans="1:23">
      <c r="A1058" s="122"/>
      <c r="B1058" s="141">
        <v>6.4607017873386852E-2</v>
      </c>
      <c r="C1058" s="141">
        <v>0.48219096758099722</v>
      </c>
      <c r="D1058" s="141">
        <v>0.91257955574755156</v>
      </c>
      <c r="E1058" s="141">
        <v>0.14598541591572367</v>
      </c>
      <c r="F1058" s="141">
        <v>0.87030101383177283</v>
      </c>
      <c r="G1058" s="141">
        <v>0.378113643211059</v>
      </c>
      <c r="H1058" s="141">
        <v>0.31680888446831035</v>
      </c>
      <c r="I1058" s="141">
        <v>0.57530142400437589</v>
      </c>
      <c r="J1058" s="141">
        <v>0.67516370087870903</v>
      </c>
      <c r="K1058" s="58">
        <v>0.33141073182065139</v>
      </c>
      <c r="M1058" s="51">
        <v>56</v>
      </c>
      <c r="N1058" s="141" cm="1">
        <f t="array" ref="N1058:W1058">(TRANSPOSE(MMULT(幕後結果!$AB$37:$AK$46, TRANSPOSE(N57:W57))))</f>
        <v>-0.56885168165328848</v>
      </c>
      <c r="O1058" s="141">
        <v>-0.74686082832984779</v>
      </c>
      <c r="P1058" s="141">
        <v>-0.34460582290877784</v>
      </c>
      <c r="Q1058" s="141">
        <v>-0.46538825555034657</v>
      </c>
      <c r="R1058" s="141">
        <v>-0.82622083614123709</v>
      </c>
      <c r="S1058" s="141">
        <v>0.89128475513319672</v>
      </c>
      <c r="T1058" s="141">
        <v>-1.5824130953110624</v>
      </c>
      <c r="U1058" s="141">
        <v>0.82839950458733025</v>
      </c>
      <c r="V1058" s="141">
        <v>1.8309691964115282</v>
      </c>
      <c r="W1058" s="50">
        <v>1.1668883059831723</v>
      </c>
    </row>
    <row r="1059" spans="1:23">
      <c r="A1059" s="122"/>
      <c r="B1059" s="141">
        <v>0.28056083102427376</v>
      </c>
      <c r="C1059" s="141">
        <v>0.59765354335614851</v>
      </c>
      <c r="D1059" s="141">
        <v>0.27671240302081457</v>
      </c>
      <c r="E1059" s="141">
        <v>0.45490756411630606</v>
      </c>
      <c r="F1059" s="141">
        <v>0.55223119181076896</v>
      </c>
      <c r="G1059" s="141">
        <v>0.6003526295888113</v>
      </c>
      <c r="H1059" s="141">
        <v>0.67136873878505132</v>
      </c>
      <c r="I1059" s="141">
        <v>0.72392112032315725</v>
      </c>
      <c r="J1059" s="141">
        <v>0.11337330666658163</v>
      </c>
      <c r="K1059" s="58">
        <v>0.58487576039065026</v>
      </c>
      <c r="M1059" s="51">
        <v>57</v>
      </c>
      <c r="N1059" s="141" cm="1">
        <f t="array" ref="N1059:W1059">(TRANSPOSE(MMULT(幕後結果!$AB$37:$AK$46, TRANSPOSE(N58:W58))))</f>
        <v>1.0199305936461318</v>
      </c>
      <c r="O1059" s="141">
        <v>-0.69391754494826485</v>
      </c>
      <c r="P1059" s="141">
        <v>-0.2997313922523438</v>
      </c>
      <c r="Q1059" s="141">
        <v>0.31295385303892531</v>
      </c>
      <c r="R1059" s="141">
        <v>-0.34583972786532541</v>
      </c>
      <c r="S1059" s="141">
        <v>0.36081934185373143</v>
      </c>
      <c r="T1059" s="141">
        <v>0.37664109149981606</v>
      </c>
      <c r="U1059" s="141">
        <v>0.44803271526294097</v>
      </c>
      <c r="V1059" s="141">
        <v>-1.0992384299146118</v>
      </c>
      <c r="W1059" s="50">
        <v>-2.4225999219261745</v>
      </c>
    </row>
    <row r="1060" spans="1:23">
      <c r="A1060" s="122"/>
      <c r="B1060" s="141">
        <v>0.22567314382415882</v>
      </c>
      <c r="C1060" s="141">
        <v>0.7926121411577578</v>
      </c>
      <c r="D1060" s="141">
        <v>0.67002880370627582</v>
      </c>
      <c r="E1060" s="141">
        <v>0.77395099426005642</v>
      </c>
      <c r="F1060" s="141">
        <v>2.1781506041301579E-2</v>
      </c>
      <c r="G1060" s="141">
        <v>6.71033602884481E-2</v>
      </c>
      <c r="H1060" s="141">
        <v>0.83323226971561137</v>
      </c>
      <c r="I1060" s="141">
        <v>0.29858161043250075</v>
      </c>
      <c r="J1060" s="141">
        <v>0.88291074700406824</v>
      </c>
      <c r="K1060" s="58">
        <v>0.15034696323359187</v>
      </c>
      <c r="M1060" s="51">
        <v>58</v>
      </c>
      <c r="N1060" s="141" cm="1">
        <f t="array" ref="N1060:W1060">(TRANSPOSE(MMULT(幕後結果!$AB$37:$AK$46, TRANSPOSE(N59:W59))))</f>
        <v>-0.25945061499215227</v>
      </c>
      <c r="O1060" s="141">
        <v>-1.3791458861325596</v>
      </c>
      <c r="P1060" s="141">
        <v>0.88321439631968324</v>
      </c>
      <c r="Q1060" s="141">
        <v>1.8458559768978648</v>
      </c>
      <c r="R1060" s="141">
        <v>0.48796714400580588</v>
      </c>
      <c r="S1060" s="141">
        <v>-1.0930469135849183</v>
      </c>
      <c r="T1060" s="141">
        <v>-0.29361674816179151</v>
      </c>
      <c r="U1060" s="141">
        <v>-0.12417965353719662</v>
      </c>
      <c r="V1060" s="141">
        <v>1.3045452456305215</v>
      </c>
      <c r="W1060" s="50">
        <v>0.38125457624524739</v>
      </c>
    </row>
    <row r="1061" spans="1:23">
      <c r="A1061" s="122"/>
      <c r="B1061" s="141">
        <v>0.53707257134751507</v>
      </c>
      <c r="C1061" s="141">
        <v>1.3027283956831281E-2</v>
      </c>
      <c r="D1061" s="141">
        <v>2.1418992540608972E-2</v>
      </c>
      <c r="E1061" s="141">
        <v>0.64781504185500705</v>
      </c>
      <c r="F1061" s="141">
        <v>0.88188999323586725</v>
      </c>
      <c r="G1061" s="141">
        <v>5.8464683084162861E-3</v>
      </c>
      <c r="H1061" s="141">
        <v>0.19511046462425075</v>
      </c>
      <c r="I1061" s="141">
        <v>0.66957776978180772</v>
      </c>
      <c r="J1061" s="141">
        <v>0.30307816697219869</v>
      </c>
      <c r="K1061" s="58">
        <v>0.18522205904737676</v>
      </c>
      <c r="M1061" s="51">
        <v>59</v>
      </c>
      <c r="N1061" s="141" cm="1">
        <f t="array" ref="N1061:W1061">(TRANSPOSE(MMULT(幕後結果!$AB$37:$AK$46, TRANSPOSE(N60:W60))))</f>
        <v>3.0520153127595298</v>
      </c>
      <c r="O1061" s="141">
        <v>1.4045252848571563</v>
      </c>
      <c r="P1061" s="141">
        <v>0.86151856606643118</v>
      </c>
      <c r="Q1061" s="141">
        <v>1.1318210050366979</v>
      </c>
      <c r="R1061" s="141">
        <v>1.7593030433647481</v>
      </c>
      <c r="S1061" s="141">
        <v>-0.41670941466924133</v>
      </c>
      <c r="T1061" s="141">
        <v>3.5363290949840973</v>
      </c>
      <c r="U1061" s="141">
        <v>0.90423584366977861</v>
      </c>
      <c r="V1061" s="141">
        <v>-0.90499116307663385</v>
      </c>
      <c r="W1061" s="50">
        <v>0.24278102913891286</v>
      </c>
    </row>
    <row r="1062" spans="1:23">
      <c r="A1062" s="122"/>
      <c r="B1062" s="141">
        <v>0.2051754104834691</v>
      </c>
      <c r="C1062" s="141">
        <v>0.17794281045105942</v>
      </c>
      <c r="D1062" s="141">
        <v>0.49631009464580633</v>
      </c>
      <c r="E1062" s="141">
        <v>0.60953743278958861</v>
      </c>
      <c r="F1062" s="141">
        <v>0.72157147614238371</v>
      </c>
      <c r="G1062" s="141">
        <v>0.38529738613276243</v>
      </c>
      <c r="H1062" s="141">
        <v>0.54803246113367066</v>
      </c>
      <c r="I1062" s="141">
        <v>0.30332867427919341</v>
      </c>
      <c r="J1062" s="141">
        <v>0.25407470230261886</v>
      </c>
      <c r="K1062" s="58">
        <v>0.98726280371652209</v>
      </c>
      <c r="M1062" s="51">
        <v>60</v>
      </c>
      <c r="N1062" s="141" cm="1">
        <f t="array" ref="N1062:W1062">(TRANSPOSE(MMULT(幕後結果!$AB$37:$AK$46, TRANSPOSE(N61:W61))))</f>
        <v>-0.33195420668213577</v>
      </c>
      <c r="O1062" s="141">
        <v>0.82115213817101063</v>
      </c>
      <c r="P1062" s="141">
        <v>0.91937134273813481</v>
      </c>
      <c r="Q1062" s="141">
        <v>0.91608248711568874</v>
      </c>
      <c r="R1062" s="141">
        <v>1.4419482880288887</v>
      </c>
      <c r="S1062" s="141">
        <v>0.34218178689277129</v>
      </c>
      <c r="T1062" s="141">
        <v>0.34253856053990728</v>
      </c>
      <c r="U1062" s="141">
        <v>-0.26981332066739472</v>
      </c>
      <c r="V1062" s="141">
        <v>-0.45701170036892308</v>
      </c>
      <c r="W1062" s="50">
        <v>1.4161949085407841</v>
      </c>
    </row>
    <row r="1063" spans="1:23">
      <c r="A1063" s="122"/>
      <c r="B1063" s="141">
        <v>0.45391836755532866</v>
      </c>
      <c r="C1063" s="141">
        <v>0.37652247431116614</v>
      </c>
      <c r="D1063" s="141">
        <v>0.99226081576457603</v>
      </c>
      <c r="E1063" s="141">
        <v>0.29124940506508423</v>
      </c>
      <c r="F1063" s="141">
        <v>0.40460744923340974</v>
      </c>
      <c r="G1063" s="141">
        <v>0.28554716179964346</v>
      </c>
      <c r="H1063" s="141">
        <v>0.65563573125383834</v>
      </c>
      <c r="I1063" s="141">
        <v>0.46564360223774326</v>
      </c>
      <c r="J1063" s="141">
        <v>0.15168158659079478</v>
      </c>
      <c r="K1063" s="58">
        <v>0.7905577345610928</v>
      </c>
      <c r="M1063" s="51">
        <v>61</v>
      </c>
      <c r="N1063" s="141" cm="1">
        <f t="array" ref="N1063:W1063">(TRANSPOSE(MMULT(幕後結果!$AB$37:$AK$46, TRANSPOSE(N62:W62))))</f>
        <v>0.27098654758276242</v>
      </c>
      <c r="O1063" s="141">
        <v>0.79465774561434332</v>
      </c>
      <c r="P1063" s="141">
        <v>-0.91246593150219946</v>
      </c>
      <c r="Q1063" s="141">
        <v>-2.1295046189044644</v>
      </c>
      <c r="R1063" s="141">
        <v>-0.26352559572858519</v>
      </c>
      <c r="S1063" s="141">
        <v>-0.34676508771897502</v>
      </c>
      <c r="T1063" s="141">
        <v>-0.54760584646105537</v>
      </c>
      <c r="U1063" s="141">
        <v>-2.2661322538314761</v>
      </c>
      <c r="V1063" s="141">
        <v>-0.65610986085373235</v>
      </c>
      <c r="W1063" s="50">
        <v>-1.233268480073511</v>
      </c>
    </row>
    <row r="1064" spans="1:23">
      <c r="A1064" s="122"/>
      <c r="B1064" s="141">
        <v>0.93670194625955716</v>
      </c>
      <c r="C1064" s="141">
        <v>0.73659192820289077</v>
      </c>
      <c r="D1064" s="141">
        <v>0.67214110605774757</v>
      </c>
      <c r="E1064" s="141">
        <v>0.97348432207403079</v>
      </c>
      <c r="F1064" s="141">
        <v>0.18572390698852392</v>
      </c>
      <c r="G1064" s="141">
        <v>0.57302964742853058</v>
      </c>
      <c r="H1064" s="141">
        <v>0.41417074535967124</v>
      </c>
      <c r="I1064" s="141">
        <v>5.7646489007721291E-2</v>
      </c>
      <c r="J1064" s="141">
        <v>0.99167156065704121</v>
      </c>
      <c r="K1064" s="58">
        <v>0.21288130638630842</v>
      </c>
      <c r="M1064" s="51">
        <v>62</v>
      </c>
      <c r="N1064" s="141" cm="1">
        <f t="array" ref="N1064:W1064">(TRANSPOSE(MMULT(幕後結果!$AB$37:$AK$46, TRANSPOSE(N63:W63))))</f>
        <v>-1.3028700461562794</v>
      </c>
      <c r="O1064" s="141">
        <v>-1.0325132299050845</v>
      </c>
      <c r="P1064" s="141">
        <v>-1.0196058143933726</v>
      </c>
      <c r="Q1064" s="141">
        <v>-1.6974994347180541</v>
      </c>
      <c r="R1064" s="141">
        <v>-0.60901083302699566</v>
      </c>
      <c r="S1064" s="141">
        <v>-1.1249700314681321</v>
      </c>
      <c r="T1064" s="141">
        <v>-3.722261868690012</v>
      </c>
      <c r="U1064" s="141">
        <v>-2.5828264613476239</v>
      </c>
      <c r="V1064" s="141">
        <v>-2.0648217789930525</v>
      </c>
      <c r="W1064" s="50">
        <v>-1.1647184550441296</v>
      </c>
    </row>
    <row r="1065" spans="1:23">
      <c r="A1065" s="122"/>
      <c r="B1065" s="141">
        <v>0.99932484208460348</v>
      </c>
      <c r="C1065" s="141">
        <v>0.50670601707196727</v>
      </c>
      <c r="D1065" s="141">
        <v>0.46014465569315477</v>
      </c>
      <c r="E1065" s="141">
        <v>2.5779073385578943E-3</v>
      </c>
      <c r="F1065" s="141">
        <v>0.75452487270679747</v>
      </c>
      <c r="G1065" s="141">
        <v>0.79865019979577134</v>
      </c>
      <c r="H1065" s="141">
        <v>0.74658672738366705</v>
      </c>
      <c r="I1065" s="141">
        <v>0.26898103609078272</v>
      </c>
      <c r="J1065" s="141">
        <v>0.99775178087036287</v>
      </c>
      <c r="K1065" s="58">
        <v>0.82596028886269979</v>
      </c>
      <c r="M1065" s="51">
        <v>63</v>
      </c>
      <c r="N1065" s="141" cm="1">
        <f t="array" ref="N1065:W1065">(TRANSPOSE(MMULT(幕後結果!$AB$37:$AK$46, TRANSPOSE(N64:W64))))</f>
        <v>1.9023329423507764</v>
      </c>
      <c r="O1065" s="141">
        <v>-1.996618312279119</v>
      </c>
      <c r="P1065" s="141">
        <v>-0.15082943167329871</v>
      </c>
      <c r="Q1065" s="141">
        <v>1.1746514954184923</v>
      </c>
      <c r="R1065" s="141">
        <v>-0.66260516194276975</v>
      </c>
      <c r="S1065" s="141">
        <v>-0.56279514899463345</v>
      </c>
      <c r="T1065" s="141">
        <v>0.86650460022978981</v>
      </c>
      <c r="U1065" s="141">
        <v>0.37487527046297953</v>
      </c>
      <c r="V1065" s="141">
        <v>1.2305311224222353</v>
      </c>
      <c r="W1065" s="50">
        <v>0.12173782768174335</v>
      </c>
    </row>
    <row r="1066" spans="1:23">
      <c r="A1066" s="122"/>
      <c r="B1066" s="141">
        <v>0.96919456156245154</v>
      </c>
      <c r="C1066" s="141">
        <v>0.22434339613662435</v>
      </c>
      <c r="D1066" s="141">
        <v>5.3808994760897511E-2</v>
      </c>
      <c r="E1066" s="141">
        <v>0.25679929697037007</v>
      </c>
      <c r="F1066" s="141">
        <v>0.91545225476236691</v>
      </c>
      <c r="G1066" s="141">
        <v>0.13807573333176393</v>
      </c>
      <c r="H1066" s="141">
        <v>0.15369555218252073</v>
      </c>
      <c r="I1066" s="141">
        <v>0.73462909668836507</v>
      </c>
      <c r="J1066" s="141">
        <v>0.36237536849856977</v>
      </c>
      <c r="K1066" s="58">
        <v>0.83542798175815935</v>
      </c>
      <c r="M1066" s="51">
        <v>64</v>
      </c>
      <c r="N1066" s="141" cm="1">
        <f t="array" ref="N1066:W1066">(TRANSPOSE(MMULT(幕後結果!$AB$37:$AK$46, TRANSPOSE(N65:W65))))</f>
        <v>6.7045872240141344E-2</v>
      </c>
      <c r="O1066" s="141">
        <v>-1.4325760379184074</v>
      </c>
      <c r="P1066" s="141">
        <v>-0.53053195778279005</v>
      </c>
      <c r="Q1066" s="141">
        <v>-0.27775848118937824</v>
      </c>
      <c r="R1066" s="141">
        <v>-0.57219121154920582</v>
      </c>
      <c r="S1066" s="141">
        <v>-0.71721636971141911</v>
      </c>
      <c r="T1066" s="141">
        <v>-0.25982540681386018</v>
      </c>
      <c r="U1066" s="141">
        <v>-0.96823587375024789</v>
      </c>
      <c r="V1066" s="141">
        <v>-0.1862430277836753</v>
      </c>
      <c r="W1066" s="50">
        <v>0.19001390261189316</v>
      </c>
    </row>
    <row r="1067" spans="1:23">
      <c r="A1067" s="122"/>
      <c r="B1067" s="141">
        <v>0.23092757325581981</v>
      </c>
      <c r="C1067" s="141">
        <v>0.40575994100877977</v>
      </c>
      <c r="D1067" s="141">
        <v>0.21872269252958221</v>
      </c>
      <c r="E1067" s="141">
        <v>0.5476704013898861</v>
      </c>
      <c r="F1067" s="141">
        <v>0.78529366042792126</v>
      </c>
      <c r="G1067" s="141">
        <v>0.35078868041640554</v>
      </c>
      <c r="H1067" s="141">
        <v>0.14054247495070316</v>
      </c>
      <c r="I1067" s="141">
        <v>0.71104641163890103</v>
      </c>
      <c r="J1067" s="141">
        <v>0.90936984273210042</v>
      </c>
      <c r="K1067" s="58">
        <v>0.96273495162237244</v>
      </c>
      <c r="M1067" s="51">
        <v>65</v>
      </c>
      <c r="N1067" s="141" cm="1">
        <f t="array" ref="N1067:W1067">(TRANSPOSE(MMULT(幕後結果!$AB$37:$AK$46, TRANSPOSE(N66:W66))))</f>
        <v>1.1037870535706655</v>
      </c>
      <c r="O1067" s="141">
        <v>1.5501009289605387</v>
      </c>
      <c r="P1067" s="141">
        <v>-0.48816791589004987</v>
      </c>
      <c r="Q1067" s="141">
        <v>-1.0838516588875664</v>
      </c>
      <c r="R1067" s="141">
        <v>-0.39284604551394764</v>
      </c>
      <c r="S1067" s="141">
        <v>-1.3690370764785564</v>
      </c>
      <c r="T1067" s="141">
        <v>0.67553415468219169</v>
      </c>
      <c r="U1067" s="141">
        <v>-1.6808813090339159</v>
      </c>
      <c r="V1067" s="141">
        <v>-0.46133491110927138</v>
      </c>
      <c r="W1067" s="50">
        <v>0.26193464063980731</v>
      </c>
    </row>
    <row r="1068" spans="1:23">
      <c r="A1068" s="122"/>
      <c r="B1068" s="141">
        <v>0.53688252492031441</v>
      </c>
      <c r="C1068" s="141">
        <v>0.18945610179756245</v>
      </c>
      <c r="D1068" s="141">
        <v>0.50607634294038628</v>
      </c>
      <c r="E1068" s="141">
        <v>0.29493540278875585</v>
      </c>
      <c r="F1068" s="141">
        <v>0.88533072012241365</v>
      </c>
      <c r="G1068" s="141">
        <v>0.67972803330571319</v>
      </c>
      <c r="H1068" s="141">
        <v>0.62905613690876327</v>
      </c>
      <c r="I1068" s="141">
        <v>3.8480053234621892E-3</v>
      </c>
      <c r="J1068" s="141">
        <v>0.62322077529091158</v>
      </c>
      <c r="K1068" s="58">
        <v>0.77316590313922018</v>
      </c>
      <c r="M1068" s="51">
        <v>66</v>
      </c>
      <c r="N1068" s="141" cm="1">
        <f t="array" ref="N1068:W1068">(TRANSPOSE(MMULT(幕後結果!$AB$37:$AK$46, TRANSPOSE(N67:W67))))</f>
        <v>-1.0381620715677453</v>
      </c>
      <c r="O1068" s="141">
        <v>1.148114763640383</v>
      </c>
      <c r="P1068" s="141">
        <v>0.45651566085611189</v>
      </c>
      <c r="Q1068" s="141">
        <v>0.2869772809669312</v>
      </c>
      <c r="R1068" s="141">
        <v>-0.79080118433463997</v>
      </c>
      <c r="S1068" s="141">
        <v>1.2318195616636562</v>
      </c>
      <c r="T1068" s="141">
        <v>0.34187008220994763</v>
      </c>
      <c r="U1068" s="141">
        <v>0.18120085066732683</v>
      </c>
      <c r="V1068" s="141">
        <v>1.6422606212780546</v>
      </c>
      <c r="W1068" s="50">
        <v>0.54775880074105743</v>
      </c>
    </row>
    <row r="1069" spans="1:23">
      <c r="A1069" s="122"/>
      <c r="B1069" s="141">
        <v>0.30557439789992991</v>
      </c>
      <c r="C1069" s="141">
        <v>0.46836250324296325</v>
      </c>
      <c r="D1069" s="141">
        <v>0.38358741852148692</v>
      </c>
      <c r="E1069" s="141">
        <v>0.64175614791719671</v>
      </c>
      <c r="F1069" s="141">
        <v>4.4433032577688047E-2</v>
      </c>
      <c r="G1069" s="141">
        <v>0.72321284140841802</v>
      </c>
      <c r="H1069" s="141">
        <v>0.87348241738105581</v>
      </c>
      <c r="I1069" s="141">
        <v>0.19955826825171852</v>
      </c>
      <c r="J1069" s="141">
        <v>0.61904605082014386</v>
      </c>
      <c r="K1069" s="58">
        <v>0.4501965588102157</v>
      </c>
      <c r="M1069" s="51">
        <v>67</v>
      </c>
      <c r="N1069" s="141" cm="1">
        <f t="array" ref="N1069:W1069">(TRANSPOSE(MMULT(幕後結果!$AB$37:$AK$46, TRANSPOSE(N68:W68))))</f>
        <v>-1.1078255674798867</v>
      </c>
      <c r="O1069" s="141">
        <v>-0.54135060755222442</v>
      </c>
      <c r="P1069" s="141">
        <v>0.910053488248453</v>
      </c>
      <c r="Q1069" s="141">
        <v>-1.3353289633198757</v>
      </c>
      <c r="R1069" s="141">
        <v>-0.15430192663210834</v>
      </c>
      <c r="S1069" s="141">
        <v>-0.44962742253941068</v>
      </c>
      <c r="T1069" s="141">
        <v>-0.88492715590029647</v>
      </c>
      <c r="U1069" s="141">
        <v>-8.1250991126093575E-2</v>
      </c>
      <c r="V1069" s="141">
        <v>-0.34073290756592012</v>
      </c>
      <c r="W1069" s="50">
        <v>0.8451490165593929</v>
      </c>
    </row>
    <row r="1070" spans="1:23">
      <c r="A1070" s="122"/>
      <c r="B1070" s="141">
        <v>0.75792160099686545</v>
      </c>
      <c r="C1070" s="141">
        <v>0.95376292923468275</v>
      </c>
      <c r="D1070" s="141">
        <v>0.20491356242448733</v>
      </c>
      <c r="E1070" s="141">
        <v>0.94592990220804651</v>
      </c>
      <c r="F1070" s="141">
        <v>5.7360219503285848E-2</v>
      </c>
      <c r="G1070" s="141">
        <v>0.81888509690746525</v>
      </c>
      <c r="H1070" s="141">
        <v>0.37990817575554736</v>
      </c>
      <c r="I1070" s="141">
        <v>0.24566731356349103</v>
      </c>
      <c r="J1070" s="141">
        <v>0.50993015432629751</v>
      </c>
      <c r="K1070" s="58">
        <v>0.44855573180626607</v>
      </c>
      <c r="M1070" s="51">
        <v>68</v>
      </c>
      <c r="N1070" s="141" cm="1">
        <f t="array" ref="N1070:W1070">(TRANSPOSE(MMULT(幕後結果!$AB$37:$AK$46, TRANSPOSE(N69:W69))))</f>
        <v>0.22357709472785126</v>
      </c>
      <c r="O1070" s="141">
        <v>-1.1851771949685017</v>
      </c>
      <c r="P1070" s="141">
        <v>-2.080805519135021</v>
      </c>
      <c r="Q1070" s="141">
        <v>-1.6058438955134062</v>
      </c>
      <c r="R1070" s="141">
        <v>-1.466690441162219</v>
      </c>
      <c r="S1070" s="141">
        <v>1.8723191682421627</v>
      </c>
      <c r="T1070" s="141">
        <v>-1.7893181230691289</v>
      </c>
      <c r="U1070" s="141">
        <v>0.75721686029564461</v>
      </c>
      <c r="V1070" s="141">
        <v>1.0991465964011543E-2</v>
      </c>
      <c r="W1070" s="50">
        <v>1.6090983142876316</v>
      </c>
    </row>
    <row r="1071" spans="1:23">
      <c r="A1071" s="122"/>
      <c r="B1071" s="141">
        <v>0.62005316761259954</v>
      </c>
      <c r="C1071" s="141">
        <v>0.5017667287527825</v>
      </c>
      <c r="D1071" s="141">
        <v>0.8243082002224047</v>
      </c>
      <c r="E1071" s="141">
        <v>0.28292564655413077</v>
      </c>
      <c r="F1071" s="141">
        <v>0.27906780372740081</v>
      </c>
      <c r="G1071" s="141">
        <v>0.81798744714378002</v>
      </c>
      <c r="H1071" s="141">
        <v>0.11878929610458155</v>
      </c>
      <c r="I1071" s="141">
        <v>0.70746298732162671</v>
      </c>
      <c r="J1071" s="141">
        <v>0.90120244033271057</v>
      </c>
      <c r="K1071" s="58">
        <v>0.35551751598896786</v>
      </c>
      <c r="M1071" s="51">
        <v>69</v>
      </c>
      <c r="N1071" s="141" cm="1">
        <f t="array" ref="N1071:W1071">(TRANSPOSE(MMULT(幕後結果!$AB$37:$AK$46, TRANSPOSE(N70:W70))))</f>
        <v>0.31227025066159597</v>
      </c>
      <c r="O1071" s="141">
        <v>-0.11544876613162815</v>
      </c>
      <c r="P1071" s="141">
        <v>0.97522667526264895</v>
      </c>
      <c r="Q1071" s="141">
        <v>0.76674469348988572</v>
      </c>
      <c r="R1071" s="141">
        <v>0.15887588028676858</v>
      </c>
      <c r="S1071" s="141">
        <v>-0.24713982445962085</v>
      </c>
      <c r="T1071" s="141">
        <v>-1.2859348089600533</v>
      </c>
      <c r="U1071" s="141">
        <v>0.13603197630327574</v>
      </c>
      <c r="V1071" s="141">
        <v>-1.3450864068842481</v>
      </c>
      <c r="W1071" s="50">
        <v>-1.1580829036493028</v>
      </c>
    </row>
    <row r="1072" spans="1:23">
      <c r="A1072" s="122"/>
      <c r="B1072" s="141">
        <v>0.65185315744354</v>
      </c>
      <c r="C1072" s="141">
        <v>0.5912170661870455</v>
      </c>
      <c r="D1072" s="141">
        <v>0.35339921402428365</v>
      </c>
      <c r="E1072" s="141">
        <v>0.89449459065634063</v>
      </c>
      <c r="F1072" s="141">
        <v>0.36550482552258901</v>
      </c>
      <c r="G1072" s="141">
        <v>0.6016487435477651</v>
      </c>
      <c r="H1072" s="141">
        <v>0.32176323104376259</v>
      </c>
      <c r="I1072" s="141">
        <v>0.43265681827774083</v>
      </c>
      <c r="J1072" s="141">
        <v>0.71096431925989689</v>
      </c>
      <c r="K1072" s="58">
        <v>0.26432788781845495</v>
      </c>
      <c r="M1072" s="51">
        <v>70</v>
      </c>
      <c r="N1072" s="141" cm="1">
        <f t="array" ref="N1072:W1072">(TRANSPOSE(MMULT(幕後結果!$AB$37:$AK$46, TRANSPOSE(N71:W71))))</f>
        <v>1.3517939932584105E-2</v>
      </c>
      <c r="O1072" s="141">
        <v>-0.79558655301306358</v>
      </c>
      <c r="P1072" s="141">
        <v>-0.48629246889244304</v>
      </c>
      <c r="Q1072" s="141">
        <v>9.0713270825220294E-2</v>
      </c>
      <c r="R1072" s="141">
        <v>0.19123213931246807</v>
      </c>
      <c r="S1072" s="141">
        <v>-0.27432156163543692</v>
      </c>
      <c r="T1072" s="141">
        <v>1.5049904868791886</v>
      </c>
      <c r="U1072" s="141">
        <v>0.16879763058030478</v>
      </c>
      <c r="V1072" s="141">
        <v>0.42263173732048642</v>
      </c>
      <c r="W1072" s="50">
        <v>0.94494834676453432</v>
      </c>
    </row>
    <row r="1073" spans="1:23">
      <c r="A1073" s="122"/>
      <c r="B1073" s="141">
        <v>0.93992223754502469</v>
      </c>
      <c r="C1073" s="141">
        <v>0.66605259690582175</v>
      </c>
      <c r="D1073" s="141">
        <v>0.34672101208437756</v>
      </c>
      <c r="E1073" s="141">
        <v>0.90293954667632437</v>
      </c>
      <c r="F1073" s="141">
        <v>0.51835827203210361</v>
      </c>
      <c r="G1073" s="141">
        <v>0.11942684302753914</v>
      </c>
      <c r="H1073" s="141">
        <v>0.84285459655507333</v>
      </c>
      <c r="I1073" s="141">
        <v>0.63049001594368193</v>
      </c>
      <c r="J1073" s="141">
        <v>5.3148801236017063E-2</v>
      </c>
      <c r="K1073" s="58">
        <v>0.15729680854308681</v>
      </c>
      <c r="M1073" s="51">
        <v>71</v>
      </c>
      <c r="N1073" s="141" cm="1">
        <f t="array" ref="N1073:W1073">(TRANSPOSE(MMULT(幕後結果!$AB$37:$AK$46, TRANSPOSE(N72:W72))))</f>
        <v>-1.3552989138250249</v>
      </c>
      <c r="O1073" s="141">
        <v>1.2866242874596525</v>
      </c>
      <c r="P1073" s="141">
        <v>0.3207367544375434</v>
      </c>
      <c r="Q1073" s="141">
        <v>0.49055459079082392</v>
      </c>
      <c r="R1073" s="141">
        <v>-0.94454682764364872</v>
      </c>
      <c r="S1073" s="141">
        <v>1.9279432518899124</v>
      </c>
      <c r="T1073" s="141">
        <v>1.9919744153173955</v>
      </c>
      <c r="U1073" s="141">
        <v>1.2813760644913788</v>
      </c>
      <c r="V1073" s="141">
        <v>1.2889340926362844</v>
      </c>
      <c r="W1073" s="50">
        <v>0.50375587834482549</v>
      </c>
    </row>
    <row r="1074" spans="1:23">
      <c r="A1074" s="122"/>
      <c r="B1074" s="141">
        <v>0.8979593228720415</v>
      </c>
      <c r="C1074" s="141">
        <v>9.7366259002813704E-2</v>
      </c>
      <c r="D1074" s="141">
        <v>3.9037091237668742E-2</v>
      </c>
      <c r="E1074" s="141">
        <v>0.28880580713508097</v>
      </c>
      <c r="F1074" s="141">
        <v>0.59865519318727722</v>
      </c>
      <c r="G1074" s="141">
        <v>0.44133268790623736</v>
      </c>
      <c r="H1074" s="141">
        <v>0.77239880986430198</v>
      </c>
      <c r="I1074" s="141">
        <v>0.3703028170008269</v>
      </c>
      <c r="J1074" s="141">
        <v>0.91650221657888542</v>
      </c>
      <c r="K1074" s="58">
        <v>0.38295435869119299</v>
      </c>
      <c r="M1074" s="51">
        <v>72</v>
      </c>
      <c r="N1074" s="141" cm="1">
        <f t="array" ref="N1074:W1074">(TRANSPOSE(MMULT(幕後結果!$AB$37:$AK$46, TRANSPOSE(N73:W73))))</f>
        <v>-0.38987912110664635</v>
      </c>
      <c r="O1074" s="141">
        <v>0.14491708003552042</v>
      </c>
      <c r="P1074" s="141">
        <v>-0.42593214147362568</v>
      </c>
      <c r="Q1074" s="141">
        <v>0.16597543861528369</v>
      </c>
      <c r="R1074" s="141">
        <v>-2.4136050065822895E-2</v>
      </c>
      <c r="S1074" s="141">
        <v>0.71555540921328542</v>
      </c>
      <c r="T1074" s="141">
        <v>1.3840691576083357</v>
      </c>
      <c r="U1074" s="141">
        <v>0.93766795228946043</v>
      </c>
      <c r="V1074" s="141">
        <v>2.1618684102818788</v>
      </c>
      <c r="W1074" s="50">
        <v>1.3034334841606272</v>
      </c>
    </row>
    <row r="1075" spans="1:23">
      <c r="A1075" s="122"/>
      <c r="B1075" s="141">
        <v>0.71757971209491056</v>
      </c>
      <c r="C1075" s="141">
        <v>0.73308166791959173</v>
      </c>
      <c r="D1075" s="141">
        <v>0.38812506367564215</v>
      </c>
      <c r="E1075" s="141">
        <v>0.96110366818966253</v>
      </c>
      <c r="F1075" s="141">
        <v>0.19476174948973179</v>
      </c>
      <c r="G1075" s="141">
        <v>0.22597961404255651</v>
      </c>
      <c r="H1075" s="141">
        <v>0.67257782322011672</v>
      </c>
      <c r="I1075" s="141">
        <v>0.720749178359406</v>
      </c>
      <c r="J1075" s="141">
        <v>0.41361753654870204</v>
      </c>
      <c r="K1075" s="58">
        <v>0.56663919594466083</v>
      </c>
      <c r="M1075" s="51">
        <v>73</v>
      </c>
      <c r="N1075" s="141" cm="1">
        <f t="array" ref="N1075:W1075">(TRANSPOSE(MMULT(幕後結果!$AB$37:$AK$46, TRANSPOSE(N74:W74))))</f>
        <v>1.806172444334307</v>
      </c>
      <c r="O1075" s="141">
        <v>1.6627338213671081</v>
      </c>
      <c r="P1075" s="141">
        <v>0.30359145130206611</v>
      </c>
      <c r="Q1075" s="141">
        <v>-1.6321702491257093</v>
      </c>
      <c r="R1075" s="141">
        <v>-6.9900231961656206E-2</v>
      </c>
      <c r="S1075" s="141">
        <v>0.79139851798097294</v>
      </c>
      <c r="T1075" s="141">
        <v>0.30506673782795624</v>
      </c>
      <c r="U1075" s="141">
        <v>-0.43588609581073634</v>
      </c>
      <c r="V1075" s="141">
        <v>1.0302255769562738</v>
      </c>
      <c r="W1075" s="50">
        <v>-0.60262908499290169</v>
      </c>
    </row>
    <row r="1076" spans="1:23">
      <c r="A1076" s="122"/>
      <c r="B1076" s="141">
        <v>0.74840631992183027</v>
      </c>
      <c r="C1076" s="141">
        <v>0.42103476691094954</v>
      </c>
      <c r="D1076" s="141">
        <v>0.83395808286203765</v>
      </c>
      <c r="E1076" s="141">
        <v>1.1632558293615869E-2</v>
      </c>
      <c r="F1076" s="141">
        <v>0.41384090399772067</v>
      </c>
      <c r="G1076" s="141">
        <v>0.71999645371061405</v>
      </c>
      <c r="H1076" s="141">
        <v>7.9103764159779155E-2</v>
      </c>
      <c r="I1076" s="141">
        <v>0.29887195886551488</v>
      </c>
      <c r="J1076" s="141">
        <v>0.51599814205434558</v>
      </c>
      <c r="K1076" s="58">
        <v>0.80176179345279031</v>
      </c>
      <c r="M1076" s="51">
        <v>74</v>
      </c>
      <c r="N1076" s="141" cm="1">
        <f t="array" ref="N1076:W1076">(TRANSPOSE(MMULT(幕後結果!$AB$37:$AK$46, TRANSPOSE(N75:W75))))</f>
        <v>-0.91206944257182698</v>
      </c>
      <c r="O1076" s="141">
        <v>-1.5493807498021051</v>
      </c>
      <c r="P1076" s="141">
        <v>-1.0726271836269565</v>
      </c>
      <c r="Q1076" s="141">
        <v>-0.95594341430507423</v>
      </c>
      <c r="R1076" s="141">
        <v>-1.9786881840929409</v>
      </c>
      <c r="S1076" s="141">
        <v>0.10666672887030966</v>
      </c>
      <c r="T1076" s="141">
        <v>-2.0011596564628809</v>
      </c>
      <c r="U1076" s="141">
        <v>-1.8270744391604956</v>
      </c>
      <c r="V1076" s="141">
        <v>-1.4617972525710132</v>
      </c>
      <c r="W1076" s="50">
        <v>-0.79715545924031816</v>
      </c>
    </row>
    <row r="1077" spans="1:23">
      <c r="A1077" s="122"/>
      <c r="B1077" s="141">
        <v>0.28328269023925112</v>
      </c>
      <c r="C1077" s="141">
        <v>0.92830839439519153</v>
      </c>
      <c r="D1077" s="141">
        <v>0.28844076985551137</v>
      </c>
      <c r="E1077" s="141">
        <v>0.31956770316175254</v>
      </c>
      <c r="F1077" s="141">
        <v>0.17368632046985177</v>
      </c>
      <c r="G1077" s="141">
        <v>0.57542992452689457</v>
      </c>
      <c r="H1077" s="141">
        <v>0.68721682035306042</v>
      </c>
      <c r="I1077" s="141">
        <v>0.59379423653649765</v>
      </c>
      <c r="J1077" s="141">
        <v>0.78121470652096403</v>
      </c>
      <c r="K1077" s="58">
        <v>0.98638856152151821</v>
      </c>
      <c r="M1077" s="51">
        <v>75</v>
      </c>
      <c r="N1077" s="141" cm="1">
        <f t="array" ref="N1077:W1077">(TRANSPOSE(MMULT(幕後結果!$AB$37:$AK$46, TRANSPOSE(N76:W76))))</f>
        <v>0.76291633256824298</v>
      </c>
      <c r="O1077" s="141">
        <v>1.2037886668918569</v>
      </c>
      <c r="P1077" s="141">
        <v>1.7752983202820876</v>
      </c>
      <c r="Q1077" s="141">
        <v>1.7409858349117959</v>
      </c>
      <c r="R1077" s="141">
        <v>1.8112868356219751</v>
      </c>
      <c r="S1077" s="141">
        <v>-0.31501424093958802</v>
      </c>
      <c r="T1077" s="141">
        <v>0.75378860485366084</v>
      </c>
      <c r="U1077" s="141">
        <v>-0.5512169234312424</v>
      </c>
      <c r="V1077" s="141">
        <v>0.31615713316690675</v>
      </c>
      <c r="W1077" s="50">
        <v>0.69555797689441734</v>
      </c>
    </row>
    <row r="1078" spans="1:23">
      <c r="A1078" s="122"/>
      <c r="B1078" s="141">
        <v>0.16190825535604136</v>
      </c>
      <c r="C1078" s="141">
        <v>0.88903752801713809</v>
      </c>
      <c r="D1078" s="141">
        <v>1.8112000048922772E-2</v>
      </c>
      <c r="E1078" s="141">
        <v>0.95125197567546849</v>
      </c>
      <c r="F1078" s="141">
        <v>0.82174030637908757</v>
      </c>
      <c r="G1078" s="141">
        <v>0.10523344488686281</v>
      </c>
      <c r="H1078" s="141">
        <v>0.78799535783964858</v>
      </c>
      <c r="I1078" s="141">
        <v>0.75455432534646216</v>
      </c>
      <c r="J1078" s="141">
        <v>0.17772039574677923</v>
      </c>
      <c r="K1078" s="58">
        <v>0.64358729351779331</v>
      </c>
      <c r="M1078" s="51">
        <v>76</v>
      </c>
      <c r="N1078" s="141" cm="1">
        <f t="array" ref="N1078:W1078">(TRANSPOSE(MMULT(幕後結果!$AB$37:$AK$46, TRANSPOSE(N77:W77))))</f>
        <v>-1.0973659376325749E-2</v>
      </c>
      <c r="O1078" s="141">
        <v>1.4550878345836287</v>
      </c>
      <c r="P1078" s="141">
        <v>1.2052912736856429</v>
      </c>
      <c r="Q1078" s="141">
        <v>-0.59995461656959792</v>
      </c>
      <c r="R1078" s="141">
        <v>-0.69664547372588959</v>
      </c>
      <c r="S1078" s="141">
        <v>-0.49241213651614435</v>
      </c>
      <c r="T1078" s="141">
        <v>1.3893097897034257</v>
      </c>
      <c r="U1078" s="141">
        <v>-1.1481063667305296</v>
      </c>
      <c r="V1078" s="141">
        <v>-0.26307864770100248</v>
      </c>
      <c r="W1078" s="50">
        <v>0.50773300631059826</v>
      </c>
    </row>
    <row r="1079" spans="1:23">
      <c r="A1079" s="122"/>
      <c r="B1079" s="141">
        <v>0.85763870744652504</v>
      </c>
      <c r="C1079" s="141">
        <v>0.24635492637575984</v>
      </c>
      <c r="D1079" s="141">
        <v>0.29492422571746246</v>
      </c>
      <c r="E1079" s="141">
        <v>0.21393744634190615</v>
      </c>
      <c r="F1079" s="141">
        <v>0.77087278822331484</v>
      </c>
      <c r="G1079" s="141">
        <v>0.20079368582078283</v>
      </c>
      <c r="H1079" s="141">
        <v>0.54104694149509314</v>
      </c>
      <c r="I1079" s="141">
        <v>0.66227547027222111</v>
      </c>
      <c r="J1079" s="141">
        <v>5.8828928163841665E-2</v>
      </c>
      <c r="K1079" s="58">
        <v>0.26553171583231339</v>
      </c>
      <c r="M1079" s="51">
        <v>77</v>
      </c>
      <c r="N1079" s="141" cm="1">
        <f t="array" ref="N1079:W1079">(TRANSPOSE(MMULT(幕後結果!$AB$37:$AK$46, TRANSPOSE(N78:W78))))</f>
        <v>-0.98322719572298445</v>
      </c>
      <c r="O1079" s="141">
        <v>-1.4425629738146455</v>
      </c>
      <c r="P1079" s="141">
        <v>-0.95435085457365121</v>
      </c>
      <c r="Q1079" s="141">
        <v>-0.8537024650514311</v>
      </c>
      <c r="R1079" s="141">
        <v>-0.25692413671617065</v>
      </c>
      <c r="S1079" s="141">
        <v>-0.37821105148104495</v>
      </c>
      <c r="T1079" s="141">
        <v>-1.616114533164049</v>
      </c>
      <c r="U1079" s="141">
        <v>-0.1271126812469407</v>
      </c>
      <c r="V1079" s="141">
        <v>-1.1062993880059113</v>
      </c>
      <c r="W1079" s="50">
        <v>-0.64402286061182967</v>
      </c>
    </row>
    <row r="1080" spans="1:23">
      <c r="A1080" s="122"/>
      <c r="B1080" s="141">
        <v>0.1632418005393228</v>
      </c>
      <c r="C1080" s="141">
        <v>0.87590252260413681</v>
      </c>
      <c r="D1080" s="141">
        <v>0.13325791941851084</v>
      </c>
      <c r="E1080" s="141">
        <v>0.3525481395167549</v>
      </c>
      <c r="F1080" s="141">
        <v>0.87336074425473598</v>
      </c>
      <c r="G1080" s="141">
        <v>0.59441508816339694</v>
      </c>
      <c r="H1080" s="141">
        <v>0.96793292801629738</v>
      </c>
      <c r="I1080" s="141">
        <v>0.19287382422525767</v>
      </c>
      <c r="J1080" s="141">
        <v>0.78147435873343718</v>
      </c>
      <c r="K1080" s="58">
        <v>0.23897260277266774</v>
      </c>
      <c r="M1080" s="51">
        <v>78</v>
      </c>
      <c r="N1080" s="141" cm="1">
        <f t="array" ref="N1080:W1080">(TRANSPOSE(MMULT(幕後結果!$AB$37:$AK$46, TRANSPOSE(N79:W79))))</f>
        <v>-1.4016240390372015</v>
      </c>
      <c r="O1080" s="141">
        <v>-1.0424701940730756</v>
      </c>
      <c r="P1080" s="141">
        <v>-0.24165664853351576</v>
      </c>
      <c r="Q1080" s="141">
        <v>-0.21403807332404123</v>
      </c>
      <c r="R1080" s="141">
        <v>-0.22576497343639237</v>
      </c>
      <c r="S1080" s="141">
        <v>-1.8178993905520797</v>
      </c>
      <c r="T1080" s="141">
        <v>-1.1845693101095698</v>
      </c>
      <c r="U1080" s="141">
        <v>-0.90266466236037202</v>
      </c>
      <c r="V1080" s="141">
        <v>-0.26325986389372347</v>
      </c>
      <c r="W1080" s="50">
        <v>1.6035856871334657</v>
      </c>
    </row>
    <row r="1081" spans="1:23">
      <c r="A1081" s="122"/>
      <c r="B1081" s="141">
        <v>0.3882255089247082</v>
      </c>
      <c r="C1081" s="141">
        <v>0.22492149069812406</v>
      </c>
      <c r="D1081" s="141">
        <v>0.54870454312587236</v>
      </c>
      <c r="E1081" s="141">
        <v>0.97230730846541258</v>
      </c>
      <c r="F1081" s="141">
        <v>0.10990262606113332</v>
      </c>
      <c r="G1081" s="141">
        <v>0.57893746735948071</v>
      </c>
      <c r="H1081" s="141">
        <v>0.99905008485892099</v>
      </c>
      <c r="I1081" s="141">
        <v>5.3471407922234926E-2</v>
      </c>
      <c r="J1081" s="141">
        <v>0.96009066835984558</v>
      </c>
      <c r="K1081" s="58">
        <v>1.2211307681109229E-3</v>
      </c>
      <c r="M1081" s="51">
        <v>79</v>
      </c>
      <c r="N1081" s="141" cm="1">
        <f t="array" ref="N1081:W1081">(TRANSPOSE(MMULT(幕後結果!$AB$37:$AK$46, TRANSPOSE(N80:W80))))</f>
        <v>0.40157189583783287</v>
      </c>
      <c r="O1081" s="141">
        <v>0.34949031627637228</v>
      </c>
      <c r="P1081" s="141">
        <v>-0.49591893289429645</v>
      </c>
      <c r="Q1081" s="141">
        <v>-0.21788008665121911</v>
      </c>
      <c r="R1081" s="141">
        <v>-0.29225737977075372</v>
      </c>
      <c r="S1081" s="141">
        <v>0.20467504978185994</v>
      </c>
      <c r="T1081" s="141">
        <v>1.1539746296336428</v>
      </c>
      <c r="U1081" s="141">
        <v>1.4252183009546122</v>
      </c>
      <c r="V1081" s="141">
        <v>0.24190472982185959</v>
      </c>
      <c r="W1081" s="50">
        <v>1.3918844675602833</v>
      </c>
    </row>
    <row r="1082" spans="1:23">
      <c r="A1082" s="122"/>
      <c r="B1082" s="141">
        <v>0.70797721061235896</v>
      </c>
      <c r="C1082" s="141">
        <v>0.82138034207267374</v>
      </c>
      <c r="D1082" s="141">
        <v>2.0701258326388805E-2</v>
      </c>
      <c r="E1082" s="141">
        <v>0.3961281484651118</v>
      </c>
      <c r="F1082" s="141">
        <v>0.38066296989024551</v>
      </c>
      <c r="G1082" s="141">
        <v>0.85507457846003665</v>
      </c>
      <c r="H1082" s="141">
        <v>0.580831974129977</v>
      </c>
      <c r="I1082" s="141">
        <v>0.79777875334231352</v>
      </c>
      <c r="J1082" s="141">
        <v>0.33021403887266465</v>
      </c>
      <c r="K1082" s="58">
        <v>0.66918937202876649</v>
      </c>
      <c r="M1082" s="51">
        <v>80</v>
      </c>
      <c r="N1082" s="141" cm="1">
        <f t="array" ref="N1082:W1082">(TRANSPOSE(MMULT(幕後結果!$AB$37:$AK$46, TRANSPOSE(N81:W81))))</f>
        <v>-0.37057257179330122</v>
      </c>
      <c r="O1082" s="141">
        <v>-0.46526155064567987</v>
      </c>
      <c r="P1082" s="141">
        <v>-0.88674035763159897</v>
      </c>
      <c r="Q1082" s="141">
        <v>-0.62248784704434357</v>
      </c>
      <c r="R1082" s="141">
        <v>-0.34330162878395837</v>
      </c>
      <c r="S1082" s="141">
        <v>0.32665900505500589</v>
      </c>
      <c r="T1082" s="141">
        <v>0.42573226065284797</v>
      </c>
      <c r="U1082" s="141">
        <v>1.2470773277383171</v>
      </c>
      <c r="V1082" s="141">
        <v>5.3574324360917074E-2</v>
      </c>
      <c r="W1082" s="50">
        <v>0.91831849511164965</v>
      </c>
    </row>
    <row r="1083" spans="1:23">
      <c r="A1083" s="122"/>
      <c r="B1083" s="141">
        <v>6.1105844205671334E-2</v>
      </c>
      <c r="C1083" s="141">
        <v>0.2862142912514487</v>
      </c>
      <c r="D1083" s="141">
        <v>0.92781185808678135</v>
      </c>
      <c r="E1083" s="141">
        <v>0.13261056461899701</v>
      </c>
      <c r="F1083" s="141">
        <v>0.97473328580073337</v>
      </c>
      <c r="G1083" s="141">
        <v>0.31291356209734267</v>
      </c>
      <c r="H1083" s="141">
        <v>0.44232945405477309</v>
      </c>
      <c r="I1083" s="141">
        <v>0.38765456895715533</v>
      </c>
      <c r="J1083" s="141">
        <v>0.32984940352086656</v>
      </c>
      <c r="K1083" s="58">
        <v>1.5886318389407794E-2</v>
      </c>
      <c r="M1083" s="51">
        <v>81</v>
      </c>
      <c r="N1083" s="141" cm="1">
        <f t="array" ref="N1083:W1083">(TRANSPOSE(MMULT(幕後結果!$AB$37:$AK$46, TRANSPOSE(N82:W82))))</f>
        <v>-1.5114157197483433</v>
      </c>
      <c r="O1083" s="141">
        <v>2.4005969443007902</v>
      </c>
      <c r="P1083" s="141">
        <v>1.1115737588598269</v>
      </c>
      <c r="Q1083" s="141">
        <v>0.66122014783003702</v>
      </c>
      <c r="R1083" s="141">
        <v>2.217314086121517</v>
      </c>
      <c r="S1083" s="141">
        <v>-0.28849000838156225</v>
      </c>
      <c r="T1083" s="141">
        <v>-1.0406355828488918</v>
      </c>
      <c r="U1083" s="141">
        <v>0.80699684216631018</v>
      </c>
      <c r="V1083" s="141">
        <v>1.3409095637364972</v>
      </c>
      <c r="W1083" s="50">
        <v>1.051208417521547</v>
      </c>
    </row>
    <row r="1084" spans="1:23">
      <c r="A1084" s="122"/>
      <c r="B1084" s="141">
        <v>0.34933105445358525</v>
      </c>
      <c r="C1084" s="141">
        <v>0.62864349986669898</v>
      </c>
      <c r="D1084" s="141">
        <v>0.75810615579221841</v>
      </c>
      <c r="E1084" s="141">
        <v>0.81850953072357657</v>
      </c>
      <c r="F1084" s="141">
        <v>0.98394864653156411</v>
      </c>
      <c r="G1084" s="141">
        <v>0.91255544709985426</v>
      </c>
      <c r="H1084" s="141">
        <v>0.15020198832652909</v>
      </c>
      <c r="I1084" s="141">
        <v>0.76605804666434474</v>
      </c>
      <c r="J1084" s="141">
        <v>0.96294531818640938</v>
      </c>
      <c r="K1084" s="58">
        <v>0.56286509263944007</v>
      </c>
      <c r="M1084" s="51">
        <v>82</v>
      </c>
      <c r="N1084" s="141" cm="1">
        <f t="array" ref="N1084:W1084">(TRANSPOSE(MMULT(幕後結果!$AB$37:$AK$46, TRANSPOSE(N83:W83))))</f>
        <v>-0.59850353102316556</v>
      </c>
      <c r="O1084" s="141">
        <v>-0.61090155999809792</v>
      </c>
      <c r="P1084" s="141">
        <v>2.1863819293441682</v>
      </c>
      <c r="Q1084" s="141">
        <v>1.583454041666553</v>
      </c>
      <c r="R1084" s="141">
        <v>0.48786513978387314</v>
      </c>
      <c r="S1084" s="141">
        <v>-0.72210451961940347</v>
      </c>
      <c r="T1084" s="141">
        <v>-1.6474205729560631</v>
      </c>
      <c r="U1084" s="141">
        <v>0.63701294077911108</v>
      </c>
      <c r="V1084" s="141">
        <v>-1.370788460457667</v>
      </c>
      <c r="W1084" s="50">
        <v>-0.13321395315607093</v>
      </c>
    </row>
    <row r="1085" spans="1:23">
      <c r="A1085" s="122"/>
      <c r="B1085" s="141">
        <v>0.21729266795837243</v>
      </c>
      <c r="C1085" s="141">
        <v>0.1157946005472148</v>
      </c>
      <c r="D1085" s="141">
        <v>0.2396097276489304</v>
      </c>
      <c r="E1085" s="141">
        <v>0.29048198349227028</v>
      </c>
      <c r="F1085" s="141">
        <v>0.2846033322329502</v>
      </c>
      <c r="G1085" s="141">
        <v>0.54250694790509968</v>
      </c>
      <c r="H1085" s="141">
        <v>0.92094006395971406</v>
      </c>
      <c r="I1085" s="141">
        <v>0.33845370444821077</v>
      </c>
      <c r="J1085" s="141">
        <v>0.57488646760319195</v>
      </c>
      <c r="K1085" s="58">
        <v>2.2348100598197362E-2</v>
      </c>
      <c r="M1085" s="51">
        <v>83</v>
      </c>
      <c r="N1085" s="141" cm="1">
        <f t="array" ref="N1085:W1085">(TRANSPOSE(MMULT(幕後結果!$AB$37:$AK$46, TRANSPOSE(N84:W84))))</f>
        <v>0.50800307395354038</v>
      </c>
      <c r="O1085" s="141">
        <v>0.51936270723895117</v>
      </c>
      <c r="P1085" s="141">
        <v>0.82438938312206789</v>
      </c>
      <c r="Q1085" s="141">
        <v>5.7967188951241089E-2</v>
      </c>
      <c r="R1085" s="141">
        <v>0.53269576082836445</v>
      </c>
      <c r="S1085" s="141">
        <v>0.7967196417670418</v>
      </c>
      <c r="T1085" s="141">
        <v>-0.48167643836621765</v>
      </c>
      <c r="U1085" s="141">
        <v>0.43533599721599842</v>
      </c>
      <c r="V1085" s="141">
        <v>1.2318982346692466</v>
      </c>
      <c r="W1085" s="50">
        <v>-0.28013468260509145</v>
      </c>
    </row>
    <row r="1086" spans="1:23">
      <c r="A1086" s="122"/>
      <c r="B1086" s="141">
        <v>0.86062183281251414</v>
      </c>
      <c r="C1086" s="141">
        <v>0.11777729485942001</v>
      </c>
      <c r="D1086" s="141">
        <v>0.88979193288225389</v>
      </c>
      <c r="E1086" s="141">
        <v>0.573715688173984</v>
      </c>
      <c r="F1086" s="141">
        <v>0.18494810155088892</v>
      </c>
      <c r="G1086" s="141">
        <v>4.390827888764437E-2</v>
      </c>
      <c r="H1086" s="141">
        <v>0.31711199747014507</v>
      </c>
      <c r="I1086" s="141">
        <v>0.73183002807912967</v>
      </c>
      <c r="J1086" s="141">
        <v>0.36766826819766996</v>
      </c>
      <c r="K1086" s="58">
        <v>0.42312315417941537</v>
      </c>
      <c r="M1086" s="51">
        <v>84</v>
      </c>
      <c r="N1086" s="141" cm="1">
        <f t="array" ref="N1086:W1086">(TRANSPOSE(MMULT(幕後結果!$AB$37:$AK$46, TRANSPOSE(N85:W85))))</f>
        <v>-0.67721245710831879</v>
      </c>
      <c r="O1086" s="141">
        <v>9.4107842218734191E-3</v>
      </c>
      <c r="P1086" s="141">
        <v>-0.57570342396743612</v>
      </c>
      <c r="Q1086" s="141">
        <v>0.69609432366048574</v>
      </c>
      <c r="R1086" s="141">
        <v>-5.1107285769802502E-4</v>
      </c>
      <c r="S1086" s="141">
        <v>1.0859045383659296</v>
      </c>
      <c r="T1086" s="141">
        <v>0.42456346551836344</v>
      </c>
      <c r="U1086" s="141">
        <v>0.36839224505467427</v>
      </c>
      <c r="V1086" s="141">
        <v>-1.3471265837649016E-2</v>
      </c>
      <c r="W1086" s="50">
        <v>-9.3347100520157586E-2</v>
      </c>
    </row>
    <row r="1087" spans="1:23">
      <c r="A1087" s="122"/>
      <c r="B1087" s="141">
        <v>7.1636951750098321E-2</v>
      </c>
      <c r="C1087" s="141">
        <v>0.58731463821043395</v>
      </c>
      <c r="D1087" s="141">
        <v>0.97526133468524523</v>
      </c>
      <c r="E1087" s="141">
        <v>0.52805499011021784</v>
      </c>
      <c r="F1087" s="141">
        <v>0.61323139574982033</v>
      </c>
      <c r="G1087" s="141">
        <v>0.78206309755134584</v>
      </c>
      <c r="H1087" s="141">
        <v>0.54295766720250982</v>
      </c>
      <c r="I1087" s="141">
        <v>0.83167271821775102</v>
      </c>
      <c r="J1087" s="141">
        <v>0.30217795387960922</v>
      </c>
      <c r="K1087" s="58">
        <v>0.51521967481332842</v>
      </c>
      <c r="M1087" s="51">
        <v>85</v>
      </c>
      <c r="N1087" s="141" cm="1">
        <f t="array" ref="N1087:W1087">(TRANSPOSE(MMULT(幕後結果!$AB$37:$AK$46, TRANSPOSE(N86:W86))))</f>
        <v>-0.26821069973554856</v>
      </c>
      <c r="O1087" s="141">
        <v>-5.7770667786853157E-2</v>
      </c>
      <c r="P1087" s="141">
        <v>1.801338359862348</v>
      </c>
      <c r="Q1087" s="141">
        <v>1.4322557184259519</v>
      </c>
      <c r="R1087" s="141">
        <v>0.88315585124047979</v>
      </c>
      <c r="S1087" s="141">
        <v>1.1724446096836172</v>
      </c>
      <c r="T1087" s="141">
        <v>1.643251981382621</v>
      </c>
      <c r="U1087" s="141">
        <v>0.19333374780102375</v>
      </c>
      <c r="V1087" s="141">
        <v>1.4664808886669545E-2</v>
      </c>
      <c r="W1087" s="50">
        <v>-1.2989725090301127</v>
      </c>
    </row>
    <row r="1088" spans="1:23">
      <c r="A1088" s="122"/>
      <c r="B1088" s="141">
        <v>0.23948907641742845</v>
      </c>
      <c r="C1088" s="141">
        <v>0.81516084668041189</v>
      </c>
      <c r="D1088" s="141">
        <v>0.71658842676935719</v>
      </c>
      <c r="E1088" s="141">
        <v>0.2239138020302347</v>
      </c>
      <c r="F1088" s="141">
        <v>0.44391842403565662</v>
      </c>
      <c r="G1088" s="141">
        <v>0.45584558965408273</v>
      </c>
      <c r="H1088" s="141">
        <v>0.6963913555826533</v>
      </c>
      <c r="I1088" s="141">
        <v>0.21204982890642676</v>
      </c>
      <c r="J1088" s="141">
        <v>0.567788379873438</v>
      </c>
      <c r="K1088" s="58">
        <v>0.22841737515789662</v>
      </c>
      <c r="M1088" s="51">
        <v>86</v>
      </c>
      <c r="N1088" s="141" cm="1">
        <f t="array" ref="N1088:W1088">(TRANSPOSE(MMULT(幕後結果!$AB$37:$AK$46, TRANSPOSE(N87:W87))))</f>
        <v>0.44788622573543863</v>
      </c>
      <c r="O1088" s="141">
        <v>-0.78781403345431777</v>
      </c>
      <c r="P1088" s="141">
        <v>-1.1738981540574067</v>
      </c>
      <c r="Q1088" s="141">
        <v>-1.0433370442755081</v>
      </c>
      <c r="R1088" s="141">
        <v>-0.83382829998114616</v>
      </c>
      <c r="S1088" s="141">
        <v>-1.3839037591212255</v>
      </c>
      <c r="T1088" s="141">
        <v>0.40720481303241041</v>
      </c>
      <c r="U1088" s="141">
        <v>-0.49256188533995038</v>
      </c>
      <c r="V1088" s="141">
        <v>-2.1909510029340824</v>
      </c>
      <c r="W1088" s="50">
        <v>-2.0706234755612671</v>
      </c>
    </row>
    <row r="1089" spans="1:23">
      <c r="A1089" s="122"/>
      <c r="B1089" s="141">
        <v>0.10166897071359404</v>
      </c>
      <c r="C1089" s="141">
        <v>0.34450032424616439</v>
      </c>
      <c r="D1089" s="141">
        <v>0.37950221947036389</v>
      </c>
      <c r="E1089" s="141">
        <v>0.18035344184723789</v>
      </c>
      <c r="F1089" s="141">
        <v>0.49748372876705838</v>
      </c>
      <c r="G1089" s="141">
        <v>8.3928566891375844E-2</v>
      </c>
      <c r="H1089" s="141">
        <v>0.38860120416970823</v>
      </c>
      <c r="I1089" s="141">
        <v>0.95534462467501169</v>
      </c>
      <c r="J1089" s="141">
        <v>0.37092994343563324</v>
      </c>
      <c r="K1089" s="58">
        <v>0.50203566108614495</v>
      </c>
      <c r="M1089" s="51">
        <v>87</v>
      </c>
      <c r="N1089" s="141" cm="1">
        <f t="array" ref="N1089:W1089">(TRANSPOSE(MMULT(幕後結果!$AB$37:$AK$46, TRANSPOSE(N88:W88))))</f>
        <v>-0.33161515840314426</v>
      </c>
      <c r="O1089" s="141">
        <v>-0.58197761162100115</v>
      </c>
      <c r="P1089" s="141">
        <v>0.46276495129927425</v>
      </c>
      <c r="Q1089" s="141">
        <v>-0.15442850011931272</v>
      </c>
      <c r="R1089" s="141">
        <v>1.8077611226362835</v>
      </c>
      <c r="S1089" s="141">
        <v>-0.22073805978532218</v>
      </c>
      <c r="T1089" s="141">
        <v>0.41517351816261727</v>
      </c>
      <c r="U1089" s="141">
        <v>0.81971452510401321</v>
      </c>
      <c r="V1089" s="141">
        <v>1.5988233315400877</v>
      </c>
      <c r="W1089" s="50">
        <v>1.0338886786222417</v>
      </c>
    </row>
    <row r="1090" spans="1:23">
      <c r="A1090" s="122"/>
      <c r="B1090" s="141">
        <v>0.97428086760424604</v>
      </c>
      <c r="C1090" s="141">
        <v>9.0690304322008641E-2</v>
      </c>
      <c r="D1090" s="141">
        <v>0.97776493320163005</v>
      </c>
      <c r="E1090" s="141">
        <v>0.54648479049924314</v>
      </c>
      <c r="F1090" s="141">
        <v>0.18015075788111945</v>
      </c>
      <c r="G1090" s="141">
        <v>0.94869560533152919</v>
      </c>
      <c r="H1090" s="141">
        <v>0.80411950745820571</v>
      </c>
      <c r="I1090" s="141">
        <v>0.34156862030284008</v>
      </c>
      <c r="J1090" s="141">
        <v>0.15095631880831095</v>
      </c>
      <c r="K1090" s="58">
        <v>0.2647937474842128</v>
      </c>
      <c r="M1090" s="51">
        <v>88</v>
      </c>
      <c r="N1090" s="141" cm="1">
        <f t="array" ref="N1090:W1090">(TRANSPOSE(MMULT(幕後結果!$AB$37:$AK$46, TRANSPOSE(N89:W89))))</f>
        <v>-0.98936663797361868</v>
      </c>
      <c r="O1090" s="141">
        <v>0.24629726470516447</v>
      </c>
      <c r="P1090" s="141">
        <v>-1.0578615620968947</v>
      </c>
      <c r="Q1090" s="141">
        <v>-0.79206171713511497</v>
      </c>
      <c r="R1090" s="141">
        <v>0.15258902386015549</v>
      </c>
      <c r="S1090" s="141">
        <v>-0.46709062521554334</v>
      </c>
      <c r="T1090" s="141">
        <v>-0.49015372122286405</v>
      </c>
      <c r="U1090" s="141">
        <v>0.89243153767649619</v>
      </c>
      <c r="V1090" s="141">
        <v>0.10845464578275332</v>
      </c>
      <c r="W1090" s="50">
        <v>0.20222035290214813</v>
      </c>
    </row>
    <row r="1091" spans="1:23">
      <c r="A1091" s="122"/>
      <c r="B1091" s="141">
        <v>0.13346460344239808</v>
      </c>
      <c r="C1091" s="141">
        <v>9.3010920839569078E-3</v>
      </c>
      <c r="D1091" s="141">
        <v>0.39807214761341347</v>
      </c>
      <c r="E1091" s="141">
        <v>1.8168646275801725E-2</v>
      </c>
      <c r="F1091" s="141">
        <v>6.7567787833357817E-2</v>
      </c>
      <c r="G1091" s="141">
        <v>0.57863819101331826</v>
      </c>
      <c r="H1091" s="141">
        <v>0.64730036761582466</v>
      </c>
      <c r="I1091" s="141">
        <v>8.6482208776542446E-2</v>
      </c>
      <c r="J1091" s="141">
        <v>0.80152463106522553</v>
      </c>
      <c r="K1091" s="58">
        <v>0.53820978285980314</v>
      </c>
      <c r="M1091" s="51">
        <v>89</v>
      </c>
      <c r="N1091" s="141" cm="1">
        <f t="array" ref="N1091:W1091">(TRANSPOSE(MMULT(幕後結果!$AB$37:$AK$46, TRANSPOSE(N90:W90))))</f>
        <v>-0.46357310656465667</v>
      </c>
      <c r="O1091" s="141">
        <v>0.14758732505877398</v>
      </c>
      <c r="P1091" s="141">
        <v>1.0689783132453325</v>
      </c>
      <c r="Q1091" s="141">
        <v>1.1040492184982393</v>
      </c>
      <c r="R1091" s="141">
        <v>0.8499640473900979</v>
      </c>
      <c r="S1091" s="141">
        <v>-0.51438445519845244</v>
      </c>
      <c r="T1091" s="141">
        <v>1.4861169364313038</v>
      </c>
      <c r="U1091" s="141">
        <v>0.59608442218023294</v>
      </c>
      <c r="V1091" s="141">
        <v>1.5849144326796945</v>
      </c>
      <c r="W1091" s="50">
        <v>-1.2767226047929319</v>
      </c>
    </row>
    <row r="1092" spans="1:23">
      <c r="A1092" s="122"/>
      <c r="B1092" s="141">
        <v>0.22660208452788155</v>
      </c>
      <c r="C1092" s="141">
        <v>0.2988864972089651</v>
      </c>
      <c r="D1092" s="141">
        <v>0.34136838359559896</v>
      </c>
      <c r="E1092" s="141">
        <v>0.80400437033433891</v>
      </c>
      <c r="F1092" s="141">
        <v>0.79960481925131544</v>
      </c>
      <c r="G1092" s="141">
        <v>0.79880174812217741</v>
      </c>
      <c r="H1092" s="141">
        <v>0.41725927912428595</v>
      </c>
      <c r="I1092" s="141">
        <v>0.80297968806996556</v>
      </c>
      <c r="J1092" s="141">
        <v>0.80138799526054028</v>
      </c>
      <c r="K1092" s="58">
        <v>0.82830689277881753</v>
      </c>
      <c r="M1092" s="51">
        <v>90</v>
      </c>
      <c r="N1092" s="141" cm="1">
        <f t="array" ref="N1092:W1092">(TRANSPOSE(MMULT(幕後結果!$AB$37:$AK$46, TRANSPOSE(N91:W91))))</f>
        <v>4.2693163696100302E-2</v>
      </c>
      <c r="O1092" s="141">
        <v>0.75080374131605987</v>
      </c>
      <c r="P1092" s="141">
        <v>1.1737142028706278</v>
      </c>
      <c r="Q1092" s="141">
        <v>1.9917859487442566</v>
      </c>
      <c r="R1092" s="141">
        <v>2.1812744589575939</v>
      </c>
      <c r="S1092" s="141">
        <v>0.71409686991857846</v>
      </c>
      <c r="T1092" s="141">
        <v>0.17076226911455938</v>
      </c>
      <c r="U1092" s="141">
        <v>-0.32623344188351922</v>
      </c>
      <c r="V1092" s="141">
        <v>2.3181717520184109E-2</v>
      </c>
      <c r="W1092" s="50">
        <v>0.35641835401142807</v>
      </c>
    </row>
    <row r="1093" spans="1:23">
      <c r="A1093" s="122"/>
      <c r="B1093" s="141">
        <v>0.87403454991455609</v>
      </c>
      <c r="C1093" s="141">
        <v>0.6876635488194458</v>
      </c>
      <c r="D1093" s="141">
        <v>0.13827132435570966</v>
      </c>
      <c r="E1093" s="141">
        <v>0.57543410962980723</v>
      </c>
      <c r="F1093" s="141">
        <v>0.71466701629466756</v>
      </c>
      <c r="G1093" s="141">
        <v>0.80072900936584057</v>
      </c>
      <c r="H1093" s="141">
        <v>0.55505048660392009</v>
      </c>
      <c r="I1093" s="141">
        <v>0.27828283827303291</v>
      </c>
      <c r="J1093" s="141">
        <v>0.55267141081918525</v>
      </c>
      <c r="K1093" s="58">
        <v>0.48838823394005249</v>
      </c>
      <c r="M1093" s="51">
        <v>91</v>
      </c>
      <c r="N1093" s="141" cm="1">
        <f t="array" ref="N1093:W1093">(TRANSPOSE(MMULT(幕後結果!$AB$37:$AK$46, TRANSPOSE(N92:W92))))</f>
        <v>0.6614174542633009</v>
      </c>
      <c r="O1093" s="141">
        <v>-0.24906285994571184</v>
      </c>
      <c r="P1093" s="141">
        <v>-0.36623166855994765</v>
      </c>
      <c r="Q1093" s="141">
        <v>1.3644558099888446E-2</v>
      </c>
      <c r="R1093" s="141">
        <v>-0.17285798323122337</v>
      </c>
      <c r="S1093" s="141">
        <v>0.32208648088217445</v>
      </c>
      <c r="T1093" s="141">
        <v>-8.2973828651444953E-2</v>
      </c>
      <c r="U1093" s="141">
        <v>0.46017674886800702</v>
      </c>
      <c r="V1093" s="141">
        <v>-5.3164884788871825E-2</v>
      </c>
      <c r="W1093" s="50">
        <v>-0.25564239928488419</v>
      </c>
    </row>
    <row r="1094" spans="1:23">
      <c r="A1094" s="122"/>
      <c r="B1094" s="141">
        <v>0.29469154303041933</v>
      </c>
      <c r="C1094" s="141">
        <v>0.812423990304737</v>
      </c>
      <c r="D1094" s="141">
        <v>0.79950638761285964</v>
      </c>
      <c r="E1094" s="141">
        <v>7.2370247105447927E-2</v>
      </c>
      <c r="F1094" s="141">
        <v>0.86441925694903943</v>
      </c>
      <c r="G1094" s="141">
        <v>9.1642841318241741E-2</v>
      </c>
      <c r="H1094" s="141">
        <v>0.13323644508160504</v>
      </c>
      <c r="I1094" s="141">
        <v>0.28530413401273469</v>
      </c>
      <c r="J1094" s="141">
        <v>0.18964527195515446</v>
      </c>
      <c r="K1094" s="58">
        <v>0.5395023069864735</v>
      </c>
      <c r="M1094" s="51">
        <v>92</v>
      </c>
      <c r="N1094" s="141" cm="1">
        <f t="array" ref="N1094:W1094">(TRANSPOSE(MMULT(幕後結果!$AB$37:$AK$46, TRANSPOSE(N93:W93))))</f>
        <v>-0.4578637645647286</v>
      </c>
      <c r="O1094" s="141">
        <v>-1.4320622249498938</v>
      </c>
      <c r="P1094" s="141">
        <v>-0.87555149931773335</v>
      </c>
      <c r="Q1094" s="141">
        <v>-1.2780353085000056</v>
      </c>
      <c r="R1094" s="141">
        <v>-0.93937942097187688</v>
      </c>
      <c r="S1094" s="141">
        <v>-0.69720679021561727</v>
      </c>
      <c r="T1094" s="141">
        <v>-1.2174994952353861</v>
      </c>
      <c r="U1094" s="141">
        <v>0.77418032473477194</v>
      </c>
      <c r="V1094" s="141">
        <v>-0.83250691423323198</v>
      </c>
      <c r="W1094" s="50">
        <v>-0.35455493319858111</v>
      </c>
    </row>
    <row r="1095" spans="1:23">
      <c r="A1095" s="122"/>
      <c r="B1095" s="141">
        <v>0.24644730303945606</v>
      </c>
      <c r="C1095" s="141">
        <v>0.20556923551132567</v>
      </c>
      <c r="D1095" s="141">
        <v>0.33989609659630582</v>
      </c>
      <c r="E1095" s="141">
        <v>0.58895032522764512</v>
      </c>
      <c r="F1095" s="141">
        <v>0.2735646967266272</v>
      </c>
      <c r="G1095" s="141">
        <v>0.86733828293222648</v>
      </c>
      <c r="H1095" s="141">
        <v>0.30567072032924014</v>
      </c>
      <c r="I1095" s="141">
        <v>0.55119460628592365</v>
      </c>
      <c r="J1095" s="141">
        <v>0.94222123269965574</v>
      </c>
      <c r="K1095" s="58">
        <v>0.65647771669169708</v>
      </c>
      <c r="M1095" s="51">
        <v>93</v>
      </c>
      <c r="N1095" s="141" cm="1">
        <f t="array" ref="N1095:W1095">(TRANSPOSE(MMULT(幕後結果!$AB$37:$AK$46, TRANSPOSE(N94:W94))))</f>
        <v>-1.0662809497154593</v>
      </c>
      <c r="O1095" s="141">
        <v>0.94241585306350517</v>
      </c>
      <c r="P1095" s="141">
        <v>-0.65101212409649922</v>
      </c>
      <c r="Q1095" s="141">
        <v>0.32858136831642071</v>
      </c>
      <c r="R1095" s="141">
        <v>0.27387455118098336</v>
      </c>
      <c r="S1095" s="141">
        <v>0.50647651023364726</v>
      </c>
      <c r="T1095" s="141">
        <v>-0.79864443311820443</v>
      </c>
      <c r="U1095" s="141">
        <v>-2.2792820982212878</v>
      </c>
      <c r="V1095" s="141">
        <v>0.25136688758124098</v>
      </c>
      <c r="W1095" s="50">
        <v>-0.34753999288863857</v>
      </c>
    </row>
    <row r="1096" spans="1:23">
      <c r="A1096" s="122"/>
      <c r="B1096" s="141">
        <v>0.31740655698659359</v>
      </c>
      <c r="C1096" s="141">
        <v>0.21244645941887197</v>
      </c>
      <c r="D1096" s="141">
        <v>0.25309945723929328</v>
      </c>
      <c r="E1096" s="141">
        <v>0.70495017256740367</v>
      </c>
      <c r="F1096" s="141">
        <v>0.59590749140263632</v>
      </c>
      <c r="G1096" s="141">
        <v>0.70326493973506188</v>
      </c>
      <c r="H1096" s="141">
        <v>0.33860428970168499</v>
      </c>
      <c r="I1096" s="141">
        <v>0.9683957645421899</v>
      </c>
      <c r="J1096" s="141">
        <v>0.9363790445510749</v>
      </c>
      <c r="K1096" s="58">
        <v>0.28924487829689793</v>
      </c>
      <c r="M1096" s="51">
        <v>94</v>
      </c>
      <c r="N1096" s="141" cm="1">
        <f t="array" ref="N1096:W1096">(TRANSPOSE(MMULT(幕後結果!$AB$37:$AK$46, TRANSPOSE(N95:W95))))</f>
        <v>-0.19045062192529105</v>
      </c>
      <c r="O1096" s="141">
        <v>1.0412201685494478</v>
      </c>
      <c r="P1096" s="141">
        <v>0.34594269292350838</v>
      </c>
      <c r="Q1096" s="141">
        <v>0.12841276274751917</v>
      </c>
      <c r="R1096" s="141">
        <v>4.6859467577396674E-2</v>
      </c>
      <c r="S1096" s="141">
        <v>0.74048713683057388</v>
      </c>
      <c r="T1096" s="141">
        <v>0.24324821754702114</v>
      </c>
      <c r="U1096" s="141">
        <v>0.28538998561430917</v>
      </c>
      <c r="V1096" s="141">
        <v>1.9745320000249109</v>
      </c>
      <c r="W1096" s="50">
        <v>8.9307182271475494E-2</v>
      </c>
    </row>
    <row r="1097" spans="1:23">
      <c r="A1097" s="122"/>
      <c r="B1097" s="141">
        <v>0.59240640508815678</v>
      </c>
      <c r="C1097" s="141">
        <v>0.90136073521937532</v>
      </c>
      <c r="D1097" s="141">
        <v>0.83473836090355502</v>
      </c>
      <c r="E1097" s="141">
        <v>3.4299906155834226E-2</v>
      </c>
      <c r="F1097" s="141">
        <v>0.38858599879809796</v>
      </c>
      <c r="G1097" s="141">
        <v>0.75655860891487481</v>
      </c>
      <c r="H1097" s="141">
        <v>0.5257576378624742</v>
      </c>
      <c r="I1097" s="141">
        <v>0.75470727166730911</v>
      </c>
      <c r="J1097" s="141">
        <v>0.31812866745265622</v>
      </c>
      <c r="K1097" s="58">
        <v>0.44943238662724738</v>
      </c>
      <c r="M1097" s="51">
        <v>95</v>
      </c>
      <c r="N1097" s="141" cm="1">
        <f t="array" ref="N1097:W1097">(TRANSPOSE(MMULT(幕後結果!$AB$37:$AK$46, TRANSPOSE(N96:W96))))</f>
        <v>0.25597187310728436</v>
      </c>
      <c r="O1097" s="141">
        <v>-1.0216073996523676</v>
      </c>
      <c r="P1097" s="141">
        <v>-2.096804723025994E-2</v>
      </c>
      <c r="Q1097" s="141">
        <v>0.68187510491201409</v>
      </c>
      <c r="R1097" s="141">
        <v>-0.13748075924537267</v>
      </c>
      <c r="S1097" s="141">
        <v>-0.57452567461423965</v>
      </c>
      <c r="T1097" s="141">
        <v>-0.36867752013553667</v>
      </c>
      <c r="U1097" s="141">
        <v>0.43044523574813232</v>
      </c>
      <c r="V1097" s="141">
        <v>0.2923346574858629</v>
      </c>
      <c r="W1097" s="50">
        <v>-1.143972252368179</v>
      </c>
    </row>
    <row r="1098" spans="1:23">
      <c r="A1098" s="122"/>
      <c r="B1098" s="141">
        <v>0.25141019891178362</v>
      </c>
      <c r="C1098" s="141">
        <v>0.75252373315482091</v>
      </c>
      <c r="D1098" s="141">
        <v>0.13753115856276099</v>
      </c>
      <c r="E1098" s="141">
        <v>0.87696653911866629</v>
      </c>
      <c r="F1098" s="141">
        <v>0.65037373866880732</v>
      </c>
      <c r="G1098" s="141">
        <v>9.9374419721814489E-2</v>
      </c>
      <c r="H1098" s="141">
        <v>0.8829863061006118</v>
      </c>
      <c r="I1098" s="141">
        <v>0.9950026497028972</v>
      </c>
      <c r="J1098" s="141">
        <v>0.1043586502187408</v>
      </c>
      <c r="K1098" s="58">
        <v>0.83458290371673804</v>
      </c>
      <c r="M1098" s="51">
        <v>96</v>
      </c>
      <c r="N1098" s="141" cm="1">
        <f t="array" ref="N1098:W1098">(TRANSPOSE(MMULT(幕後結果!$AB$37:$AK$46, TRANSPOSE(N97:W97))))</f>
        <v>-0.44542231383817316</v>
      </c>
      <c r="O1098" s="141">
        <v>0.56692691552229479</v>
      </c>
      <c r="P1098" s="141">
        <v>-6.9685762333069237E-2</v>
      </c>
      <c r="Q1098" s="141">
        <v>-0.22120010059645806</v>
      </c>
      <c r="R1098" s="141">
        <v>-0.33911727230854494</v>
      </c>
      <c r="S1098" s="141">
        <v>0.97392358282230485</v>
      </c>
      <c r="T1098" s="141">
        <v>0.4645005716278241</v>
      </c>
      <c r="U1098" s="141">
        <v>0.28932554500501834</v>
      </c>
      <c r="V1098" s="141">
        <v>0.6019290815514583</v>
      </c>
      <c r="W1098" s="50">
        <v>0.25207051580437767</v>
      </c>
    </row>
    <row r="1099" spans="1:23">
      <c r="A1099" s="122"/>
      <c r="B1099" s="141">
        <v>0.55588348038512359</v>
      </c>
      <c r="C1099" s="141">
        <v>0.32743357249517246</v>
      </c>
      <c r="D1099" s="141">
        <v>0.23906914369629706</v>
      </c>
      <c r="E1099" s="141">
        <v>7.0900852920043222E-2</v>
      </c>
      <c r="F1099" s="141">
        <v>0.52739103453538627</v>
      </c>
      <c r="G1099" s="141">
        <v>0.93040904704279792</v>
      </c>
      <c r="H1099" s="141">
        <v>0.75969575327969241</v>
      </c>
      <c r="I1099" s="141">
        <v>0.63550392414099477</v>
      </c>
      <c r="J1099" s="141">
        <v>2.0824179626039996E-3</v>
      </c>
      <c r="K1099" s="58">
        <v>0.72705117246181206</v>
      </c>
      <c r="M1099" s="51">
        <v>97</v>
      </c>
      <c r="N1099" s="141" cm="1">
        <f t="array" ref="N1099:W1099">(TRANSPOSE(MMULT(幕後結果!$AB$37:$AK$46, TRANSPOSE(N98:W98))))</f>
        <v>-1.1136715233899959</v>
      </c>
      <c r="O1099" s="141">
        <v>0.28343063325092194</v>
      </c>
      <c r="P1099" s="141">
        <v>1.8168616072964054</v>
      </c>
      <c r="Q1099" s="141">
        <v>0.98316870154898739</v>
      </c>
      <c r="R1099" s="141">
        <v>0.34229294682500844</v>
      </c>
      <c r="S1099" s="141">
        <v>-1.2114151088701148</v>
      </c>
      <c r="T1099" s="141">
        <v>1.4171654982544528</v>
      </c>
      <c r="U1099" s="141">
        <v>0.2076498663836891</v>
      </c>
      <c r="V1099" s="141">
        <v>1.0869794092048541</v>
      </c>
      <c r="W1099" s="50">
        <v>0.81347806387527988</v>
      </c>
    </row>
    <row r="1100" spans="1:23">
      <c r="A1100" s="122"/>
      <c r="B1100" s="141">
        <v>0.5111938594601777</v>
      </c>
      <c r="C1100" s="141">
        <v>0.19519196980718223</v>
      </c>
      <c r="D1100" s="141">
        <v>0.92265740179167288</v>
      </c>
      <c r="E1100" s="141">
        <v>0.18328053842672376</v>
      </c>
      <c r="F1100" s="141">
        <v>0.35245520169179567</v>
      </c>
      <c r="G1100" s="141">
        <v>0.16643954206377831</v>
      </c>
      <c r="H1100" s="141">
        <v>0.87109905412164679</v>
      </c>
      <c r="I1100" s="141">
        <v>0.14268939725763818</v>
      </c>
      <c r="J1100" s="141">
        <v>1.1752844341742952E-2</v>
      </c>
      <c r="K1100" s="58">
        <v>0.74590557653642842</v>
      </c>
      <c r="M1100" s="51">
        <v>98</v>
      </c>
      <c r="N1100" s="141" cm="1">
        <f t="array" ref="N1100:W1100">(TRANSPOSE(MMULT(幕後結果!$AB$37:$AK$46, TRANSPOSE(N99:W99))))</f>
        <v>-0.26393193239624363</v>
      </c>
      <c r="O1100" s="141">
        <v>5.8931355897851048E-2</v>
      </c>
      <c r="P1100" s="141">
        <v>0.74817198433872178</v>
      </c>
      <c r="Q1100" s="141">
        <v>0.75059443484277732</v>
      </c>
      <c r="R1100" s="141">
        <v>-2.1500292864996551E-3</v>
      </c>
      <c r="S1100" s="141">
        <v>0.91267496177271079</v>
      </c>
      <c r="T1100" s="141">
        <v>0.95186549009922339</v>
      </c>
      <c r="U1100" s="141">
        <v>0.71193545717101359</v>
      </c>
      <c r="V1100" s="141">
        <v>-6.5861229096617901E-2</v>
      </c>
      <c r="W1100" s="50">
        <v>-1.9463270507159236E-2</v>
      </c>
    </row>
    <row r="1101" spans="1:23">
      <c r="A1101" s="122"/>
      <c r="B1101" s="141">
        <v>0.74298188855803571</v>
      </c>
      <c r="C1101" s="141">
        <v>0.96198917757133007</v>
      </c>
      <c r="D1101" s="141">
        <v>0.96557427479404478</v>
      </c>
      <c r="E1101" s="141">
        <v>0.116883835300295</v>
      </c>
      <c r="F1101" s="141">
        <v>0.24481398893182393</v>
      </c>
      <c r="G1101" s="141">
        <v>0.80248724788694226</v>
      </c>
      <c r="H1101" s="141">
        <v>0.99128239808997254</v>
      </c>
      <c r="I1101" s="141">
        <v>0.11294160203233394</v>
      </c>
      <c r="J1101" s="141">
        <v>0.7047623116612054</v>
      </c>
      <c r="K1101" s="58">
        <v>0.75954986903694377</v>
      </c>
      <c r="M1101" s="51">
        <v>99</v>
      </c>
      <c r="N1101" s="141" cm="1">
        <f t="array" ref="N1101:W1101">(TRANSPOSE(MMULT(幕後結果!$AB$37:$AK$46, TRANSPOSE(N100:W100))))</f>
        <v>0.13603381153707619</v>
      </c>
      <c r="O1101" s="141">
        <v>0.73501992758468127</v>
      </c>
      <c r="P1101" s="141">
        <v>0.15267212360991086</v>
      </c>
      <c r="Q1101" s="141">
        <v>1.6734565630540379</v>
      </c>
      <c r="R1101" s="141">
        <v>0.13587641250532018</v>
      </c>
      <c r="S1101" s="141">
        <v>-1.1333366866896051</v>
      </c>
      <c r="T1101" s="141">
        <v>0.58666964021917878</v>
      </c>
      <c r="U1101" s="141">
        <v>-1.6064636394691989</v>
      </c>
      <c r="V1101" s="141">
        <v>-0.73995792537865968</v>
      </c>
      <c r="W1101" s="50">
        <v>-2.5052920123589919</v>
      </c>
    </row>
    <row r="1102" spans="1:23">
      <c r="A1102" s="122"/>
      <c r="B1102" s="141">
        <v>0.31578694060830048</v>
      </c>
      <c r="C1102" s="141">
        <v>0.59731225305140301</v>
      </c>
      <c r="D1102" s="141">
        <v>0.8664467307899022</v>
      </c>
      <c r="E1102" s="141">
        <v>0.34603786159621364</v>
      </c>
      <c r="F1102" s="141">
        <v>0.24945815901943846</v>
      </c>
      <c r="G1102" s="141">
        <v>0.25275239527753612</v>
      </c>
      <c r="H1102" s="141">
        <v>0.25699552656780988</v>
      </c>
      <c r="I1102" s="141">
        <v>0.21702815715153112</v>
      </c>
      <c r="J1102" s="141">
        <v>0.51409593210484772</v>
      </c>
      <c r="K1102" s="58">
        <v>0.11916308186605562</v>
      </c>
      <c r="M1102" s="51">
        <v>100</v>
      </c>
      <c r="N1102" s="141" cm="1">
        <f t="array" ref="N1102:W1102">(TRANSPOSE(MMULT(幕後結果!$AB$37:$AK$46, TRANSPOSE(N101:W101))))</f>
        <v>0.17937279124751157</v>
      </c>
      <c r="O1102" s="141">
        <v>1.29233300150177</v>
      </c>
      <c r="P1102" s="141">
        <v>1.5839198642386481</v>
      </c>
      <c r="Q1102" s="141">
        <v>-6.2332471684501733E-2</v>
      </c>
      <c r="R1102" s="141">
        <v>0.26604069865688273</v>
      </c>
      <c r="S1102" s="141">
        <v>-0.19572729423955973</v>
      </c>
      <c r="T1102" s="141">
        <v>-0.57289919336557926</v>
      </c>
      <c r="U1102" s="141">
        <v>-1.1543393746977986</v>
      </c>
      <c r="V1102" s="141">
        <v>-0.35253924050552976</v>
      </c>
      <c r="W1102" s="50">
        <v>1.4202466539642793</v>
      </c>
    </row>
    <row r="1103" spans="1:23">
      <c r="A1103" s="122"/>
      <c r="B1103" s="141">
        <v>0.95772345299516592</v>
      </c>
      <c r="C1103" s="141">
        <v>0.56996609426805889</v>
      </c>
      <c r="D1103" s="141">
        <v>0.30244429605707657</v>
      </c>
      <c r="E1103" s="141">
        <v>0.2758439836589679</v>
      </c>
      <c r="F1103" s="141">
        <v>0.41396977769182097</v>
      </c>
      <c r="G1103" s="141">
        <v>0.25270526126161252</v>
      </c>
      <c r="H1103" s="141">
        <v>0.15062485518222268</v>
      </c>
      <c r="I1103" s="141">
        <v>0.52500146719231666</v>
      </c>
      <c r="J1103" s="141">
        <v>0.98905982933602599</v>
      </c>
      <c r="K1103" s="58">
        <v>0.8538639804270256</v>
      </c>
      <c r="M1103" s="51">
        <v>101</v>
      </c>
      <c r="N1103" s="141" cm="1">
        <f t="array" ref="N1103:W1103">(TRANSPOSE(MMULT(幕後結果!$AB$37:$AK$46, TRANSPOSE(N102:W102))))</f>
        <v>-0.69728126071916363</v>
      </c>
      <c r="O1103" s="141">
        <v>0.81234200429829173</v>
      </c>
      <c r="P1103" s="141">
        <v>4.0691522590080575E-2</v>
      </c>
      <c r="Q1103" s="141">
        <v>1.0396987934441269</v>
      </c>
      <c r="R1103" s="141">
        <v>0.86785149497466385</v>
      </c>
      <c r="S1103" s="141">
        <v>0.40698579740580521</v>
      </c>
      <c r="T1103" s="141">
        <v>-0.32613574174643206</v>
      </c>
      <c r="U1103" s="141">
        <v>0.26124790038271978</v>
      </c>
      <c r="V1103" s="141">
        <v>0.9983989903844992</v>
      </c>
      <c r="W1103" s="50">
        <v>0.32298005471040359</v>
      </c>
    </row>
    <row r="1104" spans="1:23">
      <c r="A1104" s="122"/>
      <c r="B1104" s="141">
        <v>0.7203752560145773</v>
      </c>
      <c r="C1104" s="141">
        <v>0.39085864330900399</v>
      </c>
      <c r="D1104" s="141">
        <v>0.46364737697548875</v>
      </c>
      <c r="E1104" s="141">
        <v>0.17895343087189364</v>
      </c>
      <c r="F1104" s="141">
        <v>0.74279320804010718</v>
      </c>
      <c r="G1104" s="141">
        <v>8.7734215308546304E-2</v>
      </c>
      <c r="H1104" s="141">
        <v>9.2634363801880282E-2</v>
      </c>
      <c r="I1104" s="141">
        <v>0.69443840997093553</v>
      </c>
      <c r="J1104" s="141">
        <v>0.1537728099026181</v>
      </c>
      <c r="K1104" s="58">
        <v>0.66706194336544056</v>
      </c>
      <c r="M1104" s="51">
        <v>102</v>
      </c>
      <c r="N1104" s="141" cm="1">
        <f t="array" ref="N1104:W1104">(TRANSPOSE(MMULT(幕後結果!$AB$37:$AK$46, TRANSPOSE(N103:W103))))</f>
        <v>0.65919637335518944</v>
      </c>
      <c r="O1104" s="141">
        <v>0.7414075263534311</v>
      </c>
      <c r="P1104" s="141">
        <v>-0.41667409356642282</v>
      </c>
      <c r="Q1104" s="141">
        <v>4.8794653206095273E-2</v>
      </c>
      <c r="R1104" s="141">
        <v>-0.51900508234656972</v>
      </c>
      <c r="S1104" s="141">
        <v>1.8284046669108782</v>
      </c>
      <c r="T1104" s="141">
        <v>1.5639574211356366E-2</v>
      </c>
      <c r="U1104" s="141">
        <v>1.3419925356077433</v>
      </c>
      <c r="V1104" s="141">
        <v>1.382948857229723</v>
      </c>
      <c r="W1104" s="50">
        <v>-0.41950195054647221</v>
      </c>
    </row>
    <row r="1105" spans="1:23">
      <c r="A1105" s="122"/>
      <c r="B1105" s="141">
        <v>0.37254112377100501</v>
      </c>
      <c r="C1105" s="141">
        <v>0.51669931366582134</v>
      </c>
      <c r="D1105" s="141">
        <v>0.43006949573748265</v>
      </c>
      <c r="E1105" s="141">
        <v>0.89922351582868276</v>
      </c>
      <c r="F1105" s="141">
        <v>0.65481741021230899</v>
      </c>
      <c r="G1105" s="141">
        <v>0.17202842099048454</v>
      </c>
      <c r="H1105" s="141">
        <v>0.78104710321528636</v>
      </c>
      <c r="I1105" s="141">
        <v>0.21478816394990474</v>
      </c>
      <c r="J1105" s="141">
        <v>5.0277609920930111E-2</v>
      </c>
      <c r="K1105" s="58">
        <v>0.12220008312135766</v>
      </c>
      <c r="M1105" s="51">
        <v>103</v>
      </c>
      <c r="N1105" s="141" cm="1">
        <f t="array" ref="N1105:W1105">(TRANSPOSE(MMULT(幕後結果!$AB$37:$AK$46, TRANSPOSE(N104:W104))))</f>
        <v>-0.54497013780184955</v>
      </c>
      <c r="O1105" s="141">
        <v>1.5646796230635045</v>
      </c>
      <c r="P1105" s="141">
        <v>0.88001723629770567</v>
      </c>
      <c r="Q1105" s="141">
        <v>6.4637496056750843E-2</v>
      </c>
      <c r="R1105" s="141">
        <v>0.44085784891132224</v>
      </c>
      <c r="S1105" s="141">
        <v>1.4226351454257391</v>
      </c>
      <c r="T1105" s="141">
        <v>-0.9038367686408344</v>
      </c>
      <c r="U1105" s="141">
        <v>0.4076606035363482</v>
      </c>
      <c r="V1105" s="141">
        <v>1.2812456584849885</v>
      </c>
      <c r="W1105" s="50">
        <v>0.75555502470391267</v>
      </c>
    </row>
    <row r="1106" spans="1:23">
      <c r="A1106" s="122"/>
      <c r="B1106" s="141">
        <v>0.45552312707818343</v>
      </c>
      <c r="C1106" s="141">
        <v>4.3716055441106905E-2</v>
      </c>
      <c r="D1106" s="141">
        <v>0.89471858753205669</v>
      </c>
      <c r="E1106" s="141">
        <v>0.13429726221948224</v>
      </c>
      <c r="F1106" s="141">
        <v>2.7703509066390186E-3</v>
      </c>
      <c r="G1106" s="141">
        <v>0.80994250902503984</v>
      </c>
      <c r="H1106" s="141">
        <v>0.94662221425045856</v>
      </c>
      <c r="I1106" s="141">
        <v>0.88258875966355488</v>
      </c>
      <c r="J1106" s="141">
        <v>0.66871275332448699</v>
      </c>
      <c r="K1106" s="58">
        <v>0.14720508895828455</v>
      </c>
      <c r="M1106" s="51">
        <v>104</v>
      </c>
      <c r="N1106" s="141" cm="1">
        <f t="array" ref="N1106:W1106">(TRANSPOSE(MMULT(幕後結果!$AB$37:$AK$46, TRANSPOSE(N105:W105))))</f>
        <v>8.7401675110494098E-2</v>
      </c>
      <c r="O1106" s="141">
        <v>0.30967541996708514</v>
      </c>
      <c r="P1106" s="141">
        <v>1.5767842800996401</v>
      </c>
      <c r="Q1106" s="141">
        <v>-0.14301094820324101</v>
      </c>
      <c r="R1106" s="141">
        <v>1.2360210644006442</v>
      </c>
      <c r="S1106" s="141">
        <v>-0.87429066740950434</v>
      </c>
      <c r="T1106" s="141">
        <v>2.839602873419814</v>
      </c>
      <c r="U1106" s="141">
        <v>1.5033938936139135</v>
      </c>
      <c r="V1106" s="141">
        <v>-0.67701052494543779</v>
      </c>
      <c r="W1106" s="50">
        <v>0.36054421120854507</v>
      </c>
    </row>
    <row r="1107" spans="1:23">
      <c r="A1107" s="122"/>
      <c r="B1107" s="141">
        <v>0.76351635563572806</v>
      </c>
      <c r="C1107" s="141">
        <v>7.6050832850013794E-2</v>
      </c>
      <c r="D1107" s="141">
        <v>0.42676494712078528</v>
      </c>
      <c r="E1107" s="141">
        <v>0.79679193844717577</v>
      </c>
      <c r="F1107" s="141">
        <v>0.7600308053332705</v>
      </c>
      <c r="G1107" s="141">
        <v>0.64063317031807299</v>
      </c>
      <c r="H1107" s="141">
        <v>0.65485320728314211</v>
      </c>
      <c r="I1107" s="141">
        <v>0.60772249581181925</v>
      </c>
      <c r="J1107" s="141">
        <v>0.58465468999088488</v>
      </c>
      <c r="K1107" s="58">
        <v>0.64096230500842388</v>
      </c>
      <c r="M1107" s="51">
        <v>105</v>
      </c>
      <c r="N1107" s="141" cm="1">
        <f t="array" ref="N1107:W1107">(TRANSPOSE(MMULT(幕後結果!$AB$37:$AK$46, TRANSPOSE(N106:W106))))</f>
        <v>-5.821876817056016E-2</v>
      </c>
      <c r="O1107" s="141">
        <v>-0.24480572505482334</v>
      </c>
      <c r="P1107" s="141">
        <v>-0.28431536092566306</v>
      </c>
      <c r="Q1107" s="141">
        <v>-1.0893834333757657</v>
      </c>
      <c r="R1107" s="141">
        <v>-0.25610940243269548</v>
      </c>
      <c r="S1107" s="141">
        <v>0.18583024497430653</v>
      </c>
      <c r="T1107" s="141">
        <v>1.5896534733660357</v>
      </c>
      <c r="U1107" s="141">
        <v>0.15464531523707054</v>
      </c>
      <c r="V1107" s="141">
        <v>1.2400235397341637</v>
      </c>
      <c r="W1107" s="50">
        <v>9.9451760813789591E-2</v>
      </c>
    </row>
    <row r="1108" spans="1:23">
      <c r="A1108" s="122"/>
      <c r="B1108" s="141">
        <v>0.89577234792673077</v>
      </c>
      <c r="C1108" s="141">
        <v>0.20122734375496343</v>
      </c>
      <c r="D1108" s="141">
        <v>0.18429751203269107</v>
      </c>
      <c r="E1108" s="141">
        <v>0.48356813999968362</v>
      </c>
      <c r="F1108" s="141">
        <v>0.76766607444425827</v>
      </c>
      <c r="G1108" s="141">
        <v>0.40116316730971513</v>
      </c>
      <c r="H1108" s="141">
        <v>0.41971549912061068</v>
      </c>
      <c r="I1108" s="141">
        <v>0.27969615907604717</v>
      </c>
      <c r="J1108" s="141">
        <v>0.77026048135534508</v>
      </c>
      <c r="K1108" s="58">
        <v>0.56151218974589323</v>
      </c>
      <c r="M1108" s="51">
        <v>106</v>
      </c>
      <c r="N1108" s="141" cm="1">
        <f t="array" ref="N1108:W1108">(TRANSPOSE(MMULT(幕後結果!$AB$37:$AK$46, TRANSPOSE(N107:W107))))</f>
        <v>0.8648164311001133</v>
      </c>
      <c r="O1108" s="141">
        <v>3.1853283771170512E-2</v>
      </c>
      <c r="P1108" s="141">
        <v>-1.4401512329415038</v>
      </c>
      <c r="Q1108" s="141">
        <v>3.4522375971241082E-2</v>
      </c>
      <c r="R1108" s="141">
        <v>-0.78286564473806386</v>
      </c>
      <c r="S1108" s="141">
        <v>-1.573123130067398</v>
      </c>
      <c r="T1108" s="141">
        <v>0.5678657112615324</v>
      </c>
      <c r="U1108" s="141">
        <v>-0.54638461325553944</v>
      </c>
      <c r="V1108" s="141">
        <v>-0.9678235223760423</v>
      </c>
      <c r="W1108" s="50">
        <v>0.83481167875424567</v>
      </c>
    </row>
    <row r="1109" spans="1:23">
      <c r="A1109" s="122"/>
      <c r="B1109" s="141">
        <v>0.97714480238625656</v>
      </c>
      <c r="C1109" s="141">
        <v>0.44627374518942164</v>
      </c>
      <c r="D1109" s="141">
        <v>0.22047235712562707</v>
      </c>
      <c r="E1109" s="141">
        <v>0.77877127525453438</v>
      </c>
      <c r="F1109" s="141">
        <v>0.20927547728416185</v>
      </c>
      <c r="G1109" s="141">
        <v>0.87425977586944636</v>
      </c>
      <c r="H1109" s="141">
        <v>0.75617185420248045</v>
      </c>
      <c r="I1109" s="141">
        <v>1.9916653123922989E-2</v>
      </c>
      <c r="J1109" s="141">
        <v>0.2841159980498511</v>
      </c>
      <c r="K1109" s="58">
        <v>0.40704775748011945</v>
      </c>
      <c r="M1109" s="51">
        <v>107</v>
      </c>
      <c r="N1109" s="141" cm="1">
        <f t="array" ref="N1109:W1109">(TRANSPOSE(MMULT(幕後結果!$AB$37:$AK$46, TRANSPOSE(N108:W108))))</f>
        <v>-1.0594635689143068</v>
      </c>
      <c r="O1109" s="141">
        <v>0.96061315678665604</v>
      </c>
      <c r="P1109" s="141">
        <v>1.9014176099324691</v>
      </c>
      <c r="Q1109" s="141">
        <v>0.86389052695824997</v>
      </c>
      <c r="R1109" s="141">
        <v>0.76472316388572081</v>
      </c>
      <c r="S1109" s="141">
        <v>-0.96642632018136032</v>
      </c>
      <c r="T1109" s="141">
        <v>0.7017965655445022</v>
      </c>
      <c r="U1109" s="141">
        <v>-0.21923875646626234</v>
      </c>
      <c r="V1109" s="141">
        <v>1.3823998164330924</v>
      </c>
      <c r="W1109" s="50">
        <v>-5.1748403757206907E-2</v>
      </c>
    </row>
    <row r="1110" spans="1:23">
      <c r="A1110" s="122"/>
      <c r="B1110" s="141">
        <v>0.13504554959134785</v>
      </c>
      <c r="C1110" s="141">
        <v>0.80436177593117364</v>
      </c>
      <c r="D1110" s="141">
        <v>0.52737648779096835</v>
      </c>
      <c r="E1110" s="141">
        <v>0.88590654459215656</v>
      </c>
      <c r="F1110" s="141">
        <v>0.69564352401812823</v>
      </c>
      <c r="G1110" s="141">
        <v>3.4671796159724044E-2</v>
      </c>
      <c r="H1110" s="141">
        <v>0.80154398277952854</v>
      </c>
      <c r="I1110" s="141">
        <v>0.19780592364826211</v>
      </c>
      <c r="J1110" s="141">
        <v>0.88127291049565759</v>
      </c>
      <c r="K1110" s="58">
        <v>0.85379859032631589</v>
      </c>
      <c r="M1110" s="51">
        <v>108</v>
      </c>
      <c r="N1110" s="141" cm="1">
        <f t="array" ref="N1110:W1110">(TRANSPOSE(MMULT(幕後結果!$AB$37:$AK$46, TRANSPOSE(N109:W109))))</f>
        <v>-0.41416969308259649</v>
      </c>
      <c r="O1110" s="141">
        <v>1.1208661063388177</v>
      </c>
      <c r="P1110" s="141">
        <v>-0.54725712551827455</v>
      </c>
      <c r="Q1110" s="141">
        <v>0.43872191611961359</v>
      </c>
      <c r="R1110" s="141">
        <v>-0.80681083232197115</v>
      </c>
      <c r="S1110" s="141">
        <v>1.1744412994954057</v>
      </c>
      <c r="T1110" s="141">
        <v>1.7474929093438321</v>
      </c>
      <c r="U1110" s="141">
        <v>0.62074296032461096</v>
      </c>
      <c r="V1110" s="141">
        <v>0.42058897250168037</v>
      </c>
      <c r="W1110" s="50">
        <v>0.708201567149362</v>
      </c>
    </row>
    <row r="1111" spans="1:23">
      <c r="A1111" s="122"/>
      <c r="B1111" s="141">
        <v>0.92592027628455664</v>
      </c>
      <c r="C1111" s="141">
        <v>0.32331381276145899</v>
      </c>
      <c r="D1111" s="141">
        <v>0.40868372196348646</v>
      </c>
      <c r="E1111" s="141">
        <v>0.99287856999440671</v>
      </c>
      <c r="F1111" s="141">
        <v>0.18285730496791985</v>
      </c>
      <c r="G1111" s="141">
        <v>0.70445171112035654</v>
      </c>
      <c r="H1111" s="141">
        <v>0.71126783223678602</v>
      </c>
      <c r="I1111" s="141">
        <v>0.1407928697662002</v>
      </c>
      <c r="J1111" s="141">
        <v>0.86925779650409352</v>
      </c>
      <c r="K1111" s="58">
        <v>0.3547307002516078</v>
      </c>
      <c r="M1111" s="51">
        <v>109</v>
      </c>
      <c r="N1111" s="141" cm="1">
        <f t="array" ref="N1111:W1111">(TRANSPOSE(MMULT(幕後結果!$AB$37:$AK$46, TRANSPOSE(N110:W110))))</f>
        <v>-1.6760335959407462</v>
      </c>
      <c r="O1111" s="141">
        <v>1.8243736981773122</v>
      </c>
      <c r="P1111" s="141">
        <v>0.64695821849821966</v>
      </c>
      <c r="Q1111" s="141">
        <v>0.25201268269916888</v>
      </c>
      <c r="R1111" s="141">
        <v>9.6650395933822519E-2</v>
      </c>
      <c r="S1111" s="141">
        <v>1.1098384873028</v>
      </c>
      <c r="T1111" s="141">
        <v>0.17377072995929577</v>
      </c>
      <c r="U1111" s="141">
        <v>1.6140934066453307</v>
      </c>
      <c r="V1111" s="141">
        <v>0.19623691190716308</v>
      </c>
      <c r="W1111" s="50">
        <v>1.7028640325264957</v>
      </c>
    </row>
    <row r="1112" spans="1:23">
      <c r="A1112" s="122"/>
      <c r="B1112" s="141">
        <v>0.51145489508409092</v>
      </c>
      <c r="C1112" s="141">
        <v>0.65436714400393181</v>
      </c>
      <c r="D1112" s="141">
        <v>0.7640432218695079</v>
      </c>
      <c r="E1112" s="141">
        <v>0.86628700024785954</v>
      </c>
      <c r="F1112" s="141">
        <v>8.4691909468069593E-2</v>
      </c>
      <c r="G1112" s="141">
        <v>0.89631073094946112</v>
      </c>
      <c r="H1112" s="141">
        <v>0.66563965870284014</v>
      </c>
      <c r="I1112" s="141">
        <v>1.0712893495091302E-2</v>
      </c>
      <c r="J1112" s="141">
        <v>0.51106537279661857</v>
      </c>
      <c r="K1112" s="58">
        <v>0.7027356461542873</v>
      </c>
      <c r="M1112" s="51">
        <v>110</v>
      </c>
      <c r="N1112" s="141" cm="1">
        <f t="array" ref="N1112:W1112">(TRANSPOSE(MMULT(幕後結果!$AB$37:$AK$46, TRANSPOSE(N111:W111))))</f>
        <v>-1.9699535208873955</v>
      </c>
      <c r="O1112" s="141">
        <v>-1.4939668540037261</v>
      </c>
      <c r="P1112" s="141">
        <v>1.1029122439575441</v>
      </c>
      <c r="Q1112" s="141">
        <v>0.90498076547994522</v>
      </c>
      <c r="R1112" s="141">
        <v>0.25590889857908899</v>
      </c>
      <c r="S1112" s="141">
        <v>0.20835021549351213</v>
      </c>
      <c r="T1112" s="141">
        <v>-1.1447990647640842</v>
      </c>
      <c r="U1112" s="141">
        <v>0.82198278668720737</v>
      </c>
      <c r="V1112" s="141">
        <v>-0.55267446036859369</v>
      </c>
      <c r="W1112" s="50">
        <v>0.38315807977528965</v>
      </c>
    </row>
    <row r="1113" spans="1:23">
      <c r="A1113" s="122"/>
      <c r="B1113" s="141">
        <v>0.45871220172292415</v>
      </c>
      <c r="C1113" s="141">
        <v>0.26500176805928977</v>
      </c>
      <c r="D1113" s="141">
        <v>0.67163457698710816</v>
      </c>
      <c r="E1113" s="141">
        <v>0.98218736035909138</v>
      </c>
      <c r="F1113" s="141">
        <v>0.55947212046167261</v>
      </c>
      <c r="G1113" s="141">
        <v>4.6509984924983927E-2</v>
      </c>
      <c r="H1113" s="141">
        <v>0.15404726201573626</v>
      </c>
      <c r="I1113" s="141">
        <v>0.5467176108573244</v>
      </c>
      <c r="J1113" s="141">
        <v>0.69512695157152504</v>
      </c>
      <c r="K1113" s="58">
        <v>1.1427614386231966E-2</v>
      </c>
      <c r="M1113" s="51">
        <v>111</v>
      </c>
      <c r="N1113" s="141" cm="1">
        <f t="array" ref="N1113:W1113">(TRANSPOSE(MMULT(幕後結果!$AB$37:$AK$46, TRANSPOSE(N112:W112))))</f>
        <v>0.88796246506296017</v>
      </c>
      <c r="O1113" s="141">
        <v>-0.96286748269981492</v>
      </c>
      <c r="P1113" s="141">
        <v>-0.21918736975871114</v>
      </c>
      <c r="Q1113" s="141">
        <v>-0.33077678393911286</v>
      </c>
      <c r="R1113" s="141">
        <v>0.84611181580509964</v>
      </c>
      <c r="S1113" s="141">
        <v>-2.2649654014015184</v>
      </c>
      <c r="T1113" s="141">
        <v>8.0328187274600921E-2</v>
      </c>
      <c r="U1113" s="141">
        <v>0.46481526471819956</v>
      </c>
      <c r="V1113" s="141">
        <v>-0.27804765593423331</v>
      </c>
      <c r="W1113" s="50">
        <v>-0.52393493200805441</v>
      </c>
    </row>
    <row r="1114" spans="1:23">
      <c r="A1114" s="122"/>
      <c r="B1114" s="141">
        <v>0.70607798568349178</v>
      </c>
      <c r="C1114" s="141">
        <v>0.19801987776451635</v>
      </c>
      <c r="D1114" s="141">
        <v>0.38856890260364607</v>
      </c>
      <c r="E1114" s="141">
        <v>0.68680324678329741</v>
      </c>
      <c r="F1114" s="141">
        <v>1.570910201682385E-2</v>
      </c>
      <c r="G1114" s="141">
        <v>0.85286054926735799</v>
      </c>
      <c r="H1114" s="141">
        <v>0.53738544868731575</v>
      </c>
      <c r="I1114" s="141">
        <v>0.63989026921351022</v>
      </c>
      <c r="J1114" s="141">
        <v>0.27868544490311509</v>
      </c>
      <c r="K1114" s="58">
        <v>0.77815378211134267</v>
      </c>
      <c r="M1114" s="51">
        <v>112</v>
      </c>
      <c r="N1114" s="141" cm="1">
        <f t="array" ref="N1114:W1114">(TRANSPOSE(MMULT(幕後結果!$AB$37:$AK$46, TRANSPOSE(N113:W113))))</f>
        <v>0.93812544848477664</v>
      </c>
      <c r="O1114" s="141">
        <v>-1.1337310998982268</v>
      </c>
      <c r="P1114" s="141">
        <v>-0.38161555524803559</v>
      </c>
      <c r="Q1114" s="141">
        <v>-5.2385515271800812E-2</v>
      </c>
      <c r="R1114" s="141">
        <v>-1.9178123097623045</v>
      </c>
      <c r="S1114" s="141">
        <v>-0.5638704150355337</v>
      </c>
      <c r="T1114" s="141">
        <v>-0.61363315525749917</v>
      </c>
      <c r="U1114" s="141">
        <v>-0.56553359089218891</v>
      </c>
      <c r="V1114" s="141">
        <v>-1.4576767545948497</v>
      </c>
      <c r="W1114" s="50">
        <v>-1.0022128621834998</v>
      </c>
    </row>
    <row r="1115" spans="1:23">
      <c r="A1115" s="122"/>
      <c r="B1115" s="141">
        <v>0.80736435132807527</v>
      </c>
      <c r="C1115" s="141">
        <v>0.55876116592508129</v>
      </c>
      <c r="D1115" s="141">
        <v>2.357709192400792E-2</v>
      </c>
      <c r="E1115" s="141">
        <v>0.45377059737283321</v>
      </c>
      <c r="F1115" s="141">
        <v>0.4059900444841813</v>
      </c>
      <c r="G1115" s="141">
        <v>0.19671091024328513</v>
      </c>
      <c r="H1115" s="141">
        <v>0.18009756816668832</v>
      </c>
      <c r="I1115" s="141">
        <v>0.65313571154917538</v>
      </c>
      <c r="J1115" s="141">
        <v>0.31669224757371905</v>
      </c>
      <c r="K1115" s="58">
        <v>0.76583607631783712</v>
      </c>
      <c r="M1115" s="51">
        <v>113</v>
      </c>
      <c r="N1115" s="141" cm="1">
        <f t="array" ref="N1115:W1115">(TRANSPOSE(MMULT(幕後結果!$AB$37:$AK$46, TRANSPOSE(N114:W114))))</f>
        <v>1.1010137690428716</v>
      </c>
      <c r="O1115" s="141">
        <v>0.72206136099783891</v>
      </c>
      <c r="P1115" s="141">
        <v>1.2901270058735461</v>
      </c>
      <c r="Q1115" s="141">
        <v>1.8855531376898291</v>
      </c>
      <c r="R1115" s="141">
        <v>0.90776102516665014</v>
      </c>
      <c r="S1115" s="141">
        <v>-0.39363129922411783</v>
      </c>
      <c r="T1115" s="141">
        <v>0.20023894313921742</v>
      </c>
      <c r="U1115" s="141">
        <v>-1.1907611128469135</v>
      </c>
      <c r="V1115" s="141">
        <v>0.42569747192531637</v>
      </c>
      <c r="W1115" s="50">
        <v>1.6898143294124441</v>
      </c>
    </row>
    <row r="1116" spans="1:23">
      <c r="A1116" s="122"/>
      <c r="B1116" s="141">
        <v>0.43667083299278286</v>
      </c>
      <c r="C1116" s="141">
        <v>0.78794498295101545</v>
      </c>
      <c r="D1116" s="141">
        <v>0.25450310724313963</v>
      </c>
      <c r="E1116" s="141">
        <v>0.67287631915340063</v>
      </c>
      <c r="F1116" s="141">
        <v>0.99767130940885496</v>
      </c>
      <c r="G1116" s="141">
        <v>0.23956231729210775</v>
      </c>
      <c r="H1116" s="141">
        <v>0.47226829759874867</v>
      </c>
      <c r="I1116" s="141">
        <v>0.30357209279569508</v>
      </c>
      <c r="J1116" s="141">
        <v>0.80838679609757191</v>
      </c>
      <c r="K1116" s="58">
        <v>0.59324672322993655</v>
      </c>
      <c r="M1116" s="51">
        <v>114</v>
      </c>
      <c r="N1116" s="141" cm="1">
        <f t="array" ref="N1116:W1116">(TRANSPOSE(MMULT(幕後結果!$AB$37:$AK$46, TRANSPOSE(N115:W115))))</f>
        <v>1.4094830963265692</v>
      </c>
      <c r="O1116" s="141">
        <v>-0.54950114073335721</v>
      </c>
      <c r="P1116" s="141">
        <v>-0.47091772718224667</v>
      </c>
      <c r="Q1116" s="141">
        <v>-0.23395364837811644</v>
      </c>
      <c r="R1116" s="141">
        <v>-0.86006354340691582</v>
      </c>
      <c r="S1116" s="141">
        <v>0.23494475896426648</v>
      </c>
      <c r="T1116" s="141">
        <v>0.89211716440473976</v>
      </c>
      <c r="U1116" s="141">
        <v>-0.25222909509916192</v>
      </c>
      <c r="V1116" s="141">
        <v>-0.60039339819861492</v>
      </c>
      <c r="W1116" s="50">
        <v>0.14961293374681606</v>
      </c>
    </row>
    <row r="1117" spans="1:23">
      <c r="A1117" s="122"/>
      <c r="B1117" s="141">
        <v>0.16177926620061278</v>
      </c>
      <c r="C1117" s="141">
        <v>0.38988535825453141</v>
      </c>
      <c r="D1117" s="141">
        <v>0.74778192125202292</v>
      </c>
      <c r="E1117" s="141">
        <v>0.93634266328732307</v>
      </c>
      <c r="F1117" s="141">
        <v>0.91904226159470803</v>
      </c>
      <c r="G1117" s="141">
        <v>0.68388414871222469</v>
      </c>
      <c r="H1117" s="141">
        <v>0.41881574638756569</v>
      </c>
      <c r="I1117" s="141">
        <v>0.55137340622153519</v>
      </c>
      <c r="J1117" s="141">
        <v>0.90435121289845788</v>
      </c>
      <c r="K1117" s="58">
        <v>0.83118320920313971</v>
      </c>
      <c r="M1117" s="51">
        <v>115</v>
      </c>
      <c r="N1117" s="141" cm="1">
        <f t="array" ref="N1117:W1117">(TRANSPOSE(MMULT(幕後結果!$AB$37:$AK$46, TRANSPOSE(N116:W116))))</f>
        <v>-0.93510530009916581</v>
      </c>
      <c r="O1117" s="141">
        <v>-1.3921022716721057</v>
      </c>
      <c r="P1117" s="141">
        <v>-0.18705665801476112</v>
      </c>
      <c r="Q1117" s="141">
        <v>-0.86853002558560721</v>
      </c>
      <c r="R1117" s="141">
        <v>-0.6145533526717909</v>
      </c>
      <c r="S1117" s="141">
        <v>3.6231459940409799E-2</v>
      </c>
      <c r="T1117" s="141">
        <v>-0.27637499534720267</v>
      </c>
      <c r="U1117" s="141">
        <v>0.79537467967711462</v>
      </c>
      <c r="V1117" s="141">
        <v>-0.70908297592237679</v>
      </c>
      <c r="W1117" s="50">
        <v>-0.49750037009433201</v>
      </c>
    </row>
    <row r="1118" spans="1:23">
      <c r="A1118" s="122"/>
      <c r="B1118" s="141">
        <v>0.73868535301229565</v>
      </c>
      <c r="C1118" s="141">
        <v>0.78004538288509173</v>
      </c>
      <c r="D1118" s="141">
        <v>0.59342386219576904</v>
      </c>
      <c r="E1118" s="141">
        <v>0.77037232044434978</v>
      </c>
      <c r="F1118" s="141">
        <v>0.83453664979349917</v>
      </c>
      <c r="G1118" s="141">
        <v>0.49309574461960337</v>
      </c>
      <c r="H1118" s="141">
        <v>0.50703827523175948</v>
      </c>
      <c r="I1118" s="141">
        <v>0.96284953905948267</v>
      </c>
      <c r="J1118" s="141">
        <v>0.61387914991236237</v>
      </c>
      <c r="K1118" s="58">
        <v>0.89998943311080315</v>
      </c>
      <c r="M1118" s="51">
        <v>116</v>
      </c>
      <c r="N1118" s="141" cm="1">
        <f t="array" ref="N1118:W1118">(TRANSPOSE(MMULT(幕後結果!$AB$37:$AK$46, TRANSPOSE(N117:W117))))</f>
        <v>-0.95392046579948508</v>
      </c>
      <c r="O1118" s="141">
        <v>0.49950310635216538</v>
      </c>
      <c r="P1118" s="141">
        <v>-0.48163860661289953</v>
      </c>
      <c r="Q1118" s="141">
        <v>-1.0452031577960099</v>
      </c>
      <c r="R1118" s="141">
        <v>-0.60115189121551915</v>
      </c>
      <c r="S1118" s="141">
        <v>0.48274486321671617</v>
      </c>
      <c r="T1118" s="141">
        <v>-0.18572842074355062</v>
      </c>
      <c r="U1118" s="141">
        <v>-0.37361627056009394</v>
      </c>
      <c r="V1118" s="141">
        <v>-0.20191403498335575</v>
      </c>
      <c r="W1118" s="50">
        <v>-0.21657827457221879</v>
      </c>
    </row>
    <row r="1119" spans="1:23">
      <c r="A1119" s="122"/>
      <c r="B1119" s="141">
        <v>0.10893864616289406</v>
      </c>
      <c r="C1119" s="141">
        <v>0.91052845273315697</v>
      </c>
      <c r="D1119" s="141">
        <v>0.2998825079640981</v>
      </c>
      <c r="E1119" s="141">
        <v>0.83604436539102345</v>
      </c>
      <c r="F1119" s="141">
        <v>0.52296466712091561</v>
      </c>
      <c r="G1119" s="141">
        <v>0.80228668829170524</v>
      </c>
      <c r="H1119" s="141">
        <v>0.15858703919107531</v>
      </c>
      <c r="I1119" s="141">
        <v>0.30619479994995702</v>
      </c>
      <c r="J1119" s="141">
        <v>0.80477939244902785</v>
      </c>
      <c r="K1119" s="58">
        <v>0.95480669550840713</v>
      </c>
      <c r="M1119" s="51">
        <v>117</v>
      </c>
      <c r="N1119" s="141" cm="1">
        <f t="array" ref="N1119:W1119">(TRANSPOSE(MMULT(幕後結果!$AB$37:$AK$46, TRANSPOSE(N118:W118))))</f>
        <v>1.7375607564530098</v>
      </c>
      <c r="O1119" s="141">
        <v>-0.23866330544727299</v>
      </c>
      <c r="P1119" s="141">
        <v>0.25651095440457111</v>
      </c>
      <c r="Q1119" s="141">
        <v>-0.58836415931409525</v>
      </c>
      <c r="R1119" s="141">
        <v>-0.24310093659417031</v>
      </c>
      <c r="S1119" s="141">
        <v>2.6097698710495196</v>
      </c>
      <c r="T1119" s="141">
        <v>-0.90639880531291683</v>
      </c>
      <c r="U1119" s="141">
        <v>1.4766541672153866</v>
      </c>
      <c r="V1119" s="141">
        <v>0.38287198704200398</v>
      </c>
      <c r="W1119" s="50">
        <v>0.11059366844346968</v>
      </c>
    </row>
    <row r="1120" spans="1:23">
      <c r="A1120" s="122"/>
      <c r="B1120" s="141">
        <v>0.49105932317212475</v>
      </c>
      <c r="C1120" s="141">
        <v>0.38794582565388902</v>
      </c>
      <c r="D1120" s="141">
        <v>0.7074231066570158</v>
      </c>
      <c r="E1120" s="141">
        <v>0.61817011465679927</v>
      </c>
      <c r="F1120" s="141">
        <v>0.54352957826061421</v>
      </c>
      <c r="G1120" s="141">
        <v>0.72505164083897267</v>
      </c>
      <c r="H1120" s="141">
        <v>0.2098540593710303</v>
      </c>
      <c r="I1120" s="141">
        <v>0.54615087174972876</v>
      </c>
      <c r="J1120" s="141">
        <v>0.97765022505204668</v>
      </c>
      <c r="K1120" s="58">
        <v>0.28769104584698835</v>
      </c>
      <c r="M1120" s="51">
        <v>118</v>
      </c>
      <c r="N1120" s="141" cm="1">
        <f t="array" ref="N1120:W1120">(TRANSPOSE(MMULT(幕後結果!$AB$37:$AK$46, TRANSPOSE(N119:W119))))</f>
        <v>-0.79131648309486313</v>
      </c>
      <c r="O1120" s="141">
        <v>-2.4143575501085648</v>
      </c>
      <c r="P1120" s="141">
        <v>-1.5071663196482297</v>
      </c>
      <c r="Q1120" s="141">
        <v>-1.8803489010252861E-3</v>
      </c>
      <c r="R1120" s="141">
        <v>-1.5362331026498837</v>
      </c>
      <c r="S1120" s="141">
        <v>-1.1493590395717599</v>
      </c>
      <c r="T1120" s="141">
        <v>-1.4590845729736748</v>
      </c>
      <c r="U1120" s="141">
        <v>-1.1511362292002487</v>
      </c>
      <c r="V1120" s="141">
        <v>-2.5554654462983866</v>
      </c>
      <c r="W1120" s="50">
        <v>-0.73832282483298073</v>
      </c>
    </row>
    <row r="1121" spans="1:23">
      <c r="A1121" s="122"/>
      <c r="B1121" s="141">
        <v>0.96033470476330685</v>
      </c>
      <c r="C1121" s="141">
        <v>0.73362543339412345</v>
      </c>
      <c r="D1121" s="141">
        <v>0.955370574788178</v>
      </c>
      <c r="E1121" s="141">
        <v>0.4561709708849484</v>
      </c>
      <c r="F1121" s="141">
        <v>0.34906665045737384</v>
      </c>
      <c r="G1121" s="141">
        <v>0.68811550530403975</v>
      </c>
      <c r="H1121" s="141">
        <v>0.46883390054395324</v>
      </c>
      <c r="I1121" s="141">
        <v>0.59739207146952111</v>
      </c>
      <c r="J1121" s="141">
        <v>0.26143690443990208</v>
      </c>
      <c r="K1121" s="58">
        <v>0.90182828945239191</v>
      </c>
      <c r="M1121" s="51">
        <v>119</v>
      </c>
      <c r="N1121" s="141" cm="1">
        <f t="array" ref="N1121:W1121">(TRANSPOSE(MMULT(幕後結果!$AB$37:$AK$46, TRANSPOSE(N120:W120))))</f>
        <v>-0.66118495144990108</v>
      </c>
      <c r="O1121" s="141">
        <v>6.0345118118887951E-2</v>
      </c>
      <c r="P1121" s="141">
        <v>-3.1406615312906845E-2</v>
      </c>
      <c r="Q1121" s="141">
        <v>-1.1006929584769261</v>
      </c>
      <c r="R1121" s="141">
        <v>-0.2992163791847578</v>
      </c>
      <c r="S1121" s="141">
        <v>0.70231180628192502</v>
      </c>
      <c r="T1121" s="141">
        <v>1.7613697302016345</v>
      </c>
      <c r="U1121" s="141">
        <v>0.49664855263528807</v>
      </c>
      <c r="V1121" s="141">
        <v>-0.69508476991037826</v>
      </c>
      <c r="W1121" s="50">
        <v>0.84281366758956222</v>
      </c>
    </row>
    <row r="1122" spans="1:23">
      <c r="A1122" s="122"/>
      <c r="B1122" s="141">
        <v>0.51156080039527874</v>
      </c>
      <c r="C1122" s="141">
        <v>0.25955010141929002</v>
      </c>
      <c r="D1122" s="141">
        <v>0.20971887026660263</v>
      </c>
      <c r="E1122" s="141">
        <v>0.37300913643288514</v>
      </c>
      <c r="F1122" s="141">
        <v>0.68846384226166557</v>
      </c>
      <c r="G1122" s="141">
        <v>0.47774655976960267</v>
      </c>
      <c r="H1122" s="141">
        <v>0.11513080323455327</v>
      </c>
      <c r="I1122" s="141">
        <v>0.24582244446222679</v>
      </c>
      <c r="J1122" s="141">
        <v>0.75448678975081385</v>
      </c>
      <c r="K1122" s="58">
        <v>0.27289616183990328</v>
      </c>
      <c r="M1122" s="51">
        <v>120</v>
      </c>
      <c r="N1122" s="141" cm="1">
        <f t="array" ref="N1122:W1122">(TRANSPOSE(MMULT(幕後結果!$AB$37:$AK$46, TRANSPOSE(N121:W121))))</f>
        <v>-0.95303397427987135</v>
      </c>
      <c r="O1122" s="141">
        <v>1.020818729083625</v>
      </c>
      <c r="P1122" s="141">
        <v>0.56595760257067984</v>
      </c>
      <c r="Q1122" s="141">
        <v>-0.40898273734143414</v>
      </c>
      <c r="R1122" s="141">
        <v>0.36743738167834716</v>
      </c>
      <c r="S1122" s="141">
        <v>-0.11063445838449576</v>
      </c>
      <c r="T1122" s="141">
        <v>0.83783746082516941</v>
      </c>
      <c r="U1122" s="141">
        <v>-0.56639257824981182</v>
      </c>
      <c r="V1122" s="141">
        <v>0.43000983300270934</v>
      </c>
      <c r="W1122" s="50">
        <v>0.29953134653058511</v>
      </c>
    </row>
    <row r="1123" spans="1:23">
      <c r="A1123" s="122"/>
      <c r="B1123" s="141">
        <v>0.4865607224769517</v>
      </c>
      <c r="C1123" s="141">
        <v>0.23400931429525307</v>
      </c>
      <c r="D1123" s="141">
        <v>0.290417932936893</v>
      </c>
      <c r="E1123" s="141">
        <v>0.51473914429620948</v>
      </c>
      <c r="F1123" s="141">
        <v>0.9790804298397271</v>
      </c>
      <c r="G1123" s="141">
        <v>0.79013292637320776</v>
      </c>
      <c r="H1123" s="141">
        <v>0.8232688114542186</v>
      </c>
      <c r="I1123" s="141">
        <v>0.78924755972645588</v>
      </c>
      <c r="J1123" s="141">
        <v>0.95162616400040356</v>
      </c>
      <c r="K1123" s="58">
        <v>0.68598643599168452</v>
      </c>
      <c r="M1123" s="51">
        <v>121</v>
      </c>
      <c r="N1123" s="141" cm="1">
        <f t="array" ref="N1123:W1123">(TRANSPOSE(MMULT(幕後結果!$AB$37:$AK$46, TRANSPOSE(N122:W122))))</f>
        <v>0.30103674679412706</v>
      </c>
      <c r="O1123" s="141">
        <v>-0.51267002517800497</v>
      </c>
      <c r="P1123" s="141">
        <v>-0.43088991630732076</v>
      </c>
      <c r="Q1123" s="141">
        <v>-0.71733269130114063</v>
      </c>
      <c r="R1123" s="141">
        <v>-7.5970342251296397E-3</v>
      </c>
      <c r="S1123" s="141">
        <v>-0.20648095737019181</v>
      </c>
      <c r="T1123" s="141">
        <v>1.0219901135837834</v>
      </c>
      <c r="U1123" s="141">
        <v>4.6977951754866604E-2</v>
      </c>
      <c r="V1123" s="141">
        <v>-1.9737992561150757</v>
      </c>
      <c r="W1123" s="50">
        <v>0.51437150133706366</v>
      </c>
    </row>
    <row r="1124" spans="1:23">
      <c r="A1124" s="122"/>
      <c r="B1124" s="141">
        <v>0.21975635597966847</v>
      </c>
      <c r="C1124" s="141">
        <v>9.8132335835771078E-2</v>
      </c>
      <c r="D1124" s="141">
        <v>0.87121668437108335</v>
      </c>
      <c r="E1124" s="141">
        <v>0.92049609970586954</v>
      </c>
      <c r="F1124" s="141">
        <v>3.3526895416007729E-2</v>
      </c>
      <c r="G1124" s="141">
        <v>0.23188943971644305</v>
      </c>
      <c r="H1124" s="141">
        <v>0.25348576561983016</v>
      </c>
      <c r="I1124" s="141">
        <v>0.17190556291968973</v>
      </c>
      <c r="J1124" s="141">
        <v>0.8419471953200437</v>
      </c>
      <c r="K1124" s="58">
        <v>0.5422633196486859</v>
      </c>
      <c r="M1124" s="51">
        <v>122</v>
      </c>
      <c r="N1124" s="141" cm="1">
        <f t="array" ref="N1124:W1124">(TRANSPOSE(MMULT(幕後結果!$AB$37:$AK$46, TRANSPOSE(N123:W123))))</f>
        <v>-0.33242140065212961</v>
      </c>
      <c r="O1124" s="141">
        <v>1.5222670047628142</v>
      </c>
      <c r="P1124" s="141">
        <v>1.847480946575083</v>
      </c>
      <c r="Q1124" s="141">
        <v>1.366326588356624</v>
      </c>
      <c r="R1124" s="141">
        <v>2.169371718724987</v>
      </c>
      <c r="S1124" s="141">
        <v>1.5325925542539212</v>
      </c>
      <c r="T1124" s="141">
        <v>8.6135665711661868E-4</v>
      </c>
      <c r="U1124" s="141">
        <v>0.98894049535312956</v>
      </c>
      <c r="V1124" s="141">
        <v>1.4701574051749668</v>
      </c>
      <c r="W1124" s="50">
        <v>2.3675571957365849</v>
      </c>
    </row>
    <row r="1125" spans="1:23">
      <c r="A1125" s="122"/>
      <c r="B1125" s="141">
        <v>0.40330888520163621</v>
      </c>
      <c r="C1125" s="141">
        <v>0.52571018307077222</v>
      </c>
      <c r="D1125" s="141">
        <v>0.62909617804602802</v>
      </c>
      <c r="E1125" s="141">
        <v>0.7058428329557036</v>
      </c>
      <c r="F1125" s="141">
        <v>0.27199519664548899</v>
      </c>
      <c r="G1125" s="141">
        <v>0.46405635535616518</v>
      </c>
      <c r="H1125" s="141">
        <v>0.75686203012590814</v>
      </c>
      <c r="I1125" s="141">
        <v>0.52265574247222357</v>
      </c>
      <c r="J1125" s="141">
        <v>0.82560197222807274</v>
      </c>
      <c r="K1125" s="58">
        <v>0.89883894594620362</v>
      </c>
      <c r="M1125" s="51">
        <v>123</v>
      </c>
      <c r="N1125" s="141" cm="1">
        <f t="array" ref="N1125:W1125">(TRANSPOSE(MMULT(幕後結果!$AB$37:$AK$46, TRANSPOSE(N124:W124))))</f>
        <v>-1.2670629842191545</v>
      </c>
      <c r="O1125" s="141">
        <v>-1.0302891239954577</v>
      </c>
      <c r="P1125" s="141">
        <v>0.45409095091205498</v>
      </c>
      <c r="Q1125" s="141">
        <v>0.5041542970128825</v>
      </c>
      <c r="R1125" s="141">
        <v>-1.0441443583095835</v>
      </c>
      <c r="S1125" s="141">
        <v>0.29278166097046199</v>
      </c>
      <c r="T1125" s="141">
        <v>0.57327933078434523</v>
      </c>
      <c r="U1125" s="141">
        <v>-0.93122250937261764</v>
      </c>
      <c r="V1125" s="141">
        <v>1.1298110575993054</v>
      </c>
      <c r="W1125" s="50">
        <v>-1.6357201193113298</v>
      </c>
    </row>
    <row r="1126" spans="1:23">
      <c r="A1126" s="122"/>
      <c r="B1126" s="141">
        <v>0.83552415844664818</v>
      </c>
      <c r="C1126" s="141">
        <v>0.46473233049865059</v>
      </c>
      <c r="D1126" s="141">
        <v>0.34460967000773368</v>
      </c>
      <c r="E1126" s="141">
        <v>0.22187082554405979</v>
      </c>
      <c r="F1126" s="141">
        <v>0.30590575713201607</v>
      </c>
      <c r="G1126" s="141">
        <v>0.53446712628684323</v>
      </c>
      <c r="H1126" s="141">
        <v>0.72923480164236065</v>
      </c>
      <c r="I1126" s="141">
        <v>0.89377035343631217</v>
      </c>
      <c r="J1126" s="141">
        <v>0.53637152188745829</v>
      </c>
      <c r="K1126" s="58">
        <v>0.99059785160320324</v>
      </c>
      <c r="M1126" s="51">
        <v>124</v>
      </c>
      <c r="N1126" s="141" cm="1">
        <f t="array" ref="N1126:W1126">(TRANSPOSE(MMULT(幕後結果!$AB$37:$AK$46, TRANSPOSE(N125:W125))))</f>
        <v>-0.54305598517216624</v>
      </c>
      <c r="O1126" s="141">
        <v>-0.12036043486086068</v>
      </c>
      <c r="P1126" s="141">
        <v>-0.81163633070558561</v>
      </c>
      <c r="Q1126" s="141">
        <v>-1.0140423565909282</v>
      </c>
      <c r="R1126" s="141">
        <v>-0.24272950911788105</v>
      </c>
      <c r="S1126" s="141">
        <v>-7.5453428808228348E-2</v>
      </c>
      <c r="T1126" s="141">
        <v>-2.2677759447380925</v>
      </c>
      <c r="U1126" s="141">
        <v>1.1830759921235945E-2</v>
      </c>
      <c r="V1126" s="141">
        <v>-1.6682817555892777</v>
      </c>
      <c r="W1126" s="50">
        <v>-0.59879306326492732</v>
      </c>
    </row>
    <row r="1127" spans="1:23">
      <c r="A1127" s="122"/>
      <c r="B1127" s="141">
        <v>0.78067833932210395</v>
      </c>
      <c r="C1127" s="141">
        <v>0.25595283864460594</v>
      </c>
      <c r="D1127" s="141">
        <v>0.43702708701441684</v>
      </c>
      <c r="E1127" s="141">
        <v>0.34162340255338464</v>
      </c>
      <c r="F1127" s="141">
        <v>0.64339663403797509</v>
      </c>
      <c r="G1127" s="141">
        <v>0.72597307242262876</v>
      </c>
      <c r="H1127" s="141">
        <v>0.85551399089357361</v>
      </c>
      <c r="I1127" s="141">
        <v>0.71523783005186758</v>
      </c>
      <c r="J1127" s="141">
        <v>0.18620670269254069</v>
      </c>
      <c r="K1127" s="58">
        <v>0.56420808937623912</v>
      </c>
      <c r="M1127" s="51">
        <v>125</v>
      </c>
      <c r="N1127" s="141" cm="1">
        <f t="array" ref="N1127:W1127">(TRANSPOSE(MMULT(幕後結果!$AB$37:$AK$46, TRANSPOSE(N126:W126))))</f>
        <v>-0.43772525858560413</v>
      </c>
      <c r="O1127" s="141">
        <v>1.2091079566354237</v>
      </c>
      <c r="P1127" s="141">
        <v>-0.69659287694788663</v>
      </c>
      <c r="Q1127" s="141">
        <v>3.6202611636527271E-2</v>
      </c>
      <c r="R1127" s="141">
        <v>-0.63912779587237123</v>
      </c>
      <c r="S1127" s="141">
        <v>0.55961129624360972</v>
      </c>
      <c r="T1127" s="141">
        <v>0.24594129441615559</v>
      </c>
      <c r="U1127" s="141">
        <v>-1.4823851233714633</v>
      </c>
      <c r="V1127" s="141">
        <v>-0.86245414456240987</v>
      </c>
      <c r="W1127" s="50">
        <v>-0.9436315779222999</v>
      </c>
    </row>
    <row r="1128" spans="1:23">
      <c r="A1128" s="122"/>
      <c r="B1128" s="141">
        <v>0.1790192004721145</v>
      </c>
      <c r="C1128" s="141">
        <v>0.22216457163359249</v>
      </c>
      <c r="D1128" s="141">
        <v>0.69625771992099827</v>
      </c>
      <c r="E1128" s="141">
        <v>0.19935326035496614</v>
      </c>
      <c r="F1128" s="141">
        <v>0.19187310331861651</v>
      </c>
      <c r="G1128" s="141">
        <v>0.78568186064289991</v>
      </c>
      <c r="H1128" s="141">
        <v>0.20987104294005632</v>
      </c>
      <c r="I1128" s="141">
        <v>0.61521609232614005</v>
      </c>
      <c r="J1128" s="141">
        <v>0.87140150139810091</v>
      </c>
      <c r="K1128" s="58">
        <v>0.28430716017436364</v>
      </c>
      <c r="M1128" s="51">
        <v>126</v>
      </c>
      <c r="N1128" s="141" cm="1">
        <f t="array" ref="N1128:W1128">(TRANSPOSE(MMULT(幕後結果!$AB$37:$AK$46, TRANSPOSE(N127:W127))))</f>
        <v>-1.4608905577334854</v>
      </c>
      <c r="O1128" s="141">
        <v>-0.6453593231437118</v>
      </c>
      <c r="P1128" s="141">
        <v>-1.4616409980398721</v>
      </c>
      <c r="Q1128" s="141">
        <v>-1.2237704183864331</v>
      </c>
      <c r="R1128" s="141">
        <v>-0.91001765527065537</v>
      </c>
      <c r="S1128" s="141">
        <v>-0.11336265067343929</v>
      </c>
      <c r="T1128" s="141">
        <v>-2.4310673422632263</v>
      </c>
      <c r="U1128" s="141">
        <v>-0.87276133228957709</v>
      </c>
      <c r="V1128" s="141">
        <v>-0.39905959554667703</v>
      </c>
      <c r="W1128" s="50">
        <v>-0.11179322501521666</v>
      </c>
    </row>
    <row r="1129" spans="1:23">
      <c r="A1129" s="122"/>
      <c r="B1129" s="141">
        <v>0.67365076881356112</v>
      </c>
      <c r="C1129" s="141">
        <v>0.38409685502788915</v>
      </c>
      <c r="D1129" s="141">
        <v>0.75129930389679367</v>
      </c>
      <c r="E1129" s="141">
        <v>0.10087415054593496</v>
      </c>
      <c r="F1129" s="141">
        <v>0.42378504847027076</v>
      </c>
      <c r="G1129" s="141">
        <v>4.2480944850153968E-2</v>
      </c>
      <c r="H1129" s="141">
        <v>0.92253273180692985</v>
      </c>
      <c r="I1129" s="141">
        <v>0.68302515415073972</v>
      </c>
      <c r="J1129" s="141">
        <v>5.7272238795552211E-2</v>
      </c>
      <c r="K1129" s="58">
        <v>0.74860878488916915</v>
      </c>
      <c r="M1129" s="51">
        <v>127</v>
      </c>
      <c r="N1129" s="141" cm="1">
        <f t="array" ref="N1129:W1129">(TRANSPOSE(MMULT(幕後結果!$AB$37:$AK$46, TRANSPOSE(N128:W128))))</f>
        <v>-1.2601069954413575</v>
      </c>
      <c r="O1129" s="141">
        <v>1.4657709915527053</v>
      </c>
      <c r="P1129" s="141">
        <v>-0.23073488290885158</v>
      </c>
      <c r="Q1129" s="141">
        <v>-1.1933930160240125</v>
      </c>
      <c r="R1129" s="141">
        <v>-0.73782936724301751</v>
      </c>
      <c r="S1129" s="141">
        <v>1.4924719187830791</v>
      </c>
      <c r="T1129" s="141">
        <v>6.6299059913251857E-2</v>
      </c>
      <c r="U1129" s="141">
        <v>0.92452807487927069</v>
      </c>
      <c r="V1129" s="141">
        <v>0.40560099182758586</v>
      </c>
      <c r="W1129" s="50">
        <v>0.73538839781209975</v>
      </c>
    </row>
    <row r="1130" spans="1:23">
      <c r="A1130" s="122"/>
      <c r="B1130" s="141">
        <v>6.8011380693725032E-2</v>
      </c>
      <c r="C1130" s="141">
        <v>0.98826366038360391</v>
      </c>
      <c r="D1130" s="141">
        <v>0.86388394242055977</v>
      </c>
      <c r="E1130" s="141">
        <v>0.55137517678718728</v>
      </c>
      <c r="F1130" s="141">
        <v>0.98086509129944832</v>
      </c>
      <c r="G1130" s="141">
        <v>0.30455811745240147</v>
      </c>
      <c r="H1130" s="141">
        <v>0.47412210001374877</v>
      </c>
      <c r="I1130" s="141">
        <v>0.58423090657578958</v>
      </c>
      <c r="J1130" s="141">
        <v>0.54768206598127289</v>
      </c>
      <c r="K1130" s="58">
        <v>0.75929442705573646</v>
      </c>
      <c r="M1130" s="51">
        <v>128</v>
      </c>
      <c r="N1130" s="141" cm="1">
        <f t="array" ref="N1130:W1130">(TRANSPOSE(MMULT(幕後結果!$AB$37:$AK$46, TRANSPOSE(N129:W129))))</f>
        <v>0.26652569914099045</v>
      </c>
      <c r="O1130" s="141">
        <v>1.1657890391907568</v>
      </c>
      <c r="P1130" s="141">
        <v>-0.17806532199487024</v>
      </c>
      <c r="Q1130" s="141">
        <v>0.55804099328891354</v>
      </c>
      <c r="R1130" s="141">
        <v>0.37576128797797398</v>
      </c>
      <c r="S1130" s="141">
        <v>-0.56796119617840579</v>
      </c>
      <c r="T1130" s="141">
        <v>0.61355011475118804</v>
      </c>
      <c r="U1130" s="141">
        <v>0.60302139339850613</v>
      </c>
      <c r="V1130" s="141">
        <v>0.60290981927209886</v>
      </c>
      <c r="W1130" s="50">
        <v>1.5690148678251608</v>
      </c>
    </row>
    <row r="1131" spans="1:23">
      <c r="A1131" s="122"/>
      <c r="B1131" s="141">
        <v>0.13565908005953475</v>
      </c>
      <c r="C1131" s="141">
        <v>0.13147672742632954</v>
      </c>
      <c r="D1131" s="141">
        <v>0.34369324139924107</v>
      </c>
      <c r="E1131" s="141">
        <v>0.89631626501695161</v>
      </c>
      <c r="F1131" s="141">
        <v>0.30719111142897315</v>
      </c>
      <c r="G1131" s="141">
        <v>0.6372884554483369</v>
      </c>
      <c r="H1131" s="141">
        <v>0.25650591061572259</v>
      </c>
      <c r="I1131" s="141">
        <v>0.38945380036231492</v>
      </c>
      <c r="J1131" s="141">
        <v>0.77450644751851105</v>
      </c>
      <c r="K1131" s="58">
        <v>0.6121774396768267</v>
      </c>
      <c r="M1131" s="51">
        <v>129</v>
      </c>
      <c r="N1131" s="141" cm="1">
        <f t="array" ref="N1131:W1131">(TRANSPOSE(MMULT(幕後結果!$AB$37:$AK$46, TRANSPOSE(N130:W130))))</f>
        <v>-0.38324428614700495</v>
      </c>
      <c r="O1131" s="141">
        <v>1.2870319087706359</v>
      </c>
      <c r="P1131" s="141">
        <v>-1.2137099858386464</v>
      </c>
      <c r="Q1131" s="141">
        <v>-1.3051249041753008</v>
      </c>
      <c r="R1131" s="141">
        <v>-1.1227479881107767</v>
      </c>
      <c r="S1131" s="141">
        <v>0.23209212241313923</v>
      </c>
      <c r="T1131" s="141">
        <v>-0.5804841922629802</v>
      </c>
      <c r="U1131" s="141">
        <v>-0.77327047759876721</v>
      </c>
      <c r="V1131" s="141">
        <v>0.18519515646098877</v>
      </c>
      <c r="W1131" s="50">
        <v>1.1609056126983548</v>
      </c>
    </row>
    <row r="1132" spans="1:23">
      <c r="A1132" s="122"/>
      <c r="B1132" s="141">
        <v>0.37737555103223963</v>
      </c>
      <c r="C1132" s="141">
        <v>0.90196750560178063</v>
      </c>
      <c r="D1132" s="141">
        <v>4.4527466478756494E-2</v>
      </c>
      <c r="E1132" s="141">
        <v>0.44368721761706298</v>
      </c>
      <c r="F1132" s="141">
        <v>0.15639359403887254</v>
      </c>
      <c r="G1132" s="141">
        <v>0.99524203770550357</v>
      </c>
      <c r="H1132" s="141">
        <v>0.55361884481813517</v>
      </c>
      <c r="I1132" s="141">
        <v>0.29548328033402482</v>
      </c>
      <c r="J1132" s="141">
        <v>0.67181182688841057</v>
      </c>
      <c r="K1132" s="58">
        <v>0.89030163270312013</v>
      </c>
      <c r="M1132" s="51">
        <v>130</v>
      </c>
      <c r="N1132" s="141" cm="1">
        <f t="array" ref="N1132:W1132">(TRANSPOSE(MMULT(幕後結果!$AB$37:$AK$46, TRANSPOSE(N131:W131))))</f>
        <v>1.9968758325838072</v>
      </c>
      <c r="O1132" s="141">
        <v>-3.8763440259221342E-2</v>
      </c>
      <c r="P1132" s="141">
        <v>1.2947688701357265</v>
      </c>
      <c r="Q1132" s="141">
        <v>1.2929816906424056</v>
      </c>
      <c r="R1132" s="141">
        <v>1.3722103177886091</v>
      </c>
      <c r="S1132" s="141">
        <v>-0.13161659393598046</v>
      </c>
      <c r="T1132" s="141">
        <v>-2.3244810193737253E-2</v>
      </c>
      <c r="U1132" s="141">
        <v>1.681892297179328</v>
      </c>
      <c r="V1132" s="141">
        <v>-1.3076704877580312</v>
      </c>
      <c r="W1132" s="50">
        <v>-0.67771731070623686</v>
      </c>
    </row>
    <row r="1133" spans="1:23">
      <c r="A1133" s="122"/>
      <c r="B1133" s="141">
        <v>0.53868769227803015</v>
      </c>
      <c r="C1133" s="141">
        <v>0.13469841350076894</v>
      </c>
      <c r="D1133" s="141">
        <v>0.85078834026277983</v>
      </c>
      <c r="E1133" s="141">
        <v>0.21619228794127721</v>
      </c>
      <c r="F1133" s="141">
        <v>0.80484869010716009</v>
      </c>
      <c r="G1133" s="141">
        <v>0.23744218183030408</v>
      </c>
      <c r="H1133" s="141">
        <v>0.99473266489012091</v>
      </c>
      <c r="I1133" s="141">
        <v>0.6465868299267683</v>
      </c>
      <c r="J1133" s="141">
        <v>0.47618610924074667</v>
      </c>
      <c r="K1133" s="58">
        <v>2.130919898903505E-2</v>
      </c>
      <c r="M1133" s="51">
        <v>131</v>
      </c>
      <c r="N1133" s="141" cm="1">
        <f t="array" ref="N1133:W1133">(TRANSPOSE(MMULT(幕後結果!$AB$37:$AK$46, TRANSPOSE(N132:W132))))</f>
        <v>0.75317563572814616</v>
      </c>
      <c r="O1133" s="141">
        <v>0.63599671756170251</v>
      </c>
      <c r="P1133" s="141">
        <v>-0.67843756844480896</v>
      </c>
      <c r="Q1133" s="141">
        <v>-0.71929001118254221</v>
      </c>
      <c r="R1133" s="141">
        <v>-0.45250600509136552</v>
      </c>
      <c r="S1133" s="141">
        <v>0.3149565051875215</v>
      </c>
      <c r="T1133" s="141">
        <v>-0.82179661738659138</v>
      </c>
      <c r="U1133" s="141">
        <v>-1.5333803323024906</v>
      </c>
      <c r="V1133" s="141">
        <v>-1.2449219418786919</v>
      </c>
      <c r="W1133" s="50">
        <v>0.91042406802363984</v>
      </c>
    </row>
    <row r="1134" spans="1:23">
      <c r="A1134" s="122"/>
      <c r="B1134" s="141">
        <v>0.72827090156208074</v>
      </c>
      <c r="C1134" s="141">
        <v>0.48287786576160086</v>
      </c>
      <c r="D1134" s="141">
        <v>0.13382357413387425</v>
      </c>
      <c r="E1134" s="141">
        <v>0.17566938570779134</v>
      </c>
      <c r="F1134" s="141">
        <v>0.20254686858844329</v>
      </c>
      <c r="G1134" s="141">
        <v>8.4124848838084576E-2</v>
      </c>
      <c r="H1134" s="141">
        <v>0.20804485673290141</v>
      </c>
      <c r="I1134" s="141">
        <v>0.94644446838054508</v>
      </c>
      <c r="J1134" s="141">
        <v>0.80704070142376683</v>
      </c>
      <c r="K1134" s="58">
        <v>0.84145589152281963</v>
      </c>
      <c r="M1134" s="51">
        <v>132</v>
      </c>
      <c r="N1134" s="141" cm="1">
        <f t="array" ref="N1134:W1134">(TRANSPOSE(MMULT(幕後結果!$AB$37:$AK$46, TRANSPOSE(N133:W133))))</f>
        <v>0.56821744681035891</v>
      </c>
      <c r="O1134" s="141">
        <v>1.2428951509100801</v>
      </c>
      <c r="P1134" s="141">
        <v>-0.27802027927501838</v>
      </c>
      <c r="Q1134" s="141">
        <v>0.66998726019391885</v>
      </c>
      <c r="R1134" s="141">
        <v>-0.4128115924819834</v>
      </c>
      <c r="S1134" s="141">
        <v>-0.79654523807405631</v>
      </c>
      <c r="T1134" s="141">
        <v>0.20800944525050896</v>
      </c>
      <c r="U1134" s="141">
        <v>1.0773136154931517</v>
      </c>
      <c r="V1134" s="141">
        <v>0.75786139225915838</v>
      </c>
      <c r="W1134" s="50">
        <v>1.2860946588787172</v>
      </c>
    </row>
    <row r="1135" spans="1:23">
      <c r="A1135" s="122"/>
      <c r="B1135" s="141">
        <v>0.63337398599297234</v>
      </c>
      <c r="C1135" s="141">
        <v>0.85209388787764362</v>
      </c>
      <c r="D1135" s="141">
        <v>0.38213517575569944</v>
      </c>
      <c r="E1135" s="141">
        <v>0.59352122986603995</v>
      </c>
      <c r="F1135" s="141">
        <v>0.32361877963847152</v>
      </c>
      <c r="G1135" s="141">
        <v>0.85732448662068261</v>
      </c>
      <c r="H1135" s="141">
        <v>0.56911430204608604</v>
      </c>
      <c r="I1135" s="141">
        <v>0.21784311846250559</v>
      </c>
      <c r="J1135" s="141">
        <v>0.62265811139017702</v>
      </c>
      <c r="K1135" s="58">
        <v>0.97986606251712849</v>
      </c>
      <c r="M1135" s="51">
        <v>133</v>
      </c>
      <c r="N1135" s="141" cm="1">
        <f t="array" ref="N1135:W1135">(TRANSPOSE(MMULT(幕後結果!$AB$37:$AK$46, TRANSPOSE(N134:W134))))</f>
        <v>5.7693732508658207E-3</v>
      </c>
      <c r="O1135" s="141">
        <v>0.6367215571255268</v>
      </c>
      <c r="P1135" s="141">
        <v>1.1162070050575967</v>
      </c>
      <c r="Q1135" s="141">
        <v>1.4609176641603066</v>
      </c>
      <c r="R1135" s="141">
        <v>0.74244461611266666</v>
      </c>
      <c r="S1135" s="141">
        <v>-0.64007899959499004</v>
      </c>
      <c r="T1135" s="141">
        <v>-1.1725331372678676</v>
      </c>
      <c r="U1135" s="141">
        <v>0.25941207039927372</v>
      </c>
      <c r="V1135" s="141">
        <v>-1.3588770319733228</v>
      </c>
      <c r="W1135" s="50">
        <v>-0.33770386554248749</v>
      </c>
    </row>
    <row r="1136" spans="1:23">
      <c r="A1136" s="122"/>
      <c r="B1136" s="141">
        <v>0.8058162722099067</v>
      </c>
      <c r="C1136" s="141">
        <v>0.84584365802587658</v>
      </c>
      <c r="D1136" s="141">
        <v>0.43535619194578712</v>
      </c>
      <c r="E1136" s="141">
        <v>0.58289986512023351</v>
      </c>
      <c r="F1136" s="141">
        <v>0.95919237159691906</v>
      </c>
      <c r="G1136" s="141">
        <v>0.48994531180374468</v>
      </c>
      <c r="H1136" s="141">
        <v>0.35219758388906786</v>
      </c>
      <c r="I1136" s="141">
        <v>0.51774116981346885</v>
      </c>
      <c r="J1136" s="141">
        <v>0.44517528403475604</v>
      </c>
      <c r="K1136" s="58">
        <v>1.0459979557000176E-2</v>
      </c>
      <c r="M1136" s="51">
        <v>134</v>
      </c>
      <c r="N1136" s="141" cm="1">
        <f t="array" ref="N1136:W1136">(TRANSPOSE(MMULT(幕後結果!$AB$37:$AK$46, TRANSPOSE(N135:W135))))</f>
        <v>3.6826392604315816</v>
      </c>
      <c r="O1136" s="141">
        <v>1.4279284118635842</v>
      </c>
      <c r="P1136" s="141">
        <v>2.3632942895248643E-3</v>
      </c>
      <c r="Q1136" s="141">
        <v>-0.42645481427746423</v>
      </c>
      <c r="R1136" s="141">
        <v>-0.30451744489999188</v>
      </c>
      <c r="S1136" s="141">
        <v>-0.2708888832623278</v>
      </c>
      <c r="T1136" s="141">
        <v>2.2318047155888796</v>
      </c>
      <c r="U1136" s="141">
        <v>0.46980553389688862</v>
      </c>
      <c r="V1136" s="141">
        <v>1.3451049659999352</v>
      </c>
      <c r="W1136" s="50">
        <v>0.79341201531111694</v>
      </c>
    </row>
    <row r="1137" spans="1:23">
      <c r="A1137" s="122"/>
      <c r="B1137" s="141">
        <v>0.35726673716305668</v>
      </c>
      <c r="C1137" s="141">
        <v>0.83376443253191002</v>
      </c>
      <c r="D1137" s="141">
        <v>0.70353756521315036</v>
      </c>
      <c r="E1137" s="141">
        <v>0.7331248099647707</v>
      </c>
      <c r="F1137" s="141">
        <v>0.60918250165523324</v>
      </c>
      <c r="G1137" s="141">
        <v>0.90895294421275974</v>
      </c>
      <c r="H1137" s="141">
        <v>0.91955659484285324</v>
      </c>
      <c r="I1137" s="141">
        <v>0.14632742667874576</v>
      </c>
      <c r="J1137" s="141">
        <v>4.0898801377426741E-2</v>
      </c>
      <c r="K1137" s="58">
        <v>0.85582867821075403</v>
      </c>
      <c r="M1137" s="51">
        <v>135</v>
      </c>
      <c r="N1137" s="141" cm="1">
        <f t="array" ref="N1137:W1137">(TRANSPOSE(MMULT(幕後結果!$AB$37:$AK$46, TRANSPOSE(N136:W136))))</f>
        <v>-0.55443483631167734</v>
      </c>
      <c r="O1137" s="141">
        <v>0.84387553800362236</v>
      </c>
      <c r="P1137" s="141">
        <v>0.41295019299833746</v>
      </c>
      <c r="Q1137" s="141">
        <v>1.7947854395303622</v>
      </c>
      <c r="R1137" s="141">
        <v>6.0989171361630512E-2</v>
      </c>
      <c r="S1137" s="141">
        <v>2.3969668079853825</v>
      </c>
      <c r="T1137" s="141">
        <v>1.8325136965755118</v>
      </c>
      <c r="U1137" s="141">
        <v>2.5992837585710764</v>
      </c>
      <c r="V1137" s="141">
        <v>0.22217073442928759</v>
      </c>
      <c r="W1137" s="50">
        <v>0.8663115129327108</v>
      </c>
    </row>
    <row r="1138" spans="1:23">
      <c r="A1138" s="122"/>
      <c r="B1138" s="141">
        <v>0.7058362851172606</v>
      </c>
      <c r="C1138" s="141">
        <v>0.62003551624317965</v>
      </c>
      <c r="D1138" s="141">
        <v>0.35000922969103576</v>
      </c>
      <c r="E1138" s="141">
        <v>0.74617937687719271</v>
      </c>
      <c r="F1138" s="141">
        <v>0.88746161451130767</v>
      </c>
      <c r="G1138" s="141">
        <v>8.8682796578590573E-2</v>
      </c>
      <c r="H1138" s="141">
        <v>0.52876417310181645</v>
      </c>
      <c r="I1138" s="141">
        <v>0.36646025470993293</v>
      </c>
      <c r="J1138" s="141">
        <v>0.80266355994137051</v>
      </c>
      <c r="K1138" s="58">
        <v>0.56914010163147055</v>
      </c>
      <c r="M1138" s="51">
        <v>136</v>
      </c>
      <c r="N1138" s="141" cm="1">
        <f t="array" ref="N1138:W1138">(TRANSPOSE(MMULT(幕後結果!$AB$37:$AK$46, TRANSPOSE(N137:W137))))</f>
        <v>-0.12588919405560955</v>
      </c>
      <c r="O1138" s="141">
        <v>-0.34091727301514496</v>
      </c>
      <c r="P1138" s="141">
        <v>0.15321694611159753</v>
      </c>
      <c r="Q1138" s="141">
        <v>-0.42962274875178713</v>
      </c>
      <c r="R1138" s="141">
        <v>1.1679832615612548E-2</v>
      </c>
      <c r="S1138" s="141">
        <v>-0.32461540702476754</v>
      </c>
      <c r="T1138" s="141">
        <v>1.3254152284822192</v>
      </c>
      <c r="U1138" s="141">
        <v>2.2989726422168686</v>
      </c>
      <c r="V1138" s="141">
        <v>-0.41860988713814912</v>
      </c>
      <c r="W1138" s="50">
        <v>0.67923309710868007</v>
      </c>
    </row>
    <row r="1139" spans="1:23">
      <c r="A1139" s="122"/>
      <c r="B1139" s="141">
        <v>0.52645841317435771</v>
      </c>
      <c r="C1139" s="141">
        <v>0.30072461989537369</v>
      </c>
      <c r="D1139" s="141">
        <v>0.61976654933234299</v>
      </c>
      <c r="E1139" s="141">
        <v>0.46794389213249521</v>
      </c>
      <c r="F1139" s="141">
        <v>0.84269914249348576</v>
      </c>
      <c r="G1139" s="141">
        <v>0.1355524660437839</v>
      </c>
      <c r="H1139" s="141">
        <v>0.75463142862147525</v>
      </c>
      <c r="I1139" s="141">
        <v>0.63533433541087603</v>
      </c>
      <c r="J1139" s="141">
        <v>0.78919230096471504</v>
      </c>
      <c r="K1139" s="58">
        <v>0.20300914012292481</v>
      </c>
      <c r="M1139" s="51">
        <v>137</v>
      </c>
      <c r="N1139" s="141" cm="1">
        <f t="array" ref="N1139:W1139">(TRANSPOSE(MMULT(幕後結果!$AB$37:$AK$46, TRANSPOSE(N138:W138))))</f>
        <v>-0.31524566254923347</v>
      </c>
      <c r="O1139" s="141">
        <v>-1.3032922757830196</v>
      </c>
      <c r="P1139" s="141">
        <v>-8.9662416661913713E-2</v>
      </c>
      <c r="Q1139" s="141">
        <v>0.24111582160195727</v>
      </c>
      <c r="R1139" s="141">
        <v>0.35507697501559388</v>
      </c>
      <c r="S1139" s="141">
        <v>0.3324901410038556</v>
      </c>
      <c r="T1139" s="141">
        <v>-0.35395577640965148</v>
      </c>
      <c r="U1139" s="141">
        <v>0.77759015079229576</v>
      </c>
      <c r="V1139" s="141">
        <v>-0.18153125357458824</v>
      </c>
      <c r="W1139" s="50">
        <v>-0.20352223713015</v>
      </c>
    </row>
    <row r="1140" spans="1:23">
      <c r="A1140" s="122"/>
      <c r="B1140" s="141">
        <v>0.86253108770470321</v>
      </c>
      <c r="C1140" s="141">
        <v>0.850749829790312</v>
      </c>
      <c r="D1140" s="141">
        <v>0.34825481165594541</v>
      </c>
      <c r="E1140" s="141">
        <v>0.13263044743557661</v>
      </c>
      <c r="F1140" s="141">
        <v>9.3853753637153536E-2</v>
      </c>
      <c r="G1140" s="141">
        <v>0.92861427838197552</v>
      </c>
      <c r="H1140" s="141">
        <v>0.9347926008223495</v>
      </c>
      <c r="I1140" s="141">
        <v>3.5625522448759606E-2</v>
      </c>
      <c r="J1140" s="141">
        <v>0.97757013592276798</v>
      </c>
      <c r="K1140" s="58">
        <v>0.72668578958814845</v>
      </c>
      <c r="M1140" s="51">
        <v>138</v>
      </c>
      <c r="N1140" s="141" cm="1">
        <f t="array" ref="N1140:W1140">(TRANSPOSE(MMULT(幕後結果!$AB$37:$AK$46, TRANSPOSE(N139:W139))))</f>
        <v>-0.32518827153626551</v>
      </c>
      <c r="O1140" s="141">
        <v>-1.0282773818053002</v>
      </c>
      <c r="P1140" s="141">
        <v>-2.5347566975312579</v>
      </c>
      <c r="Q1140" s="141">
        <v>-2.7403858519009354</v>
      </c>
      <c r="R1140" s="141">
        <v>-2.6078316806381459</v>
      </c>
      <c r="S1140" s="141">
        <v>-0.55062675986184439</v>
      </c>
      <c r="T1140" s="141">
        <v>-0.12620933599748518</v>
      </c>
      <c r="U1140" s="141">
        <v>-1.8944931785817594</v>
      </c>
      <c r="V1140" s="141">
        <v>-0.97151558543394423</v>
      </c>
      <c r="W1140" s="50">
        <v>-0.9495096438770555</v>
      </c>
    </row>
    <row r="1141" spans="1:23">
      <c r="A1141" s="122"/>
      <c r="B1141" s="141">
        <v>0.52002206456995892</v>
      </c>
      <c r="C1141" s="141">
        <v>5.9004589587262402E-2</v>
      </c>
      <c r="D1141" s="141">
        <v>0.31482270821133151</v>
      </c>
      <c r="E1141" s="141">
        <v>0.57052707730055774</v>
      </c>
      <c r="F1141" s="141">
        <v>0.86492903727571724</v>
      </c>
      <c r="G1141" s="141">
        <v>0.67019948883386937</v>
      </c>
      <c r="H1141" s="141">
        <v>0.71931323450327223</v>
      </c>
      <c r="I1141" s="141">
        <v>0.54505256192403917</v>
      </c>
      <c r="J1141" s="141">
        <v>0.53922072410498534</v>
      </c>
      <c r="K1141" s="58">
        <v>0.54619325216442083</v>
      </c>
      <c r="M1141" s="51">
        <v>139</v>
      </c>
      <c r="N1141" s="141" cm="1">
        <f t="array" ref="N1141:W1141">(TRANSPOSE(MMULT(幕後結果!$AB$37:$AK$46, TRANSPOSE(N140:W140))))</f>
        <v>0.25721443740582067</v>
      </c>
      <c r="O1141" s="141">
        <v>-0.58176527239340514</v>
      </c>
      <c r="P1141" s="141">
        <v>0.12056410719094864</v>
      </c>
      <c r="Q1141" s="141">
        <v>-0.86577081292754032</v>
      </c>
      <c r="R1141" s="141">
        <v>-0.57659117194064846</v>
      </c>
      <c r="S1141" s="141">
        <v>0.23044170937862574</v>
      </c>
      <c r="T1141" s="141">
        <v>0.93166794726495894</v>
      </c>
      <c r="U1141" s="141">
        <v>0.24374121493956866</v>
      </c>
      <c r="V1141" s="141">
        <v>-0.54472724131057904</v>
      </c>
      <c r="W1141" s="50">
        <v>0.24590079907980125</v>
      </c>
    </row>
    <row r="1142" spans="1:23">
      <c r="A1142" s="122"/>
      <c r="B1142" s="141">
        <v>0.63477302294507743</v>
      </c>
      <c r="C1142" s="141">
        <v>0.91685650622992765</v>
      </c>
      <c r="D1142" s="141">
        <v>4.5991677115037932E-2</v>
      </c>
      <c r="E1142" s="141">
        <v>0.12231843554894906</v>
      </c>
      <c r="F1142" s="141">
        <v>0.9453119435738575</v>
      </c>
      <c r="G1142" s="141">
        <v>8.3219457592473844E-3</v>
      </c>
      <c r="H1142" s="141">
        <v>0.80722140766472283</v>
      </c>
      <c r="I1142" s="141">
        <v>0.28047954350195958</v>
      </c>
      <c r="J1142" s="141">
        <v>0.1261746083140256</v>
      </c>
      <c r="K1142" s="58">
        <v>0.19279478617384394</v>
      </c>
      <c r="M1142" s="51">
        <v>140</v>
      </c>
      <c r="N1142" s="141" cm="1">
        <f t="array" ref="N1142:W1142">(TRANSPOSE(MMULT(幕後結果!$AB$37:$AK$46, TRANSPOSE(N141:W141))))</f>
        <v>-1.1664145827962094</v>
      </c>
      <c r="O1142" s="141">
        <v>0.18797474382199186</v>
      </c>
      <c r="P1142" s="141">
        <v>0.3524698117409622</v>
      </c>
      <c r="Q1142" s="141">
        <v>-1.2790262839229547</v>
      </c>
      <c r="R1142" s="141">
        <v>-0.53061912832510383</v>
      </c>
      <c r="S1142" s="141">
        <v>0.16477638801669037</v>
      </c>
      <c r="T1142" s="141">
        <v>-1.3254125259899157</v>
      </c>
      <c r="U1142" s="141">
        <v>-2.1136043590363487</v>
      </c>
      <c r="V1142" s="141">
        <v>-0.46182424340103162</v>
      </c>
      <c r="W1142" s="50">
        <v>-1.1156198674348958</v>
      </c>
    </row>
    <row r="1143" spans="1:23">
      <c r="A1143" s="122"/>
      <c r="B1143" s="141">
        <v>0.4990522631658687</v>
      </c>
      <c r="C1143" s="141">
        <v>5.6924369444778522E-2</v>
      </c>
      <c r="D1143" s="141">
        <v>0.61140364376208733</v>
      </c>
      <c r="E1143" s="141">
        <v>0.74540005815783483</v>
      </c>
      <c r="F1143" s="141">
        <v>0.52215786946499909</v>
      </c>
      <c r="G1143" s="141">
        <v>1.1804926426932649E-3</v>
      </c>
      <c r="H1143" s="141">
        <v>4.6430459953881398E-2</v>
      </c>
      <c r="I1143" s="141">
        <v>0.83034424767633852</v>
      </c>
      <c r="J1143" s="141">
        <v>0.88198553583902495</v>
      </c>
      <c r="K1143" s="58">
        <v>0.98803714951256993</v>
      </c>
      <c r="M1143" s="51">
        <v>141</v>
      </c>
      <c r="N1143" s="141" cm="1">
        <f t="array" ref="N1143:W1143">(TRANSPOSE(MMULT(幕後結果!$AB$37:$AK$46, TRANSPOSE(N142:W142))))</f>
        <v>-1.4042932125990213</v>
      </c>
      <c r="O1143" s="141">
        <v>1.5360960075565444</v>
      </c>
      <c r="P1143" s="141">
        <v>-1.1043634066317665</v>
      </c>
      <c r="Q1143" s="141">
        <v>-1.6530748001204607</v>
      </c>
      <c r="R1143" s="141">
        <v>-1.3965172256479608</v>
      </c>
      <c r="S1143" s="141">
        <v>0.89516849800024789</v>
      </c>
      <c r="T1143" s="141">
        <v>-0.51093888283931777</v>
      </c>
      <c r="U1143" s="141">
        <v>-1.3022846046953214</v>
      </c>
      <c r="V1143" s="141">
        <v>1.100479414993512</v>
      </c>
      <c r="W1143" s="50">
        <v>0.95093394309650048</v>
      </c>
    </row>
    <row r="1144" spans="1:23">
      <c r="A1144" s="122"/>
      <c r="B1144" s="141">
        <v>6.8124710878740613E-2</v>
      </c>
      <c r="C1144" s="141">
        <v>0.55601628739841868</v>
      </c>
      <c r="D1144" s="141">
        <v>0.78400252751046606</v>
      </c>
      <c r="E1144" s="141">
        <v>0.46923055941699499</v>
      </c>
      <c r="F1144" s="141">
        <v>7.7392538966901903E-2</v>
      </c>
      <c r="G1144" s="141">
        <v>0.69725128643833667</v>
      </c>
      <c r="H1144" s="141">
        <v>0.45377093856211581</v>
      </c>
      <c r="I1144" s="141">
        <v>0.28339214897618437</v>
      </c>
      <c r="J1144" s="141">
        <v>0.68322084924822968</v>
      </c>
      <c r="K1144" s="58">
        <v>0.11326587017854939</v>
      </c>
      <c r="M1144" s="51">
        <v>142</v>
      </c>
      <c r="N1144" s="141" cm="1">
        <f t="array" ref="N1144:W1144">(TRANSPOSE(MMULT(幕後結果!$AB$37:$AK$46, TRANSPOSE(N143:W143))))</f>
        <v>-0.83787575889406352</v>
      </c>
      <c r="O1144" s="141">
        <v>-0.43125346546580356</v>
      </c>
      <c r="P1144" s="141">
        <v>-0.75075666428074073</v>
      </c>
      <c r="Q1144" s="141">
        <v>-0.17831250057898601</v>
      </c>
      <c r="R1144" s="141">
        <v>-0.88318329446862287</v>
      </c>
      <c r="S1144" s="141">
        <v>0.35202945293705895</v>
      </c>
      <c r="T1144" s="141">
        <v>-1.9240326460459247</v>
      </c>
      <c r="U1144" s="141">
        <v>-6.3771900464724807E-2</v>
      </c>
      <c r="V1144" s="141">
        <v>-0.54324331659896574</v>
      </c>
      <c r="W1144" s="50">
        <v>5.4803610262444957E-3</v>
      </c>
    </row>
    <row r="1145" spans="1:23">
      <c r="A1145" s="122"/>
      <c r="B1145" s="141">
        <v>0.66341077106671764</v>
      </c>
      <c r="C1145" s="141">
        <v>0.37123885268052637</v>
      </c>
      <c r="D1145" s="141">
        <v>0.27078390107459693</v>
      </c>
      <c r="E1145" s="141">
        <v>0.43262068630089012</v>
      </c>
      <c r="F1145" s="141">
        <v>0.12361333036659494</v>
      </c>
      <c r="G1145" s="141">
        <v>0.52213998500186221</v>
      </c>
      <c r="H1145" s="141">
        <v>4.1197894660648382E-2</v>
      </c>
      <c r="I1145" s="141">
        <v>0.44864443386838659</v>
      </c>
      <c r="J1145" s="141">
        <v>0.11349909757268062</v>
      </c>
      <c r="K1145" s="58">
        <v>0.32089508011209933</v>
      </c>
      <c r="M1145" s="51">
        <v>143</v>
      </c>
      <c r="N1145" s="141" cm="1">
        <f t="array" ref="N1145:W1145">(TRANSPOSE(MMULT(幕後結果!$AB$37:$AK$46, TRANSPOSE(N144:W144))))</f>
        <v>1.4303664679335233</v>
      </c>
      <c r="O1145" s="141">
        <v>0.27861500977382359</v>
      </c>
      <c r="P1145" s="141">
        <v>0.43670802584506341</v>
      </c>
      <c r="Q1145" s="141">
        <v>-0.85655432504677409</v>
      </c>
      <c r="R1145" s="141">
        <v>0.12945189611755259</v>
      </c>
      <c r="S1145" s="141">
        <v>0.236425848531713</v>
      </c>
      <c r="T1145" s="141">
        <v>0.84489478994812972</v>
      </c>
      <c r="U1145" s="141">
        <v>1.2143890572986777</v>
      </c>
      <c r="V1145" s="141">
        <v>0.44573858228950247</v>
      </c>
      <c r="W1145" s="50">
        <v>6.7499191197999964E-2</v>
      </c>
    </row>
    <row r="1146" spans="1:23">
      <c r="A1146" s="122"/>
      <c r="B1146" s="141">
        <v>0.33347015058056173</v>
      </c>
      <c r="C1146" s="141">
        <v>0.8884520236773803</v>
      </c>
      <c r="D1146" s="141">
        <v>0.56907402492996018</v>
      </c>
      <c r="E1146" s="141">
        <v>0.47870197831016426</v>
      </c>
      <c r="F1146" s="141">
        <v>0.54552668564443652</v>
      </c>
      <c r="G1146" s="141">
        <v>0.43610763543025355</v>
      </c>
      <c r="H1146" s="141">
        <v>0.52991106505945718</v>
      </c>
      <c r="I1146" s="141">
        <v>0.35139232453117231</v>
      </c>
      <c r="J1146" s="141">
        <v>0.93339595921844865</v>
      </c>
      <c r="K1146" s="58">
        <v>0.4516721475460983</v>
      </c>
      <c r="M1146" s="51">
        <v>144</v>
      </c>
      <c r="N1146" s="141" cm="1">
        <f t="array" ref="N1146:W1146">(TRANSPOSE(MMULT(幕後結果!$AB$37:$AK$46, TRANSPOSE(N145:W145))))</f>
        <v>0.19682844884234857</v>
      </c>
      <c r="O1146" s="141">
        <v>-1.7531143303283065</v>
      </c>
      <c r="P1146" s="141">
        <v>0.118773053948383</v>
      </c>
      <c r="Q1146" s="141">
        <v>-0.46614007512704925</v>
      </c>
      <c r="R1146" s="141">
        <v>5.9233008696363831E-3</v>
      </c>
      <c r="S1146" s="141">
        <v>-1.1086062269317432</v>
      </c>
      <c r="T1146" s="141">
        <v>-1.9526987223870178</v>
      </c>
      <c r="U1146" s="141">
        <v>-1.1629366582366689</v>
      </c>
      <c r="V1146" s="141">
        <v>-0.38238963686759153</v>
      </c>
      <c r="W1146" s="50">
        <v>-0.91286937429382986</v>
      </c>
    </row>
    <row r="1147" spans="1:23">
      <c r="A1147" s="122"/>
      <c r="B1147" s="141">
        <v>0.63408304453696829</v>
      </c>
      <c r="C1147" s="141">
        <v>0.53084054809218295</v>
      </c>
      <c r="D1147" s="141">
        <v>0.86411051460063937</v>
      </c>
      <c r="E1147" s="141">
        <v>0.35705052767260592</v>
      </c>
      <c r="F1147" s="141">
        <v>0.34462901822024805</v>
      </c>
      <c r="G1147" s="141">
        <v>5.2675766617164665E-2</v>
      </c>
      <c r="H1147" s="141">
        <v>0.46111057470323513</v>
      </c>
      <c r="I1147" s="141">
        <v>0.35886138272134582</v>
      </c>
      <c r="J1147" s="141">
        <v>0.19987112371540516</v>
      </c>
      <c r="K1147" s="58">
        <v>0.83845484075110188</v>
      </c>
      <c r="M1147" s="51">
        <v>145</v>
      </c>
      <c r="N1147" s="141" cm="1">
        <f t="array" ref="N1147:W1147">(TRANSPOSE(MMULT(幕後結果!$AB$37:$AK$46, TRANSPOSE(N146:W146))))</f>
        <v>-0.71242730965559886</v>
      </c>
      <c r="O1147" s="141">
        <v>-2.4747256553126222</v>
      </c>
      <c r="P1147" s="141">
        <v>0.58885497375644535</v>
      </c>
      <c r="Q1147" s="141">
        <v>1.3978705535042186</v>
      </c>
      <c r="R1147" s="141">
        <v>-0.63052307111961881</v>
      </c>
      <c r="S1147" s="141">
        <v>-0.62298713038831321</v>
      </c>
      <c r="T1147" s="141">
        <v>-1.6493070675925388</v>
      </c>
      <c r="U1147" s="141">
        <v>1.1172459079300956</v>
      </c>
      <c r="V1147" s="141">
        <v>-0.80035677307250563</v>
      </c>
      <c r="W1147" s="50">
        <v>0.87148174872784501</v>
      </c>
    </row>
    <row r="1148" spans="1:23">
      <c r="A1148" s="122"/>
      <c r="B1148" s="141">
        <v>0.83375467812934589</v>
      </c>
      <c r="C1148" s="141">
        <v>0.60389800684294759</v>
      </c>
      <c r="D1148" s="141">
        <v>0.56127055767408573</v>
      </c>
      <c r="E1148" s="141">
        <v>6.2444117878481142E-2</v>
      </c>
      <c r="F1148" s="141">
        <v>6.6472611760830524E-2</v>
      </c>
      <c r="G1148" s="141">
        <v>0.32217558436847682</v>
      </c>
      <c r="H1148" s="141">
        <v>0.62693475103801188</v>
      </c>
      <c r="I1148" s="141">
        <v>0.84186581325630705</v>
      </c>
      <c r="J1148" s="141">
        <v>0.75520217260687272</v>
      </c>
      <c r="K1148" s="58">
        <v>0.78527974542157497</v>
      </c>
      <c r="M1148" s="51">
        <v>146</v>
      </c>
      <c r="N1148" s="141" cm="1">
        <f t="array" ref="N1148:W1148">(TRANSPOSE(MMULT(幕後結果!$AB$37:$AK$46, TRANSPOSE(N147:W147))))</f>
        <v>0.68560630125813993</v>
      </c>
      <c r="O1148" s="141">
        <v>-2.004003629029727</v>
      </c>
      <c r="P1148" s="141">
        <v>-0.22223617207225807</v>
      </c>
      <c r="Q1148" s="141">
        <v>-0.79209194178921116</v>
      </c>
      <c r="R1148" s="141">
        <v>-0.9180835037260161</v>
      </c>
      <c r="S1148" s="141">
        <v>-1.8999918816008616</v>
      </c>
      <c r="T1148" s="141">
        <v>0.50868415213496321</v>
      </c>
      <c r="U1148" s="141">
        <v>-0.8936176368692843</v>
      </c>
      <c r="V1148" s="141">
        <v>-1.9589144234632658</v>
      </c>
      <c r="W1148" s="50">
        <v>-1.2522496995867325</v>
      </c>
    </row>
    <row r="1149" spans="1:23">
      <c r="A1149" s="122"/>
      <c r="B1149" s="141">
        <v>0.42069075362546071</v>
      </c>
      <c r="C1149" s="141">
        <v>0.16671801012392695</v>
      </c>
      <c r="D1149" s="141">
        <v>0.23740045101066864</v>
      </c>
      <c r="E1149" s="141">
        <v>0.56562661806009396</v>
      </c>
      <c r="F1149" s="141">
        <v>8.9173564735753663E-2</v>
      </c>
      <c r="G1149" s="141">
        <v>0.7304336871557251</v>
      </c>
      <c r="H1149" s="141">
        <v>0.7087493716078177</v>
      </c>
      <c r="I1149" s="141">
        <v>0.12632517240575036</v>
      </c>
      <c r="J1149" s="141">
        <v>0.85120913820161048</v>
      </c>
      <c r="K1149" s="58">
        <v>0.79839766924851796</v>
      </c>
      <c r="M1149" s="51">
        <v>147</v>
      </c>
      <c r="N1149" s="141" cm="1">
        <f t="array" ref="N1149:W1149">(TRANSPOSE(MMULT(幕後結果!$AB$37:$AK$46, TRANSPOSE(N148:W148))))</f>
        <v>3.8756071186823761E-2</v>
      </c>
      <c r="O1149" s="141">
        <v>-8.2734530985633284E-2</v>
      </c>
      <c r="P1149" s="141">
        <v>0.89607372155266418</v>
      </c>
      <c r="Q1149" s="141">
        <v>1.8875870183953392</v>
      </c>
      <c r="R1149" s="141">
        <v>1.2468510544325904</v>
      </c>
      <c r="S1149" s="141">
        <v>-0.51984579187905078</v>
      </c>
      <c r="T1149" s="141">
        <v>-0.65954827736149069</v>
      </c>
      <c r="U1149" s="141">
        <v>0.80940470438376577</v>
      </c>
      <c r="V1149" s="141">
        <v>0.34855570806691499</v>
      </c>
      <c r="W1149" s="50">
        <v>0.36088448461925232</v>
      </c>
    </row>
    <row r="1150" spans="1:23">
      <c r="A1150" s="122"/>
      <c r="B1150" s="141">
        <v>0.38842722602616164</v>
      </c>
      <c r="C1150" s="141">
        <v>2.7458003362464289E-2</v>
      </c>
      <c r="D1150" s="141">
        <v>0.79532234538861823</v>
      </c>
      <c r="E1150" s="141">
        <v>0.89165481298168858</v>
      </c>
      <c r="F1150" s="141">
        <v>0.21068484938314724</v>
      </c>
      <c r="G1150" s="141">
        <v>0.7023692288085861</v>
      </c>
      <c r="H1150" s="141">
        <v>0.92293787472986111</v>
      </c>
      <c r="I1150" s="141">
        <v>0.75169596453987975</v>
      </c>
      <c r="J1150" s="141">
        <v>0.77263853791347992</v>
      </c>
      <c r="K1150" s="58">
        <v>8.361785193699478E-2</v>
      </c>
      <c r="M1150" s="51">
        <v>148</v>
      </c>
      <c r="N1150" s="141" cm="1">
        <f t="array" ref="N1150:W1150">(TRANSPOSE(MMULT(幕後結果!$AB$37:$AK$46, TRANSPOSE(N149:W149))))</f>
        <v>-1.1410499202923774</v>
      </c>
      <c r="O1150" s="141">
        <v>-0.54802602249453958</v>
      </c>
      <c r="P1150" s="141">
        <v>-0.20120586975506322</v>
      </c>
      <c r="Q1150" s="141">
        <v>-0.33129675990636204</v>
      </c>
      <c r="R1150" s="141">
        <v>-0.10069073797869324</v>
      </c>
      <c r="S1150" s="141">
        <v>0.76903192271351783</v>
      </c>
      <c r="T1150" s="141">
        <v>-0.98897331955481438</v>
      </c>
      <c r="U1150" s="141">
        <v>-0.61308512776627277</v>
      </c>
      <c r="V1150" s="141">
        <v>-0.93649218022399228</v>
      </c>
      <c r="W1150" s="50">
        <v>0.20475158991748829</v>
      </c>
    </row>
    <row r="1151" spans="1:23">
      <c r="A1151" s="122"/>
      <c r="B1151" s="141">
        <v>0.24003623686438336</v>
      </c>
      <c r="C1151" s="141">
        <v>0.69059213803643615</v>
      </c>
      <c r="D1151" s="141">
        <v>9.0981415474904681E-2</v>
      </c>
      <c r="E1151" s="141">
        <v>0.99043737697170942</v>
      </c>
      <c r="F1151" s="141">
        <v>0.87380901852346149</v>
      </c>
      <c r="G1151" s="141">
        <v>0.80136658694917284</v>
      </c>
      <c r="H1151" s="141">
        <v>0.6367935769311408</v>
      </c>
      <c r="I1151" s="141">
        <v>6.9114546469701166E-2</v>
      </c>
      <c r="J1151" s="141">
        <v>0.71939732414138757</v>
      </c>
      <c r="K1151" s="58">
        <v>0.79126825166160719</v>
      </c>
      <c r="M1151" s="51">
        <v>149</v>
      </c>
      <c r="N1151" s="141" cm="1">
        <f t="array" ref="N1151:W1151">(TRANSPOSE(MMULT(幕後結果!$AB$37:$AK$46, TRANSPOSE(N150:W150))))</f>
        <v>-0.3759736896802347</v>
      </c>
      <c r="O1151" s="141">
        <v>-0.77591096661517922</v>
      </c>
      <c r="P1151" s="141">
        <v>-1.2331664543745082</v>
      </c>
      <c r="Q1151" s="141">
        <v>-0.98295086824574063</v>
      </c>
      <c r="R1151" s="141">
        <v>-0.56139998243868305</v>
      </c>
      <c r="S1151" s="141">
        <v>0.59476237278007016</v>
      </c>
      <c r="T1151" s="141">
        <v>-0.87229832662853835</v>
      </c>
      <c r="U1151" s="141">
        <v>-1.2359453558892795</v>
      </c>
      <c r="V1151" s="141">
        <v>-1.2173841446513514</v>
      </c>
      <c r="W1151" s="50">
        <v>0.56774714232446133</v>
      </c>
    </row>
    <row r="1152" spans="1:23">
      <c r="A1152" s="122"/>
      <c r="B1152" s="141">
        <v>0.78450029328651305</v>
      </c>
      <c r="C1152" s="141">
        <v>0.62671371287495692</v>
      </c>
      <c r="D1152" s="141">
        <v>0.98968683989829942</v>
      </c>
      <c r="E1152" s="141">
        <v>0.94769030720647529</v>
      </c>
      <c r="F1152" s="141">
        <v>0.18742178209563765</v>
      </c>
      <c r="G1152" s="141">
        <v>0.94075037704273723</v>
      </c>
      <c r="H1152" s="141">
        <v>0.56395479538829485</v>
      </c>
      <c r="I1152" s="141">
        <v>0.56923907749341884</v>
      </c>
      <c r="J1152" s="141">
        <v>0.1748176800548582</v>
      </c>
      <c r="K1152" s="58">
        <v>0.96387252249603672</v>
      </c>
      <c r="M1152" s="51">
        <v>150</v>
      </c>
      <c r="N1152" s="141" cm="1">
        <f t="array" ref="N1152:W1152">(TRANSPOSE(MMULT(幕後結果!$AB$37:$AK$46, TRANSPOSE(N151:W151))))</f>
        <v>-1.4805805241465924</v>
      </c>
      <c r="O1152" s="141">
        <v>5.9145689090306638E-2</v>
      </c>
      <c r="P1152" s="141">
        <v>-0.1319137907677701</v>
      </c>
      <c r="Q1152" s="141">
        <v>-1.6644509874021676</v>
      </c>
      <c r="R1152" s="141">
        <v>-0.33979005016985564</v>
      </c>
      <c r="S1152" s="141">
        <v>-1.258864170015356</v>
      </c>
      <c r="T1152" s="141">
        <v>0.54619012273733036</v>
      </c>
      <c r="U1152" s="141">
        <v>-0.93175567064764131</v>
      </c>
      <c r="V1152" s="141">
        <v>-1.2387115007817564</v>
      </c>
      <c r="W1152" s="50">
        <v>1.2659247259330366</v>
      </c>
    </row>
    <row r="1153" spans="1:23">
      <c r="A1153" s="122"/>
      <c r="B1153" s="141">
        <v>0.44785065759237841</v>
      </c>
      <c r="C1153" s="141">
        <v>9.9780847579090226E-2</v>
      </c>
      <c r="D1153" s="141">
        <v>0.25110239351013286</v>
      </c>
      <c r="E1153" s="141">
        <v>0.46595753876858081</v>
      </c>
      <c r="F1153" s="141">
        <v>0.49127514626991986</v>
      </c>
      <c r="G1153" s="141">
        <v>0.22538874523787711</v>
      </c>
      <c r="H1153" s="141">
        <v>0.26312279403624683</v>
      </c>
      <c r="I1153" s="141">
        <v>0.22878031922225261</v>
      </c>
      <c r="J1153" s="141">
        <v>0.9541095318108388</v>
      </c>
      <c r="K1153" s="58">
        <v>0.28363613939018162</v>
      </c>
      <c r="M1153" s="51">
        <v>151</v>
      </c>
      <c r="N1153" s="141" cm="1">
        <f t="array" ref="N1153:W1153">(TRANSPOSE(MMULT(幕後結果!$AB$37:$AK$46, TRANSPOSE(N152:W152))))</f>
        <v>-0.23145347993185852</v>
      </c>
      <c r="O1153" s="141">
        <v>1.0240072841942911</v>
      </c>
      <c r="P1153" s="141">
        <v>-0.65304890655965631</v>
      </c>
      <c r="Q1153" s="141">
        <v>-0.59998724165016282</v>
      </c>
      <c r="R1153" s="141">
        <v>-0.34646736535632167</v>
      </c>
      <c r="S1153" s="141">
        <v>0.53071754962197026</v>
      </c>
      <c r="T1153" s="141">
        <v>7.6837707930203225E-2</v>
      </c>
      <c r="U1153" s="141">
        <v>-0.82200468836483176</v>
      </c>
      <c r="V1153" s="141">
        <v>0.71562073777660296</v>
      </c>
      <c r="W1153" s="50">
        <v>-0.48113539314717391</v>
      </c>
    </row>
    <row r="1154" spans="1:23">
      <c r="A1154" s="122"/>
      <c r="B1154" s="141">
        <v>0.33861489588535187</v>
      </c>
      <c r="C1154" s="141">
        <v>0.7372601663372973</v>
      </c>
      <c r="D1154" s="141">
        <v>0.48572378026109808</v>
      </c>
      <c r="E1154" s="141">
        <v>0.82693183635820033</v>
      </c>
      <c r="F1154" s="141">
        <v>2.5105091787462896E-2</v>
      </c>
      <c r="G1154" s="141">
        <v>0.84960007181487973</v>
      </c>
      <c r="H1154" s="141">
        <v>0.75951049058415343</v>
      </c>
      <c r="I1154" s="141">
        <v>0.5290158102132716</v>
      </c>
      <c r="J1154" s="141">
        <v>0.53527966393371051</v>
      </c>
      <c r="K1154" s="58">
        <v>0.51281182237246781</v>
      </c>
      <c r="M1154" s="51">
        <v>152</v>
      </c>
      <c r="N1154" s="141" cm="1">
        <f t="array" ref="N1154:W1154">(TRANSPOSE(MMULT(幕後結果!$AB$37:$AK$46, TRANSPOSE(N153:W153))))</f>
        <v>-0.99103901125789318</v>
      </c>
      <c r="O1154" s="141">
        <v>0.2629366713485109</v>
      </c>
      <c r="P1154" s="141">
        <v>0.70576681924071527</v>
      </c>
      <c r="Q1154" s="141">
        <v>-0.40249090010519528</v>
      </c>
      <c r="R1154" s="141">
        <v>1.6156648929505444</v>
      </c>
      <c r="S1154" s="141">
        <v>-1.8808301061946935</v>
      </c>
      <c r="T1154" s="141">
        <v>-1.266078695929906</v>
      </c>
      <c r="U1154" s="141">
        <v>0.55517081049775518</v>
      </c>
      <c r="V1154" s="141">
        <v>-0.11207523030334726</v>
      </c>
      <c r="W1154" s="50">
        <v>1.3822893864461463</v>
      </c>
    </row>
    <row r="1155" spans="1:23">
      <c r="A1155" s="122"/>
      <c r="B1155" s="141">
        <v>6.2148905245305919E-2</v>
      </c>
      <c r="C1155" s="141">
        <v>4.212727543267647E-2</v>
      </c>
      <c r="D1155" s="141">
        <v>0.70308497261098823</v>
      </c>
      <c r="E1155" s="141">
        <v>1.9604086746051186E-2</v>
      </c>
      <c r="F1155" s="141">
        <v>0.15787429820533205</v>
      </c>
      <c r="G1155" s="141">
        <v>0.17087308344235153</v>
      </c>
      <c r="H1155" s="141">
        <v>0.18170441284592154</v>
      </c>
      <c r="I1155" s="141">
        <v>0.21440132795927225</v>
      </c>
      <c r="J1155" s="141">
        <v>0.53234905980195957</v>
      </c>
      <c r="K1155" s="58">
        <v>0.35432452353405641</v>
      </c>
      <c r="M1155" s="51">
        <v>153</v>
      </c>
      <c r="N1155" s="141" cm="1">
        <f t="array" ref="N1155:W1155">(TRANSPOSE(MMULT(幕後結果!$AB$37:$AK$46, TRANSPOSE(N154:W154))))</f>
        <v>0.18462466400108266</v>
      </c>
      <c r="O1155" s="141">
        <v>1.0756455469742192</v>
      </c>
      <c r="P1155" s="141">
        <v>0.50395102319510932</v>
      </c>
      <c r="Q1155" s="141">
        <v>-0.11602196052228336</v>
      </c>
      <c r="R1155" s="141">
        <v>0.75163219032155415</v>
      </c>
      <c r="S1155" s="141">
        <v>0.74410875865109571</v>
      </c>
      <c r="T1155" s="141">
        <v>1.643450607451987</v>
      </c>
      <c r="U1155" s="141">
        <v>0.65995759877995863</v>
      </c>
      <c r="V1155" s="141">
        <v>1.1534857042890565</v>
      </c>
      <c r="W1155" s="50">
        <v>0.91240560894416523</v>
      </c>
    </row>
    <row r="1156" spans="1:23">
      <c r="A1156" s="122"/>
      <c r="B1156" s="141">
        <v>0.65979768811001493</v>
      </c>
      <c r="C1156" s="141">
        <v>2.5006776987464452E-2</v>
      </c>
      <c r="D1156" s="141">
        <v>0.80645452742272306</v>
      </c>
      <c r="E1156" s="141">
        <v>0.86897042824218085</v>
      </c>
      <c r="F1156" s="141">
        <v>0.488622697645688</v>
      </c>
      <c r="G1156" s="141">
        <v>0.58226546054229344</v>
      </c>
      <c r="H1156" s="141">
        <v>0.4671956929044041</v>
      </c>
      <c r="I1156" s="141">
        <v>0.71533841659192543</v>
      </c>
      <c r="J1156" s="141">
        <v>0.66430336859112749</v>
      </c>
      <c r="K1156" s="58">
        <v>0.94344825257796527</v>
      </c>
      <c r="M1156" s="51">
        <v>154</v>
      </c>
      <c r="N1156" s="141" cm="1">
        <f t="array" ref="N1156:W1156">(TRANSPOSE(MMULT(幕後結果!$AB$37:$AK$46, TRANSPOSE(N155:W155))))</f>
        <v>-1.0869387676157178</v>
      </c>
      <c r="O1156" s="141">
        <v>-0.67934318529137205</v>
      </c>
      <c r="P1156" s="141">
        <v>-0.28058401684688172</v>
      </c>
      <c r="Q1156" s="141">
        <v>-0.29671278143515251</v>
      </c>
      <c r="R1156" s="141">
        <v>-0.69434557021853927</v>
      </c>
      <c r="S1156" s="141">
        <v>0.53886007731272267</v>
      </c>
      <c r="T1156" s="141">
        <v>7.1282315148938791E-2</v>
      </c>
      <c r="U1156" s="141">
        <v>0.52483696743226682</v>
      </c>
      <c r="V1156" s="141">
        <v>-0.87286286610729424</v>
      </c>
      <c r="W1156" s="50">
        <v>0.21340274808346654</v>
      </c>
    </row>
    <row r="1157" spans="1:23">
      <c r="A1157" s="122"/>
      <c r="B1157" s="141">
        <v>0.1489889677915206</v>
      </c>
      <c r="C1157" s="141">
        <v>0.91493573823645935</v>
      </c>
      <c r="D1157" s="141">
        <v>0.5599679913060982</v>
      </c>
      <c r="E1157" s="141">
        <v>0.36288671693680996</v>
      </c>
      <c r="F1157" s="141">
        <v>0.56995523865657605</v>
      </c>
      <c r="G1157" s="141">
        <v>0.37616303056515799</v>
      </c>
      <c r="H1157" s="141">
        <v>0.30859152829688408</v>
      </c>
      <c r="I1157" s="141">
        <v>0.5787711660110324</v>
      </c>
      <c r="J1157" s="141">
        <v>3.8226927100511121E-2</v>
      </c>
      <c r="K1157" s="58">
        <v>1.293404903291151E-2</v>
      </c>
      <c r="M1157" s="51">
        <v>155</v>
      </c>
      <c r="N1157" s="141" cm="1">
        <f t="array" ref="N1157:W1157">(TRANSPOSE(MMULT(幕後結果!$AB$37:$AK$46, TRANSPOSE(N156:W156))))</f>
        <v>0.31799933903372946</v>
      </c>
      <c r="O1157" s="141">
        <v>-0.8343857897004423</v>
      </c>
      <c r="P1157" s="141">
        <v>-0.36257057161049233</v>
      </c>
      <c r="Q1157" s="141">
        <v>-0.14125173810553929</v>
      </c>
      <c r="R1157" s="141">
        <v>0.31405740606335797</v>
      </c>
      <c r="S1157" s="141">
        <v>-9.1716772115013334E-2</v>
      </c>
      <c r="T1157" s="141">
        <v>0.68536626427939717</v>
      </c>
      <c r="U1157" s="141">
        <v>0.84661115816617027</v>
      </c>
      <c r="V1157" s="141">
        <v>0.28029447453614392</v>
      </c>
      <c r="W1157" s="50">
        <v>1.5183528591521949</v>
      </c>
    </row>
    <row r="1158" spans="1:23">
      <c r="A1158" s="122"/>
      <c r="B1158" s="141">
        <v>0.86491521715217745</v>
      </c>
      <c r="C1158" s="141">
        <v>0.28531134879091979</v>
      </c>
      <c r="D1158" s="141">
        <v>0.36567484443349696</v>
      </c>
      <c r="E1158" s="141">
        <v>6.1755322458375561E-2</v>
      </c>
      <c r="F1158" s="141">
        <v>0.47291089768571926</v>
      </c>
      <c r="G1158" s="141">
        <v>0.63377342262772873</v>
      </c>
      <c r="H1158" s="141">
        <v>0.69168251727858654</v>
      </c>
      <c r="I1158" s="141">
        <v>0.58395945128475835</v>
      </c>
      <c r="J1158" s="141">
        <v>0.99328161006717397</v>
      </c>
      <c r="K1158" s="58">
        <v>0.31973548740313573</v>
      </c>
      <c r="M1158" s="51">
        <v>156</v>
      </c>
      <c r="N1158" s="141" cm="1">
        <f t="array" ref="N1158:W1158">(TRANSPOSE(MMULT(幕後結果!$AB$37:$AK$46, TRANSPOSE(N157:W157))))</f>
        <v>-1.4272239177243158</v>
      </c>
      <c r="O1158" s="141">
        <v>0.19472604467107843</v>
      </c>
      <c r="P1158" s="141">
        <v>-2.8259555166891118E-2</v>
      </c>
      <c r="Q1158" s="141">
        <v>-0.99320056454700945</v>
      </c>
      <c r="R1158" s="141">
        <v>-1.0374577309876787</v>
      </c>
      <c r="S1158" s="141">
        <v>5.4739052742506789E-3</v>
      </c>
      <c r="T1158" s="141">
        <v>-1.0375631165561834</v>
      </c>
      <c r="U1158" s="141">
        <v>-0.69803954788323797</v>
      </c>
      <c r="V1158" s="141">
        <v>-4.6860037658760345E-2</v>
      </c>
      <c r="W1158" s="50">
        <v>-0.22094327149781431</v>
      </c>
    </row>
    <row r="1159" spans="1:23">
      <c r="A1159" s="122"/>
      <c r="B1159" s="141">
        <v>0.34037830792200752</v>
      </c>
      <c r="C1159" s="141">
        <v>0.74639781003844474</v>
      </c>
      <c r="D1159" s="141">
        <v>0.82489128055824645</v>
      </c>
      <c r="E1159" s="141">
        <v>0.45465490856859736</v>
      </c>
      <c r="F1159" s="141">
        <v>0.19036391486038662</v>
      </c>
      <c r="G1159" s="141">
        <v>0.54776484723732155</v>
      </c>
      <c r="H1159" s="141">
        <v>0.9045726117366486</v>
      </c>
      <c r="I1159" s="141">
        <v>0.4264355083406921</v>
      </c>
      <c r="J1159" s="141">
        <v>0.45709300107654105</v>
      </c>
      <c r="K1159" s="58">
        <v>4.5441151996365114E-2</v>
      </c>
      <c r="M1159" s="51">
        <v>157</v>
      </c>
      <c r="N1159" s="141" cm="1">
        <f t="array" ref="N1159:W1159">(TRANSPOSE(MMULT(幕後結果!$AB$37:$AK$46, TRANSPOSE(N158:W158))))</f>
        <v>-1.7380439489909687</v>
      </c>
      <c r="O1159" s="141">
        <v>-1.2849137155284496</v>
      </c>
      <c r="P1159" s="141">
        <v>-0.69398010748277716</v>
      </c>
      <c r="Q1159" s="141">
        <v>-0.14796178951036154</v>
      </c>
      <c r="R1159" s="141">
        <v>-0.13117766507305034</v>
      </c>
      <c r="S1159" s="141">
        <v>-0.48797255300626352</v>
      </c>
      <c r="T1159" s="141">
        <v>-0.17926307822930154</v>
      </c>
      <c r="U1159" s="141">
        <v>0.43766559147963269</v>
      </c>
      <c r="V1159" s="141">
        <v>-0.2069664200755976</v>
      </c>
      <c r="W1159" s="50">
        <v>-0.21988566764093598</v>
      </c>
    </row>
    <row r="1160" spans="1:23">
      <c r="A1160" s="122"/>
      <c r="B1160" s="141">
        <v>0.85441206446098983</v>
      </c>
      <c r="C1160" s="141">
        <v>0.17685044174023545</v>
      </c>
      <c r="D1160" s="141">
        <v>0.56578621330531176</v>
      </c>
      <c r="E1160" s="141">
        <v>0.73880848224479734</v>
      </c>
      <c r="F1160" s="141">
        <v>0.21801822728819165</v>
      </c>
      <c r="G1160" s="141">
        <v>0.96444681117791076</v>
      </c>
      <c r="H1160" s="141">
        <v>0.32069363910985293</v>
      </c>
      <c r="I1160" s="141">
        <v>0.31297100096360908</v>
      </c>
      <c r="J1160" s="141">
        <v>0.64197337064654758</v>
      </c>
      <c r="K1160" s="58">
        <v>0.90741346694084002</v>
      </c>
      <c r="M1160" s="51">
        <v>158</v>
      </c>
      <c r="N1160" s="141" cm="1">
        <f t="array" ref="N1160:W1160">(TRANSPOSE(MMULT(幕後結果!$AB$37:$AK$46, TRANSPOSE(N159:W159))))</f>
        <v>0.18704508118582139</v>
      </c>
      <c r="O1160" s="141">
        <v>-0.51529399136006049</v>
      </c>
      <c r="P1160" s="141">
        <v>-0.21079131110941879</v>
      </c>
      <c r="Q1160" s="141">
        <v>-0.35351800254871579</v>
      </c>
      <c r="R1160" s="141">
        <v>-0.13358618558816787</v>
      </c>
      <c r="S1160" s="141">
        <v>-6.668949740135835E-2</v>
      </c>
      <c r="T1160" s="141">
        <v>0.29528678755252408</v>
      </c>
      <c r="U1160" s="141">
        <v>-0.33613002033789413</v>
      </c>
      <c r="V1160" s="141">
        <v>-0.67300314176820852</v>
      </c>
      <c r="W1160" s="50">
        <v>-1.0214433814238246</v>
      </c>
    </row>
    <row r="1161" spans="1:23">
      <c r="A1161" s="122"/>
      <c r="B1161" s="141">
        <v>0.74409798708664643</v>
      </c>
      <c r="C1161" s="141">
        <v>0.57800947645107592</v>
      </c>
      <c r="D1161" s="141">
        <v>0.90572071444691171</v>
      </c>
      <c r="E1161" s="141">
        <v>0.97459411495039028</v>
      </c>
      <c r="F1161" s="141">
        <v>0.42219001086949337</v>
      </c>
      <c r="G1161" s="141">
        <v>0.44688226685513688</v>
      </c>
      <c r="H1161" s="141">
        <v>0.85655831262580229</v>
      </c>
      <c r="I1161" s="141">
        <v>0.68204383114290623</v>
      </c>
      <c r="J1161" s="141">
        <v>0.44596048927848808</v>
      </c>
      <c r="K1161" s="58">
        <v>6.4495869884652945E-2</v>
      </c>
      <c r="M1161" s="51">
        <v>159</v>
      </c>
      <c r="N1161" s="141" cm="1">
        <f t="array" ref="N1161:W1161">(TRANSPOSE(MMULT(幕後結果!$AB$37:$AK$46, TRANSPOSE(N160:W160))))</f>
        <v>-0.43353006013585288</v>
      </c>
      <c r="O1161" s="141">
        <v>0.87514815258638601</v>
      </c>
      <c r="P1161" s="141">
        <v>0.75153299445971944</v>
      </c>
      <c r="Q1161" s="141">
        <v>9.6599066515427989E-2</v>
      </c>
      <c r="R1161" s="141">
        <v>1.8118260481224415</v>
      </c>
      <c r="S1161" s="141">
        <v>0.25525543804616047</v>
      </c>
      <c r="T1161" s="141">
        <v>0.35591129289921236</v>
      </c>
      <c r="U1161" s="141">
        <v>1.1192867721533393</v>
      </c>
      <c r="V1161" s="141">
        <v>0.12906744114633503</v>
      </c>
      <c r="W1161" s="50">
        <v>2.0533783972493191</v>
      </c>
    </row>
    <row r="1162" spans="1:23">
      <c r="A1162" s="122"/>
      <c r="B1162" s="141">
        <v>0.33961081953045347</v>
      </c>
      <c r="C1162" s="141">
        <v>5.6147933558080787E-2</v>
      </c>
      <c r="D1162" s="141">
        <v>0.26765081171778626</v>
      </c>
      <c r="E1162" s="141">
        <v>0.87364103983219454</v>
      </c>
      <c r="F1162" s="141">
        <v>0.11830598591748664</v>
      </c>
      <c r="G1162" s="141">
        <v>0.38449581343292927</v>
      </c>
      <c r="H1162" s="141">
        <v>0.54950236738204161</v>
      </c>
      <c r="I1162" s="141">
        <v>0.10181916668528257</v>
      </c>
      <c r="J1162" s="141">
        <v>0.95197442169712332</v>
      </c>
      <c r="K1162" s="58">
        <v>2.8924427161040267E-2</v>
      </c>
      <c r="M1162" s="51">
        <v>160</v>
      </c>
      <c r="N1162" s="141" cm="1">
        <f t="array" ref="N1162:W1162">(TRANSPOSE(MMULT(幕後結果!$AB$37:$AK$46, TRANSPOSE(N161:W161))))</f>
        <v>-0.75926209097746999</v>
      </c>
      <c r="O1162" s="141">
        <v>-0.76013443928723723</v>
      </c>
      <c r="P1162" s="141">
        <v>0.14063531835664364</v>
      </c>
      <c r="Q1162" s="141">
        <v>0.32190269282561179</v>
      </c>
      <c r="R1162" s="141">
        <v>6.2801906578740962E-2</v>
      </c>
      <c r="S1162" s="141">
        <v>0.19153579040442112</v>
      </c>
      <c r="T1162" s="141">
        <v>-0.52293515644026534</v>
      </c>
      <c r="U1162" s="141">
        <v>-0.39454916873820006</v>
      </c>
      <c r="V1162" s="141">
        <v>9.7013305975268194E-2</v>
      </c>
      <c r="W1162" s="50">
        <v>-8.8404352390400537E-2</v>
      </c>
    </row>
    <row r="1163" spans="1:23">
      <c r="A1163" s="122"/>
      <c r="B1163" s="141">
        <v>0.17917867253470376</v>
      </c>
      <c r="C1163" s="141">
        <v>0.1991069699454775</v>
      </c>
      <c r="D1163" s="141">
        <v>0.4261495061116809</v>
      </c>
      <c r="E1163" s="141">
        <v>0.24290171486793466</v>
      </c>
      <c r="F1163" s="141">
        <v>0.36155392676804499</v>
      </c>
      <c r="G1163" s="141">
        <v>0.24438034332067771</v>
      </c>
      <c r="H1163" s="141">
        <v>0.53150075626282178</v>
      </c>
      <c r="I1163" s="141">
        <v>0.62465581397936432</v>
      </c>
      <c r="J1163" s="141">
        <v>0.60684878273279907</v>
      </c>
      <c r="K1163" s="58">
        <v>0.80732201749279953</v>
      </c>
      <c r="M1163" s="51">
        <v>161</v>
      </c>
      <c r="N1163" s="141" cm="1">
        <f t="array" ref="N1163:W1163">(TRANSPOSE(MMULT(幕後結果!$AB$37:$AK$46, TRANSPOSE(N162:W162))))</f>
        <v>-0.45867032196200497</v>
      </c>
      <c r="O1163" s="141">
        <v>-0.1207467538106531</v>
      </c>
      <c r="P1163" s="141">
        <v>0.16964653292504336</v>
      </c>
      <c r="Q1163" s="141">
        <v>0.77285439867081962</v>
      </c>
      <c r="R1163" s="141">
        <v>-0.40298940044234749</v>
      </c>
      <c r="S1163" s="141">
        <v>-1.2432360962040971</v>
      </c>
      <c r="T1163" s="141">
        <v>-0.53596346149824692</v>
      </c>
      <c r="U1163" s="141">
        <v>0.38488974148396377</v>
      </c>
      <c r="V1163" s="141">
        <v>0.31908869596995532</v>
      </c>
      <c r="W1163" s="50">
        <v>-1.5207875009056431</v>
      </c>
    </row>
    <row r="1164" spans="1:23">
      <c r="A1164" s="122"/>
      <c r="B1164" s="141">
        <v>0.74409759101014394</v>
      </c>
      <c r="C1164" s="141">
        <v>1.9254989456482408E-2</v>
      </c>
      <c r="D1164" s="141">
        <v>8.3952459710719518E-2</v>
      </c>
      <c r="E1164" s="141">
        <v>0.6953792008669446</v>
      </c>
      <c r="F1164" s="141">
        <v>0.75524104279282889</v>
      </c>
      <c r="G1164" s="141">
        <v>0.37619153977075337</v>
      </c>
      <c r="H1164" s="141">
        <v>0.68235607791753328</v>
      </c>
      <c r="I1164" s="141">
        <v>0.99554054832671701</v>
      </c>
      <c r="J1164" s="141">
        <v>0.19994071294655269</v>
      </c>
      <c r="K1164" s="58">
        <v>0.98703170551117925</v>
      </c>
      <c r="M1164" s="51">
        <v>162</v>
      </c>
      <c r="N1164" s="141" cm="1">
        <f t="array" ref="N1164:W1164">(TRANSPOSE(MMULT(幕後結果!$AB$37:$AK$46, TRANSPOSE(N163:W163))))</f>
        <v>0.94676320488940446</v>
      </c>
      <c r="O1164" s="141">
        <v>0.86090442413484314</v>
      </c>
      <c r="P1164" s="141">
        <v>0.65881007192766827</v>
      </c>
      <c r="Q1164" s="141">
        <v>0.15231990299641501</v>
      </c>
      <c r="R1164" s="141">
        <v>0.52924920502345829</v>
      </c>
      <c r="S1164" s="141">
        <v>0.81494416149096649</v>
      </c>
      <c r="T1164" s="141">
        <v>1.8300897950468009</v>
      </c>
      <c r="U1164" s="141">
        <v>1.2467017673389522</v>
      </c>
      <c r="V1164" s="141">
        <v>2.0553007670951851</v>
      </c>
      <c r="W1164" s="50">
        <v>1.3918222299731933</v>
      </c>
    </row>
    <row r="1165" spans="1:23">
      <c r="A1165" s="122"/>
      <c r="B1165" s="141">
        <v>0.71484405822924324</v>
      </c>
      <c r="C1165" s="141">
        <v>0.89366578259746365</v>
      </c>
      <c r="D1165" s="141">
        <v>0.83660922004562943</v>
      </c>
      <c r="E1165" s="141">
        <v>0.65858373748557031</v>
      </c>
      <c r="F1165" s="141">
        <v>0.39152622684670901</v>
      </c>
      <c r="G1165" s="141">
        <v>0.41045895079143135</v>
      </c>
      <c r="H1165" s="141">
        <v>0.23325733151887751</v>
      </c>
      <c r="I1165" s="141">
        <v>0.12393166552854007</v>
      </c>
      <c r="J1165" s="141">
        <v>0.61231069730567</v>
      </c>
      <c r="K1165" s="58">
        <v>0.28128119782664718</v>
      </c>
      <c r="M1165" s="51">
        <v>163</v>
      </c>
      <c r="N1165" s="141" cm="1">
        <f t="array" ref="N1165:W1165">(TRANSPOSE(MMULT(幕後結果!$AB$37:$AK$46, TRANSPOSE(N164:W164))))</f>
        <v>0.33691920408406295</v>
      </c>
      <c r="O1165" s="141">
        <v>-1.5865902281324082</v>
      </c>
      <c r="P1165" s="141">
        <v>0.40143947474226166</v>
      </c>
      <c r="Q1165" s="141">
        <v>8.799662295872529E-2</v>
      </c>
      <c r="R1165" s="141">
        <v>0.9315583903576603</v>
      </c>
      <c r="S1165" s="141">
        <v>-1.3721226242403906E-2</v>
      </c>
      <c r="T1165" s="141">
        <v>0.15730843366647118</v>
      </c>
      <c r="U1165" s="141">
        <v>0.99431308333551782</v>
      </c>
      <c r="V1165" s="141">
        <v>-0.97280877139020128</v>
      </c>
      <c r="W1165" s="50">
        <v>0.51591470546049867</v>
      </c>
    </row>
    <row r="1166" spans="1:23">
      <c r="A1166" s="122"/>
      <c r="B1166" s="141">
        <v>9.6984941980318373E-2</v>
      </c>
      <c r="C1166" s="141">
        <v>0.54028923849923305</v>
      </c>
      <c r="D1166" s="141">
        <v>0.14093020860219818</v>
      </c>
      <c r="E1166" s="141">
        <v>0.19576297114182384</v>
      </c>
      <c r="F1166" s="141">
        <v>0.56668543327517917</v>
      </c>
      <c r="G1166" s="141">
        <v>0.2794271519626359</v>
      </c>
      <c r="H1166" s="141">
        <v>0.68361147577022296</v>
      </c>
      <c r="I1166" s="141">
        <v>0.47749450315995734</v>
      </c>
      <c r="J1166" s="141">
        <v>0.99144760160625545</v>
      </c>
      <c r="K1166" s="58">
        <v>0.22783610275533572</v>
      </c>
      <c r="M1166" s="51">
        <v>164</v>
      </c>
      <c r="N1166" s="141" cm="1">
        <f t="array" ref="N1166:W1166">(TRANSPOSE(MMULT(幕後結果!$AB$37:$AK$46, TRANSPOSE(N165:W165))))</f>
        <v>0.84938927560532596</v>
      </c>
      <c r="O1166" s="141">
        <v>-0.41844114524703391</v>
      </c>
      <c r="P1166" s="141">
        <v>0.47522927761029105</v>
      </c>
      <c r="Q1166" s="141">
        <v>1.0511550843271971</v>
      </c>
      <c r="R1166" s="141">
        <v>0.33309789412260399</v>
      </c>
      <c r="S1166" s="141">
        <v>1.170991759088599</v>
      </c>
      <c r="T1166" s="141">
        <v>1.4773344703866043</v>
      </c>
      <c r="U1166" s="141">
        <v>1.1064554355641607</v>
      </c>
      <c r="V1166" s="141">
        <v>1.5908814797893622</v>
      </c>
      <c r="W1166" s="50">
        <v>0.72660560944723773</v>
      </c>
    </row>
    <row r="1167" spans="1:23">
      <c r="A1167" s="122"/>
      <c r="B1167" s="141">
        <v>0.7412111154577099</v>
      </c>
      <c r="C1167" s="141">
        <v>0.45762876036307376</v>
      </c>
      <c r="D1167" s="141">
        <v>0.39770880998423119</v>
      </c>
      <c r="E1167" s="141">
        <v>0.86689674037810671</v>
      </c>
      <c r="F1167" s="141">
        <v>0.70628789898487265</v>
      </c>
      <c r="G1167" s="141">
        <v>0.17689458736788355</v>
      </c>
      <c r="H1167" s="141">
        <v>8.2776843390806931E-2</v>
      </c>
      <c r="I1167" s="141">
        <v>0.22692356441917383</v>
      </c>
      <c r="J1167" s="141">
        <v>0.52283586587530806</v>
      </c>
      <c r="K1167" s="58">
        <v>0.87088885236873748</v>
      </c>
      <c r="M1167" s="51">
        <v>165</v>
      </c>
      <c r="N1167" s="141" cm="1">
        <f t="array" ref="N1167:W1167">(TRANSPOSE(MMULT(幕後結果!$AB$37:$AK$46, TRANSPOSE(N166:W166))))</f>
        <v>0.61378650220317788</v>
      </c>
      <c r="O1167" s="141">
        <v>-2.2383398436759933E-2</v>
      </c>
      <c r="P1167" s="141">
        <v>-2.7935847479597502</v>
      </c>
      <c r="Q1167" s="141">
        <v>-2.3702074185456818</v>
      </c>
      <c r="R1167" s="141">
        <v>-1.9073362452673508</v>
      </c>
      <c r="S1167" s="141">
        <v>-0.61832086856049329</v>
      </c>
      <c r="T1167" s="141">
        <v>-0.18151928636667913</v>
      </c>
      <c r="U1167" s="141">
        <v>-0.22901024539538839</v>
      </c>
      <c r="V1167" s="141">
        <v>-0.84432894937060787</v>
      </c>
      <c r="W1167" s="50">
        <v>-0.12433173342159876</v>
      </c>
    </row>
    <row r="1168" spans="1:23">
      <c r="A1168" s="122"/>
      <c r="B1168" s="141">
        <v>0.90098699677859839</v>
      </c>
      <c r="C1168" s="141">
        <v>0.10147030137904767</v>
      </c>
      <c r="D1168" s="141">
        <v>0.29469286532868977</v>
      </c>
      <c r="E1168" s="141">
        <v>8.2961215048998671E-2</v>
      </c>
      <c r="F1168" s="141">
        <v>0.81782399595671507</v>
      </c>
      <c r="G1168" s="141">
        <v>0.76566290107472579</v>
      </c>
      <c r="H1168" s="141">
        <v>0.67219188962804965</v>
      </c>
      <c r="I1168" s="141">
        <v>0.85614527775295279</v>
      </c>
      <c r="J1168" s="141">
        <v>0.28423273945762695</v>
      </c>
      <c r="K1168" s="58">
        <v>1.1912866076404738E-2</v>
      </c>
      <c r="M1168" s="51">
        <v>166</v>
      </c>
      <c r="N1168" s="141" cm="1">
        <f t="array" ref="N1168:W1168">(TRANSPOSE(MMULT(幕後結果!$AB$37:$AK$46, TRANSPOSE(N167:W167))))</f>
        <v>1.4916859349223148</v>
      </c>
      <c r="O1168" s="141">
        <v>0.26461675357206876</v>
      </c>
      <c r="P1168" s="141">
        <v>0.80926921440837241</v>
      </c>
      <c r="Q1168" s="141">
        <v>0.81550959875762852</v>
      </c>
      <c r="R1168" s="141">
        <v>0.53913085018863693</v>
      </c>
      <c r="S1168" s="141">
        <v>0.29243773243635868</v>
      </c>
      <c r="T1168" s="141">
        <v>9.1210204809121898E-2</v>
      </c>
      <c r="U1168" s="141">
        <v>-1.0393564200403906</v>
      </c>
      <c r="V1168" s="141">
        <v>0.13636040065630814</v>
      </c>
      <c r="W1168" s="50">
        <v>0.30503084243201056</v>
      </c>
    </row>
    <row r="1169" spans="1:23">
      <c r="A1169" s="122"/>
      <c r="B1169" s="141">
        <v>0.50525585262205341</v>
      </c>
      <c r="C1169" s="141">
        <v>0.65408535219923514</v>
      </c>
      <c r="D1169" s="141">
        <v>0.33954440201174441</v>
      </c>
      <c r="E1169" s="141">
        <v>0.49390147408770768</v>
      </c>
      <c r="F1169" s="141">
        <v>0.4083719948988549</v>
      </c>
      <c r="G1169" s="141">
        <v>0.78136066546035932</v>
      </c>
      <c r="H1169" s="141">
        <v>0.4968371970340264</v>
      </c>
      <c r="I1169" s="141">
        <v>0.90135844588531211</v>
      </c>
      <c r="J1169" s="141">
        <v>0.49540673364863319</v>
      </c>
      <c r="K1169" s="58">
        <v>0.92620685208887488</v>
      </c>
      <c r="M1169" s="51">
        <v>167</v>
      </c>
      <c r="N1169" s="141" cm="1">
        <f t="array" ref="N1169:W1169">(TRANSPOSE(MMULT(幕後結果!$AB$37:$AK$46, TRANSPOSE(N168:W168))))</f>
        <v>0.40601620854696829</v>
      </c>
      <c r="O1169" s="141">
        <v>0.43480285382736505</v>
      </c>
      <c r="P1169" s="141">
        <v>-0.1971847990410231</v>
      </c>
      <c r="Q1169" s="141">
        <v>-0.19383553909983822</v>
      </c>
      <c r="R1169" s="141">
        <v>-1.2176377332781234</v>
      </c>
      <c r="S1169" s="141">
        <v>2.4408871510767325</v>
      </c>
      <c r="T1169" s="141">
        <v>-0.2768363291774909</v>
      </c>
      <c r="U1169" s="141">
        <v>-0.21769463317989843</v>
      </c>
      <c r="V1169" s="141">
        <v>2.217406526730918</v>
      </c>
      <c r="W1169" s="50">
        <v>-6.4304995806544363E-2</v>
      </c>
    </row>
    <row r="1170" spans="1:23">
      <c r="A1170" s="122"/>
      <c r="B1170" s="141">
        <v>7.0006661181503782E-2</v>
      </c>
      <c r="C1170" s="141">
        <v>0.9115629056497947</v>
      </c>
      <c r="D1170" s="141">
        <v>6.3888100025818906E-2</v>
      </c>
      <c r="E1170" s="141">
        <v>0.48274790150224556</v>
      </c>
      <c r="F1170" s="141">
        <v>0.97049667102438719</v>
      </c>
      <c r="G1170" s="141">
        <v>0.64516068169508589</v>
      </c>
      <c r="H1170" s="141">
        <v>0.84890457291286947</v>
      </c>
      <c r="I1170" s="141">
        <v>0.47521431793643054</v>
      </c>
      <c r="J1170" s="141">
        <v>0.71859131293579659</v>
      </c>
      <c r="K1170" s="58">
        <v>0.28348027971173839</v>
      </c>
      <c r="M1170" s="51">
        <v>168</v>
      </c>
      <c r="N1170" s="141" cm="1">
        <f t="array" ref="N1170:W1170">(TRANSPOSE(MMULT(幕後結果!$AB$37:$AK$46, TRANSPOSE(N169:W169))))</f>
        <v>0.12647567047871461</v>
      </c>
      <c r="O1170" s="141">
        <v>-2.1462026675472443</v>
      </c>
      <c r="P1170" s="141">
        <v>-0.2574784800868305</v>
      </c>
      <c r="Q1170" s="141">
        <v>0.56871502023444875</v>
      </c>
      <c r="R1170" s="141">
        <v>-0.6191070843214197</v>
      </c>
      <c r="S1170" s="141">
        <v>-1.0703785794240372</v>
      </c>
      <c r="T1170" s="141">
        <v>-1.1262939476967613</v>
      </c>
      <c r="U1170" s="141">
        <v>-0.12272490979167117</v>
      </c>
      <c r="V1170" s="141">
        <v>-9.69366160882279E-2</v>
      </c>
      <c r="W1170" s="50">
        <v>0.37518583859082544</v>
      </c>
    </row>
    <row r="1171" spans="1:23">
      <c r="A1171" s="122"/>
      <c r="B1171" s="141">
        <v>0.16543495565494371</v>
      </c>
      <c r="C1171" s="141">
        <v>0.78783653860960978</v>
      </c>
      <c r="D1171" s="141">
        <v>8.1187686672828718E-2</v>
      </c>
      <c r="E1171" s="141">
        <v>0.78893683405638604</v>
      </c>
      <c r="F1171" s="141">
        <v>0.14566058046646302</v>
      </c>
      <c r="G1171" s="141">
        <v>0.2670579577824217</v>
      </c>
      <c r="H1171" s="141">
        <v>0.85617447121457491</v>
      </c>
      <c r="I1171" s="141">
        <v>0.82262333360913997</v>
      </c>
      <c r="J1171" s="141">
        <v>0.22839254791632957</v>
      </c>
      <c r="K1171" s="58">
        <v>0.69067394383911562</v>
      </c>
      <c r="M1171" s="51">
        <v>169</v>
      </c>
      <c r="N1171" s="141" cm="1">
        <f t="array" ref="N1171:W1171">(TRANSPOSE(MMULT(幕後結果!$AB$37:$AK$46, TRANSPOSE(N170:W170))))</f>
        <v>-0.75367933498640982</v>
      </c>
      <c r="O1171" s="141">
        <v>0.1031622743307106</v>
      </c>
      <c r="P1171" s="141">
        <v>1.8296661817794517</v>
      </c>
      <c r="Q1171" s="141">
        <v>0.61793497803685016</v>
      </c>
      <c r="R1171" s="141">
        <v>0.81924551446919447</v>
      </c>
      <c r="S1171" s="141">
        <v>1.2474234321549549</v>
      </c>
      <c r="T1171" s="141">
        <v>-1.0736109905236741</v>
      </c>
      <c r="U1171" s="141">
        <v>-0.12700580150421847</v>
      </c>
      <c r="V1171" s="141">
        <v>-0.65095288075197311</v>
      </c>
      <c r="W1171" s="50">
        <v>0.56685417748956646</v>
      </c>
    </row>
    <row r="1172" spans="1:23">
      <c r="A1172" s="122"/>
      <c r="B1172" s="141">
        <v>0.91765093728419678</v>
      </c>
      <c r="C1172" s="141">
        <v>0.98432407824491386</v>
      </c>
      <c r="D1172" s="141">
        <v>2.1717774684532953E-2</v>
      </c>
      <c r="E1172" s="141">
        <v>0.51660394089023742</v>
      </c>
      <c r="F1172" s="141">
        <v>0.13548004915901468</v>
      </c>
      <c r="G1172" s="141">
        <v>0.7713071162391647</v>
      </c>
      <c r="H1172" s="141">
        <v>0.40626913606603798</v>
      </c>
      <c r="I1172" s="141">
        <v>5.1474034582724704E-2</v>
      </c>
      <c r="J1172" s="141">
        <v>0.45222089684783628</v>
      </c>
      <c r="K1172" s="58">
        <v>0.17738192341411474</v>
      </c>
      <c r="M1172" s="51">
        <v>170</v>
      </c>
      <c r="N1172" s="141" cm="1">
        <f t="array" ref="N1172:W1172">(TRANSPOSE(MMULT(幕後結果!$AB$37:$AK$46, TRANSPOSE(N171:W171))))</f>
        <v>-0.6423469348369848</v>
      </c>
      <c r="O1172" s="141">
        <v>0.38221177310292792</v>
      </c>
      <c r="P1172" s="141">
        <v>-0.45630386945351215</v>
      </c>
      <c r="Q1172" s="141">
        <v>0.72939940731725916</v>
      </c>
      <c r="R1172" s="141">
        <v>-0.2178138762413592</v>
      </c>
      <c r="S1172" s="141">
        <v>1.1704863546411124</v>
      </c>
      <c r="T1172" s="141">
        <v>-0.69071179497827095</v>
      </c>
      <c r="U1172" s="141">
        <v>-0.57742835764943146</v>
      </c>
      <c r="V1172" s="141">
        <v>-1.148357644749697</v>
      </c>
      <c r="W1172" s="50">
        <v>-0.81637061582203274</v>
      </c>
    </row>
    <row r="1173" spans="1:23">
      <c r="A1173" s="122"/>
      <c r="B1173" s="141">
        <v>0.63498872826179453</v>
      </c>
      <c r="C1173" s="141">
        <v>0.66745715466998545</v>
      </c>
      <c r="D1173" s="141">
        <v>7.6839597347873045E-2</v>
      </c>
      <c r="E1173" s="141">
        <v>0.59082890594170578</v>
      </c>
      <c r="F1173" s="141">
        <v>0.63880167817752675</v>
      </c>
      <c r="G1173" s="141">
        <v>0.5001370888912986</v>
      </c>
      <c r="H1173" s="141">
        <v>0.65826455791634597</v>
      </c>
      <c r="I1173" s="141">
        <v>0.8977212891136459</v>
      </c>
      <c r="J1173" s="141">
        <v>0.50923471792332431</v>
      </c>
      <c r="K1173" s="58">
        <v>0.47575601439176474</v>
      </c>
      <c r="M1173" s="51">
        <v>171</v>
      </c>
      <c r="N1173" s="141" cm="1">
        <f t="array" ref="N1173:W1173">(TRANSPOSE(MMULT(幕後結果!$AB$37:$AK$46, TRANSPOSE(N172:W172))))</f>
        <v>0.59128413102384092</v>
      </c>
      <c r="O1173" s="141">
        <v>0.4736217072945163</v>
      </c>
      <c r="P1173" s="141">
        <v>0.76304996356224497</v>
      </c>
      <c r="Q1173" s="141">
        <v>0.84260131751214917</v>
      </c>
      <c r="R1173" s="141">
        <v>0.89780921284861881</v>
      </c>
      <c r="S1173" s="141">
        <v>1.0011142806831619</v>
      </c>
      <c r="T1173" s="141">
        <v>0.27969296853224901</v>
      </c>
      <c r="U1173" s="141">
        <v>1.3146154413498303</v>
      </c>
      <c r="V1173" s="141">
        <v>0.7574881488515427</v>
      </c>
      <c r="W1173" s="50">
        <v>1.3221311729198912</v>
      </c>
    </row>
    <row r="1174" spans="1:23">
      <c r="A1174" s="122"/>
      <c r="B1174" s="141">
        <v>0.57681384069149688</v>
      </c>
      <c r="C1174" s="141">
        <v>0.3927117861632714</v>
      </c>
      <c r="D1174" s="141">
        <v>2.2588073857630064E-2</v>
      </c>
      <c r="E1174" s="141">
        <v>0.66626214015737339</v>
      </c>
      <c r="F1174" s="141">
        <v>0.18915593149160714</v>
      </c>
      <c r="G1174" s="141">
        <v>2.0495790424917004E-2</v>
      </c>
      <c r="H1174" s="141">
        <v>5.6874637925923732E-2</v>
      </c>
      <c r="I1174" s="141">
        <v>3.8336074028870071E-2</v>
      </c>
      <c r="J1174" s="141">
        <v>0.47527994565161169</v>
      </c>
      <c r="K1174" s="58">
        <v>9.6963072130583416E-2</v>
      </c>
      <c r="M1174" s="51">
        <v>172</v>
      </c>
      <c r="N1174" s="141" cm="1">
        <f t="array" ref="N1174:W1174">(TRANSPOSE(MMULT(幕後結果!$AB$37:$AK$46, TRANSPOSE(N173:W173))))</f>
        <v>0.13121246122632302</v>
      </c>
      <c r="O1174" s="141">
        <v>4.5711448057613562E-2</v>
      </c>
      <c r="P1174" s="141">
        <v>-1.0650299263825227</v>
      </c>
      <c r="Q1174" s="141">
        <v>0.83329192156436183</v>
      </c>
      <c r="R1174" s="141">
        <v>-0.18351995608865621</v>
      </c>
      <c r="S1174" s="141">
        <v>1.2346545885998452</v>
      </c>
      <c r="T1174" s="141">
        <v>-1.0204680151605652</v>
      </c>
      <c r="U1174" s="141">
        <v>-0.17617434478043253</v>
      </c>
      <c r="V1174" s="141">
        <v>0.69758818235517928</v>
      </c>
      <c r="W1174" s="50">
        <v>-1.2001971086899408</v>
      </c>
    </row>
    <row r="1175" spans="1:23">
      <c r="A1175" s="122"/>
      <c r="B1175" s="141">
        <v>0.84612435236328731</v>
      </c>
      <c r="C1175" s="141">
        <v>0.38853735166898229</v>
      </c>
      <c r="D1175" s="141">
        <v>0.60010538948364656</v>
      </c>
      <c r="E1175" s="141">
        <v>0.23099639739942379</v>
      </c>
      <c r="F1175" s="141">
        <v>0.92384520167890516</v>
      </c>
      <c r="G1175" s="141">
        <v>0.34193770580580152</v>
      </c>
      <c r="H1175" s="141">
        <v>0.53294407100796581</v>
      </c>
      <c r="I1175" s="141">
        <v>0.47047114780858124</v>
      </c>
      <c r="J1175" s="141">
        <v>0.24787407210800705</v>
      </c>
      <c r="K1175" s="58">
        <v>0.42951635356380247</v>
      </c>
      <c r="M1175" s="51">
        <v>173</v>
      </c>
      <c r="N1175" s="141" cm="1">
        <f t="array" ref="N1175:W1175">(TRANSPOSE(MMULT(幕後結果!$AB$37:$AK$46, TRANSPOSE(N174:W174))))</f>
        <v>0.53893544601645327</v>
      </c>
      <c r="O1175" s="141">
        <v>-1.0745005596736392</v>
      </c>
      <c r="P1175" s="141">
        <v>-0.16762158640703331</v>
      </c>
      <c r="Q1175" s="141">
        <v>-0.30838214490915294</v>
      </c>
      <c r="R1175" s="141">
        <v>-1.269992487676638</v>
      </c>
      <c r="S1175" s="141">
        <v>-1.1148402361561227E-2</v>
      </c>
      <c r="T1175" s="141">
        <v>0.49663453906006921</v>
      </c>
      <c r="U1175" s="141">
        <v>-0.12447023924466497</v>
      </c>
      <c r="V1175" s="141">
        <v>0.73782463577497159</v>
      </c>
      <c r="W1175" s="50">
        <v>0.62671688812165005</v>
      </c>
    </row>
    <row r="1176" spans="1:23">
      <c r="A1176" s="122"/>
      <c r="B1176" s="141">
        <v>0.13046915347220134</v>
      </c>
      <c r="C1176" s="141">
        <v>0.46859045258298515</v>
      </c>
      <c r="D1176" s="141">
        <v>0.53839430272282329</v>
      </c>
      <c r="E1176" s="141">
        <v>0.86808004927274585</v>
      </c>
      <c r="F1176" s="141">
        <v>0.88931093916693449</v>
      </c>
      <c r="G1176" s="141">
        <v>0.69811724772593231</v>
      </c>
      <c r="H1176" s="141">
        <v>0.30251035838109686</v>
      </c>
      <c r="I1176" s="141">
        <v>0.75499621879180223</v>
      </c>
      <c r="J1176" s="141">
        <v>0.22135094562328628</v>
      </c>
      <c r="K1176" s="58">
        <v>0.83645226748966173</v>
      </c>
      <c r="M1176" s="51">
        <v>174</v>
      </c>
      <c r="N1176" s="141" cm="1">
        <f t="array" ref="N1176:W1176">(TRANSPOSE(MMULT(幕後結果!$AB$37:$AK$46, TRANSPOSE(N175:W175))))</f>
        <v>-0.48043403618973141</v>
      </c>
      <c r="O1176" s="141">
        <v>-0.70744144003656428</v>
      </c>
      <c r="P1176" s="141">
        <v>-0.55368716181917732</v>
      </c>
      <c r="Q1176" s="141">
        <v>-0.36639852228654807</v>
      </c>
      <c r="R1176" s="141">
        <v>-1.0197833966770895</v>
      </c>
      <c r="S1176" s="141">
        <v>-1.762744865715794</v>
      </c>
      <c r="T1176" s="141">
        <v>0.67183242730380988</v>
      </c>
      <c r="U1176" s="141">
        <v>0.1828183860838945</v>
      </c>
      <c r="V1176" s="141">
        <v>-1.0457979813885641</v>
      </c>
      <c r="W1176" s="50">
        <v>1.0516061920316346</v>
      </c>
    </row>
    <row r="1177" spans="1:23">
      <c r="A1177" s="122"/>
      <c r="B1177" s="141">
        <v>0.98671893837511004</v>
      </c>
      <c r="C1177" s="141">
        <v>0.35500771220897165</v>
      </c>
      <c r="D1177" s="141">
        <v>0.25682185056012186</v>
      </c>
      <c r="E1177" s="141">
        <v>4.1158520230776041E-2</v>
      </c>
      <c r="F1177" s="141">
        <v>8.6581052730532182E-3</v>
      </c>
      <c r="G1177" s="141">
        <v>0.33439694946590959</v>
      </c>
      <c r="H1177" s="141">
        <v>0.93418352734265397</v>
      </c>
      <c r="I1177" s="141">
        <v>0.84319894187087052</v>
      </c>
      <c r="J1177" s="141">
        <v>0.72535642529254707</v>
      </c>
      <c r="K1177" s="58">
        <v>0.19519218822813089</v>
      </c>
      <c r="M1177" s="51">
        <v>175</v>
      </c>
      <c r="N1177" s="141" cm="1">
        <f t="array" ref="N1177:W1177">(TRANSPOSE(MMULT(幕後結果!$AB$37:$AK$46, TRANSPOSE(N176:W176))))</f>
        <v>0.64117748769824334</v>
      </c>
      <c r="O1177" s="141">
        <v>0.11125032519545791</v>
      </c>
      <c r="P1177" s="141">
        <v>0.66605264071471471</v>
      </c>
      <c r="Q1177" s="141">
        <v>0.53530120632357903</v>
      </c>
      <c r="R1177" s="141">
        <v>0.62696411168650745</v>
      </c>
      <c r="S1177" s="141">
        <v>0.38309697881727878</v>
      </c>
      <c r="T1177" s="141">
        <v>0.17412421923836469</v>
      </c>
      <c r="U1177" s="141">
        <v>-0.78915439899024542</v>
      </c>
      <c r="V1177" s="141">
        <v>0.4611899295982731</v>
      </c>
      <c r="W1177" s="50">
        <v>-1.0050882219126072</v>
      </c>
    </row>
    <row r="1178" spans="1:23">
      <c r="A1178" s="122"/>
      <c r="B1178" s="141">
        <v>0.15791094234336778</v>
      </c>
      <c r="C1178" s="141">
        <v>0.12023453954267138</v>
      </c>
      <c r="D1178" s="141">
        <v>0.45071610400323925</v>
      </c>
      <c r="E1178" s="141">
        <v>0.59085853960054213</v>
      </c>
      <c r="F1178" s="141">
        <v>0.15944216871438188</v>
      </c>
      <c r="G1178" s="141">
        <v>0.92746108844207464</v>
      </c>
      <c r="H1178" s="141">
        <v>0.9707687175566162</v>
      </c>
      <c r="I1178" s="141">
        <v>0.59538081493711026</v>
      </c>
      <c r="J1178" s="141">
        <v>0.98491869710510671</v>
      </c>
      <c r="K1178" s="58">
        <v>0.12643306968974444</v>
      </c>
      <c r="M1178" s="51">
        <v>176</v>
      </c>
      <c r="N1178" s="141" cm="1">
        <f t="array" ref="N1178:W1178">(TRANSPOSE(MMULT(幕後結果!$AB$37:$AK$46, TRANSPOSE(N177:W177))))</f>
        <v>0.14337948881747287</v>
      </c>
      <c r="O1178" s="141">
        <v>0.57690553131551214</v>
      </c>
      <c r="P1178" s="141">
        <v>-1.0377056781774698</v>
      </c>
      <c r="Q1178" s="141">
        <v>-0.2605221032382925</v>
      </c>
      <c r="R1178" s="141">
        <v>-0.63054589783837367</v>
      </c>
      <c r="S1178" s="141">
        <v>-0.55465324678959915</v>
      </c>
      <c r="T1178" s="141">
        <v>-1.3607105399034853</v>
      </c>
      <c r="U1178" s="141">
        <v>-2.3060904513083411</v>
      </c>
      <c r="V1178" s="141">
        <v>0.78498272123843904</v>
      </c>
      <c r="W1178" s="50">
        <v>-2.125892531921818</v>
      </c>
    </row>
    <row r="1179" spans="1:23">
      <c r="A1179" s="122"/>
      <c r="B1179" s="141">
        <v>0.71116046355375206</v>
      </c>
      <c r="C1179" s="141">
        <v>0.6329752788783003</v>
      </c>
      <c r="D1179" s="141">
        <v>0.69268386353162592</v>
      </c>
      <c r="E1179" s="141">
        <v>0.67612229539035207</v>
      </c>
      <c r="F1179" s="141">
        <v>0.64038354416747612</v>
      </c>
      <c r="G1179" s="141">
        <v>0.41985198655857126</v>
      </c>
      <c r="H1179" s="141">
        <v>0.99356739991187126</v>
      </c>
      <c r="I1179" s="141">
        <v>0.95496657452140865</v>
      </c>
      <c r="J1179" s="141">
        <v>0.82258810313415531</v>
      </c>
      <c r="K1179" s="58">
        <v>0.70821804113395626</v>
      </c>
      <c r="M1179" s="51">
        <v>177</v>
      </c>
      <c r="N1179" s="141" cm="1">
        <f t="array" ref="N1179:W1179">(TRANSPOSE(MMULT(幕後結果!$AB$37:$AK$46, TRANSPOSE(N178:W178))))</f>
        <v>1.4409509231880884</v>
      </c>
      <c r="O1179" s="141">
        <v>0.57807067372149712</v>
      </c>
      <c r="P1179" s="141">
        <v>1.2517349663339536</v>
      </c>
      <c r="Q1179" s="141">
        <v>0.29215445576514421</v>
      </c>
      <c r="R1179" s="141">
        <v>-0.2428989103498298</v>
      </c>
      <c r="S1179" s="141">
        <v>-0.88874787839339087</v>
      </c>
      <c r="T1179" s="141">
        <v>5.332183237473942E-2</v>
      </c>
      <c r="U1179" s="141">
        <v>0.22564301337035286</v>
      </c>
      <c r="V1179" s="141">
        <v>0.2282287318713343</v>
      </c>
      <c r="W1179" s="50">
        <v>-1.5875056997827874</v>
      </c>
    </row>
    <row r="1180" spans="1:23">
      <c r="A1180" s="122"/>
      <c r="B1180" s="141">
        <v>0.84808368226756081</v>
      </c>
      <c r="C1180" s="141">
        <v>0.75690099678101808</v>
      </c>
      <c r="D1180" s="141">
        <v>0.76906549196104779</v>
      </c>
      <c r="E1180" s="141">
        <v>0.16252051515040344</v>
      </c>
      <c r="F1180" s="141">
        <v>0.63378506764108011</v>
      </c>
      <c r="G1180" s="141">
        <v>0.79431236042391862</v>
      </c>
      <c r="H1180" s="141">
        <v>0.36191427542475441</v>
      </c>
      <c r="I1180" s="141">
        <v>1.6963265966418728E-2</v>
      </c>
      <c r="J1180" s="141">
        <v>0.79647598807744902</v>
      </c>
      <c r="K1180" s="58">
        <v>0.75307053919954603</v>
      </c>
      <c r="M1180" s="51">
        <v>178</v>
      </c>
      <c r="N1180" s="141" cm="1">
        <f t="array" ref="N1180:W1180">(TRANSPOSE(MMULT(幕後結果!$AB$37:$AK$46, TRANSPOSE(N179:W179))))</f>
        <v>-0.84332623552467856</v>
      </c>
      <c r="O1180" s="141">
        <v>-1.8472797889690957</v>
      </c>
      <c r="P1180" s="141">
        <v>0.23759951142798674</v>
      </c>
      <c r="Q1180" s="141">
        <v>-1.5367771258352951</v>
      </c>
      <c r="R1180" s="141">
        <v>-0.26265853977707032</v>
      </c>
      <c r="S1180" s="141">
        <v>0.14276461086777281</v>
      </c>
      <c r="T1180" s="141">
        <v>0.63327934961408916</v>
      </c>
      <c r="U1180" s="141">
        <v>1.2069037614815619</v>
      </c>
      <c r="V1180" s="141">
        <v>-0.53674826396232211</v>
      </c>
      <c r="W1180" s="50">
        <v>0.93542244332928148</v>
      </c>
    </row>
    <row r="1181" spans="1:23">
      <c r="A1181" s="122"/>
      <c r="B1181" s="141">
        <v>7.2074330392187136E-2</v>
      </c>
      <c r="C1181" s="141">
        <v>0.49175244711863564</v>
      </c>
      <c r="D1181" s="141">
        <v>0.79582233786712009</v>
      </c>
      <c r="E1181" s="141">
        <v>0.74271346770246693</v>
      </c>
      <c r="F1181" s="141">
        <v>0.39522095651652123</v>
      </c>
      <c r="G1181" s="141">
        <v>0.99912550344541406</v>
      </c>
      <c r="H1181" s="141">
        <v>0.69178807233626638</v>
      </c>
      <c r="I1181" s="141">
        <v>0.35078885151739336</v>
      </c>
      <c r="J1181" s="141">
        <v>0.9838271461617889</v>
      </c>
      <c r="K1181" s="58">
        <v>0.37076407872847095</v>
      </c>
      <c r="M1181" s="51">
        <v>179</v>
      </c>
      <c r="N1181" s="141" cm="1">
        <f t="array" ref="N1181:W1181">(TRANSPOSE(MMULT(幕後結果!$AB$37:$AK$46, TRANSPOSE(N180:W180))))</f>
        <v>2.6995544490431483E-2</v>
      </c>
      <c r="O1181" s="141">
        <v>0.64030656044788992</v>
      </c>
      <c r="P1181" s="141">
        <v>-0.12911698474505262</v>
      </c>
      <c r="Q1181" s="141">
        <v>0.33674004227151316</v>
      </c>
      <c r="R1181" s="141">
        <v>0.5432484509229506</v>
      </c>
      <c r="S1181" s="141">
        <v>-0.29269957312714739</v>
      </c>
      <c r="T1181" s="141">
        <v>-0.43071159611593474</v>
      </c>
      <c r="U1181" s="141">
        <v>-0.23172838587912747</v>
      </c>
      <c r="V1181" s="141">
        <v>1.3039897537585878</v>
      </c>
      <c r="W1181" s="50">
        <v>0.15041339893885936</v>
      </c>
    </row>
    <row r="1182" spans="1:23">
      <c r="A1182" s="122"/>
      <c r="B1182" s="141">
        <v>0.41846490553255755</v>
      </c>
      <c r="C1182" s="141">
        <v>0.22598511957379519</v>
      </c>
      <c r="D1182" s="141">
        <v>6.301212687976121E-2</v>
      </c>
      <c r="E1182" s="141">
        <v>0.97253944963216155</v>
      </c>
      <c r="F1182" s="141">
        <v>0.31835900252183968</v>
      </c>
      <c r="G1182" s="141">
        <v>0.2425739918771237</v>
      </c>
      <c r="H1182" s="141">
        <v>0.59584487165247779</v>
      </c>
      <c r="I1182" s="141">
        <v>0.69476011947342409</v>
      </c>
      <c r="J1182" s="141">
        <v>0.61428951128425524</v>
      </c>
      <c r="K1182" s="58">
        <v>0.12481308132061697</v>
      </c>
      <c r="M1182" s="51">
        <v>180</v>
      </c>
      <c r="N1182" s="141" cm="1">
        <f t="array" ref="N1182:W1182">(TRANSPOSE(MMULT(幕後結果!$AB$37:$AK$46, TRANSPOSE(N181:W181))))</f>
        <v>0.40497129362269479</v>
      </c>
      <c r="O1182" s="141">
        <v>-1.6944512987704297</v>
      </c>
      <c r="P1182" s="141">
        <v>0.7827939827585092</v>
      </c>
      <c r="Q1182" s="141">
        <v>0.57195704558851834</v>
      </c>
      <c r="R1182" s="141">
        <v>6.9146878538982992E-2</v>
      </c>
      <c r="S1182" s="141">
        <v>-6.93343904503394E-2</v>
      </c>
      <c r="T1182" s="141">
        <v>-0.10628468463334106</v>
      </c>
      <c r="U1182" s="141">
        <v>2.3534576234691778</v>
      </c>
      <c r="V1182" s="141">
        <v>0.43306885402901207</v>
      </c>
      <c r="W1182" s="50">
        <v>-1.1297444810829862</v>
      </c>
    </row>
    <row r="1183" spans="1:23">
      <c r="A1183" s="122"/>
      <c r="B1183" s="141">
        <v>0.6820482313031988</v>
      </c>
      <c r="C1183" s="141">
        <v>0.46430624304286461</v>
      </c>
      <c r="D1183" s="141">
        <v>0.58684458240062254</v>
      </c>
      <c r="E1183" s="141">
        <v>0.85018701881008307</v>
      </c>
      <c r="F1183" s="141">
        <v>0.48361262099610003</v>
      </c>
      <c r="G1183" s="141">
        <v>0.56950160119715521</v>
      </c>
      <c r="H1183" s="141">
        <v>0.20495850403058968</v>
      </c>
      <c r="I1183" s="141">
        <v>0.55114929042435601</v>
      </c>
      <c r="J1183" s="141">
        <v>0.95042361149792698</v>
      </c>
      <c r="K1183" s="58">
        <v>0.13696010461943908</v>
      </c>
      <c r="M1183" s="51">
        <v>181</v>
      </c>
      <c r="N1183" s="141" cm="1">
        <f t="array" ref="N1183:W1183">(TRANSPOSE(MMULT(幕後結果!$AB$37:$AK$46, TRANSPOSE(N182:W182))))</f>
        <v>-0.52185349564524286</v>
      </c>
      <c r="O1183" s="141">
        <v>-0.37140466408694556</v>
      </c>
      <c r="P1183" s="141">
        <v>-0.26020580551608213</v>
      </c>
      <c r="Q1183" s="141">
        <v>-0.48710047842117926</v>
      </c>
      <c r="R1183" s="141">
        <v>-0.52223535278768174</v>
      </c>
      <c r="S1183" s="141">
        <v>-0.98321863590192637</v>
      </c>
      <c r="T1183" s="141">
        <v>0.28958046868773252</v>
      </c>
      <c r="U1183" s="141">
        <v>-1.0062984143473144</v>
      </c>
      <c r="V1183" s="141">
        <v>-0.4048473657212488</v>
      </c>
      <c r="W1183" s="50">
        <v>-7.9147964861857351E-2</v>
      </c>
    </row>
    <row r="1184" spans="1:23">
      <c r="A1184" s="122"/>
      <c r="B1184" s="141">
        <v>0.73818360406657768</v>
      </c>
      <c r="C1184" s="141">
        <v>0.36164755082384437</v>
      </c>
      <c r="D1184" s="141">
        <v>0.24584791446128085</v>
      </c>
      <c r="E1184" s="141">
        <v>0.6893236815753927</v>
      </c>
      <c r="F1184" s="141">
        <v>4.7775623938850487E-4</v>
      </c>
      <c r="G1184" s="141">
        <v>0.10186651947883996</v>
      </c>
      <c r="H1184" s="141">
        <v>0.22155833578973372</v>
      </c>
      <c r="I1184" s="141">
        <v>9.4042052806411425E-2</v>
      </c>
      <c r="J1184" s="141">
        <v>3.4683844210833925E-2</v>
      </c>
      <c r="K1184" s="58">
        <v>0.21357916980440961</v>
      </c>
      <c r="M1184" s="51">
        <v>182</v>
      </c>
      <c r="N1184" s="141" cm="1">
        <f t="array" ref="N1184:W1184">(TRANSPOSE(MMULT(幕後結果!$AB$37:$AK$46, TRANSPOSE(N183:W183))))</f>
        <v>-1.5655271792763905E-2</v>
      </c>
      <c r="O1184" s="141">
        <v>0.18113161803333885</v>
      </c>
      <c r="P1184" s="141">
        <v>0.55521761146565751</v>
      </c>
      <c r="Q1184" s="141">
        <v>0.75070026455279315</v>
      </c>
      <c r="R1184" s="141">
        <v>1.920087712548141</v>
      </c>
      <c r="S1184" s="141">
        <v>-1.7452490601448292</v>
      </c>
      <c r="T1184" s="141">
        <v>0.76472467240084518</v>
      </c>
      <c r="U1184" s="141">
        <v>-0.99720800879709592</v>
      </c>
      <c r="V1184" s="141">
        <v>0.72211849753316226</v>
      </c>
      <c r="W1184" s="50">
        <v>-0.13819236810819654</v>
      </c>
    </row>
    <row r="1185" spans="1:23">
      <c r="A1185" s="122"/>
      <c r="B1185" s="141">
        <v>0.61991424006810103</v>
      </c>
      <c r="C1185" s="141">
        <v>0.47494246671237028</v>
      </c>
      <c r="D1185" s="141">
        <v>0.56271631847011627</v>
      </c>
      <c r="E1185" s="141">
        <v>0.89809105656310129</v>
      </c>
      <c r="F1185" s="141">
        <v>0.26233680821600425</v>
      </c>
      <c r="G1185" s="141">
        <v>0.4876058687466851</v>
      </c>
      <c r="H1185" s="141">
        <v>0.72628899035099259</v>
      </c>
      <c r="I1185" s="141">
        <v>0.97220626510996233</v>
      </c>
      <c r="J1185" s="141">
        <v>0.96859880038550039</v>
      </c>
      <c r="K1185" s="58">
        <v>0.82230588298789886</v>
      </c>
      <c r="M1185" s="51">
        <v>183</v>
      </c>
      <c r="N1185" s="141" cm="1">
        <f t="array" ref="N1185:W1185">(TRANSPOSE(MMULT(幕後結果!$AB$37:$AK$46, TRANSPOSE(N184:W184))))</f>
        <v>-0.81836019010755945</v>
      </c>
      <c r="O1185" s="141">
        <v>-0.14288200332577741</v>
      </c>
      <c r="P1185" s="141">
        <v>-1.6287914284726384</v>
      </c>
      <c r="Q1185" s="141">
        <v>-1.5691905685508258</v>
      </c>
      <c r="R1185" s="141">
        <v>-1.6442027937371013</v>
      </c>
      <c r="S1185" s="141">
        <v>3.406867586136203E-3</v>
      </c>
      <c r="T1185" s="141">
        <v>-3.1381101764496044E-2</v>
      </c>
      <c r="U1185" s="141">
        <v>-1.2402444786412088</v>
      </c>
      <c r="V1185" s="141">
        <v>0.89301142102496267</v>
      </c>
      <c r="W1185" s="50">
        <v>-0.69067211180955157</v>
      </c>
    </row>
    <row r="1186" spans="1:23">
      <c r="A1186" s="122"/>
      <c r="B1186" s="141">
        <v>0.35569879930653503</v>
      </c>
      <c r="C1186" s="141">
        <v>0.13415275638917779</v>
      </c>
      <c r="D1186" s="141">
        <v>0.96882314215556486</v>
      </c>
      <c r="E1186" s="141">
        <v>0.78366154435957847</v>
      </c>
      <c r="F1186" s="141">
        <v>0.48598559688070675</v>
      </c>
      <c r="G1186" s="141">
        <v>0.50955094329982331</v>
      </c>
      <c r="H1186" s="141">
        <v>0.75859746854804544</v>
      </c>
      <c r="I1186" s="141">
        <v>0.31126867151090476</v>
      </c>
      <c r="J1186" s="141">
        <v>0.56031915742985494</v>
      </c>
      <c r="K1186" s="58">
        <v>0.74664579980327028</v>
      </c>
      <c r="M1186" s="51">
        <v>184</v>
      </c>
      <c r="N1186" s="141" cm="1">
        <f t="array" ref="N1186:W1186">(TRANSPOSE(MMULT(幕後結果!$AB$37:$AK$46, TRANSPOSE(N185:W185))))</f>
        <v>-0.59722856338327235</v>
      </c>
      <c r="O1186" s="141">
        <v>0.21398108315477557</v>
      </c>
      <c r="P1186" s="141">
        <v>-1.2014498452191691</v>
      </c>
      <c r="Q1186" s="141">
        <v>-0.57824032777755119</v>
      </c>
      <c r="R1186" s="141">
        <v>-0.19150057968366208</v>
      </c>
      <c r="S1186" s="141">
        <v>1.4605839716767106</v>
      </c>
      <c r="T1186" s="141">
        <v>-0.94757516482634119</v>
      </c>
      <c r="U1186" s="141">
        <v>-1.1269503710428885</v>
      </c>
      <c r="V1186" s="141">
        <v>0.58526186050028528</v>
      </c>
      <c r="W1186" s="50">
        <v>-0.40428531972446502</v>
      </c>
    </row>
    <row r="1187" spans="1:23">
      <c r="A1187" s="122"/>
      <c r="B1187" s="141">
        <v>0.65869881164886968</v>
      </c>
      <c r="C1187" s="141">
        <v>0.51525268300811966</v>
      </c>
      <c r="D1187" s="141">
        <v>0.33124113277440737</v>
      </c>
      <c r="E1187" s="141">
        <v>0.57144880926290709</v>
      </c>
      <c r="F1187" s="141">
        <v>0.73253161968915115</v>
      </c>
      <c r="G1187" s="141">
        <v>0.92941960756918829</v>
      </c>
      <c r="H1187" s="141">
        <v>0.63627785927684921</v>
      </c>
      <c r="I1187" s="141">
        <v>0.55977989547433737</v>
      </c>
      <c r="J1187" s="141">
        <v>0.41241561886130107</v>
      </c>
      <c r="K1187" s="58">
        <v>0.89275395834074533</v>
      </c>
      <c r="M1187" s="51">
        <v>185</v>
      </c>
      <c r="N1187" s="141" cm="1">
        <f t="array" ref="N1187:W1187">(TRANSPOSE(MMULT(幕後結果!$AB$37:$AK$46, TRANSPOSE(N186:W186))))</f>
        <v>9.7551513446603358E-2</v>
      </c>
      <c r="O1187" s="141">
        <v>-1.6842129173283962</v>
      </c>
      <c r="P1187" s="141">
        <v>0.57621865644421155</v>
      </c>
      <c r="Q1187" s="141">
        <v>-0.34260242805311836</v>
      </c>
      <c r="R1187" s="141">
        <v>-0.71503001016925305</v>
      </c>
      <c r="S1187" s="141">
        <v>0.85887476465043489</v>
      </c>
      <c r="T1187" s="141">
        <v>0.98443409268852577</v>
      </c>
      <c r="U1187" s="141">
        <v>1.4789696595226822</v>
      </c>
      <c r="V1187" s="141">
        <v>0.19461188857524814</v>
      </c>
      <c r="W1187" s="50">
        <v>1.5136502512146777</v>
      </c>
    </row>
    <row r="1188" spans="1:23">
      <c r="A1188" s="122"/>
      <c r="B1188" s="141">
        <v>0.82902837841769017</v>
      </c>
      <c r="C1188" s="141">
        <v>0.79770792614639041</v>
      </c>
      <c r="D1188" s="141">
        <v>0.41267564644708621</v>
      </c>
      <c r="E1188" s="141">
        <v>0.96021942935209115</v>
      </c>
      <c r="F1188" s="141">
        <v>0.59649784765764391</v>
      </c>
      <c r="G1188" s="141">
        <v>5.9206805396513795E-2</v>
      </c>
      <c r="H1188" s="141">
        <v>7.0860103214407388E-2</v>
      </c>
      <c r="I1188" s="141">
        <v>0.51451719283159147</v>
      </c>
      <c r="J1188" s="141">
        <v>0.93973262776509459</v>
      </c>
      <c r="K1188" s="58">
        <v>0.95292914308478305</v>
      </c>
      <c r="M1188" s="51">
        <v>186</v>
      </c>
      <c r="N1188" s="141" cm="1">
        <f t="array" ref="N1188:W1188">(TRANSPOSE(MMULT(幕後結果!$AB$37:$AK$46, TRANSPOSE(N187:W187))))</f>
        <v>0.77189749388729956</v>
      </c>
      <c r="O1188" s="141">
        <v>1.77405075634462</v>
      </c>
      <c r="P1188" s="141">
        <v>-0.52800263749708398</v>
      </c>
      <c r="Q1188" s="141">
        <v>-0.11139019559871158</v>
      </c>
      <c r="R1188" s="141">
        <v>0.4046099668313009</v>
      </c>
      <c r="S1188" s="141">
        <v>0.44868429246824826</v>
      </c>
      <c r="T1188" s="141">
        <v>0.96201567524535592</v>
      </c>
      <c r="U1188" s="141">
        <v>0.24714951097442026</v>
      </c>
      <c r="V1188" s="141">
        <v>1.7390742979658627</v>
      </c>
      <c r="W1188" s="50">
        <v>-0.35656139735879555</v>
      </c>
    </row>
    <row r="1189" spans="1:23">
      <c r="A1189" s="122"/>
      <c r="B1189" s="141">
        <v>0.79194019722062059</v>
      </c>
      <c r="C1189" s="141">
        <v>0.16417328335561487</v>
      </c>
      <c r="D1189" s="141">
        <v>0.87453760651049683</v>
      </c>
      <c r="E1189" s="141">
        <v>0.40720885078639113</v>
      </c>
      <c r="F1189" s="141">
        <v>0.41202735979146232</v>
      </c>
      <c r="G1189" s="141">
        <v>0.57643043178404207</v>
      </c>
      <c r="H1189" s="141">
        <v>0.71866101119265502</v>
      </c>
      <c r="I1189" s="141">
        <v>0.48182875980665374</v>
      </c>
      <c r="J1189" s="141">
        <v>0.80277345734232575</v>
      </c>
      <c r="K1189" s="58">
        <v>0.12681239233712582</v>
      </c>
      <c r="M1189" s="51">
        <v>187</v>
      </c>
      <c r="N1189" s="141" cm="1">
        <f t="array" ref="N1189:W1189">(TRANSPOSE(MMULT(幕後結果!$AB$37:$AK$46, TRANSPOSE(N188:W188))))</f>
        <v>0.44185280555632211</v>
      </c>
      <c r="O1189" s="141">
        <v>1.5149945955620607</v>
      </c>
      <c r="P1189" s="141">
        <v>-0.38030812450514462</v>
      </c>
      <c r="Q1189" s="141">
        <v>-1.0055392058363812</v>
      </c>
      <c r="R1189" s="141">
        <v>0.56637528921434188</v>
      </c>
      <c r="S1189" s="141">
        <v>0.89562223623156589</v>
      </c>
      <c r="T1189" s="141">
        <v>1.0398545562581609</v>
      </c>
      <c r="U1189" s="141">
        <v>0.68799606822626291</v>
      </c>
      <c r="V1189" s="141">
        <v>1.7713156061137729</v>
      </c>
      <c r="W1189" s="50">
        <v>1.4389041240144744</v>
      </c>
    </row>
    <row r="1190" spans="1:23">
      <c r="A1190" s="122"/>
      <c r="B1190" s="141">
        <v>0.41557183844423951</v>
      </c>
      <c r="C1190" s="141">
        <v>0.1085857442743845</v>
      </c>
      <c r="D1190" s="141">
        <v>0.82832252143801988</v>
      </c>
      <c r="E1190" s="141">
        <v>0.30987460161436342</v>
      </c>
      <c r="F1190" s="141">
        <v>0.26639533621968292</v>
      </c>
      <c r="G1190" s="141">
        <v>0.95085186913619446</v>
      </c>
      <c r="H1190" s="141">
        <v>0.63937477776061202</v>
      </c>
      <c r="I1190" s="141">
        <v>0.69780378781963104</v>
      </c>
      <c r="J1190" s="141">
        <v>0.55958318196909618</v>
      </c>
      <c r="K1190" s="58">
        <v>0.22927016696147495</v>
      </c>
      <c r="M1190" s="51">
        <v>188</v>
      </c>
      <c r="N1190" s="141" cm="1">
        <f t="array" ref="N1190:W1190">(TRANSPOSE(MMULT(幕後結果!$AB$37:$AK$46, TRANSPOSE(N189:W189))))</f>
        <v>-0.28176495577776994</v>
      </c>
      <c r="O1190" s="141">
        <v>-0.974747529205648</v>
      </c>
      <c r="P1190" s="141">
        <v>-0.18196117230363626</v>
      </c>
      <c r="Q1190" s="141">
        <v>-1.7635950800654552</v>
      </c>
      <c r="R1190" s="141">
        <v>-0.21458748607554123</v>
      </c>
      <c r="S1190" s="141">
        <v>0.60662510487762933</v>
      </c>
      <c r="T1190" s="141">
        <v>-0.4393240177899585</v>
      </c>
      <c r="U1190" s="141">
        <v>0.30705007301994891</v>
      </c>
      <c r="V1190" s="141">
        <v>-0.95735722467211315</v>
      </c>
      <c r="W1190" s="50">
        <v>-0.46705451768048534</v>
      </c>
    </row>
    <row r="1191" spans="1:23">
      <c r="A1191" s="122"/>
      <c r="B1191" s="141">
        <v>0.75777515993521094</v>
      </c>
      <c r="C1191" s="141">
        <v>0.89473006013915812</v>
      </c>
      <c r="D1191" s="141">
        <v>0.98604735347035666</v>
      </c>
      <c r="E1191" s="141">
        <v>0.62693474408454053</v>
      </c>
      <c r="F1191" s="141">
        <v>0.10257475279016948</v>
      </c>
      <c r="G1191" s="141">
        <v>0.9016333443560951</v>
      </c>
      <c r="H1191" s="141">
        <v>0.8015454279519687</v>
      </c>
      <c r="I1191" s="141">
        <v>0.59964827097271334</v>
      </c>
      <c r="J1191" s="141">
        <v>2.5818087073851359E-2</v>
      </c>
      <c r="K1191" s="58">
        <v>0.40439239521623827</v>
      </c>
      <c r="M1191" s="51">
        <v>189</v>
      </c>
      <c r="N1191" s="141" cm="1">
        <f t="array" ref="N1191:W1191">(TRANSPOSE(MMULT(幕後結果!$AB$37:$AK$46, TRANSPOSE(N190:W190))))</f>
        <v>-0.74944649123355844</v>
      </c>
      <c r="O1191" s="141">
        <v>-7.2932700448940943E-2</v>
      </c>
      <c r="P1191" s="141">
        <v>0.37049674864645521</v>
      </c>
      <c r="Q1191" s="141">
        <v>1.0601511964707167</v>
      </c>
      <c r="R1191" s="141">
        <v>0.67718399854363143</v>
      </c>
      <c r="S1191" s="141">
        <v>1.7477834590844465</v>
      </c>
      <c r="T1191" s="141">
        <v>-0.27896347608812422</v>
      </c>
      <c r="U1191" s="141">
        <v>1.4381288257452409</v>
      </c>
      <c r="V1191" s="141">
        <v>0.63501520346105689</v>
      </c>
      <c r="W1191" s="50">
        <v>2.5535034208999954</v>
      </c>
    </row>
    <row r="1192" spans="1:23">
      <c r="A1192" s="122"/>
      <c r="B1192" s="141">
        <v>0.80533114900771419</v>
      </c>
      <c r="C1192" s="141">
        <v>0.88404388313094873</v>
      </c>
      <c r="D1192" s="141">
        <v>0.16159539690879354</v>
      </c>
      <c r="E1192" s="141">
        <v>0.77547259620722309</v>
      </c>
      <c r="F1192" s="141">
        <v>4.3965783702106798E-2</v>
      </c>
      <c r="G1192" s="141">
        <v>0.79246494610404183</v>
      </c>
      <c r="H1192" s="141">
        <v>0.79966727895841316</v>
      </c>
      <c r="I1192" s="141">
        <v>0.47509858998284638</v>
      </c>
      <c r="J1192" s="141">
        <v>0.15282998258202052</v>
      </c>
      <c r="K1192" s="58">
        <v>0.20502888169939371</v>
      </c>
      <c r="M1192" s="51">
        <v>190</v>
      </c>
      <c r="N1192" s="141" cm="1">
        <f t="array" ref="N1192:W1192">(TRANSPOSE(MMULT(幕後結果!$AB$37:$AK$46, TRANSPOSE(N191:W191))))</f>
        <v>0.18434054976724373</v>
      </c>
      <c r="O1192" s="141">
        <v>-0.47647005655590691</v>
      </c>
      <c r="P1192" s="141">
        <v>-1.393613315598913</v>
      </c>
      <c r="Q1192" s="141">
        <v>-1.3360190174387934</v>
      </c>
      <c r="R1192" s="141">
        <v>-0.83496697162057409</v>
      </c>
      <c r="S1192" s="141">
        <v>-1.2672147029943228</v>
      </c>
      <c r="T1192" s="141">
        <v>-1.0912693518159806</v>
      </c>
      <c r="U1192" s="141">
        <v>-1.2345361139421365</v>
      </c>
      <c r="V1192" s="141">
        <v>-2.2469038201015858</v>
      </c>
      <c r="W1192" s="50">
        <v>-1.0222111134505305</v>
      </c>
    </row>
    <row r="1193" spans="1:23">
      <c r="A1193" s="122"/>
      <c r="B1193" s="141">
        <v>0.38201487258513911</v>
      </c>
      <c r="C1193" s="141">
        <v>0.92054543839125325</v>
      </c>
      <c r="D1193" s="141">
        <v>0.91364034142562844</v>
      </c>
      <c r="E1193" s="141">
        <v>0.51936252186206411</v>
      </c>
      <c r="F1193" s="141">
        <v>3.2887474846919895E-2</v>
      </c>
      <c r="G1193" s="141">
        <v>0.49701672226354021</v>
      </c>
      <c r="H1193" s="141">
        <v>0.74024204334227939</v>
      </c>
      <c r="I1193" s="141">
        <v>0.4627927314762712</v>
      </c>
      <c r="J1193" s="141">
        <v>0.74075645061501549</v>
      </c>
      <c r="K1193" s="58">
        <v>0.59341438927682599</v>
      </c>
      <c r="M1193" s="51">
        <v>191</v>
      </c>
      <c r="N1193" s="141" cm="1">
        <f t="array" ref="N1193:W1193">(TRANSPOSE(MMULT(幕後結果!$AB$37:$AK$46, TRANSPOSE(N192:W192))))</f>
        <v>-0.44595182087346857</v>
      </c>
      <c r="O1193" s="141">
        <v>-2.5616786733503996</v>
      </c>
      <c r="P1193" s="141">
        <v>-1.0172990356469382</v>
      </c>
      <c r="Q1193" s="141">
        <v>-1.8603016263518215</v>
      </c>
      <c r="R1193" s="141">
        <v>-1.1934340099125635</v>
      </c>
      <c r="S1193" s="141">
        <v>-0.28093868387042387</v>
      </c>
      <c r="T1193" s="141">
        <v>-0.84913263405958772</v>
      </c>
      <c r="U1193" s="141">
        <v>-0.31144383818744259</v>
      </c>
      <c r="V1193" s="141">
        <v>0.24788014456244645</v>
      </c>
      <c r="W1193" s="50">
        <v>-0.62170668851743094</v>
      </c>
    </row>
    <row r="1194" spans="1:23">
      <c r="A1194" s="122"/>
      <c r="B1194" s="141">
        <v>0.72790049346523578</v>
      </c>
      <c r="C1194" s="141">
        <v>0.66932218560203904</v>
      </c>
      <c r="D1194" s="141">
        <v>0.87283344340125413</v>
      </c>
      <c r="E1194" s="141">
        <v>0.87460753809259884</v>
      </c>
      <c r="F1194" s="141">
        <v>0.13341352205959756</v>
      </c>
      <c r="G1194" s="141">
        <v>0.12945701534760357</v>
      </c>
      <c r="H1194" s="141">
        <v>0.24705815437120249</v>
      </c>
      <c r="I1194" s="141">
        <v>0.81364529482093562</v>
      </c>
      <c r="J1194" s="141">
        <v>0.99714047006953432</v>
      </c>
      <c r="K1194" s="58">
        <v>0.38048561887416077</v>
      </c>
      <c r="M1194" s="51">
        <v>192</v>
      </c>
      <c r="N1194" s="141" cm="1">
        <f t="array" ref="N1194:W1194">(TRANSPOSE(MMULT(幕後結果!$AB$37:$AK$46, TRANSPOSE(N193:W193))))</f>
        <v>-0.99725307059388246</v>
      </c>
      <c r="O1194" s="141">
        <v>-0.45991352676558833</v>
      </c>
      <c r="P1194" s="141">
        <v>-4.9098944786744758E-2</v>
      </c>
      <c r="Q1194" s="141">
        <v>1.0141498844301633</v>
      </c>
      <c r="R1194" s="141">
        <v>0.78966711981357784</v>
      </c>
      <c r="S1194" s="141">
        <v>0.81229370839590365</v>
      </c>
      <c r="T1194" s="141">
        <v>-2.0401601018711761</v>
      </c>
      <c r="U1194" s="141">
        <v>-0.17431378426860927</v>
      </c>
      <c r="V1194" s="141">
        <v>0.7070637094821538</v>
      </c>
      <c r="W1194" s="50">
        <v>0.34592581137840739</v>
      </c>
    </row>
    <row r="1195" spans="1:23">
      <c r="A1195" s="122"/>
      <c r="B1195" s="141">
        <v>0.61938340467106978</v>
      </c>
      <c r="C1195" s="141">
        <v>0.81957177584438923</v>
      </c>
      <c r="D1195" s="141">
        <v>0.72520156623207144</v>
      </c>
      <c r="E1195" s="141">
        <v>6.1350380451674624E-3</v>
      </c>
      <c r="F1195" s="141">
        <v>0.78549920846595067</v>
      </c>
      <c r="G1195" s="141">
        <v>0.29538329805607821</v>
      </c>
      <c r="H1195" s="141">
        <v>0.10455410282528343</v>
      </c>
      <c r="I1195" s="141">
        <v>0.55672580160036089</v>
      </c>
      <c r="J1195" s="141">
        <v>0.22425432423162484</v>
      </c>
      <c r="K1195" s="58">
        <v>0.25120309234005922</v>
      </c>
      <c r="M1195" s="51">
        <v>193</v>
      </c>
      <c r="N1195" s="141" cm="1">
        <f t="array" ref="N1195:W1195">(TRANSPOSE(MMULT(幕後結果!$AB$37:$AK$46, TRANSPOSE(N194:W194))))</f>
        <v>-0.17538533510488111</v>
      </c>
      <c r="O1195" s="141">
        <v>0.13962079192004703</v>
      </c>
      <c r="P1195" s="141">
        <v>-0.16256879836416385</v>
      </c>
      <c r="Q1195" s="141">
        <v>-0.35538743296908992</v>
      </c>
      <c r="R1195" s="141">
        <v>-0.62229241763321763</v>
      </c>
      <c r="S1195" s="141">
        <v>0.15026873707365493</v>
      </c>
      <c r="T1195" s="141">
        <v>-1.9605456146009592</v>
      </c>
      <c r="U1195" s="141">
        <v>-2.1697547699173247</v>
      </c>
      <c r="V1195" s="141">
        <v>-0.22896784123212274</v>
      </c>
      <c r="W1195" s="50">
        <v>-0.57405128066543509</v>
      </c>
    </row>
    <row r="1196" spans="1:23">
      <c r="A1196" s="122"/>
      <c r="B1196" s="141">
        <v>0.35569394031004742</v>
      </c>
      <c r="C1196" s="141">
        <v>0.6830179206886009</v>
      </c>
      <c r="D1196" s="141">
        <v>0.53950014349375941</v>
      </c>
      <c r="E1196" s="141">
        <v>0.8607249013172551</v>
      </c>
      <c r="F1196" s="141">
        <v>6.3959861910208859E-2</v>
      </c>
      <c r="G1196" s="141">
        <v>0.22305107241511357</v>
      </c>
      <c r="H1196" s="141">
        <v>0.3619917553690033</v>
      </c>
      <c r="I1196" s="141">
        <v>0.10799164754814172</v>
      </c>
      <c r="J1196" s="141">
        <v>0.26194718904367376</v>
      </c>
      <c r="K1196" s="58">
        <v>0.9663384212425028</v>
      </c>
      <c r="M1196" s="51">
        <v>194</v>
      </c>
      <c r="N1196" s="141" cm="1">
        <f t="array" ref="N1196:W1196">(TRANSPOSE(MMULT(幕後結果!$AB$37:$AK$46, TRANSPOSE(N195:W195))))</f>
        <v>6.7204156446495592E-2</v>
      </c>
      <c r="O1196" s="141">
        <v>-2.6516607170682605</v>
      </c>
      <c r="P1196" s="141">
        <v>-1.8103476758624639</v>
      </c>
      <c r="Q1196" s="141">
        <v>-0.27541985263120006</v>
      </c>
      <c r="R1196" s="141">
        <v>-1.2697227370017448</v>
      </c>
      <c r="S1196" s="141">
        <v>-1.5462655132962704</v>
      </c>
      <c r="T1196" s="141">
        <v>-1.333345246099557</v>
      </c>
      <c r="U1196" s="141">
        <v>-1.2009976049503601</v>
      </c>
      <c r="V1196" s="141">
        <v>-1.0210299706040273</v>
      </c>
      <c r="W1196" s="50">
        <v>-1.4574552458035157</v>
      </c>
    </row>
    <row r="1197" spans="1:23">
      <c r="A1197" s="122"/>
      <c r="B1197" s="141">
        <v>0.83854587246738199</v>
      </c>
      <c r="C1197" s="141">
        <v>0.92444988071028478</v>
      </c>
      <c r="D1197" s="141">
        <v>0.779198874769373</v>
      </c>
      <c r="E1197" s="141">
        <v>0.17018690022381389</v>
      </c>
      <c r="F1197" s="141">
        <v>0.34001644033736866</v>
      </c>
      <c r="G1197" s="141">
        <v>0.53503482697075722</v>
      </c>
      <c r="H1197" s="141">
        <v>0.53831882328736369</v>
      </c>
      <c r="I1197" s="141">
        <v>0.15375964597734759</v>
      </c>
      <c r="J1197" s="141">
        <v>0.83858408703598775</v>
      </c>
      <c r="K1197" s="58">
        <v>0.78032301406797955</v>
      </c>
      <c r="M1197" s="51">
        <v>195</v>
      </c>
      <c r="N1197" s="141" cm="1">
        <f t="array" ref="N1197:W1197">(TRANSPOSE(MMULT(幕後結果!$AB$37:$AK$46, TRANSPOSE(N196:W196))))</f>
        <v>-1.3227596546528886</v>
      </c>
      <c r="O1197" s="141">
        <v>1.2854406590093446</v>
      </c>
      <c r="P1197" s="141">
        <v>0.75772742165777562</v>
      </c>
      <c r="Q1197" s="141">
        <v>-5.3740325904397923E-2</v>
      </c>
      <c r="R1197" s="141">
        <v>0.25791383810957358</v>
      </c>
      <c r="S1197" s="141">
        <v>0.63718119597383516</v>
      </c>
      <c r="T1197" s="141">
        <v>1.2668535844979389</v>
      </c>
      <c r="U1197" s="141">
        <v>0.92620498990757871</v>
      </c>
      <c r="V1197" s="141">
        <v>1.874001735103769</v>
      </c>
      <c r="W1197" s="50">
        <v>2.8454433703802273</v>
      </c>
    </row>
    <row r="1198" spans="1:23">
      <c r="A1198" s="122"/>
      <c r="B1198" s="141">
        <v>0.93407542940043364</v>
      </c>
      <c r="C1198" s="141">
        <v>0.31103370338355241</v>
      </c>
      <c r="D1198" s="141">
        <v>0.47925576543336956</v>
      </c>
      <c r="E1198" s="141">
        <v>0.65422351965336945</v>
      </c>
      <c r="F1198" s="141">
        <v>0.26143721889092641</v>
      </c>
      <c r="G1198" s="141">
        <v>0.9859313508643528</v>
      </c>
      <c r="H1198" s="141">
        <v>0.53882154875310251</v>
      </c>
      <c r="I1198" s="141">
        <v>9.491602729213211E-2</v>
      </c>
      <c r="J1198" s="141">
        <v>0.47849003717329208</v>
      </c>
      <c r="K1198" s="58">
        <v>0.90795845557334309</v>
      </c>
      <c r="M1198" s="51">
        <v>196</v>
      </c>
      <c r="N1198" s="141" cm="1">
        <f t="array" ref="N1198:W1198">(TRANSPOSE(MMULT(幕後結果!$AB$37:$AK$46, TRANSPOSE(N197:W197))))</f>
        <v>-0.55148653195626163</v>
      </c>
      <c r="O1198" s="141">
        <v>7.8942710567464103E-2</v>
      </c>
      <c r="P1198" s="141">
        <v>1.8128986550915971</v>
      </c>
      <c r="Q1198" s="141">
        <v>1.5072722196917638</v>
      </c>
      <c r="R1198" s="141">
        <v>1.09895637458464</v>
      </c>
      <c r="S1198" s="141">
        <v>-1.273625884406554</v>
      </c>
      <c r="T1198" s="141">
        <v>0.45600009612643444</v>
      </c>
      <c r="U1198" s="141">
        <v>0.85969309869495159</v>
      </c>
      <c r="V1198" s="141">
        <v>-0.72721483171386092</v>
      </c>
      <c r="W1198" s="50">
        <v>0.74268335316656142</v>
      </c>
    </row>
    <row r="1199" spans="1:23">
      <c r="A1199" s="122"/>
      <c r="B1199" s="141">
        <v>0.65510075269071866</v>
      </c>
      <c r="C1199" s="141">
        <v>0.3050994237523299</v>
      </c>
      <c r="D1199" s="141">
        <v>0.50978097105560427</v>
      </c>
      <c r="E1199" s="141">
        <v>0.57359688247272889</v>
      </c>
      <c r="F1199" s="141">
        <v>0.16686295878410262</v>
      </c>
      <c r="G1199" s="141">
        <v>4.3423472925833151E-2</v>
      </c>
      <c r="H1199" s="141">
        <v>0.89780749822817651</v>
      </c>
      <c r="I1199" s="141">
        <v>0.61614284560152188</v>
      </c>
      <c r="J1199" s="141">
        <v>0.28589529502452882</v>
      </c>
      <c r="K1199" s="58">
        <v>0.73692398769661605</v>
      </c>
      <c r="M1199" s="51">
        <v>197</v>
      </c>
      <c r="N1199" s="141" cm="1">
        <f t="array" ref="N1199:W1199">(TRANSPOSE(MMULT(幕後結果!$AB$37:$AK$46, TRANSPOSE(N198:W198))))</f>
        <v>-0.3357870112457908</v>
      </c>
      <c r="O1199" s="141">
        <v>0.48872219387852567</v>
      </c>
      <c r="P1199" s="141">
        <v>-0.15626366834924973</v>
      </c>
      <c r="Q1199" s="141">
        <v>-0.68272127981043584</v>
      </c>
      <c r="R1199" s="141">
        <v>-0.40685567435073156</v>
      </c>
      <c r="S1199" s="141">
        <v>-1.2674174610844593</v>
      </c>
      <c r="T1199" s="141">
        <v>0.85291162061800496</v>
      </c>
      <c r="U1199" s="141">
        <v>-1.6046051701824846</v>
      </c>
      <c r="V1199" s="141">
        <v>-0.89370885695235236</v>
      </c>
      <c r="W1199" s="50">
        <v>-0.83864216093938315</v>
      </c>
    </row>
    <row r="1200" spans="1:23">
      <c r="A1200" s="122"/>
      <c r="B1200" s="141">
        <v>0.6718151401146133</v>
      </c>
      <c r="C1200" s="141">
        <v>0.55682504420567791</v>
      </c>
      <c r="D1200" s="141">
        <v>0.96357748298598933</v>
      </c>
      <c r="E1200" s="141">
        <v>0.26523284673594105</v>
      </c>
      <c r="F1200" s="141">
        <v>0.56389764961373001</v>
      </c>
      <c r="G1200" s="141">
        <v>3.0049042496686384E-2</v>
      </c>
      <c r="H1200" s="141">
        <v>0.72906712952142949</v>
      </c>
      <c r="I1200" s="141">
        <v>0.87351744161791833</v>
      </c>
      <c r="J1200" s="141">
        <v>0.87616876846146075</v>
      </c>
      <c r="K1200" s="58">
        <v>0.21601202317956814</v>
      </c>
      <c r="M1200" s="51">
        <v>198</v>
      </c>
      <c r="N1200" s="141" cm="1">
        <f t="array" ref="N1200:W1200">(TRANSPOSE(MMULT(幕後結果!$AB$37:$AK$46, TRANSPOSE(N199:W199))))</f>
        <v>1.4249296561949099</v>
      </c>
      <c r="O1200" s="141">
        <v>-0.96893679753253992</v>
      </c>
      <c r="P1200" s="141">
        <v>-1.1686165440606391</v>
      </c>
      <c r="Q1200" s="141">
        <v>0.89562560564388904</v>
      </c>
      <c r="R1200" s="141">
        <v>-0.29850050763656144</v>
      </c>
      <c r="S1200" s="141">
        <v>0.98678619977928994</v>
      </c>
      <c r="T1200" s="141">
        <v>0.85842148151290365</v>
      </c>
      <c r="U1200" s="141">
        <v>0.55136889876043116</v>
      </c>
      <c r="V1200" s="141">
        <v>6.9234873282074949E-2</v>
      </c>
      <c r="W1200" s="50">
        <v>0.70808638671604784</v>
      </c>
    </row>
    <row r="1201" spans="1:23">
      <c r="A1201" s="122"/>
      <c r="B1201" s="141">
        <v>0.14724365316670318</v>
      </c>
      <c r="C1201" s="141">
        <v>0.17956544940251473</v>
      </c>
      <c r="D1201" s="141">
        <v>0.49565568157282147</v>
      </c>
      <c r="E1201" s="141">
        <v>0.74716220071339734</v>
      </c>
      <c r="F1201" s="141">
        <v>0.19775324649556136</v>
      </c>
      <c r="G1201" s="141">
        <v>0.91544407775954939</v>
      </c>
      <c r="H1201" s="141">
        <v>0.90664202595583632</v>
      </c>
      <c r="I1201" s="141">
        <v>0.3145955895340864</v>
      </c>
      <c r="J1201" s="141">
        <v>0.50836179969727868</v>
      </c>
      <c r="K1201" s="58">
        <v>0.72613876008735923</v>
      </c>
      <c r="M1201" s="51">
        <v>199</v>
      </c>
      <c r="N1201" s="141" cm="1">
        <f t="array" ref="N1201:W1201">(TRANSPOSE(MMULT(幕後結果!$AB$37:$AK$46, TRANSPOSE(N200:W200))))</f>
        <v>-0.40543850661518033</v>
      </c>
      <c r="O1201" s="141">
        <v>-0.60173194856909917</v>
      </c>
      <c r="P1201" s="141">
        <v>-0.69157996679659417</v>
      </c>
      <c r="Q1201" s="141">
        <v>-2.5615883396176558</v>
      </c>
      <c r="R1201" s="141">
        <v>-0.31797339087155763</v>
      </c>
      <c r="S1201" s="141">
        <v>-1.2309642258290971</v>
      </c>
      <c r="T1201" s="141">
        <v>-0.82486347446404384</v>
      </c>
      <c r="U1201" s="141">
        <v>-2.8348338509467084</v>
      </c>
      <c r="V1201" s="141">
        <v>-2.2999189887465654</v>
      </c>
      <c r="W1201" s="50">
        <v>-0.34315035373075542</v>
      </c>
    </row>
    <row r="1202" spans="1:23">
      <c r="A1202" s="122"/>
      <c r="B1202" s="141">
        <v>0.35358837902316109</v>
      </c>
      <c r="C1202" s="141">
        <v>0.13126433575448115</v>
      </c>
      <c r="D1202" s="141">
        <v>0.79617973524170771</v>
      </c>
      <c r="E1202" s="141">
        <v>0.7666636656227872</v>
      </c>
      <c r="F1202" s="141">
        <v>0.64747352614854381</v>
      </c>
      <c r="G1202" s="141">
        <v>0.19855400203711504</v>
      </c>
      <c r="H1202" s="141">
        <v>0.21895514816151351</v>
      </c>
      <c r="I1202" s="141">
        <v>0.32653591450854247</v>
      </c>
      <c r="J1202" s="141">
        <v>0.65306904274661481</v>
      </c>
      <c r="K1202" s="58">
        <v>0.2144847710491824</v>
      </c>
      <c r="M1202" s="51">
        <v>200</v>
      </c>
      <c r="N1202" s="141" cm="1">
        <f t="array" ref="N1202:W1202">(TRANSPOSE(MMULT(幕後結果!$AB$37:$AK$46, TRANSPOSE(N201:W201))))</f>
        <v>-0.41804567318057162</v>
      </c>
      <c r="O1202" s="141">
        <v>-0.34866535274011473</v>
      </c>
      <c r="P1202" s="141">
        <v>6.9338266076206009E-2</v>
      </c>
      <c r="Q1202" s="141">
        <v>0.50405820594169948</v>
      </c>
      <c r="R1202" s="141">
        <v>8.5224616139160159E-2</v>
      </c>
      <c r="S1202" s="141">
        <v>0.73480957928364266</v>
      </c>
      <c r="T1202" s="141">
        <v>0.82575512726326261</v>
      </c>
      <c r="U1202" s="141">
        <v>0.58105614784561765</v>
      </c>
      <c r="V1202" s="141">
        <v>0.93934607840860684</v>
      </c>
      <c r="W1202" s="50">
        <v>-0.56873259672685894</v>
      </c>
    </row>
    <row r="1203" spans="1:23">
      <c r="A1203" s="122"/>
      <c r="B1203" s="141">
        <v>0.84581391233285497</v>
      </c>
      <c r="C1203" s="141">
        <v>0.98942947619290944</v>
      </c>
      <c r="D1203" s="141">
        <v>0.67124482098276639</v>
      </c>
      <c r="E1203" s="141">
        <v>0.67885945370921341</v>
      </c>
      <c r="F1203" s="141">
        <v>0.58695792953893422</v>
      </c>
      <c r="G1203" s="141">
        <v>0.34176476884679885</v>
      </c>
      <c r="H1203" s="141">
        <v>0.43269515201700526</v>
      </c>
      <c r="I1203" s="141">
        <v>0.90701639711345572</v>
      </c>
      <c r="J1203" s="141">
        <v>0.84582785647167547</v>
      </c>
      <c r="K1203" s="58">
        <v>9.3291017215561656E-2</v>
      </c>
      <c r="M1203" s="51">
        <v>201</v>
      </c>
      <c r="N1203" s="141" cm="1">
        <f t="array" ref="N1203:W1203">(TRANSPOSE(MMULT(幕後結果!$AB$37:$AK$46, TRANSPOSE(N202:W202))))</f>
        <v>-0.80511628750766195</v>
      </c>
      <c r="O1203" s="141">
        <v>-2.1690294445274949</v>
      </c>
      <c r="P1203" s="141">
        <v>-1.349568322325964</v>
      </c>
      <c r="Q1203" s="141">
        <v>-1.7886444660336351</v>
      </c>
      <c r="R1203" s="141">
        <v>-1.2214305936006571</v>
      </c>
      <c r="S1203" s="141">
        <v>-0.27583710063306249</v>
      </c>
      <c r="T1203" s="141">
        <v>-1.6112685140770497</v>
      </c>
      <c r="U1203" s="141">
        <v>-0.23975639514573038</v>
      </c>
      <c r="V1203" s="141">
        <v>-0.63204040257809369</v>
      </c>
      <c r="W1203" s="50">
        <v>-1.3905037404462479</v>
      </c>
    </row>
    <row r="1204" spans="1:23">
      <c r="A1204" s="122"/>
      <c r="B1204" s="141">
        <v>0.1725887568978719</v>
      </c>
      <c r="C1204" s="141">
        <v>0.14846125771579466</v>
      </c>
      <c r="D1204" s="141">
        <v>0.20723427216390489</v>
      </c>
      <c r="E1204" s="141">
        <v>0.33217403066486617</v>
      </c>
      <c r="F1204" s="141">
        <v>0.99819403720258792</v>
      </c>
      <c r="G1204" s="141">
        <v>0.48023117425591066</v>
      </c>
      <c r="H1204" s="141">
        <v>0.56873080987305502</v>
      </c>
      <c r="I1204" s="141">
        <v>0.91998122023146833</v>
      </c>
      <c r="J1204" s="141">
        <v>0.37661158323844357</v>
      </c>
      <c r="K1204" s="58">
        <v>0.61007593415209493</v>
      </c>
      <c r="M1204" s="51">
        <v>202</v>
      </c>
      <c r="N1204" s="141" cm="1">
        <f t="array" ref="N1204:W1204">(TRANSPOSE(MMULT(幕後結果!$AB$37:$AK$46, TRANSPOSE(N203:W203))))</f>
        <v>-0.95922538196510854</v>
      </c>
      <c r="O1204" s="141">
        <v>-0.90170074110735643</v>
      </c>
      <c r="P1204" s="141">
        <v>0.10352787948802381</v>
      </c>
      <c r="Q1204" s="141">
        <v>-0.46038361785286952</v>
      </c>
      <c r="R1204" s="141">
        <v>0.49117769430001568</v>
      </c>
      <c r="S1204" s="141">
        <v>0.43304186467105821</v>
      </c>
      <c r="T1204" s="141">
        <v>-0.53014649381298551</v>
      </c>
      <c r="U1204" s="141">
        <v>1.2467763387670769</v>
      </c>
      <c r="V1204" s="141">
        <v>-0.62241282048897795</v>
      </c>
      <c r="W1204" s="50">
        <v>-1.5705159837822946E-2</v>
      </c>
    </row>
    <row r="1205" spans="1:23">
      <c r="A1205" s="122"/>
      <c r="B1205" s="141">
        <v>0.88796509132205181</v>
      </c>
      <c r="C1205" s="141">
        <v>8.1054334688207996E-2</v>
      </c>
      <c r="D1205" s="141">
        <v>0.44273571757671815</v>
      </c>
      <c r="E1205" s="141">
        <v>0.34264150542721317</v>
      </c>
      <c r="F1205" s="141">
        <v>0.15609482557694743</v>
      </c>
      <c r="G1205" s="141">
        <v>0.36029134589724832</v>
      </c>
      <c r="H1205" s="141">
        <v>0.98039533936740675</v>
      </c>
      <c r="I1205" s="141">
        <v>0.44837965991081141</v>
      </c>
      <c r="J1205" s="141">
        <v>0.35802914087238946</v>
      </c>
      <c r="K1205" s="58">
        <v>0.17861293454389471</v>
      </c>
      <c r="M1205" s="51">
        <v>203</v>
      </c>
      <c r="N1205" s="141" cm="1">
        <f t="array" ref="N1205:W1205">(TRANSPOSE(MMULT(幕後結果!$AB$37:$AK$46, TRANSPOSE(N204:W204))))</f>
        <v>-7.3368838858663535E-2</v>
      </c>
      <c r="O1205" s="141">
        <v>-0.27986640564945803</v>
      </c>
      <c r="P1205" s="141">
        <v>-0.6001880958703133</v>
      </c>
      <c r="Q1205" s="141">
        <v>0.28944378908625007</v>
      </c>
      <c r="R1205" s="141">
        <v>-0.17544088818091055</v>
      </c>
      <c r="S1205" s="141">
        <v>0.13586107011740531</v>
      </c>
      <c r="T1205" s="141">
        <v>-0.38708585403716411</v>
      </c>
      <c r="U1205" s="141">
        <v>0.33497741471707287</v>
      </c>
      <c r="V1205" s="141">
        <v>1.692456633317672</v>
      </c>
      <c r="W1205" s="50">
        <v>0.44355658341106441</v>
      </c>
    </row>
    <row r="1206" spans="1:23">
      <c r="A1206" s="122"/>
      <c r="B1206" s="141">
        <v>0.47251406967012</v>
      </c>
      <c r="C1206" s="141">
        <v>0.89185044216468667</v>
      </c>
      <c r="D1206" s="141">
        <v>1.0325169202831885E-2</v>
      </c>
      <c r="E1206" s="141">
        <v>0.25501092423710592</v>
      </c>
      <c r="F1206" s="141">
        <v>0.68451020019231623</v>
      </c>
      <c r="G1206" s="141">
        <v>0.7020667528170037</v>
      </c>
      <c r="H1206" s="141">
        <v>0.93552862349775889</v>
      </c>
      <c r="I1206" s="141">
        <v>0.57203990805714278</v>
      </c>
      <c r="J1206" s="141">
        <v>0.67211040467533745</v>
      </c>
      <c r="K1206" s="58">
        <v>0.71311117769505961</v>
      </c>
      <c r="M1206" s="51">
        <v>204</v>
      </c>
      <c r="N1206" s="141" cm="1">
        <f t="array" ref="N1206:W1206">(TRANSPOSE(MMULT(幕後結果!$AB$37:$AK$46, TRANSPOSE(N205:W205))))</f>
        <v>-7.1523121066830148E-2</v>
      </c>
      <c r="O1206" s="141">
        <v>0.4962155691644905</v>
      </c>
      <c r="P1206" s="141">
        <v>-1.3740427540352562</v>
      </c>
      <c r="Q1206" s="141">
        <v>-2.5574824449395601</v>
      </c>
      <c r="R1206" s="141">
        <v>-1.9636882553647195</v>
      </c>
      <c r="S1206" s="141">
        <v>-0.82795866518884065</v>
      </c>
      <c r="T1206" s="141">
        <v>-0.26908280283161723</v>
      </c>
      <c r="U1206" s="141">
        <v>-0.48405168104905527</v>
      </c>
      <c r="V1206" s="141">
        <v>1.0642518831230561</v>
      </c>
      <c r="W1206" s="50">
        <v>0.73654179525086527</v>
      </c>
    </row>
    <row r="1207" spans="1:23">
      <c r="A1207" s="122"/>
      <c r="B1207" s="141">
        <v>0.80191349891907326</v>
      </c>
      <c r="C1207" s="141">
        <v>0.90621030447804252</v>
      </c>
      <c r="D1207" s="141">
        <v>0.50683402300856706</v>
      </c>
      <c r="E1207" s="141">
        <v>0.47573670124416623</v>
      </c>
      <c r="F1207" s="141">
        <v>0.5207013464708703</v>
      </c>
      <c r="G1207" s="141">
        <v>0.4524870705583246</v>
      </c>
      <c r="H1207" s="141">
        <v>0.96592810181513777</v>
      </c>
      <c r="I1207" s="141">
        <v>0.95604534411003916</v>
      </c>
      <c r="J1207" s="141">
        <v>0.74430288374863007</v>
      </c>
      <c r="K1207" s="58">
        <v>0.95619040055785898</v>
      </c>
      <c r="M1207" s="51">
        <v>205</v>
      </c>
      <c r="N1207" s="141" cm="1">
        <f t="array" ref="N1207:W1207">(TRANSPOSE(MMULT(幕後結果!$AB$37:$AK$46, TRANSPOSE(N206:W206))))</f>
        <v>1.1649835127403767</v>
      </c>
      <c r="O1207" s="141">
        <v>0.24684062066715942</v>
      </c>
      <c r="P1207" s="141">
        <v>-0.61091092131899416</v>
      </c>
      <c r="Q1207" s="141">
        <v>0.48191395676567966</v>
      </c>
      <c r="R1207" s="141">
        <v>0.59114099130733377</v>
      </c>
      <c r="S1207" s="141">
        <v>-1.0305974237954669</v>
      </c>
      <c r="T1207" s="141">
        <v>-0.15180403011213417</v>
      </c>
      <c r="U1207" s="141">
        <v>-1.1952192630911365</v>
      </c>
      <c r="V1207" s="141">
        <v>-0.84224779441919662</v>
      </c>
      <c r="W1207" s="50">
        <v>5.3757969552873153E-2</v>
      </c>
    </row>
    <row r="1208" spans="1:23">
      <c r="A1208" s="122"/>
      <c r="B1208" s="141">
        <v>0.80221070549728601</v>
      </c>
      <c r="C1208" s="141">
        <v>0.24142951160201775</v>
      </c>
      <c r="D1208" s="141">
        <v>4.1468560831375623E-2</v>
      </c>
      <c r="E1208" s="141">
        <v>0.20395011692441734</v>
      </c>
      <c r="F1208" s="141">
        <v>0.42848621475110837</v>
      </c>
      <c r="G1208" s="141">
        <v>0.4077899294795273</v>
      </c>
      <c r="H1208" s="141">
        <v>0.36256406744188729</v>
      </c>
      <c r="I1208" s="141">
        <v>0.19877701855692775</v>
      </c>
      <c r="J1208" s="141">
        <v>7.6964061668371331E-2</v>
      </c>
      <c r="K1208" s="58">
        <v>0.80967139842378466</v>
      </c>
      <c r="M1208" s="51">
        <v>206</v>
      </c>
      <c r="N1208" s="141" cm="1">
        <f t="array" ref="N1208:W1208">(TRANSPOSE(MMULT(幕後結果!$AB$37:$AK$46, TRANSPOSE(N207:W207))))</f>
        <v>-0.16679958640586118</v>
      </c>
      <c r="O1208" s="141">
        <v>0.59373130175347499</v>
      </c>
      <c r="P1208" s="141">
        <v>1.8365083537932341</v>
      </c>
      <c r="Q1208" s="141">
        <v>1.4573324275068642</v>
      </c>
      <c r="R1208" s="141">
        <v>1.4103913718089165</v>
      </c>
      <c r="S1208" s="141">
        <v>0.88908603286725629</v>
      </c>
      <c r="T1208" s="141">
        <v>0.68828689446921232</v>
      </c>
      <c r="U1208" s="141">
        <v>0.93974545757036443</v>
      </c>
      <c r="V1208" s="141">
        <v>0.23173888384310903</v>
      </c>
      <c r="W1208" s="50">
        <v>-0.19057572299077274</v>
      </c>
    </row>
    <row r="1209" spans="1:23">
      <c r="A1209" s="122"/>
      <c r="B1209" s="141">
        <v>0.1210558743740644</v>
      </c>
      <c r="C1209" s="141">
        <v>0.53672545340332944</v>
      </c>
      <c r="D1209" s="141">
        <v>0.33133738219341757</v>
      </c>
      <c r="E1209" s="141">
        <v>0.57825141850911654</v>
      </c>
      <c r="F1209" s="141">
        <v>0.65099945991349228</v>
      </c>
      <c r="G1209" s="141">
        <v>0.78268830777716758</v>
      </c>
      <c r="H1209" s="141">
        <v>0.32352308049033618</v>
      </c>
      <c r="I1209" s="141">
        <v>0.23142883981588325</v>
      </c>
      <c r="J1209" s="141">
        <v>0.4911129907132854</v>
      </c>
      <c r="K1209" s="58">
        <v>0.69142878317849532</v>
      </c>
      <c r="M1209" s="51">
        <v>207</v>
      </c>
      <c r="N1209" s="141" cm="1">
        <f t="array" ref="N1209:W1209">(TRANSPOSE(MMULT(幕後結果!$AB$37:$AK$46, TRANSPOSE(N208:W208))))</f>
        <v>0.48129184299997169</v>
      </c>
      <c r="O1209" s="141">
        <v>-0.27918507424461897</v>
      </c>
      <c r="P1209" s="141">
        <v>1.807290541294795</v>
      </c>
      <c r="Q1209" s="141">
        <v>0.9783092029677587</v>
      </c>
      <c r="R1209" s="141">
        <v>1.0262386421661023</v>
      </c>
      <c r="S1209" s="141">
        <v>-0.6187008617557197</v>
      </c>
      <c r="T1209" s="141">
        <v>1.4154617083355561</v>
      </c>
      <c r="U1209" s="141">
        <v>0.7951388731600868</v>
      </c>
      <c r="V1209" s="141">
        <v>1.7346610447375936</v>
      </c>
      <c r="W1209" s="50">
        <v>0.62620811461195669</v>
      </c>
    </row>
    <row r="1210" spans="1:23">
      <c r="A1210" s="122"/>
      <c r="B1210" s="141">
        <v>0.14576468993012348</v>
      </c>
      <c r="C1210" s="141">
        <v>0.77632910741318839</v>
      </c>
      <c r="D1210" s="141">
        <v>0.5968485075797676</v>
      </c>
      <c r="E1210" s="141">
        <v>0.81075627568680009</v>
      </c>
      <c r="F1210" s="141">
        <v>0.91010381985471067</v>
      </c>
      <c r="G1210" s="141">
        <v>0.29812405457032476</v>
      </c>
      <c r="H1210" s="141">
        <v>4.8743934859764027E-2</v>
      </c>
      <c r="I1210" s="141">
        <v>0.50905509033999641</v>
      </c>
      <c r="J1210" s="141">
        <v>0.24853234713410255</v>
      </c>
      <c r="K1210" s="58">
        <v>0.5411096899687633</v>
      </c>
      <c r="M1210" s="51">
        <v>208</v>
      </c>
      <c r="N1210" s="141" cm="1">
        <f t="array" ref="N1210:W1210">(TRANSPOSE(MMULT(幕後結果!$AB$37:$AK$46, TRANSPOSE(N209:W209))))</f>
        <v>-2.0022102174582601</v>
      </c>
      <c r="O1210" s="141">
        <v>0.18982092593219246</v>
      </c>
      <c r="P1210" s="141">
        <v>-0.95536695200043387</v>
      </c>
      <c r="Q1210" s="141">
        <v>-0.85656103944613293</v>
      </c>
      <c r="R1210" s="141">
        <v>-2.0281022225247183</v>
      </c>
      <c r="S1210" s="141">
        <v>-0.32161375342144283</v>
      </c>
      <c r="T1210" s="141">
        <v>-1.0142935332103509</v>
      </c>
      <c r="U1210" s="141">
        <v>-0.76603161786646556</v>
      </c>
      <c r="V1210" s="141">
        <v>-0.21640692232432346</v>
      </c>
      <c r="W1210" s="50">
        <v>1.3851509532171036</v>
      </c>
    </row>
    <row r="1211" spans="1:23">
      <c r="A1211" s="122"/>
      <c r="B1211" s="141">
        <v>0.70990943941609541</v>
      </c>
      <c r="C1211" s="141">
        <v>0.20694788933733177</v>
      </c>
      <c r="D1211" s="141">
        <v>0.18846763156252289</v>
      </c>
      <c r="E1211" s="141">
        <v>0.77224171755801141</v>
      </c>
      <c r="F1211" s="141">
        <v>0.37797260318994841</v>
      </c>
      <c r="G1211" s="141">
        <v>0.45892777623072578</v>
      </c>
      <c r="H1211" s="141">
        <v>0.27323819378082193</v>
      </c>
      <c r="I1211" s="141">
        <v>0.7149452349190768</v>
      </c>
      <c r="J1211" s="141">
        <v>0.88543180623936668</v>
      </c>
      <c r="K1211" s="58">
        <v>0.83636350133254678</v>
      </c>
      <c r="M1211" s="51">
        <v>209</v>
      </c>
      <c r="N1211" s="141" cm="1">
        <f t="array" ref="N1211:W1211">(TRANSPOSE(MMULT(幕後結果!$AB$37:$AK$46, TRANSPOSE(N210:W210))))</f>
        <v>-0.69167927596591694</v>
      </c>
      <c r="O1211" s="141">
        <v>0.66136946967152777</v>
      </c>
      <c r="P1211" s="141">
        <v>0.1635869870030314</v>
      </c>
      <c r="Q1211" s="141">
        <v>-0.48587871538712246</v>
      </c>
      <c r="R1211" s="141">
        <v>-0.26283849886285843</v>
      </c>
      <c r="S1211" s="141">
        <v>2.3301324063035702</v>
      </c>
      <c r="T1211" s="141">
        <v>-0.94237224827016142</v>
      </c>
      <c r="U1211" s="141">
        <v>-0.87132395108254768</v>
      </c>
      <c r="V1211" s="141">
        <v>0.22952092558046822</v>
      </c>
      <c r="W1211" s="50">
        <v>-1.5677157228880896</v>
      </c>
    </row>
    <row r="1212" spans="1:23">
      <c r="A1212" s="122"/>
      <c r="B1212" s="141">
        <v>0.88263708932375606</v>
      </c>
      <c r="C1212" s="141">
        <v>0.32993597741300285</v>
      </c>
      <c r="D1212" s="141">
        <v>0.17412488050477259</v>
      </c>
      <c r="E1212" s="141">
        <v>0.5298556635158751</v>
      </c>
      <c r="F1212" s="141">
        <v>0.6637225001497371</v>
      </c>
      <c r="G1212" s="141">
        <v>0.35944469557788383</v>
      </c>
      <c r="H1212" s="141">
        <v>3.2046915669661225E-2</v>
      </c>
      <c r="I1212" s="141">
        <v>0.35067526122334902</v>
      </c>
      <c r="J1212" s="141">
        <v>0.80132646397989915</v>
      </c>
      <c r="K1212" s="58">
        <v>0.28460492323981867</v>
      </c>
      <c r="M1212" s="51">
        <v>210</v>
      </c>
      <c r="N1212" s="141" cm="1">
        <f t="array" ref="N1212:W1212">(TRANSPOSE(MMULT(幕後結果!$AB$37:$AK$46, TRANSPOSE(N211:W211))))</f>
        <v>0.23374246472101035</v>
      </c>
      <c r="O1212" s="141">
        <v>0.54943441743577803</v>
      </c>
      <c r="P1212" s="141">
        <v>1.4586050315195962</v>
      </c>
      <c r="Q1212" s="141">
        <v>0.53741891664820962</v>
      </c>
      <c r="R1212" s="141">
        <v>-8.4997340622575801E-2</v>
      </c>
      <c r="S1212" s="141">
        <v>1.7168440358231736</v>
      </c>
      <c r="T1212" s="141">
        <v>0.83781407007247766</v>
      </c>
      <c r="U1212" s="141">
        <v>0.63064724709941422</v>
      </c>
      <c r="V1212" s="141">
        <v>-1.5169251576038829</v>
      </c>
      <c r="W1212" s="50">
        <v>0.5468691106334137</v>
      </c>
    </row>
    <row r="1213" spans="1:23">
      <c r="A1213" s="122"/>
      <c r="B1213" s="141">
        <v>0.55427236644519029</v>
      </c>
      <c r="C1213" s="141">
        <v>0.55637249283359247</v>
      </c>
      <c r="D1213" s="141">
        <v>0.81130346429993794</v>
      </c>
      <c r="E1213" s="141">
        <v>0.5217826410904689</v>
      </c>
      <c r="F1213" s="141">
        <v>0.22334155065878281</v>
      </c>
      <c r="G1213" s="141">
        <v>0.64883759028831989</v>
      </c>
      <c r="H1213" s="141">
        <v>0.74523861619094789</v>
      </c>
      <c r="I1213" s="141">
        <v>0.36091914222688426</v>
      </c>
      <c r="J1213" s="141">
        <v>0.80348673433702045</v>
      </c>
      <c r="K1213" s="58">
        <v>0.68009466011272401</v>
      </c>
      <c r="M1213" s="51">
        <v>211</v>
      </c>
      <c r="N1213" s="141" cm="1">
        <f t="array" ref="N1213:W1213">(TRANSPOSE(MMULT(幕後結果!$AB$37:$AK$46, TRANSPOSE(N212:W212))))</f>
        <v>-1.0538421713393251</v>
      </c>
      <c r="O1213" s="141">
        <v>-0.61640278950852179</v>
      </c>
      <c r="P1213" s="141">
        <v>-0.46425846829574791</v>
      </c>
      <c r="Q1213" s="141">
        <v>-5.4538945883792211E-2</v>
      </c>
      <c r="R1213" s="141">
        <v>-0.38720878212030441</v>
      </c>
      <c r="S1213" s="141">
        <v>-0.94297696174875312</v>
      </c>
      <c r="T1213" s="141">
        <v>-1.1540812563219285</v>
      </c>
      <c r="U1213" s="141">
        <v>0.46023408049317238</v>
      </c>
      <c r="V1213" s="141">
        <v>-0.76952385367935516</v>
      </c>
      <c r="W1213" s="50">
        <v>-1.7209753914027124</v>
      </c>
    </row>
    <row r="1214" spans="1:23">
      <c r="A1214" s="122"/>
      <c r="B1214" s="141">
        <v>0.19344462730357703</v>
      </c>
      <c r="C1214" s="141">
        <v>0.83396770856921165</v>
      </c>
      <c r="D1214" s="141">
        <v>0.16885968103180593</v>
      </c>
      <c r="E1214" s="141">
        <v>0.65579604420150162</v>
      </c>
      <c r="F1214" s="141">
        <v>0.27645209542019744</v>
      </c>
      <c r="G1214" s="141">
        <v>0.60281928318334388</v>
      </c>
      <c r="H1214" s="141">
        <v>3.1494852542399254E-2</v>
      </c>
      <c r="I1214" s="141">
        <v>0.51996163729745426</v>
      </c>
      <c r="J1214" s="141">
        <v>0.12360057805560021</v>
      </c>
      <c r="K1214" s="58">
        <v>0.33998284613951402</v>
      </c>
      <c r="M1214" s="51">
        <v>212</v>
      </c>
      <c r="N1214" s="141" cm="1">
        <f t="array" ref="N1214:W1214">(TRANSPOSE(MMULT(幕後結果!$AB$37:$AK$46, TRANSPOSE(N213:W213))))</f>
        <v>-0.31018419067124647</v>
      </c>
      <c r="O1214" s="141">
        <v>1.6547315214610341</v>
      </c>
      <c r="P1214" s="141">
        <v>1.2800858707532003E-2</v>
      </c>
      <c r="Q1214" s="141">
        <v>1.5288979129721396</v>
      </c>
      <c r="R1214" s="141">
        <v>1.3404813780828517</v>
      </c>
      <c r="S1214" s="141">
        <v>1.4945553771426141</v>
      </c>
      <c r="T1214" s="141">
        <v>1.3695753480174973</v>
      </c>
      <c r="U1214" s="141">
        <v>1.17012690032825E-2</v>
      </c>
      <c r="V1214" s="141">
        <v>2.3207199874896665</v>
      </c>
      <c r="W1214" s="50">
        <v>1.1547313938827946</v>
      </c>
    </row>
    <row r="1215" spans="1:23">
      <c r="A1215" s="122"/>
      <c r="B1215" s="141">
        <v>0.68064638951119694</v>
      </c>
      <c r="C1215" s="141">
        <v>0.91954480918078274</v>
      </c>
      <c r="D1215" s="141">
        <v>0.95870793861288806</v>
      </c>
      <c r="E1215" s="141">
        <v>0.65921664967050053</v>
      </c>
      <c r="F1215" s="141">
        <v>3.8841280868676664E-2</v>
      </c>
      <c r="G1215" s="141">
        <v>0.64498825727324549</v>
      </c>
      <c r="H1215" s="141">
        <v>0.51693688416420569</v>
      </c>
      <c r="I1215" s="141">
        <v>0.6700121160544763</v>
      </c>
      <c r="J1215" s="141">
        <v>0.43645997365208422</v>
      </c>
      <c r="K1215" s="58">
        <v>6.9298884065632116E-2</v>
      </c>
      <c r="M1215" s="51">
        <v>213</v>
      </c>
      <c r="N1215" s="141" cm="1">
        <f t="array" ref="N1215:W1215">(TRANSPOSE(MMULT(幕後結果!$AB$37:$AK$46, TRANSPOSE(N214:W214))))</f>
        <v>-1.8984958572565978</v>
      </c>
      <c r="O1215" s="141">
        <v>1.9028330978084791</v>
      </c>
      <c r="P1215" s="141">
        <v>-0.82073065036974246</v>
      </c>
      <c r="Q1215" s="141">
        <v>-0.9996270430267874</v>
      </c>
      <c r="R1215" s="141">
        <v>1.7360047901547773</v>
      </c>
      <c r="S1215" s="141">
        <v>1.5445905770769819</v>
      </c>
      <c r="T1215" s="141">
        <v>6.6092887434338443E-2</v>
      </c>
      <c r="U1215" s="141">
        <v>0.49510628604594742</v>
      </c>
      <c r="V1215" s="141">
        <v>-0.13806583199109801</v>
      </c>
      <c r="W1215" s="50">
        <v>0.32683123620176019</v>
      </c>
    </row>
    <row r="1216" spans="1:23">
      <c r="A1216" s="122"/>
      <c r="B1216" s="141">
        <v>0.11725683472812598</v>
      </c>
      <c r="C1216" s="141">
        <v>0.47779081848447014</v>
      </c>
      <c r="D1216" s="141">
        <v>0.30067513905925236</v>
      </c>
      <c r="E1216" s="141">
        <v>0.68048476226093668</v>
      </c>
      <c r="F1216" s="141">
        <v>0.63443958972794179</v>
      </c>
      <c r="G1216" s="141">
        <v>1.3871617420884386E-2</v>
      </c>
      <c r="H1216" s="141">
        <v>0.59455129631485848</v>
      </c>
      <c r="I1216" s="141">
        <v>0.99737715956005779</v>
      </c>
      <c r="J1216" s="141">
        <v>0.18279509300814967</v>
      </c>
      <c r="K1216" s="58">
        <v>0.95853447150919746</v>
      </c>
      <c r="M1216" s="51">
        <v>214</v>
      </c>
      <c r="N1216" s="141" cm="1">
        <f t="array" ref="N1216:W1216">(TRANSPOSE(MMULT(幕後結果!$AB$37:$AK$46, TRANSPOSE(N215:W215))))</f>
        <v>1.4483132558456846</v>
      </c>
      <c r="O1216" s="141">
        <v>0.29177976749091478</v>
      </c>
      <c r="P1216" s="141">
        <v>0.8816136305893344</v>
      </c>
      <c r="Q1216" s="141">
        <v>0.50546033541428081</v>
      </c>
      <c r="R1216" s="141">
        <v>-0.20527822523454253</v>
      </c>
      <c r="S1216" s="141">
        <v>0.56079540164578734</v>
      </c>
      <c r="T1216" s="141">
        <v>1.6336092688991237</v>
      </c>
      <c r="U1216" s="141">
        <v>-4.5002455926211549E-2</v>
      </c>
      <c r="V1216" s="141">
        <v>1.3395901322473986</v>
      </c>
      <c r="W1216" s="50">
        <v>0.48961930750778426</v>
      </c>
    </row>
    <row r="1217" spans="1:23">
      <c r="A1217" s="122"/>
      <c r="B1217" s="141">
        <v>0.79381464560727522</v>
      </c>
      <c r="C1217" s="141">
        <v>0.34660920656811101</v>
      </c>
      <c r="D1217" s="141">
        <v>0.5118120945369169</v>
      </c>
      <c r="E1217" s="141">
        <v>0.40354465551080998</v>
      </c>
      <c r="F1217" s="141">
        <v>0.93931591659723757</v>
      </c>
      <c r="G1217" s="141">
        <v>0.14831370402848387</v>
      </c>
      <c r="H1217" s="141">
        <v>0.27196219345779871</v>
      </c>
      <c r="I1217" s="141">
        <v>0.52436715338606721</v>
      </c>
      <c r="J1217" s="141">
        <v>0.19394473316710537</v>
      </c>
      <c r="K1217" s="58">
        <v>0.28866783672136398</v>
      </c>
      <c r="M1217" s="51">
        <v>215</v>
      </c>
      <c r="N1217" s="141" cm="1">
        <f t="array" ref="N1217:W1217">(TRANSPOSE(MMULT(幕後結果!$AB$37:$AK$46, TRANSPOSE(N216:W216))))</f>
        <v>0.87912788395520169</v>
      </c>
      <c r="O1217" s="141">
        <v>-0.21685821223173302</v>
      </c>
      <c r="P1217" s="141">
        <v>-0.96927945360337064</v>
      </c>
      <c r="Q1217" s="141">
        <v>-0.72799697145765174</v>
      </c>
      <c r="R1217" s="141">
        <v>-1.1714323099155359</v>
      </c>
      <c r="S1217" s="141">
        <v>2.5551547710058187E-3</v>
      </c>
      <c r="T1217" s="141">
        <v>-1.6593071018062646</v>
      </c>
      <c r="U1217" s="141">
        <v>0.52865939398698703</v>
      </c>
      <c r="V1217" s="141">
        <v>-7.9964405671696048E-2</v>
      </c>
      <c r="W1217" s="50">
        <v>0.84567050905851571</v>
      </c>
    </row>
    <row r="1218" spans="1:23">
      <c r="A1218" s="122"/>
      <c r="B1218" s="141">
        <v>0.2228341716877571</v>
      </c>
      <c r="C1218" s="141">
        <v>0.85539760886670213</v>
      </c>
      <c r="D1218" s="141">
        <v>0.24264983081638158</v>
      </c>
      <c r="E1218" s="141">
        <v>2.0966932795957405E-2</v>
      </c>
      <c r="F1218" s="141">
        <v>0.5072052648211014</v>
      </c>
      <c r="G1218" s="141">
        <v>0.35954714540688593</v>
      </c>
      <c r="H1218" s="141">
        <v>0.17409374187252724</v>
      </c>
      <c r="I1218" s="141">
        <v>0.33642460071864666</v>
      </c>
      <c r="J1218" s="141">
        <v>0.41491321834816364</v>
      </c>
      <c r="K1218" s="58">
        <v>0.57168034002479273</v>
      </c>
      <c r="M1218" s="51">
        <v>216</v>
      </c>
      <c r="N1218" s="141" cm="1">
        <f t="array" ref="N1218:W1218">(TRANSPOSE(MMULT(幕後結果!$AB$37:$AK$46, TRANSPOSE(N217:W217))))</f>
        <v>-6.1745433969250278E-3</v>
      </c>
      <c r="O1218" s="141">
        <v>-0.22698515940400613</v>
      </c>
      <c r="P1218" s="141">
        <v>0.88437669503953087</v>
      </c>
      <c r="Q1218" s="141">
        <v>0.31872439106344991</v>
      </c>
      <c r="R1218" s="141">
        <v>1.101686926182222</v>
      </c>
      <c r="S1218" s="141">
        <v>-5.2657694442338199E-2</v>
      </c>
      <c r="T1218" s="141">
        <v>-0.92676882880266453</v>
      </c>
      <c r="U1218" s="141">
        <v>8.8999526114272448E-2</v>
      </c>
      <c r="V1218" s="141">
        <v>-1.9436622973068771</v>
      </c>
      <c r="W1218" s="50">
        <v>-1.0749402794679299</v>
      </c>
    </row>
    <row r="1219" spans="1:23">
      <c r="A1219" s="122"/>
      <c r="B1219" s="141">
        <v>0.47771140415929958</v>
      </c>
      <c r="C1219" s="141">
        <v>0.90851312354852132</v>
      </c>
      <c r="D1219" s="141">
        <v>0.93716742877226733</v>
      </c>
      <c r="E1219" s="141">
        <v>0.22631641767025568</v>
      </c>
      <c r="F1219" s="141">
        <v>0.5520118465810504</v>
      </c>
      <c r="G1219" s="141">
        <v>0.11415647551318564</v>
      </c>
      <c r="H1219" s="141">
        <v>0.64954767993754925</v>
      </c>
      <c r="I1219" s="141">
        <v>0.24071577232934471</v>
      </c>
      <c r="J1219" s="141">
        <v>0.53137566555787941</v>
      </c>
      <c r="K1219" s="58">
        <v>0.81507429058880176</v>
      </c>
      <c r="M1219" s="51">
        <v>217</v>
      </c>
      <c r="N1219" s="141" cm="1">
        <f t="array" ref="N1219:W1219">(TRANSPOSE(MMULT(幕後結果!$AB$37:$AK$46, TRANSPOSE(N218:W218))))</f>
        <v>-0.53896218756982583</v>
      </c>
      <c r="O1219" s="141">
        <v>0.49686737984201562</v>
      </c>
      <c r="P1219" s="141">
        <v>0.55248595422280988</v>
      </c>
      <c r="Q1219" s="141">
        <v>-0.13498278688011894</v>
      </c>
      <c r="R1219" s="141">
        <v>0.88132268673896363</v>
      </c>
      <c r="S1219" s="141">
        <v>0.41471418886393663</v>
      </c>
      <c r="T1219" s="141">
        <v>-0.6228726153616313</v>
      </c>
      <c r="U1219" s="141">
        <v>1.0639254127650375</v>
      </c>
      <c r="V1219" s="141">
        <v>-8.8164459026967679E-2</v>
      </c>
      <c r="W1219" s="50">
        <v>1.4634061985048101</v>
      </c>
    </row>
    <row r="1220" spans="1:23">
      <c r="A1220" s="122"/>
      <c r="B1220" s="141">
        <v>0.76610098305415453</v>
      </c>
      <c r="C1220" s="141">
        <v>0.38372050235831545</v>
      </c>
      <c r="D1220" s="141">
        <v>0.43962786397803533</v>
      </c>
      <c r="E1220" s="141">
        <v>0.88313836637327214</v>
      </c>
      <c r="F1220" s="141">
        <v>0.74527237705553251</v>
      </c>
      <c r="G1220" s="141">
        <v>0.98223116993879866</v>
      </c>
      <c r="H1220" s="141">
        <v>8.6344578142466322E-2</v>
      </c>
      <c r="I1220" s="141">
        <v>0.13255040584189892</v>
      </c>
      <c r="J1220" s="141">
        <v>0.6395671811237047</v>
      </c>
      <c r="K1220" s="58">
        <v>0.73544303960027602</v>
      </c>
      <c r="M1220" s="51">
        <v>218</v>
      </c>
      <c r="N1220" s="141" cm="1">
        <f t="array" ref="N1220:W1220">(TRANSPOSE(MMULT(幕後結果!$AB$37:$AK$46, TRANSPOSE(N219:W219))))</f>
        <v>-9.0900079415611124E-2</v>
      </c>
      <c r="O1220" s="141">
        <v>-0.15723312603024084</v>
      </c>
      <c r="P1220" s="141">
        <v>1.0994057402362194</v>
      </c>
      <c r="Q1220" s="141">
        <v>1.7978441376085255</v>
      </c>
      <c r="R1220" s="141">
        <v>1.3661532028699619</v>
      </c>
      <c r="S1220" s="141">
        <v>-0.63319331906376353</v>
      </c>
      <c r="T1220" s="141">
        <v>2.890289165522574</v>
      </c>
      <c r="U1220" s="141">
        <v>1.4534256581371277</v>
      </c>
      <c r="V1220" s="141">
        <v>1.072868545052339</v>
      </c>
      <c r="W1220" s="50">
        <v>0.4263731797141142</v>
      </c>
    </row>
    <row r="1221" spans="1:23">
      <c r="A1221" s="122"/>
      <c r="B1221" s="141">
        <v>0.6255137481758648</v>
      </c>
      <c r="C1221" s="141">
        <v>0.12912172385302356</v>
      </c>
      <c r="D1221" s="141">
        <v>0.85152851679610086</v>
      </c>
      <c r="E1221" s="141">
        <v>0.28122083564508382</v>
      </c>
      <c r="F1221" s="141">
        <v>0.90202615566471733</v>
      </c>
      <c r="G1221" s="141">
        <v>0.44944936078225894</v>
      </c>
      <c r="H1221" s="141">
        <v>0.66102669381600965</v>
      </c>
      <c r="I1221" s="141">
        <v>0.8198871798393248</v>
      </c>
      <c r="J1221" s="141">
        <v>0.32417719689390645</v>
      </c>
      <c r="K1221" s="58">
        <v>0.54547572803774846</v>
      </c>
      <c r="M1221" s="51">
        <v>219</v>
      </c>
      <c r="N1221" s="141" cm="1">
        <f t="array" ref="N1221:W1221">(TRANSPOSE(MMULT(幕後結果!$AB$37:$AK$46, TRANSPOSE(N220:W220))))</f>
        <v>1.1876961936431227</v>
      </c>
      <c r="O1221" s="141">
        <v>0.42350531865455948</v>
      </c>
      <c r="P1221" s="141">
        <v>1.1838726681727996</v>
      </c>
      <c r="Q1221" s="141">
        <v>4.0735794059224784E-2</v>
      </c>
      <c r="R1221" s="141">
        <v>-0.14696606708945115</v>
      </c>
      <c r="S1221" s="141">
        <v>-1.1463092825520449</v>
      </c>
      <c r="T1221" s="141">
        <v>1.6568330136340415</v>
      </c>
      <c r="U1221" s="141">
        <v>-0.40511955362117347</v>
      </c>
      <c r="V1221" s="141">
        <v>1.3489002281576399</v>
      </c>
      <c r="W1221" s="50">
        <v>-7.499250337789809E-3</v>
      </c>
    </row>
    <row r="1222" spans="1:23">
      <c r="A1222" s="122"/>
      <c r="B1222" s="141">
        <v>1.9960301674485814E-2</v>
      </c>
      <c r="C1222" s="141">
        <v>0.17032167647430474</v>
      </c>
      <c r="D1222" s="141">
        <v>0.69889821308852129</v>
      </c>
      <c r="E1222" s="141">
        <v>0.52952749680716082</v>
      </c>
      <c r="F1222" s="141">
        <v>0.38611705466251767</v>
      </c>
      <c r="G1222" s="141">
        <v>0.55162440605654006</v>
      </c>
      <c r="H1222" s="141">
        <v>0.16721458241389264</v>
      </c>
      <c r="I1222" s="141">
        <v>0.93459433805455672</v>
      </c>
      <c r="J1222" s="141">
        <v>0.90823467938413716</v>
      </c>
      <c r="K1222" s="58">
        <v>0.20053725117611676</v>
      </c>
      <c r="M1222" s="51">
        <v>220</v>
      </c>
      <c r="N1222" s="141" cm="1">
        <f t="array" ref="N1222:W1222">(TRANSPOSE(MMULT(幕後結果!$AB$37:$AK$46, TRANSPOSE(N221:W221))))</f>
        <v>-2.0444642117395391E-2</v>
      </c>
      <c r="O1222" s="141">
        <v>0.80521210324402892</v>
      </c>
      <c r="P1222" s="141">
        <v>6.0291967578461059E-3</v>
      </c>
      <c r="Q1222" s="141">
        <v>1.3236354804192603</v>
      </c>
      <c r="R1222" s="141">
        <v>1.0129087016205376</v>
      </c>
      <c r="S1222" s="141">
        <v>0.81761062227053327</v>
      </c>
      <c r="T1222" s="141">
        <v>0.63055080796095075</v>
      </c>
      <c r="U1222" s="141">
        <v>1.1368947930748223</v>
      </c>
      <c r="V1222" s="141">
        <v>0.56091496003207386</v>
      </c>
      <c r="W1222" s="50">
        <v>0.77502475762631629</v>
      </c>
    </row>
    <row r="1223" spans="1:23">
      <c r="A1223" s="122"/>
      <c r="B1223" s="141">
        <v>8.2080600039768914E-2</v>
      </c>
      <c r="C1223" s="141">
        <v>0.67987345318043269</v>
      </c>
      <c r="D1223" s="141">
        <v>0.57522623559276553</v>
      </c>
      <c r="E1223" s="141">
        <v>0.23829260836009625</v>
      </c>
      <c r="F1223" s="141">
        <v>0.10320046785285553</v>
      </c>
      <c r="G1223" s="141">
        <v>0.35319338782804777</v>
      </c>
      <c r="H1223" s="141">
        <v>0.54043189122930291</v>
      </c>
      <c r="I1223" s="141">
        <v>0.39743598963538851</v>
      </c>
      <c r="J1223" s="141">
        <v>0.54720090434458069</v>
      </c>
      <c r="K1223" s="58">
        <v>0.55227266289860455</v>
      </c>
      <c r="M1223" s="51">
        <v>221</v>
      </c>
      <c r="N1223" s="141" cm="1">
        <f t="array" ref="N1223:W1223">(TRANSPOSE(MMULT(幕後結果!$AB$37:$AK$46, TRANSPOSE(N222:W222))))</f>
        <v>0.10286802772519335</v>
      </c>
      <c r="O1223" s="141">
        <v>-0.58579959823504157</v>
      </c>
      <c r="P1223" s="141">
        <v>0.73665693222607298</v>
      </c>
      <c r="Q1223" s="141">
        <v>-0.57902408645342796</v>
      </c>
      <c r="R1223" s="141">
        <v>-0.85507231366487746</v>
      </c>
      <c r="S1223" s="141">
        <v>-0.84794499795618794</v>
      </c>
      <c r="T1223" s="141">
        <v>-1.4268417181007362</v>
      </c>
      <c r="U1223" s="141">
        <v>0.14177543473889298</v>
      </c>
      <c r="V1223" s="141">
        <v>-0.63858745524856075</v>
      </c>
      <c r="W1223" s="50">
        <v>-0.16100883147522282</v>
      </c>
    </row>
    <row r="1224" spans="1:23">
      <c r="A1224" s="122"/>
      <c r="B1224" s="141">
        <v>0.49605244339557641</v>
      </c>
      <c r="C1224" s="141">
        <v>4.4121959403568001E-2</v>
      </c>
      <c r="D1224" s="141">
        <v>0.18915094418288203</v>
      </c>
      <c r="E1224" s="141">
        <v>0.53919466625841816</v>
      </c>
      <c r="F1224" s="141">
        <v>0.29467415344942549</v>
      </c>
      <c r="G1224" s="141">
        <v>0.76468570756543008</v>
      </c>
      <c r="H1224" s="141">
        <v>0.72581924530128816</v>
      </c>
      <c r="I1224" s="141">
        <v>0.21969798834826082</v>
      </c>
      <c r="J1224" s="141">
        <v>0.65603983199014104</v>
      </c>
      <c r="K1224" s="58">
        <v>0.93136733693588702</v>
      </c>
      <c r="M1224" s="51">
        <v>222</v>
      </c>
      <c r="N1224" s="141" cm="1">
        <f t="array" ref="N1224:W1224">(TRANSPOSE(MMULT(幕後結果!$AB$37:$AK$46, TRANSPOSE(N223:W223))))</f>
        <v>-1.1080567493739657</v>
      </c>
      <c r="O1224" s="141">
        <v>1.6889434335128579</v>
      </c>
      <c r="P1224" s="141">
        <v>-0.41458534666704144</v>
      </c>
      <c r="Q1224" s="141">
        <v>-0.23891153187942005</v>
      </c>
      <c r="R1224" s="141">
        <v>7.6105472265620561E-2</v>
      </c>
      <c r="S1224" s="141">
        <v>0.66093900323117694</v>
      </c>
      <c r="T1224" s="141">
        <v>0.69464928141748483</v>
      </c>
      <c r="U1224" s="141">
        <v>0.99234224004362992</v>
      </c>
      <c r="V1224" s="141">
        <v>0.46296066634137889</v>
      </c>
      <c r="W1224" s="50">
        <v>0.99050238812478719</v>
      </c>
    </row>
    <row r="1225" spans="1:23">
      <c r="A1225" s="122"/>
      <c r="B1225" s="141">
        <v>0.23068742941689102</v>
      </c>
      <c r="C1225" s="141">
        <v>0.49833628493588011</v>
      </c>
      <c r="D1225" s="141">
        <v>0.79640163730780977</v>
      </c>
      <c r="E1225" s="141">
        <v>0.62726142952821884</v>
      </c>
      <c r="F1225" s="141">
        <v>0.78892548174736699</v>
      </c>
      <c r="G1225" s="141">
        <v>0.13848406432551275</v>
      </c>
      <c r="H1225" s="141">
        <v>0.49500467065289011</v>
      </c>
      <c r="I1225" s="141">
        <v>0.87373277724192167</v>
      </c>
      <c r="J1225" s="141">
        <v>0.37780884504819823</v>
      </c>
      <c r="K1225" s="58">
        <v>0.72632016465861104</v>
      </c>
      <c r="M1225" s="51">
        <v>223</v>
      </c>
      <c r="N1225" s="141" cm="1">
        <f t="array" ref="N1225:W1225">(TRANSPOSE(MMULT(幕後結果!$AB$37:$AK$46, TRANSPOSE(N224:W224))))</f>
        <v>1.1578454896272006</v>
      </c>
      <c r="O1225" s="141">
        <v>1.020201422964446</v>
      </c>
      <c r="P1225" s="141">
        <v>0.11749141276840357</v>
      </c>
      <c r="Q1225" s="141">
        <v>-0.189311409004293</v>
      </c>
      <c r="R1225" s="141">
        <v>0.55577774669993474</v>
      </c>
      <c r="S1225" s="141">
        <v>0.76248354458430168</v>
      </c>
      <c r="T1225" s="141">
        <v>1.1383130786430327</v>
      </c>
      <c r="U1225" s="141">
        <v>0.83410079739364984</v>
      </c>
      <c r="V1225" s="141">
        <v>0.93397538394350033</v>
      </c>
      <c r="W1225" s="50">
        <v>2.1521022556596048E-2</v>
      </c>
    </row>
    <row r="1226" spans="1:23">
      <c r="A1226" s="122"/>
      <c r="B1226" s="141">
        <v>0.42905483457754712</v>
      </c>
      <c r="C1226" s="141">
        <v>0.84533554452409465</v>
      </c>
      <c r="D1226" s="141">
        <v>0.25677165843042848</v>
      </c>
      <c r="E1226" s="141">
        <v>0.74170035520654176</v>
      </c>
      <c r="F1226" s="141">
        <v>0.46523197375341474</v>
      </c>
      <c r="G1226" s="141">
        <v>0.89210136179825428</v>
      </c>
      <c r="H1226" s="141">
        <v>0.71654930227015479</v>
      </c>
      <c r="I1226" s="141">
        <v>0.34021103913503548</v>
      </c>
      <c r="J1226" s="141">
        <v>0.88791560314432538</v>
      </c>
      <c r="K1226" s="58">
        <v>0.90957206882980524</v>
      </c>
      <c r="M1226" s="51">
        <v>224</v>
      </c>
      <c r="N1226" s="141" cm="1">
        <f t="array" ref="N1226:W1226">(TRANSPOSE(MMULT(幕後結果!$AB$37:$AK$46, TRANSPOSE(N225:W225))))</f>
        <v>-0.20209497308106461</v>
      </c>
      <c r="O1226" s="141">
        <v>-0.51891200035157958</v>
      </c>
      <c r="P1226" s="141">
        <v>-0.5867341217604537</v>
      </c>
      <c r="Q1226" s="141">
        <v>0.39408067806920538</v>
      </c>
      <c r="R1226" s="141">
        <v>0.14911924170652707</v>
      </c>
      <c r="S1226" s="141">
        <v>1.0489878198958444</v>
      </c>
      <c r="T1226" s="141">
        <v>0.60016976311350745</v>
      </c>
      <c r="U1226" s="141">
        <v>0.67781149046219979</v>
      </c>
      <c r="V1226" s="141">
        <v>0.73789015626870835</v>
      </c>
      <c r="W1226" s="50">
        <v>-0.8156162434707882</v>
      </c>
    </row>
    <row r="1227" spans="1:23">
      <c r="A1227" s="122"/>
      <c r="B1227" s="141">
        <v>0.18675838959997493</v>
      </c>
      <c r="C1227" s="141">
        <v>0.56356569827610192</v>
      </c>
      <c r="D1227" s="141">
        <v>0.87946133837642426</v>
      </c>
      <c r="E1227" s="141">
        <v>0.75852961949250441</v>
      </c>
      <c r="F1227" s="141">
        <v>1.8829010519839429E-2</v>
      </c>
      <c r="G1227" s="141">
        <v>7.5381765679205071E-2</v>
      </c>
      <c r="H1227" s="141">
        <v>0.75230585865914135</v>
      </c>
      <c r="I1227" s="141">
        <v>0.44533543878050885</v>
      </c>
      <c r="J1227" s="141">
        <v>0.58574986173326526</v>
      </c>
      <c r="K1227" s="58">
        <v>0.90189572577866994</v>
      </c>
      <c r="M1227" s="51">
        <v>225</v>
      </c>
      <c r="N1227" s="141" cm="1">
        <f t="array" ref="N1227:W1227">(TRANSPOSE(MMULT(幕後結果!$AB$37:$AK$46, TRANSPOSE(N226:W226))))</f>
        <v>-1.3652196860693853</v>
      </c>
      <c r="O1227" s="141">
        <v>-0.9637384245102123</v>
      </c>
      <c r="P1227" s="141">
        <v>0.84716148647571843</v>
      </c>
      <c r="Q1227" s="141">
        <v>-0.14876007251534584</v>
      </c>
      <c r="R1227" s="141">
        <v>1.2530573687500655</v>
      </c>
      <c r="S1227" s="141">
        <v>-1.0992642638847201</v>
      </c>
      <c r="T1227" s="141">
        <v>-0.86491926260694474</v>
      </c>
      <c r="U1227" s="141">
        <v>-5.5309379791073532E-2</v>
      </c>
      <c r="V1227" s="141">
        <v>-5.8755891557058848E-2</v>
      </c>
      <c r="W1227" s="50">
        <v>0.89525133637408405</v>
      </c>
    </row>
    <row r="1228" spans="1:23">
      <c r="A1228" s="122"/>
      <c r="B1228" s="141">
        <v>0.72859783282888957</v>
      </c>
      <c r="C1228" s="141">
        <v>0.83895292465134719</v>
      </c>
      <c r="D1228" s="141">
        <v>0.88171341991748964</v>
      </c>
      <c r="E1228" s="141">
        <v>0.35826985556280611</v>
      </c>
      <c r="F1228" s="141">
        <v>0.17109725124697261</v>
      </c>
      <c r="G1228" s="141">
        <v>0.40262793333594615</v>
      </c>
      <c r="H1228" s="141">
        <v>0.32150235604647648</v>
      </c>
      <c r="I1228" s="141">
        <v>2.176125956492303E-3</v>
      </c>
      <c r="J1228" s="141">
        <v>0.31465144715912152</v>
      </c>
      <c r="K1228" s="58">
        <v>0.66296613624113521</v>
      </c>
      <c r="M1228" s="51">
        <v>226</v>
      </c>
      <c r="N1228" s="141" cm="1">
        <f t="array" ref="N1228:W1228">(TRANSPOSE(MMULT(幕後結果!$AB$37:$AK$46, TRANSPOSE(N227:W227))))</f>
        <v>0.3801115975784542</v>
      </c>
      <c r="O1228" s="141">
        <v>-0.50363576534346666</v>
      </c>
      <c r="P1228" s="141">
        <v>-0.16025813137898171</v>
      </c>
      <c r="Q1228" s="141">
        <v>-1.1844991383058034</v>
      </c>
      <c r="R1228" s="141">
        <v>0.18572686899534008</v>
      </c>
      <c r="S1228" s="141">
        <v>-0.52034335038809609</v>
      </c>
      <c r="T1228" s="141">
        <v>-0.36692043262637219</v>
      </c>
      <c r="U1228" s="141">
        <v>-1.5029996844572007</v>
      </c>
      <c r="V1228" s="141">
        <v>-0.27411021867580398</v>
      </c>
      <c r="W1228" s="50">
        <v>0.38229997630110879</v>
      </c>
    </row>
    <row r="1229" spans="1:23">
      <c r="A1229" s="122"/>
      <c r="B1229" s="141">
        <v>0.51200139331799277</v>
      </c>
      <c r="C1229" s="141">
        <v>0.76224763790859051</v>
      </c>
      <c r="D1229" s="141">
        <v>0.34139026519900506</v>
      </c>
      <c r="E1229" s="141">
        <v>0.60492190279324576</v>
      </c>
      <c r="F1229" s="141">
        <v>0.83313914296989022</v>
      </c>
      <c r="G1229" s="141">
        <v>0.51104141520357227</v>
      </c>
      <c r="H1229" s="141">
        <v>0.1184701112060087</v>
      </c>
      <c r="I1229" s="141">
        <v>0.65191479217336545</v>
      </c>
      <c r="J1229" s="141">
        <v>0.30718850831432154</v>
      </c>
      <c r="K1229" s="58">
        <v>0.91858440111308037</v>
      </c>
      <c r="M1229" s="51">
        <v>227</v>
      </c>
      <c r="N1229" s="141" cm="1">
        <f t="array" ref="N1229:W1229">(TRANSPOSE(MMULT(幕後結果!$AB$37:$AK$46, TRANSPOSE(N228:W228))))</f>
        <v>1.0905645006552855</v>
      </c>
      <c r="O1229" s="141">
        <v>-1.1151202119072448</v>
      </c>
      <c r="P1229" s="141">
        <v>-0.5607406507601066</v>
      </c>
      <c r="Q1229" s="141">
        <v>0.21041796100909801</v>
      </c>
      <c r="R1229" s="141">
        <v>0.33897414042299867</v>
      </c>
      <c r="S1229" s="141">
        <v>-7.1969391318320475E-2</v>
      </c>
      <c r="T1229" s="141">
        <v>-1.9588760323455574</v>
      </c>
      <c r="U1229" s="141">
        <v>-0.63053632797648318</v>
      </c>
      <c r="V1229" s="141">
        <v>-3.3959072025003256E-2</v>
      </c>
      <c r="W1229" s="50">
        <v>-0.693864069991458</v>
      </c>
    </row>
    <row r="1230" spans="1:23">
      <c r="A1230" s="122"/>
      <c r="B1230" s="141">
        <v>0.30848455860241897</v>
      </c>
      <c r="C1230" s="141">
        <v>1.4722482812169035E-2</v>
      </c>
      <c r="D1230" s="141">
        <v>0.90089661236962781</v>
      </c>
      <c r="E1230" s="141">
        <v>0.88829884554050098</v>
      </c>
      <c r="F1230" s="141">
        <v>0.97096455434799656</v>
      </c>
      <c r="G1230" s="141">
        <v>0.46411423265795371</v>
      </c>
      <c r="H1230" s="141">
        <v>0.24256616946310849</v>
      </c>
      <c r="I1230" s="141">
        <v>0.87460913967364218</v>
      </c>
      <c r="J1230" s="141">
        <v>0.74823588022184584</v>
      </c>
      <c r="K1230" s="58">
        <v>0.55847775025836666</v>
      </c>
      <c r="M1230" s="51">
        <v>228</v>
      </c>
      <c r="N1230" s="141" cm="1">
        <f t="array" ref="N1230:W1230">(TRANSPOSE(MMULT(幕後結果!$AB$37:$AK$46, TRANSPOSE(N229:W229))))</f>
        <v>-0.19303611548956287</v>
      </c>
      <c r="O1230" s="141">
        <v>-1.1080325147424075</v>
      </c>
      <c r="P1230" s="141">
        <v>-0.37522914963338544</v>
      </c>
      <c r="Q1230" s="141">
        <v>-0.58523212541575298</v>
      </c>
      <c r="R1230" s="141">
        <v>-0.57697221470723548</v>
      </c>
      <c r="S1230" s="141">
        <v>0.45531073044431269</v>
      </c>
      <c r="T1230" s="141">
        <v>0.716682079664126</v>
      </c>
      <c r="U1230" s="141">
        <v>-0.33628464883289472</v>
      </c>
      <c r="V1230" s="141">
        <v>-0.10420623340502808</v>
      </c>
      <c r="W1230" s="50">
        <v>-0.5659387457461309</v>
      </c>
    </row>
    <row r="1231" spans="1:23">
      <c r="A1231" s="122"/>
      <c r="B1231" s="141">
        <v>0.2640480706568118</v>
      </c>
      <c r="C1231" s="141">
        <v>7.0682195680141779E-2</v>
      </c>
      <c r="D1231" s="141">
        <v>0.77202529529811392</v>
      </c>
      <c r="E1231" s="141">
        <v>0.10312834735116283</v>
      </c>
      <c r="F1231" s="141">
        <v>0.32082919856698466</v>
      </c>
      <c r="G1231" s="141">
        <v>0.35451102024125025</v>
      </c>
      <c r="H1231" s="141">
        <v>0.15122451383876889</v>
      </c>
      <c r="I1231" s="141">
        <v>0.9550333730908469</v>
      </c>
      <c r="J1231" s="141">
        <v>0.65929718662693126</v>
      </c>
      <c r="K1231" s="58">
        <v>0.34022228474562066</v>
      </c>
      <c r="M1231" s="51">
        <v>229</v>
      </c>
      <c r="N1231" s="141" cm="1">
        <f t="array" ref="N1231:W1231">(TRANSPOSE(MMULT(幕後結果!$AB$37:$AK$46, TRANSPOSE(N230:W230))))</f>
        <v>-0.28525649717630325</v>
      </c>
      <c r="O1231" s="141">
        <v>-2.2708437285773893</v>
      </c>
      <c r="P1231" s="141">
        <v>-1.0197672084079961</v>
      </c>
      <c r="Q1231" s="141">
        <v>-0.72841838595705455</v>
      </c>
      <c r="R1231" s="141">
        <v>-0.35315072827578431</v>
      </c>
      <c r="S1231" s="141">
        <v>-0.2998753327115023</v>
      </c>
      <c r="T1231" s="141">
        <v>-0.43216865856469855</v>
      </c>
      <c r="U1231" s="141">
        <v>-1.2204024036550774</v>
      </c>
      <c r="V1231" s="141">
        <v>-2.4252939142814354</v>
      </c>
      <c r="W1231" s="50">
        <v>-0.32297856693343041</v>
      </c>
    </row>
    <row r="1232" spans="1:23">
      <c r="A1232" s="122"/>
      <c r="B1232" s="141">
        <v>0.46625725958497721</v>
      </c>
      <c r="C1232" s="141">
        <v>0.9196005939746521</v>
      </c>
      <c r="D1232" s="141">
        <v>0.22889967211338158</v>
      </c>
      <c r="E1232" s="141">
        <v>0.99861188058587569</v>
      </c>
      <c r="F1232" s="141">
        <v>0.29839833618422307</v>
      </c>
      <c r="G1232" s="141">
        <v>0.87080219797251179</v>
      </c>
      <c r="H1232" s="141">
        <v>0.10205899566559129</v>
      </c>
      <c r="I1232" s="141">
        <v>0.48033290229586578</v>
      </c>
      <c r="J1232" s="141">
        <v>0.52006686766826049</v>
      </c>
      <c r="K1232" s="58">
        <v>0.51741924470255674</v>
      </c>
      <c r="M1232" s="51">
        <v>230</v>
      </c>
      <c r="N1232" s="141" cm="1">
        <f t="array" ref="N1232:W1232">(TRANSPOSE(MMULT(幕後結果!$AB$37:$AK$46, TRANSPOSE(N231:W231))))</f>
        <v>2.3104477018952752</v>
      </c>
      <c r="O1232" s="141">
        <v>0.15642424748544495</v>
      </c>
      <c r="P1232" s="141">
        <v>-0.72299247945091227</v>
      </c>
      <c r="Q1232" s="141">
        <v>-0.33945520247486632</v>
      </c>
      <c r="R1232" s="141">
        <v>-1.497960072292754</v>
      </c>
      <c r="S1232" s="141">
        <v>0.99211192995788422</v>
      </c>
      <c r="T1232" s="141">
        <v>0.5242708211686482</v>
      </c>
      <c r="U1232" s="141">
        <v>0.4044396605114659</v>
      </c>
      <c r="V1232" s="141">
        <v>-0.46349178829346149</v>
      </c>
      <c r="W1232" s="50">
        <v>-0.28571916459127916</v>
      </c>
    </row>
    <row r="1233" spans="1:23">
      <c r="A1233" s="122"/>
      <c r="B1233" s="141">
        <v>0.63634746343827087</v>
      </c>
      <c r="C1233" s="141">
        <v>2.598325159379633E-2</v>
      </c>
      <c r="D1233" s="141">
        <v>0.32537618390771406</v>
      </c>
      <c r="E1233" s="141">
        <v>0.2155230233232357</v>
      </c>
      <c r="F1233" s="141">
        <v>0.58328450873062021</v>
      </c>
      <c r="G1233" s="141">
        <v>0.93133373487289184</v>
      </c>
      <c r="H1233" s="141">
        <v>0.70593038524532914</v>
      </c>
      <c r="I1233" s="141">
        <v>0.9390259930111855</v>
      </c>
      <c r="J1233" s="141">
        <v>0.326316177887638</v>
      </c>
      <c r="K1233" s="58">
        <v>0.87300382419772493</v>
      </c>
      <c r="M1233" s="51">
        <v>231</v>
      </c>
      <c r="N1233" s="141" cm="1">
        <f t="array" ref="N1233:W1233">(TRANSPOSE(MMULT(幕後結果!$AB$37:$AK$46, TRANSPOSE(N232:W232))))</f>
        <v>0.10754761887486883</v>
      </c>
      <c r="O1233" s="141">
        <v>0.42264237021816864</v>
      </c>
      <c r="P1233" s="141">
        <v>0.20556401076333214</v>
      </c>
      <c r="Q1233" s="141">
        <v>0.11776318170231698</v>
      </c>
      <c r="R1233" s="141">
        <v>0.93524293002331427</v>
      </c>
      <c r="S1233" s="141">
        <v>0.6954131583479698</v>
      </c>
      <c r="T1233" s="141">
        <v>0.63838858600995396</v>
      </c>
      <c r="U1233" s="141">
        <v>0.64248363331465586</v>
      </c>
      <c r="V1233" s="141">
        <v>0.39321224622398115</v>
      </c>
      <c r="W1233" s="50">
        <v>-0.66215997320410136</v>
      </c>
    </row>
    <row r="1234" spans="1:23">
      <c r="A1234" s="122"/>
      <c r="B1234" s="141">
        <v>1.6057556526959837E-2</v>
      </c>
      <c r="C1234" s="141">
        <v>0.13588042967035241</v>
      </c>
      <c r="D1234" s="141">
        <v>0.83755557586331419</v>
      </c>
      <c r="E1234" s="141">
        <v>0.99454304366196533</v>
      </c>
      <c r="F1234" s="141">
        <v>0.70238949128050132</v>
      </c>
      <c r="G1234" s="141">
        <v>0.46329362974710153</v>
      </c>
      <c r="H1234" s="141">
        <v>0.51622507808172657</v>
      </c>
      <c r="I1234" s="141">
        <v>0.60101156322580795</v>
      </c>
      <c r="J1234" s="141">
        <v>0.386090227060226</v>
      </c>
      <c r="K1234" s="58">
        <v>0.97735017501943733</v>
      </c>
      <c r="M1234" s="51">
        <v>232</v>
      </c>
      <c r="N1234" s="141" cm="1">
        <f t="array" ref="N1234:W1234">(TRANSPOSE(MMULT(幕後結果!$AB$37:$AK$46, TRANSPOSE(N233:W233))))</f>
        <v>-0.16353150527272728</v>
      </c>
      <c r="O1234" s="141">
        <v>-1.2609713455559888</v>
      </c>
      <c r="P1234" s="141">
        <v>-0.29684718336423788</v>
      </c>
      <c r="Q1234" s="141">
        <v>-0.57624091679842615</v>
      </c>
      <c r="R1234" s="141">
        <v>-0.27685395460060058</v>
      </c>
      <c r="S1234" s="141">
        <v>0.3344284778629224</v>
      </c>
      <c r="T1234" s="141">
        <v>-1.5086098178817977</v>
      </c>
      <c r="U1234" s="141">
        <v>1.2886073161882881</v>
      </c>
      <c r="V1234" s="141">
        <v>-0.93804121295752385</v>
      </c>
      <c r="W1234" s="50">
        <v>1.0281314199625111</v>
      </c>
    </row>
    <row r="1235" spans="1:23">
      <c r="A1235" s="122"/>
      <c r="B1235" s="141">
        <v>0.58656160051105899</v>
      </c>
      <c r="C1235" s="141">
        <v>0.51847987723283451</v>
      </c>
      <c r="D1235" s="141">
        <v>0.42769672423101235</v>
      </c>
      <c r="E1235" s="141">
        <v>0.5158616250924124</v>
      </c>
      <c r="F1235" s="141">
        <v>0.72858707187090288</v>
      </c>
      <c r="G1235" s="141">
        <v>5.9365145171829337E-2</v>
      </c>
      <c r="H1235" s="141">
        <v>0.52357097992527635</v>
      </c>
      <c r="I1235" s="141">
        <v>0.89118122917444031</v>
      </c>
      <c r="J1235" s="141">
        <v>0.98999267532642143</v>
      </c>
      <c r="K1235" s="58">
        <v>0.55027897364814615</v>
      </c>
      <c r="M1235" s="51">
        <v>233</v>
      </c>
      <c r="N1235" s="141" cm="1">
        <f t="array" ref="N1235:W1235">(TRANSPOSE(MMULT(幕後結果!$AB$37:$AK$46, TRANSPOSE(N234:W234))))</f>
        <v>0.74022863818999918</v>
      </c>
      <c r="O1235" s="141">
        <v>-1.5755604306056876</v>
      </c>
      <c r="P1235" s="141">
        <v>0.13851926659075287</v>
      </c>
      <c r="Q1235" s="141">
        <v>-0.27958408576126509</v>
      </c>
      <c r="R1235" s="141">
        <v>0.40180544358647752</v>
      </c>
      <c r="S1235" s="141">
        <v>-1.8236310477304636</v>
      </c>
      <c r="T1235" s="141">
        <v>-0.92412587219023157</v>
      </c>
      <c r="U1235" s="141">
        <v>0.65333268046892257</v>
      </c>
      <c r="V1235" s="141">
        <v>-2.003848813241401</v>
      </c>
      <c r="W1235" s="50">
        <v>-2.0297403636094664</v>
      </c>
    </row>
    <row r="1236" spans="1:23">
      <c r="A1236" s="122"/>
      <c r="B1236" s="141">
        <v>0.74120043882777953</v>
      </c>
      <c r="C1236" s="141">
        <v>0.80893572880317843</v>
      </c>
      <c r="D1236" s="141">
        <v>0.23964519004883389</v>
      </c>
      <c r="E1236" s="141">
        <v>0.43070506510271445</v>
      </c>
      <c r="F1236" s="141">
        <v>0.88162960717894556</v>
      </c>
      <c r="G1236" s="141">
        <v>0.36393286416415949</v>
      </c>
      <c r="H1236" s="141">
        <v>0.94683701775383211</v>
      </c>
      <c r="I1236" s="141">
        <v>0.26826156778421595</v>
      </c>
      <c r="J1236" s="141">
        <v>0.74558173640698588</v>
      </c>
      <c r="K1236" s="58">
        <v>0.61502202814602747</v>
      </c>
      <c r="M1236" s="51">
        <v>234</v>
      </c>
      <c r="N1236" s="141" cm="1">
        <f t="array" ref="N1236:W1236">(TRANSPOSE(MMULT(幕後結果!$AB$37:$AK$46, TRANSPOSE(N235:W235))))</f>
        <v>1.0758116961637227</v>
      </c>
      <c r="O1236" s="141">
        <v>-1.2008863260961189</v>
      </c>
      <c r="P1236" s="141">
        <v>0.85692227793427234</v>
      </c>
      <c r="Q1236" s="141">
        <v>0.86594120060023283</v>
      </c>
      <c r="R1236" s="141">
        <v>1.3369391913658841</v>
      </c>
      <c r="S1236" s="141">
        <v>-1.8303250926735997</v>
      </c>
      <c r="T1236" s="141">
        <v>-0.2198939447851232</v>
      </c>
      <c r="U1236" s="141">
        <v>1.7564197781311794</v>
      </c>
      <c r="V1236" s="141">
        <v>2.0200709596170001</v>
      </c>
      <c r="W1236" s="50">
        <v>1.1638176813702681</v>
      </c>
    </row>
    <row r="1237" spans="1:23">
      <c r="A1237" s="122"/>
      <c r="B1237" s="141">
        <v>0.82465573738209996</v>
      </c>
      <c r="C1237" s="141">
        <v>0.99329796661805392</v>
      </c>
      <c r="D1237" s="141">
        <v>0.67052898851441345</v>
      </c>
      <c r="E1237" s="141">
        <v>0.58902938186910059</v>
      </c>
      <c r="F1237" s="141">
        <v>0.61985813953886981</v>
      </c>
      <c r="G1237" s="141">
        <v>0.86062912468723751</v>
      </c>
      <c r="H1237" s="141">
        <v>0.78994141437544885</v>
      </c>
      <c r="I1237" s="141">
        <v>0.21197195790280987</v>
      </c>
      <c r="J1237" s="141">
        <v>0.90438124543024268</v>
      </c>
      <c r="K1237" s="58">
        <v>1.4946016273160057E-2</v>
      </c>
      <c r="M1237" s="51">
        <v>235</v>
      </c>
      <c r="N1237" s="141" cm="1">
        <f t="array" ref="N1237:W1237">(TRANSPOSE(MMULT(幕後結果!$AB$37:$AK$46, TRANSPOSE(N236:W236))))</f>
        <v>0.58378493894041328</v>
      </c>
      <c r="O1237" s="141">
        <v>0.5502210332964157</v>
      </c>
      <c r="P1237" s="141">
        <v>7.609926421225871E-2</v>
      </c>
      <c r="Q1237" s="141">
        <v>-0.17229214942599047</v>
      </c>
      <c r="R1237" s="141">
        <v>-0.70130811389885528</v>
      </c>
      <c r="S1237" s="141">
        <v>-0.31571364371742372</v>
      </c>
      <c r="T1237" s="141">
        <v>0.47826637928571386</v>
      </c>
      <c r="U1237" s="141">
        <v>-1.7863679045118379</v>
      </c>
      <c r="V1237" s="141">
        <v>1.0858611413067762</v>
      </c>
      <c r="W1237" s="50">
        <v>1.3282187104985042</v>
      </c>
    </row>
    <row r="1238" spans="1:23">
      <c r="A1238" s="122"/>
      <c r="B1238" s="141">
        <v>8.979350913960582E-2</v>
      </c>
      <c r="C1238" s="141">
        <v>0.6114586689863557</v>
      </c>
      <c r="D1238" s="141">
        <v>0.68760351704473299</v>
      </c>
      <c r="E1238" s="141">
        <v>0.54041649958353255</v>
      </c>
      <c r="F1238" s="141">
        <v>0.90593659618182132</v>
      </c>
      <c r="G1238" s="141">
        <v>0.33783468120147453</v>
      </c>
      <c r="H1238" s="141">
        <v>0.45947045903746409</v>
      </c>
      <c r="I1238" s="141">
        <v>0.48818530942682803</v>
      </c>
      <c r="J1238" s="141">
        <v>0.49285531689222917</v>
      </c>
      <c r="K1238" s="58">
        <v>0.82944233972179227</v>
      </c>
      <c r="M1238" s="51">
        <v>236</v>
      </c>
      <c r="N1238" s="141" cm="1">
        <f t="array" ref="N1238:W1238">(TRANSPOSE(MMULT(幕後結果!$AB$37:$AK$46, TRANSPOSE(N237:W237))))</f>
        <v>-1.048068023962168</v>
      </c>
      <c r="O1238" s="141">
        <v>1.6223904625523529</v>
      </c>
      <c r="P1238" s="141">
        <v>2.1635607326939486</v>
      </c>
      <c r="Q1238" s="141">
        <v>1.1618069899119101</v>
      </c>
      <c r="R1238" s="141">
        <v>1.8738389967233813</v>
      </c>
      <c r="S1238" s="141">
        <v>-0.57380938190903608</v>
      </c>
      <c r="T1238" s="141">
        <v>3.7513648458641247E-2</v>
      </c>
      <c r="U1238" s="141">
        <v>0.20635202908485009</v>
      </c>
      <c r="V1238" s="141">
        <v>2.126545813115329</v>
      </c>
      <c r="W1238" s="50">
        <v>1.2416196331349298</v>
      </c>
    </row>
    <row r="1239" spans="1:23">
      <c r="A1239" s="122"/>
      <c r="B1239" s="141">
        <v>0.71491016564977095</v>
      </c>
      <c r="C1239" s="141">
        <v>0.7975884722136255</v>
      </c>
      <c r="D1239" s="141">
        <v>0.58702110283168096</v>
      </c>
      <c r="E1239" s="141">
        <v>0.32506414788094085</v>
      </c>
      <c r="F1239" s="141">
        <v>0.95377691711667278</v>
      </c>
      <c r="G1239" s="141">
        <v>0.30919970959259913</v>
      </c>
      <c r="H1239" s="141">
        <v>0.17362007587762895</v>
      </c>
      <c r="I1239" s="141">
        <v>7.7117365469774768E-2</v>
      </c>
      <c r="J1239" s="141">
        <v>0.4385890637545502</v>
      </c>
      <c r="K1239" s="58">
        <v>0.76222774462427978</v>
      </c>
      <c r="M1239" s="51">
        <v>237</v>
      </c>
      <c r="N1239" s="141" cm="1">
        <f t="array" ref="N1239:W1239">(TRANSPOSE(MMULT(幕後結果!$AB$37:$AK$46, TRANSPOSE(N238:W238))))</f>
        <v>0.97004225435374047</v>
      </c>
      <c r="O1239" s="141">
        <v>-0.44559706823711254</v>
      </c>
      <c r="P1239" s="141">
        <v>0.52331655183085601</v>
      </c>
      <c r="Q1239" s="141">
        <v>0.56990235227132491</v>
      </c>
      <c r="R1239" s="141">
        <v>1.845778696741631</v>
      </c>
      <c r="S1239" s="141">
        <v>-1.4786305296832636</v>
      </c>
      <c r="T1239" s="141">
        <v>0.67260123022829799</v>
      </c>
      <c r="U1239" s="141">
        <v>-0.28588814744469765</v>
      </c>
      <c r="V1239" s="141">
        <v>-1.3869538931261081</v>
      </c>
      <c r="W1239" s="50">
        <v>0.7371706749719722</v>
      </c>
    </row>
    <row r="1240" spans="1:23">
      <c r="A1240" s="122"/>
      <c r="B1240" s="141">
        <v>0.19079359973139232</v>
      </c>
      <c r="C1240" s="141">
        <v>0.23979808635665045</v>
      </c>
      <c r="D1240" s="141">
        <v>0.2455414111589036</v>
      </c>
      <c r="E1240" s="141">
        <v>0.62075885262638963</v>
      </c>
      <c r="F1240" s="141">
        <v>0.5435519722067681</v>
      </c>
      <c r="G1240" s="141">
        <v>0.84878868095933035</v>
      </c>
      <c r="H1240" s="141">
        <v>0.56661141797394143</v>
      </c>
      <c r="I1240" s="141">
        <v>0.7925979151447895</v>
      </c>
      <c r="J1240" s="141">
        <v>0.57311170720993232</v>
      </c>
      <c r="K1240" s="58">
        <v>0.65020715843361421</v>
      </c>
      <c r="M1240" s="51">
        <v>238</v>
      </c>
      <c r="N1240" s="141" cm="1">
        <f t="array" ref="N1240:W1240">(TRANSPOSE(MMULT(幕後結果!$AB$37:$AK$46, TRANSPOSE(N239:W239))))</f>
        <v>0.60753250832527916</v>
      </c>
      <c r="O1240" s="141">
        <v>0.78791732332716846</v>
      </c>
      <c r="P1240" s="141">
        <v>-1.0939964939061431</v>
      </c>
      <c r="Q1240" s="141">
        <v>-0.53130748459208643</v>
      </c>
      <c r="R1240" s="141">
        <v>-1.2123495884833231</v>
      </c>
      <c r="S1240" s="141">
        <v>0.95130331180742089</v>
      </c>
      <c r="T1240" s="141">
        <v>0.53225452680929508</v>
      </c>
      <c r="U1240" s="141">
        <v>1.3015471015723252</v>
      </c>
      <c r="V1240" s="141">
        <v>0.74550494493932951</v>
      </c>
      <c r="W1240" s="50">
        <v>0.88094194110382729</v>
      </c>
    </row>
    <row r="1241" spans="1:23">
      <c r="A1241" s="122"/>
      <c r="B1241" s="141">
        <v>0.59572073828387317</v>
      </c>
      <c r="C1241" s="141">
        <v>0.77845084377743157</v>
      </c>
      <c r="D1241" s="141">
        <v>0.45980245707813805</v>
      </c>
      <c r="E1241" s="141">
        <v>0.16376003556475371</v>
      </c>
      <c r="F1241" s="141">
        <v>0.25709323893944802</v>
      </c>
      <c r="G1241" s="141">
        <v>0.90388371036214465</v>
      </c>
      <c r="H1241" s="141">
        <v>0.91730017909987538</v>
      </c>
      <c r="I1241" s="141">
        <v>0.10636892976650847</v>
      </c>
      <c r="J1241" s="141">
        <v>5.9258749171300362E-3</v>
      </c>
      <c r="K1241" s="58">
        <v>0.79118782721856706</v>
      </c>
      <c r="M1241" s="51">
        <v>239</v>
      </c>
      <c r="N1241" s="141" cm="1">
        <f t="array" ref="N1241:W1241">(TRANSPOSE(MMULT(幕後結果!$AB$37:$AK$46, TRANSPOSE(N240:W240))))</f>
        <v>-1.9423859838010784E-2</v>
      </c>
      <c r="O1241" s="141">
        <v>-0.39883145051841956</v>
      </c>
      <c r="P1241" s="141">
        <v>-0.10858821532629706</v>
      </c>
      <c r="Q1241" s="141">
        <v>0.85248970958907666</v>
      </c>
      <c r="R1241" s="141">
        <v>0.3799863868455402</v>
      </c>
      <c r="S1241" s="141">
        <v>-1.4406611340897597</v>
      </c>
      <c r="T1241" s="141">
        <v>-1.0006721322865131</v>
      </c>
      <c r="U1241" s="141">
        <v>0.79181513125323089</v>
      </c>
      <c r="V1241" s="141">
        <v>-1.1082318837210297</v>
      </c>
      <c r="W1241" s="50">
        <v>0.2688716202446001</v>
      </c>
    </row>
    <row r="1242" spans="1:23">
      <c r="A1242" s="122"/>
      <c r="B1242" s="141">
        <v>0.65643321624840056</v>
      </c>
      <c r="C1242" s="141">
        <v>0.82026869670723501</v>
      </c>
      <c r="D1242" s="141">
        <v>0.1294526457740317</v>
      </c>
      <c r="E1242" s="141">
        <v>0.4408858748991642</v>
      </c>
      <c r="F1242" s="141">
        <v>0.38082284992150073</v>
      </c>
      <c r="G1242" s="141">
        <v>0.7685843314299492</v>
      </c>
      <c r="H1242" s="141">
        <v>0.35044545726130849</v>
      </c>
      <c r="I1242" s="141">
        <v>0.45946102215484963</v>
      </c>
      <c r="J1242" s="141">
        <v>0.44236899358461224</v>
      </c>
      <c r="K1242" s="58">
        <v>8.4891502639401706E-2</v>
      </c>
      <c r="M1242" s="51">
        <v>240</v>
      </c>
      <c r="N1242" s="141" cm="1">
        <f t="array" ref="N1242:W1242">(TRANSPOSE(MMULT(幕後結果!$AB$37:$AK$46, TRANSPOSE(N241:W241))))</f>
        <v>0.82062479389745246</v>
      </c>
      <c r="O1242" s="141">
        <v>-0.71826030857763246</v>
      </c>
      <c r="P1242" s="141">
        <v>-0.28210633336586688</v>
      </c>
      <c r="Q1242" s="141">
        <v>8.7257879458628035E-2</v>
      </c>
      <c r="R1242" s="141">
        <v>-1.4049257605169703</v>
      </c>
      <c r="S1242" s="141">
        <v>-0.34170938049832461</v>
      </c>
      <c r="T1242" s="141">
        <v>1.1238185153570852</v>
      </c>
      <c r="U1242" s="141">
        <v>0.26405900449769648</v>
      </c>
      <c r="V1242" s="141">
        <v>-0.54508073763517617</v>
      </c>
      <c r="W1242" s="50">
        <v>-0.99607740964384006</v>
      </c>
    </row>
    <row r="1243" spans="1:23">
      <c r="A1243" s="122"/>
      <c r="B1243" s="141">
        <v>0.62201710275979116</v>
      </c>
      <c r="C1243" s="141">
        <v>0.57554457307023199</v>
      </c>
      <c r="D1243" s="141">
        <v>0.1170162791785514</v>
      </c>
      <c r="E1243" s="141">
        <v>0.12761594287682332</v>
      </c>
      <c r="F1243" s="141">
        <v>0.79442511787292847</v>
      </c>
      <c r="G1243" s="141">
        <v>0.61075775458561066</v>
      </c>
      <c r="H1243" s="141">
        <v>0.9014407106858604</v>
      </c>
      <c r="I1243" s="141">
        <v>0.72571420015883814</v>
      </c>
      <c r="J1243" s="141">
        <v>0.85909606223717105</v>
      </c>
      <c r="K1243" s="58">
        <v>6.5419059027491677E-2</v>
      </c>
      <c r="M1243" s="51">
        <v>241</v>
      </c>
      <c r="N1243" s="141" cm="1">
        <f t="array" ref="N1243:W1243">(TRANSPOSE(MMULT(幕後結果!$AB$37:$AK$46, TRANSPOSE(N242:W242))))</f>
        <v>0.65619446889283872</v>
      </c>
      <c r="O1243" s="141">
        <v>0.1307638239564034</v>
      </c>
      <c r="P1243" s="141">
        <v>-0.46438214507955555</v>
      </c>
      <c r="Q1243" s="141">
        <v>-0.73362689501066325</v>
      </c>
      <c r="R1243" s="141">
        <v>-0.65615816035595143</v>
      </c>
      <c r="S1243" s="141">
        <v>1.1209986621831081</v>
      </c>
      <c r="T1243" s="141">
        <v>2.2404978857464588</v>
      </c>
      <c r="U1243" s="141">
        <v>1.4325303427249811</v>
      </c>
      <c r="V1243" s="141">
        <v>0.59242176628258136</v>
      </c>
      <c r="W1243" s="50">
        <v>0.29122139838048622</v>
      </c>
    </row>
    <row r="1244" spans="1:23">
      <c r="A1244" s="122"/>
      <c r="B1244" s="141">
        <v>0.30023568139840351</v>
      </c>
      <c r="C1244" s="141">
        <v>0.22283536365439249</v>
      </c>
      <c r="D1244" s="141">
        <v>0.7103789808803942</v>
      </c>
      <c r="E1244" s="141">
        <v>0.85488049851497516</v>
      </c>
      <c r="F1244" s="141">
        <v>0.47485485464995736</v>
      </c>
      <c r="G1244" s="141">
        <v>0.75595258831776313</v>
      </c>
      <c r="H1244" s="141">
        <v>8.5233391852906015E-2</v>
      </c>
      <c r="I1244" s="141">
        <v>0.99740124455521162</v>
      </c>
      <c r="J1244" s="141">
        <v>0.4757342171603629</v>
      </c>
      <c r="K1244" s="58">
        <v>0.45046092736982657</v>
      </c>
      <c r="M1244" s="51">
        <v>242</v>
      </c>
      <c r="N1244" s="141" cm="1">
        <f t="array" ref="N1244:W1244">(TRANSPOSE(MMULT(幕後結果!$AB$37:$AK$46, TRANSPOSE(N243:W243))))</f>
        <v>-1.2400555646496261</v>
      </c>
      <c r="O1244" s="141">
        <v>-0.11906143262832357</v>
      </c>
      <c r="P1244" s="141">
        <v>-1.0296407044967077</v>
      </c>
      <c r="Q1244" s="141">
        <v>-1.4106166986898967</v>
      </c>
      <c r="R1244" s="141">
        <v>-1.5868291859009913</v>
      </c>
      <c r="S1244" s="141">
        <v>-0.44466249059919205</v>
      </c>
      <c r="T1244" s="141">
        <v>6.2864376161019142E-2</v>
      </c>
      <c r="U1244" s="141">
        <v>-1.3742702722202802</v>
      </c>
      <c r="V1244" s="141">
        <v>1.2860902790442497E-3</v>
      </c>
      <c r="W1244" s="50">
        <v>-0.39639306867623092</v>
      </c>
    </row>
    <row r="1245" spans="1:23">
      <c r="A1245" s="122"/>
      <c r="B1245" s="141">
        <v>0.93984758729120754</v>
      </c>
      <c r="C1245" s="141">
        <v>0.62542843401751935</v>
      </c>
      <c r="D1245" s="141">
        <v>0.44230733711761094</v>
      </c>
      <c r="E1245" s="141">
        <v>7.9228578675989425E-2</v>
      </c>
      <c r="F1245" s="141">
        <v>0.60111463764437967</v>
      </c>
      <c r="G1245" s="141">
        <v>0.16407198617264429</v>
      </c>
      <c r="H1245" s="141">
        <v>0.44199044675753019</v>
      </c>
      <c r="I1245" s="141">
        <v>0.67602940966751546</v>
      </c>
      <c r="J1245" s="141">
        <v>0.9356679553986611</v>
      </c>
      <c r="K1245" s="58">
        <v>0.60292173290726359</v>
      </c>
      <c r="M1245" s="51">
        <v>243</v>
      </c>
      <c r="N1245" s="141" cm="1">
        <f t="array" ref="N1245:W1245">(TRANSPOSE(MMULT(幕後結果!$AB$37:$AK$46, TRANSPOSE(N244:W244))))</f>
        <v>0.4055020487181763</v>
      </c>
      <c r="O1245" s="141">
        <v>-1.5622433891166341</v>
      </c>
      <c r="P1245" s="141">
        <v>0.56998946415243945</v>
      </c>
      <c r="Q1245" s="141">
        <v>-5.0673611130164831E-2</v>
      </c>
      <c r="R1245" s="141">
        <v>-1.0940805202845261</v>
      </c>
      <c r="S1245" s="141">
        <v>0.30142953932699712</v>
      </c>
      <c r="T1245" s="141">
        <v>-1.2495581660679072</v>
      </c>
      <c r="U1245" s="141">
        <v>-0.39073239372674162</v>
      </c>
      <c r="V1245" s="141">
        <v>-0.70013493263066162</v>
      </c>
      <c r="W1245" s="50">
        <v>-0.538194836104956</v>
      </c>
    </row>
    <row r="1246" spans="1:23">
      <c r="A1246" s="122"/>
      <c r="B1246" s="141">
        <v>0.86847071909656992</v>
      </c>
      <c r="C1246" s="141">
        <v>7.7689491413173606E-2</v>
      </c>
      <c r="D1246" s="141">
        <v>0.93859394463985546</v>
      </c>
      <c r="E1246" s="141">
        <v>0.28851992806999904</v>
      </c>
      <c r="F1246" s="141">
        <v>0.7982990434890056</v>
      </c>
      <c r="G1246" s="141">
        <v>0.74603142040069215</v>
      </c>
      <c r="H1246" s="141">
        <v>0.33753434703596197</v>
      </c>
      <c r="I1246" s="141">
        <v>0.92679859270603293</v>
      </c>
      <c r="J1246" s="141">
        <v>0.40589794716326932</v>
      </c>
      <c r="K1246" s="58">
        <v>4.6906108132627855E-2</v>
      </c>
      <c r="M1246" s="51">
        <v>244</v>
      </c>
      <c r="N1246" s="141" cm="1">
        <f t="array" ref="N1246:W1246">(TRANSPOSE(MMULT(幕後結果!$AB$37:$AK$46, TRANSPOSE(N245:W245))))</f>
        <v>0.51208683588989368</v>
      </c>
      <c r="O1246" s="141">
        <v>-0.31913184138586576</v>
      </c>
      <c r="P1246" s="141">
        <v>1.3646721844668857</v>
      </c>
      <c r="Q1246" s="141">
        <v>6.0723997569409494E-2</v>
      </c>
      <c r="R1246" s="141">
        <v>0.33475927181592335</v>
      </c>
      <c r="S1246" s="141">
        <v>1.5955221262395347E-3</v>
      </c>
      <c r="T1246" s="141">
        <v>-0.6343632045540446</v>
      </c>
      <c r="U1246" s="141">
        <v>0.47411899716006523</v>
      </c>
      <c r="V1246" s="141">
        <v>0.14826273242493468</v>
      </c>
      <c r="W1246" s="50">
        <v>0.74719756596238041</v>
      </c>
    </row>
    <row r="1247" spans="1:23">
      <c r="A1247" s="122"/>
      <c r="B1247" s="141">
        <v>3.699950012402442E-2</v>
      </c>
      <c r="C1247" s="141">
        <v>0.23911617254615058</v>
      </c>
      <c r="D1247" s="141">
        <v>0.33331429537229229</v>
      </c>
      <c r="E1247" s="141">
        <v>0.90501273472434574</v>
      </c>
      <c r="F1247" s="141">
        <v>0.71075342183035972</v>
      </c>
      <c r="G1247" s="141">
        <v>0.24242808763941848</v>
      </c>
      <c r="H1247" s="141">
        <v>0.290793794865567</v>
      </c>
      <c r="I1247" s="141">
        <v>0.53938070980751185</v>
      </c>
      <c r="J1247" s="141">
        <v>0.7109792604622942</v>
      </c>
      <c r="K1247" s="58">
        <v>0.82440847885281454</v>
      </c>
      <c r="M1247" s="51">
        <v>245</v>
      </c>
      <c r="N1247" s="141" cm="1">
        <f t="array" ref="N1247:W1247">(TRANSPOSE(MMULT(幕後結果!$AB$37:$AK$46, TRANSPOSE(N246:W246))))</f>
        <v>-2.0620621143045001</v>
      </c>
      <c r="O1247" s="141">
        <v>0.43541377124557684</v>
      </c>
      <c r="P1247" s="141">
        <v>-0.38981481269210233</v>
      </c>
      <c r="Q1247" s="141">
        <v>-0.97632854421839688</v>
      </c>
      <c r="R1247" s="141">
        <v>-0.4478133123165759</v>
      </c>
      <c r="S1247" s="141">
        <v>-0.66499726405461546</v>
      </c>
      <c r="T1247" s="141">
        <v>-1.1591593769394624</v>
      </c>
      <c r="U1247" s="141">
        <v>-0.98634130792301589</v>
      </c>
      <c r="V1247" s="141">
        <v>-0.38530984701825094</v>
      </c>
      <c r="W1247" s="50">
        <v>-0.10793491492637763</v>
      </c>
    </row>
    <row r="1248" spans="1:23">
      <c r="A1248" s="122"/>
      <c r="B1248" s="141">
        <v>0.58890442158217104</v>
      </c>
      <c r="C1248" s="141">
        <v>6.573210971781096E-3</v>
      </c>
      <c r="D1248" s="141">
        <v>0.46398297635564134</v>
      </c>
      <c r="E1248" s="141">
        <v>0.10487763342887146</v>
      </c>
      <c r="F1248" s="141">
        <v>0.76180539267790714</v>
      </c>
      <c r="G1248" s="141">
        <v>0.58557466572728156</v>
      </c>
      <c r="H1248" s="141">
        <v>8.5183850920391491E-2</v>
      </c>
      <c r="I1248" s="141">
        <v>2.3872728523720355E-2</v>
      </c>
      <c r="J1248" s="141">
        <v>0.98495155321113259</v>
      </c>
      <c r="K1248" s="58">
        <v>0.47591532408105075</v>
      </c>
      <c r="M1248" s="51">
        <v>246</v>
      </c>
      <c r="N1248" s="141" cm="1">
        <f t="array" ref="N1248:W1248">(TRANSPOSE(MMULT(幕後結果!$AB$37:$AK$46, TRANSPOSE(N247:W247))))</f>
        <v>-1.0011303746776234</v>
      </c>
      <c r="O1248" s="141">
        <v>0.19664879771241869</v>
      </c>
      <c r="P1248" s="141">
        <v>-0.2741001787577404</v>
      </c>
      <c r="Q1248" s="141">
        <v>-0.64373230500541356</v>
      </c>
      <c r="R1248" s="141">
        <v>0.49880046252585875</v>
      </c>
      <c r="S1248" s="141">
        <v>-0.30302707479429913</v>
      </c>
      <c r="T1248" s="141">
        <v>-1.0984639033470862</v>
      </c>
      <c r="U1248" s="141">
        <v>0.27260425950714573</v>
      </c>
      <c r="V1248" s="141">
        <v>0.89373612589727336</v>
      </c>
      <c r="W1248" s="50">
        <v>1.021552557369696</v>
      </c>
    </row>
    <row r="1249" spans="1:23">
      <c r="A1249" s="122"/>
      <c r="B1249" s="141">
        <v>2.9694545609842971E-2</v>
      </c>
      <c r="C1249" s="141">
        <v>3.5135863457973038E-2</v>
      </c>
      <c r="D1249" s="141">
        <v>0.69458258752582913</v>
      </c>
      <c r="E1249" s="141">
        <v>0.4320426476798136</v>
      </c>
      <c r="F1249" s="141">
        <v>0.95828765772882218</v>
      </c>
      <c r="G1249" s="141">
        <v>0.53883802032826256</v>
      </c>
      <c r="H1249" s="141">
        <v>1.5585534044554983E-2</v>
      </c>
      <c r="I1249" s="141">
        <v>0.30469086027082959</v>
      </c>
      <c r="J1249" s="141">
        <v>0.61950073863589972</v>
      </c>
      <c r="K1249" s="58">
        <v>0.73381671715324126</v>
      </c>
      <c r="M1249" s="51">
        <v>247</v>
      </c>
      <c r="N1249" s="141" cm="1">
        <f t="array" ref="N1249:W1249">(TRANSPOSE(MMULT(幕後結果!$AB$37:$AK$46, TRANSPOSE(N248:W248))))</f>
        <v>-1.7072112108513027</v>
      </c>
      <c r="O1249" s="141">
        <v>-2.281323590278999</v>
      </c>
      <c r="P1249" s="141">
        <v>-2.685424594891711E-2</v>
      </c>
      <c r="Q1249" s="141">
        <v>-0.95924190089046779</v>
      </c>
      <c r="R1249" s="141">
        <v>-1.0060920738341617</v>
      </c>
      <c r="S1249" s="141">
        <v>-1.3015244883170436</v>
      </c>
      <c r="T1249" s="141">
        <v>-0.85797150175685344</v>
      </c>
      <c r="U1249" s="141">
        <v>-1.6359092332153538</v>
      </c>
      <c r="V1249" s="141">
        <v>-1.2016765602763244</v>
      </c>
      <c r="W1249" s="50">
        <v>-0.33403363502191918</v>
      </c>
    </row>
    <row r="1250" spans="1:23">
      <c r="A1250" s="122"/>
      <c r="B1250" s="141">
        <v>0.63254331132714792</v>
      </c>
      <c r="C1250" s="141">
        <v>0.63206630039522094</v>
      </c>
      <c r="D1250" s="141">
        <v>0.21487130934831922</v>
      </c>
      <c r="E1250" s="141">
        <v>0.95378844714858935</v>
      </c>
      <c r="F1250" s="141">
        <v>0.62092247272559464</v>
      </c>
      <c r="G1250" s="141">
        <v>0.48455190049640584</v>
      </c>
      <c r="H1250" s="141">
        <v>0.24720173741929474</v>
      </c>
      <c r="I1250" s="141">
        <v>0.87500219849213168</v>
      </c>
      <c r="J1250" s="141">
        <v>0.49909311097667231</v>
      </c>
      <c r="K1250" s="58">
        <v>0.84009112308135192</v>
      </c>
      <c r="M1250" s="51">
        <v>248</v>
      </c>
      <c r="N1250" s="141" cm="1">
        <f t="array" ref="N1250:W1250">(TRANSPOSE(MMULT(幕後結果!$AB$37:$AK$46, TRANSPOSE(N249:W249))))</f>
        <v>2.3951329898343761</v>
      </c>
      <c r="O1250" s="141">
        <v>-1.5171679971516632</v>
      </c>
      <c r="P1250" s="141">
        <v>0.31629981346811664</v>
      </c>
      <c r="Q1250" s="141">
        <v>2.1907687873532931</v>
      </c>
      <c r="R1250" s="141">
        <v>1.4158700501329458</v>
      </c>
      <c r="S1250" s="141">
        <v>-1.7437403216849803</v>
      </c>
      <c r="T1250" s="141">
        <v>-0.43373185238936396</v>
      </c>
      <c r="U1250" s="141">
        <v>0.67559877898160337</v>
      </c>
      <c r="V1250" s="141">
        <v>-0.1484842315520053</v>
      </c>
      <c r="W1250" s="50">
        <v>1.0922223926613572E-2</v>
      </c>
    </row>
    <row r="1251" spans="1:23">
      <c r="A1251" s="122"/>
      <c r="B1251" s="141">
        <v>0.94870924016383062</v>
      </c>
      <c r="C1251" s="141">
        <v>0.77591132019264619</v>
      </c>
      <c r="D1251" s="141">
        <v>0.94366323603990554</v>
      </c>
      <c r="E1251" s="141">
        <v>0.54655435566644028</v>
      </c>
      <c r="F1251" s="141">
        <v>0.57787225932531627</v>
      </c>
      <c r="G1251" s="141">
        <v>0.13821819393751178</v>
      </c>
      <c r="H1251" s="141">
        <v>0.59726079058785664</v>
      </c>
      <c r="I1251" s="141">
        <v>0.52013232289203182</v>
      </c>
      <c r="J1251" s="141">
        <v>0.52293724961490562</v>
      </c>
      <c r="K1251" s="58">
        <v>0.23897690557317897</v>
      </c>
      <c r="M1251" s="51">
        <v>249</v>
      </c>
      <c r="N1251" s="141" cm="1">
        <f t="array" ref="N1251:W1251">(TRANSPOSE(MMULT(幕後結果!$AB$37:$AK$46, TRANSPOSE(N250:W250))))</f>
        <v>-0.24532019437590841</v>
      </c>
      <c r="O1251" s="141">
        <v>0.953911617687209</v>
      </c>
      <c r="P1251" s="141">
        <v>1.6697666662687858</v>
      </c>
      <c r="Q1251" s="141">
        <v>1.432440933737005</v>
      </c>
      <c r="R1251" s="141">
        <v>0.82134886262769413</v>
      </c>
      <c r="S1251" s="141">
        <v>-0.38053211252199903</v>
      </c>
      <c r="T1251" s="141">
        <v>1.3397428197085746</v>
      </c>
      <c r="U1251" s="141">
        <v>-8.1903163166245241E-2</v>
      </c>
      <c r="V1251" s="141">
        <v>0.83517592705718524</v>
      </c>
      <c r="W1251" s="50">
        <v>-0.45252108878690556</v>
      </c>
    </row>
    <row r="1252" spans="1:23">
      <c r="A1252" s="122"/>
      <c r="B1252" s="141">
        <v>0.88757853410553222</v>
      </c>
      <c r="C1252" s="141">
        <v>0.9170052598125662</v>
      </c>
      <c r="D1252" s="141">
        <v>0.59377508832861103</v>
      </c>
      <c r="E1252" s="141">
        <v>0.87847750689730697</v>
      </c>
      <c r="F1252" s="141">
        <v>0.41948166205814963</v>
      </c>
      <c r="G1252" s="141">
        <v>8.5744685008769528E-2</v>
      </c>
      <c r="H1252" s="141">
        <v>0.29693920073707902</v>
      </c>
      <c r="I1252" s="141">
        <v>0.22430836914099772</v>
      </c>
      <c r="J1252" s="141">
        <v>0.16468906576114861</v>
      </c>
      <c r="K1252" s="58">
        <v>0.26248782995122144</v>
      </c>
      <c r="M1252" s="51">
        <v>250</v>
      </c>
      <c r="N1252" s="141" cm="1">
        <f t="array" ref="N1252:W1252">(TRANSPOSE(MMULT(幕後結果!$AB$37:$AK$46, TRANSPOSE(N251:W251))))</f>
        <v>0.31670644090658079</v>
      </c>
      <c r="O1252" s="141">
        <v>-0.97948602980451493</v>
      </c>
      <c r="P1252" s="141">
        <v>-1.0491644017546922</v>
      </c>
      <c r="Q1252" s="141">
        <v>-0.14053318188172259</v>
      </c>
      <c r="R1252" s="141">
        <v>-1.1709433870857104</v>
      </c>
      <c r="S1252" s="141">
        <v>0.73985317999198386</v>
      </c>
      <c r="T1252" s="141">
        <v>-0.42069507659261607</v>
      </c>
      <c r="U1252" s="141">
        <v>-0.36584639465596303</v>
      </c>
      <c r="V1252" s="141">
        <v>6.3092473244787353E-2</v>
      </c>
      <c r="W1252" s="50">
        <v>-0.79109831933383279</v>
      </c>
    </row>
    <row r="1253" spans="1:23">
      <c r="A1253" s="122"/>
      <c r="B1253" s="141">
        <v>8.3679037597302219E-2</v>
      </c>
      <c r="C1253" s="141">
        <v>0.58187745757908149</v>
      </c>
      <c r="D1253" s="141">
        <v>0.58078040248523966</v>
      </c>
      <c r="E1253" s="141">
        <v>0.54863438828378519</v>
      </c>
      <c r="F1253" s="141">
        <v>0.80438914814082763</v>
      </c>
      <c r="G1253" s="141">
        <v>0.69512331873575817</v>
      </c>
      <c r="H1253" s="141">
        <v>0.98732001865822894</v>
      </c>
      <c r="I1253" s="141">
        <v>0.46762057306906724</v>
      </c>
      <c r="J1253" s="141">
        <v>0.86462346919466504</v>
      </c>
      <c r="K1253" s="58">
        <v>0.6624322379068206</v>
      </c>
      <c r="M1253" s="51">
        <v>251</v>
      </c>
      <c r="N1253" s="141" cm="1">
        <f t="array" ref="N1253:W1253">(TRANSPOSE(MMULT(幕後結果!$AB$37:$AK$46, TRANSPOSE(N252:W252))))</f>
        <v>0.96601678046297634</v>
      </c>
      <c r="O1253" s="141">
        <v>-0.40599726298680455</v>
      </c>
      <c r="P1253" s="141">
        <v>0.21462558460174364</v>
      </c>
      <c r="Q1253" s="141">
        <v>-0.71556396162094593</v>
      </c>
      <c r="R1253" s="141">
        <v>0.4124888758851043</v>
      </c>
      <c r="S1253" s="141">
        <v>-0.44615605299582278</v>
      </c>
      <c r="T1253" s="141">
        <v>0.99472829013297248</v>
      </c>
      <c r="U1253" s="141">
        <v>-5.0195576259197239E-2</v>
      </c>
      <c r="V1253" s="141">
        <v>1.3796436884193013</v>
      </c>
      <c r="W1253" s="50">
        <v>0.94085174872894284</v>
      </c>
    </row>
    <row r="1254" spans="1:23">
      <c r="A1254" s="122"/>
      <c r="B1254" s="141">
        <v>0.98571031773116347</v>
      </c>
      <c r="C1254" s="141">
        <v>0.58525064113430103</v>
      </c>
      <c r="D1254" s="141">
        <v>0.74665391067012421</v>
      </c>
      <c r="E1254" s="141">
        <v>0.25064289512212423</v>
      </c>
      <c r="F1254" s="141">
        <v>0.2887347075625708</v>
      </c>
      <c r="G1254" s="141">
        <v>0.3432481798930731</v>
      </c>
      <c r="H1254" s="141">
        <v>0.54828083520672322</v>
      </c>
      <c r="I1254" s="141">
        <v>4.9717859727405056E-2</v>
      </c>
      <c r="J1254" s="141">
        <v>7.7095496347480141E-2</v>
      </c>
      <c r="K1254" s="58">
        <v>0.4008878652957284</v>
      </c>
      <c r="M1254" s="51">
        <v>252</v>
      </c>
      <c r="N1254" s="141" cm="1">
        <f t="array" ref="N1254:W1254">(TRANSPOSE(MMULT(幕後結果!$AB$37:$AK$46, TRANSPOSE(N253:W253))))</f>
        <v>0.5870535170795218</v>
      </c>
      <c r="O1254" s="141">
        <v>-1.9652930955938168</v>
      </c>
      <c r="P1254" s="141">
        <v>1.3094539378066392</v>
      </c>
      <c r="Q1254" s="141">
        <v>0.72420006150883742</v>
      </c>
      <c r="R1254" s="141">
        <v>-9.7340578670505218E-2</v>
      </c>
      <c r="S1254" s="141">
        <v>0.11511096089613193</v>
      </c>
      <c r="T1254" s="141">
        <v>0.88880431716787545</v>
      </c>
      <c r="U1254" s="141">
        <v>-0.7686321248144552</v>
      </c>
      <c r="V1254" s="141">
        <v>-1.0275778571994851</v>
      </c>
      <c r="W1254" s="50">
        <v>0.57960557317276962</v>
      </c>
    </row>
    <row r="1255" spans="1:23">
      <c r="A1255" s="122"/>
      <c r="B1255" s="141">
        <v>0.57537320200030417</v>
      </c>
      <c r="C1255" s="141">
        <v>0.95330370067127035</v>
      </c>
      <c r="D1255" s="141">
        <v>0.57581735371011211</v>
      </c>
      <c r="E1255" s="141">
        <v>7.5480675145544351E-2</v>
      </c>
      <c r="F1255" s="141">
        <v>0.89043257017434629</v>
      </c>
      <c r="G1255" s="141">
        <v>0.30448619025336998</v>
      </c>
      <c r="H1255" s="141">
        <v>0.25593912599728119</v>
      </c>
      <c r="I1255" s="141">
        <v>0.42501567138615792</v>
      </c>
      <c r="J1255" s="141">
        <v>0.49023555719807699</v>
      </c>
      <c r="K1255" s="58">
        <v>0.22302481204681768</v>
      </c>
      <c r="M1255" s="51">
        <v>253</v>
      </c>
      <c r="N1255" s="141" cm="1">
        <f t="array" ref="N1255:W1255">(TRANSPOSE(MMULT(幕後結果!$AB$37:$AK$46, TRANSPOSE(N254:W254))))</f>
        <v>1.3634800196807721</v>
      </c>
      <c r="O1255" s="141">
        <v>-1.5780959346298893</v>
      </c>
      <c r="P1255" s="141">
        <v>0.28098926896375992</v>
      </c>
      <c r="Q1255" s="141">
        <v>0.47744271137791866</v>
      </c>
      <c r="R1255" s="141">
        <v>0.35277954718978022</v>
      </c>
      <c r="S1255" s="141">
        <v>-1.3083523374552231</v>
      </c>
      <c r="T1255" s="141">
        <v>0.2733963591276406</v>
      </c>
      <c r="U1255" s="141">
        <v>1.2913553980331467</v>
      </c>
      <c r="V1255" s="141">
        <v>-0.78110920237883952</v>
      </c>
      <c r="W1255" s="50">
        <v>-0.44944970163701348</v>
      </c>
    </row>
    <row r="1256" spans="1:23">
      <c r="A1256" s="122"/>
      <c r="B1256" s="141">
        <v>0.77626339611888162</v>
      </c>
      <c r="C1256" s="141">
        <v>0.65818262812648709</v>
      </c>
      <c r="D1256" s="141">
        <v>0.29448922269402056</v>
      </c>
      <c r="E1256" s="141">
        <v>0.98854337918858426</v>
      </c>
      <c r="F1256" s="141">
        <v>5.2516394552196255E-2</v>
      </c>
      <c r="G1256" s="141">
        <v>0.32820561916811752</v>
      </c>
      <c r="H1256" s="141">
        <v>0.51051717853075362</v>
      </c>
      <c r="I1256" s="141">
        <v>0.42039477237177958</v>
      </c>
      <c r="J1256" s="141">
        <v>0.26903022679496624</v>
      </c>
      <c r="K1256" s="58">
        <v>0.48905435194002944</v>
      </c>
      <c r="M1256" s="51">
        <v>254</v>
      </c>
      <c r="N1256" s="141" cm="1">
        <f t="array" ref="N1256:W1256">(TRANSPOSE(MMULT(幕後結果!$AB$37:$AK$46, TRANSPOSE(N255:W255))))</f>
        <v>-0.76143028700022708</v>
      </c>
      <c r="O1256" s="141">
        <v>-0.50762667834864073</v>
      </c>
      <c r="P1256" s="141">
        <v>-2.3189099322059412E-2</v>
      </c>
      <c r="Q1256" s="141">
        <v>-7.605579380257714E-2</v>
      </c>
      <c r="R1256" s="141">
        <v>-0.59716620126477205</v>
      </c>
      <c r="S1256" s="141">
        <v>-0.39016151045507186</v>
      </c>
      <c r="T1256" s="141">
        <v>-0.62215619952661394</v>
      </c>
      <c r="U1256" s="141">
        <v>-1.0671772256720682</v>
      </c>
      <c r="V1256" s="141">
        <v>0.76615468436561562</v>
      </c>
      <c r="W1256" s="50">
        <v>-1.0355285648649302</v>
      </c>
    </row>
    <row r="1257" spans="1:23">
      <c r="A1257" s="122"/>
      <c r="B1257" s="141">
        <v>0.65789295252449986</v>
      </c>
      <c r="C1257" s="141">
        <v>0.54875996386485171</v>
      </c>
      <c r="D1257" s="141">
        <v>0.2133676860000977</v>
      </c>
      <c r="E1257" s="141">
        <v>0.3319200510762057</v>
      </c>
      <c r="F1257" s="141">
        <v>0.91686927573807853</v>
      </c>
      <c r="G1257" s="141">
        <v>0.20303972993225794</v>
      </c>
      <c r="H1257" s="141">
        <v>0.41343752637770792</v>
      </c>
      <c r="I1257" s="141">
        <v>0.27934527771407502</v>
      </c>
      <c r="J1257" s="141">
        <v>0.77654371147706702</v>
      </c>
      <c r="K1257" s="58">
        <v>0.67745611716769139</v>
      </c>
      <c r="M1257" s="51">
        <v>255</v>
      </c>
      <c r="N1257" s="141" cm="1">
        <f t="array" ref="N1257:W1257">(TRANSPOSE(MMULT(幕後結果!$AB$37:$AK$46, TRANSPOSE(N256:W256))))</f>
        <v>0.4563201280393705</v>
      </c>
      <c r="O1257" s="141">
        <v>-1.1154574756797688</v>
      </c>
      <c r="P1257" s="141">
        <v>0.12689179551042032</v>
      </c>
      <c r="Q1257" s="141">
        <v>0.11085250802128281</v>
      </c>
      <c r="R1257" s="141">
        <v>-1.1153175833205626</v>
      </c>
      <c r="S1257" s="141">
        <v>0.92210653240594498</v>
      </c>
      <c r="T1257" s="141">
        <v>0.51906244305389482</v>
      </c>
      <c r="U1257" s="141">
        <v>0.60638011926625635</v>
      </c>
      <c r="V1257" s="141">
        <v>-2.0957827021605082</v>
      </c>
      <c r="W1257" s="50">
        <v>-0.43156016932047558</v>
      </c>
    </row>
    <row r="1258" spans="1:23">
      <c r="A1258" s="122"/>
      <c r="B1258" s="141">
        <v>0.65425480764919497</v>
      </c>
      <c r="C1258" s="141">
        <v>0.83584449581923836</v>
      </c>
      <c r="D1258" s="141">
        <v>0.81840135996666574</v>
      </c>
      <c r="E1258" s="141">
        <v>0.90071429843305695</v>
      </c>
      <c r="F1258" s="141">
        <v>5.9017998437726593E-2</v>
      </c>
      <c r="G1258" s="141">
        <v>0.51676851107780641</v>
      </c>
      <c r="H1258" s="141">
        <v>0.46375935177406213</v>
      </c>
      <c r="I1258" s="141">
        <v>8.1800406305387874E-2</v>
      </c>
      <c r="J1258" s="141">
        <v>0.85840498399300924</v>
      </c>
      <c r="K1258" s="58">
        <v>0.21835146444020204</v>
      </c>
      <c r="M1258" s="51">
        <v>256</v>
      </c>
      <c r="N1258" s="141" cm="1">
        <f t="array" ref="N1258:W1258">(TRANSPOSE(MMULT(幕後結果!$AB$37:$AK$46, TRANSPOSE(N257:W257))))</f>
        <v>1.824980295984689</v>
      </c>
      <c r="O1258" s="141">
        <v>-2.0639213453869947</v>
      </c>
      <c r="P1258" s="141">
        <v>-0.16867213206776621</v>
      </c>
      <c r="Q1258" s="141">
        <v>0.88821587998581231</v>
      </c>
      <c r="R1258" s="141">
        <v>-1.7107369122890126</v>
      </c>
      <c r="S1258" s="141">
        <v>0.29288345901782092</v>
      </c>
      <c r="T1258" s="141">
        <v>-0.8447771369266035</v>
      </c>
      <c r="U1258" s="141">
        <v>0.54591823956121455</v>
      </c>
      <c r="V1258" s="141">
        <v>-1.0547356377512829</v>
      </c>
      <c r="W1258" s="50">
        <v>-1.2657368485873342</v>
      </c>
    </row>
    <row r="1259" spans="1:23">
      <c r="A1259" s="122"/>
      <c r="B1259" s="141">
        <v>0.71817668548812685</v>
      </c>
      <c r="C1259" s="141">
        <v>4.3063473604191049E-2</v>
      </c>
      <c r="D1259" s="141">
        <v>0.33517235447497118</v>
      </c>
      <c r="E1259" s="141">
        <v>0.51004672353961622</v>
      </c>
      <c r="F1259" s="141">
        <v>0.17171707376373546</v>
      </c>
      <c r="G1259" s="141">
        <v>0.43965081171484699</v>
      </c>
      <c r="H1259" s="141">
        <v>0.38571142777508305</v>
      </c>
      <c r="I1259" s="141">
        <v>0.94851956740916532</v>
      </c>
      <c r="J1259" s="141">
        <v>0.46670297967114149</v>
      </c>
      <c r="K1259" s="58">
        <v>0.54781662110531593</v>
      </c>
      <c r="M1259" s="51">
        <v>257</v>
      </c>
      <c r="N1259" s="141" cm="1">
        <f t="array" ref="N1259:W1259">(TRANSPOSE(MMULT(幕後結果!$AB$37:$AK$46, TRANSPOSE(N258:W258))))</f>
        <v>0.55133675024315665</v>
      </c>
      <c r="O1259" s="141">
        <v>-0.22482547830023639</v>
      </c>
      <c r="P1259" s="141">
        <v>1.3689102839186853</v>
      </c>
      <c r="Q1259" s="141">
        <v>1.9098257033920785</v>
      </c>
      <c r="R1259" s="141">
        <v>1.3659908626588884</v>
      </c>
      <c r="S1259" s="141">
        <v>0.88807125225035854</v>
      </c>
      <c r="T1259" s="141">
        <v>0.72805185119937166</v>
      </c>
      <c r="U1259" s="141">
        <v>0.65788061194560976</v>
      </c>
      <c r="V1259" s="141">
        <v>0.25246366079550081</v>
      </c>
      <c r="W1259" s="50">
        <v>0.67177735608039435</v>
      </c>
    </row>
    <row r="1260" spans="1:23">
      <c r="A1260" s="122"/>
      <c r="B1260" s="141">
        <v>0.18093312778447457</v>
      </c>
      <c r="C1260" s="141">
        <v>0.56500936514527278</v>
      </c>
      <c r="D1260" s="141">
        <v>0.69821263117969834</v>
      </c>
      <c r="E1260" s="141">
        <v>0.12521822036344554</v>
      </c>
      <c r="F1260" s="141">
        <v>0.93386953748381574</v>
      </c>
      <c r="G1260" s="141">
        <v>0.31842011758555611</v>
      </c>
      <c r="H1260" s="141">
        <v>0.53195128900051425</v>
      </c>
      <c r="I1260" s="141">
        <v>0.63943962581176361</v>
      </c>
      <c r="J1260" s="141">
        <v>0.20940621459295405</v>
      </c>
      <c r="K1260" s="58">
        <v>0.63763933879989376</v>
      </c>
      <c r="M1260" s="51">
        <v>258</v>
      </c>
      <c r="N1260" s="141" cm="1">
        <f t="array" ref="N1260:W1260">(TRANSPOSE(MMULT(幕後結果!$AB$37:$AK$46, TRANSPOSE(N259:W259))))</f>
        <v>2.30005889262539</v>
      </c>
      <c r="O1260" s="141">
        <v>-0.66342169809512652</v>
      </c>
      <c r="P1260" s="141">
        <v>-1.2167744592376266</v>
      </c>
      <c r="Q1260" s="141">
        <v>9.4283159451811593E-2</v>
      </c>
      <c r="R1260" s="141">
        <v>-1.9296064497724092</v>
      </c>
      <c r="S1260" s="141">
        <v>1.0285300270075304</v>
      </c>
      <c r="T1260" s="141">
        <v>-0.82994997117803759</v>
      </c>
      <c r="U1260" s="141">
        <v>5.4061184491095426E-3</v>
      </c>
      <c r="V1260" s="141">
        <v>1.2287400324800515</v>
      </c>
      <c r="W1260" s="50">
        <v>-0.87520984541822977</v>
      </c>
    </row>
    <row r="1261" spans="1:23">
      <c r="A1261" s="122"/>
      <c r="B1261" s="141">
        <v>0.38929748379688434</v>
      </c>
      <c r="C1261" s="141">
        <v>0.265241731793187</v>
      </c>
      <c r="D1261" s="141">
        <v>0.1451396130578424</v>
      </c>
      <c r="E1261" s="141">
        <v>0.93733600606777201</v>
      </c>
      <c r="F1261" s="141">
        <v>0.81629524435659562</v>
      </c>
      <c r="G1261" s="141">
        <v>0.4120659056914977</v>
      </c>
      <c r="H1261" s="141">
        <v>0.74918561055740196</v>
      </c>
      <c r="I1261" s="141">
        <v>0.56763824177298305</v>
      </c>
      <c r="J1261" s="141">
        <v>0.57487311196503366</v>
      </c>
      <c r="K1261" s="58">
        <v>0.75871536354739089</v>
      </c>
      <c r="M1261" s="51">
        <v>259</v>
      </c>
      <c r="N1261" s="141" cm="1">
        <f t="array" ref="N1261:W1261">(TRANSPOSE(MMULT(幕後結果!$AB$37:$AK$46, TRANSPOSE(N260:W260))))</f>
        <v>-0.12978761610826581</v>
      </c>
      <c r="O1261" s="141">
        <v>-0.76005315979138699</v>
      </c>
      <c r="P1261" s="141">
        <v>-2.1309852386401604</v>
      </c>
      <c r="Q1261" s="141">
        <v>-1.2315680805785325</v>
      </c>
      <c r="R1261" s="141">
        <v>-2.0512888708170265</v>
      </c>
      <c r="S1261" s="141">
        <v>0.12565387448657858</v>
      </c>
      <c r="T1261" s="141">
        <v>-0.28898921457820059</v>
      </c>
      <c r="U1261" s="141">
        <v>-1.0411552845081111</v>
      </c>
      <c r="V1261" s="141">
        <v>-0.13053268907827048</v>
      </c>
      <c r="W1261" s="50">
        <v>0.41873887490902084</v>
      </c>
    </row>
    <row r="1262" spans="1:23">
      <c r="A1262" s="122"/>
      <c r="B1262" s="141">
        <v>0.32858896508593705</v>
      </c>
      <c r="C1262" s="141">
        <v>0.86679374197192094</v>
      </c>
      <c r="D1262" s="141">
        <v>7.0527743670835807E-2</v>
      </c>
      <c r="E1262" s="141">
        <v>0.1101480584235035</v>
      </c>
      <c r="F1262" s="141">
        <v>0.84252285057826715</v>
      </c>
      <c r="G1262" s="141">
        <v>0.51372551301251579</v>
      </c>
      <c r="H1262" s="141">
        <v>0.75031950474638309</v>
      </c>
      <c r="I1262" s="141">
        <v>8.9116645428202634E-2</v>
      </c>
      <c r="J1262" s="141">
        <v>0.36525533773713725</v>
      </c>
      <c r="K1262" s="58">
        <v>0.15639537687810723</v>
      </c>
      <c r="M1262" s="51">
        <v>260</v>
      </c>
      <c r="N1262" s="141" cm="1">
        <f t="array" ref="N1262:W1262">(TRANSPOSE(MMULT(幕後結果!$AB$37:$AK$46, TRANSPOSE(N261:W261))))</f>
        <v>1.3975755909178491</v>
      </c>
      <c r="O1262" s="141">
        <v>0.46817425094905885</v>
      </c>
      <c r="P1262" s="141">
        <v>1.4381399617287856</v>
      </c>
      <c r="Q1262" s="141">
        <v>1.1537119880020772</v>
      </c>
      <c r="R1262" s="141">
        <v>1.744159698956512</v>
      </c>
      <c r="S1262" s="141">
        <v>-1.1589836017598671</v>
      </c>
      <c r="T1262" s="141">
        <v>0.78849076531892459</v>
      </c>
      <c r="U1262" s="141">
        <v>0.732080069364615</v>
      </c>
      <c r="V1262" s="141">
        <v>0.14925634577784383</v>
      </c>
      <c r="W1262" s="50">
        <v>0.94466642581193683</v>
      </c>
    </row>
    <row r="1263" spans="1:23">
      <c r="A1263" s="122"/>
      <c r="B1263" s="141">
        <v>0.71525623632743107</v>
      </c>
      <c r="C1263" s="141">
        <v>0.96608439751232988</v>
      </c>
      <c r="D1263" s="141">
        <v>0.20180301370667397</v>
      </c>
      <c r="E1263" s="141">
        <v>0.7693084952562772</v>
      </c>
      <c r="F1263" s="141">
        <v>0.40725819150073583</v>
      </c>
      <c r="G1263" s="141">
        <v>0.54370401201552165</v>
      </c>
      <c r="H1263" s="141">
        <v>0.45067846442382486</v>
      </c>
      <c r="I1263" s="141">
        <v>0.29768610685736174</v>
      </c>
      <c r="J1263" s="141">
        <v>0.94535256157937297</v>
      </c>
      <c r="K1263" s="58">
        <v>5.0084459749735855E-2</v>
      </c>
      <c r="M1263" s="51">
        <v>261</v>
      </c>
      <c r="N1263" s="141" cm="1">
        <f t="array" ref="N1263:W1263">(TRANSPOSE(MMULT(幕後結果!$AB$37:$AK$46, TRANSPOSE(N262:W262))))</f>
        <v>-1.7419104838459658</v>
      </c>
      <c r="O1263" s="141">
        <v>0.74268281969476801</v>
      </c>
      <c r="P1263" s="141">
        <v>0.95465454628881818</v>
      </c>
      <c r="Q1263" s="141">
        <v>-0.52262492793971593</v>
      </c>
      <c r="R1263" s="141">
        <v>-0.21746446551122056</v>
      </c>
      <c r="S1263" s="141">
        <v>-0.51584662538713266</v>
      </c>
      <c r="T1263" s="141">
        <v>0.3402784916530972</v>
      </c>
      <c r="U1263" s="141">
        <v>-0.28215487177997545</v>
      </c>
      <c r="V1263" s="141">
        <v>0.29103203814191925</v>
      </c>
      <c r="W1263" s="50">
        <v>0.72396559377885139</v>
      </c>
    </row>
    <row r="1264" spans="1:23">
      <c r="A1264" s="122"/>
      <c r="B1264" s="141">
        <v>0.5722410358788701</v>
      </c>
      <c r="C1264" s="141">
        <v>7.8966305723644936E-2</v>
      </c>
      <c r="D1264" s="141">
        <v>8.6997832363049143E-2</v>
      </c>
      <c r="E1264" s="141">
        <v>0.15189486240257466</v>
      </c>
      <c r="F1264" s="141">
        <v>0.88271496288539719</v>
      </c>
      <c r="G1264" s="141">
        <v>0.78622568028780604</v>
      </c>
      <c r="H1264" s="141">
        <v>0.85098063372151755</v>
      </c>
      <c r="I1264" s="141">
        <v>0.53191739593664789</v>
      </c>
      <c r="J1264" s="141">
        <v>0.9981268501065319</v>
      </c>
      <c r="K1264" s="58">
        <v>0.14804638183598229</v>
      </c>
      <c r="M1264" s="51">
        <v>262</v>
      </c>
      <c r="N1264" s="141" cm="1">
        <f t="array" ref="N1264:W1264">(TRANSPOSE(MMULT(幕後結果!$AB$37:$AK$46, TRANSPOSE(N263:W263))))</f>
        <v>0.42680465469942758</v>
      </c>
      <c r="O1264" s="141">
        <v>0.45477189471520585</v>
      </c>
      <c r="P1264" s="141">
        <v>0.60487339435043763</v>
      </c>
      <c r="Q1264" s="141">
        <v>0.12924709942575097</v>
      </c>
      <c r="R1264" s="141">
        <v>0.55008142123042159</v>
      </c>
      <c r="S1264" s="141">
        <v>-0.1900911291058176</v>
      </c>
      <c r="T1264" s="141">
        <v>0.30560909281573312</v>
      </c>
      <c r="U1264" s="141">
        <v>0.22097781871848296</v>
      </c>
      <c r="V1264" s="141">
        <v>-0.65892093170040922</v>
      </c>
      <c r="W1264" s="50">
        <v>0.67605441117496312</v>
      </c>
    </row>
    <row r="1265" spans="1:23">
      <c r="A1265" s="122"/>
      <c r="B1265" s="141">
        <v>0.70713993966806932</v>
      </c>
      <c r="C1265" s="141">
        <v>0.3849848201387327</v>
      </c>
      <c r="D1265" s="141">
        <v>0.90750970445822032</v>
      </c>
      <c r="E1265" s="141">
        <v>0.47749442581470314</v>
      </c>
      <c r="F1265" s="141">
        <v>0.74468835867798178</v>
      </c>
      <c r="G1265" s="141">
        <v>0.33204054137540218</v>
      </c>
      <c r="H1265" s="141">
        <v>0.62750397932967572</v>
      </c>
      <c r="I1265" s="141">
        <v>0.86060328048798884</v>
      </c>
      <c r="J1265" s="141">
        <v>0.7055897851489874</v>
      </c>
      <c r="K1265" s="58">
        <v>0.6183519134887463</v>
      </c>
      <c r="M1265" s="51">
        <v>263</v>
      </c>
      <c r="N1265" s="141" cm="1">
        <f t="array" ref="N1265:W1265">(TRANSPOSE(MMULT(幕後結果!$AB$37:$AK$46, TRANSPOSE(N264:W264))))</f>
        <v>5.3967459493830472E-2</v>
      </c>
      <c r="O1265" s="141">
        <v>0.94818750616192604</v>
      </c>
      <c r="P1265" s="141">
        <v>-1.1562493413828798</v>
      </c>
      <c r="Q1265" s="141">
        <v>-0.16689666231885758</v>
      </c>
      <c r="R1265" s="141">
        <v>-0.39766969736322921</v>
      </c>
      <c r="S1265" s="141">
        <v>1.9840884239022316</v>
      </c>
      <c r="T1265" s="141">
        <v>-0.41551279650204276</v>
      </c>
      <c r="U1265" s="141">
        <v>1.0753759439909771</v>
      </c>
      <c r="V1265" s="141">
        <v>3.1982722982042544</v>
      </c>
      <c r="W1265" s="50">
        <v>1.1338343297363787</v>
      </c>
    </row>
    <row r="1266" spans="1:23">
      <c r="A1266" s="122"/>
      <c r="B1266" s="141">
        <v>0.201647866300388</v>
      </c>
      <c r="C1266" s="141">
        <v>0.62196883624347588</v>
      </c>
      <c r="D1266" s="141">
        <v>0.94729529799815371</v>
      </c>
      <c r="E1266" s="141">
        <v>0.20214382661960051</v>
      </c>
      <c r="F1266" s="141">
        <v>9.2715049942163397E-2</v>
      </c>
      <c r="G1266" s="141">
        <v>2.9961889357934535E-3</v>
      </c>
      <c r="H1266" s="141">
        <v>0.72822993764456379</v>
      </c>
      <c r="I1266" s="141">
        <v>0.18264528906325217</v>
      </c>
      <c r="J1266" s="141">
        <v>0.25845469135196431</v>
      </c>
      <c r="K1266" s="58">
        <v>0.89509965110242895</v>
      </c>
      <c r="M1266" s="51">
        <v>264</v>
      </c>
      <c r="N1266" s="141" cm="1">
        <f t="array" ref="N1266:W1266">(TRANSPOSE(MMULT(幕後結果!$AB$37:$AK$46, TRANSPOSE(N265:W265))))</f>
        <v>0.8291145418566187</v>
      </c>
      <c r="O1266" s="141">
        <v>-0.56318292713452733</v>
      </c>
      <c r="P1266" s="141">
        <v>-2.6026429709738998</v>
      </c>
      <c r="Q1266" s="141">
        <v>-0.83320032993768589</v>
      </c>
      <c r="R1266" s="141">
        <v>-0.84867779938799492</v>
      </c>
      <c r="S1266" s="141">
        <v>-0.46353075621664497</v>
      </c>
      <c r="T1266" s="141">
        <v>1.8448084200538526</v>
      </c>
      <c r="U1266" s="141">
        <v>-1.3071840969548452</v>
      </c>
      <c r="V1266" s="141">
        <v>-0.73167970336176047</v>
      </c>
      <c r="W1266" s="50">
        <v>-0.16107433872848398</v>
      </c>
    </row>
    <row r="1267" spans="1:23">
      <c r="A1267" s="122"/>
      <c r="B1267" s="141">
        <v>0.83668165205433542</v>
      </c>
      <c r="C1267" s="141">
        <v>0.66076403079068435</v>
      </c>
      <c r="D1267" s="141">
        <v>0.85224621956445867</v>
      </c>
      <c r="E1267" s="141">
        <v>0.47514568555098924</v>
      </c>
      <c r="F1267" s="141">
        <v>0.17976999357999035</v>
      </c>
      <c r="G1267" s="141">
        <v>0.99904689188809326</v>
      </c>
      <c r="H1267" s="141">
        <v>0.90414264613496531</v>
      </c>
      <c r="I1267" s="141">
        <v>0.43381579018861638</v>
      </c>
      <c r="J1267" s="141">
        <v>0.9400545844108168</v>
      </c>
      <c r="K1267" s="58">
        <v>5.0143132020590953E-2</v>
      </c>
      <c r="M1267" s="51">
        <v>265</v>
      </c>
      <c r="N1267" s="141" cm="1">
        <f t="array" ref="N1267:W1267">(TRANSPOSE(MMULT(幕後結果!$AB$37:$AK$46, TRANSPOSE(N266:W266))))</f>
        <v>-2.366442553551952</v>
      </c>
      <c r="O1267" s="141">
        <v>-0.58457707755730171</v>
      </c>
      <c r="P1267" s="141">
        <v>0.13391321798917202</v>
      </c>
      <c r="Q1267" s="141">
        <v>-0.61089681622536296</v>
      </c>
      <c r="R1267" s="141">
        <v>4.7960256839756299E-2</v>
      </c>
      <c r="S1267" s="141">
        <v>0.20045575322007025</v>
      </c>
      <c r="T1267" s="141">
        <v>-1.9441580312587039</v>
      </c>
      <c r="U1267" s="141">
        <v>2.6316559754687274E-2</v>
      </c>
      <c r="V1267" s="141">
        <v>-1.3832793947993796</v>
      </c>
      <c r="W1267" s="50">
        <v>-0.41533683941648641</v>
      </c>
    </row>
    <row r="1268" spans="1:23">
      <c r="A1268" s="122"/>
      <c r="B1268" s="141">
        <v>0.67381704883032278</v>
      </c>
      <c r="C1268" s="141">
        <v>0.43530991010020981</v>
      </c>
      <c r="D1268" s="141">
        <v>0.52486399480897128</v>
      </c>
      <c r="E1268" s="141">
        <v>0.17838499133832486</v>
      </c>
      <c r="F1268" s="141">
        <v>8.5441166022433457E-2</v>
      </c>
      <c r="G1268" s="141">
        <v>2.4036499350104323E-2</v>
      </c>
      <c r="H1268" s="141">
        <v>0.93002487441421477</v>
      </c>
      <c r="I1268" s="141">
        <v>0.36311260401781342</v>
      </c>
      <c r="J1268" s="141">
        <v>0.95878837483691592</v>
      </c>
      <c r="K1268" s="58">
        <v>0.74271146796303</v>
      </c>
      <c r="M1268" s="51">
        <v>266</v>
      </c>
      <c r="N1268" s="141" cm="1">
        <f t="array" ref="N1268:W1268">(TRANSPOSE(MMULT(幕後結果!$AB$37:$AK$46, TRANSPOSE(N267:W267))))</f>
        <v>1.2430116294506799</v>
      </c>
      <c r="O1268" s="141">
        <v>-0.53255196776191616</v>
      </c>
      <c r="P1268" s="141">
        <v>1.0417354851177529</v>
      </c>
      <c r="Q1268" s="141">
        <v>0.16930627159199674</v>
      </c>
      <c r="R1268" s="141">
        <v>0.7376497257957445</v>
      </c>
      <c r="S1268" s="141">
        <v>0.44207993888810204</v>
      </c>
      <c r="T1268" s="141">
        <v>-0.55785596590760422</v>
      </c>
      <c r="U1268" s="141">
        <v>3.1147444465826846E-2</v>
      </c>
      <c r="V1268" s="141">
        <v>1.1440581815852251</v>
      </c>
      <c r="W1268" s="50">
        <v>-0.5797540559656118</v>
      </c>
    </row>
    <row r="1269" spans="1:23">
      <c r="A1269" s="122"/>
      <c r="B1269" s="141">
        <v>0.38026843098663954</v>
      </c>
      <c r="C1269" s="141">
        <v>0.58473406258260519</v>
      </c>
      <c r="D1269" s="141">
        <v>9.4620627298632298E-2</v>
      </c>
      <c r="E1269" s="141">
        <v>0.10091814058506676</v>
      </c>
      <c r="F1269" s="141">
        <v>0.44417611502629328</v>
      </c>
      <c r="G1269" s="141">
        <v>0.74226053726777996</v>
      </c>
      <c r="H1269" s="141">
        <v>0.3270589367570973</v>
      </c>
      <c r="I1269" s="141">
        <v>0.61547406982398756</v>
      </c>
      <c r="J1269" s="141">
        <v>0.32106727710343907</v>
      </c>
      <c r="K1269" s="58">
        <v>0.60410064710603351</v>
      </c>
      <c r="M1269" s="51">
        <v>267</v>
      </c>
      <c r="N1269" s="141" cm="1">
        <f t="array" ref="N1269:W1269">(TRANSPOSE(MMULT(幕後結果!$AB$37:$AK$46, TRANSPOSE(N268:W268))))</f>
        <v>-0.62189526084951752</v>
      </c>
      <c r="O1269" s="141">
        <v>0.19966136594225495</v>
      </c>
      <c r="P1269" s="141">
        <v>0.10013627329977963</v>
      </c>
      <c r="Q1269" s="141">
        <v>-0.63502862876930999</v>
      </c>
      <c r="R1269" s="141">
        <v>0.15590535697142655</v>
      </c>
      <c r="S1269" s="141">
        <v>-0.12263986633865898</v>
      </c>
      <c r="T1269" s="141">
        <v>-0.75635886422867404</v>
      </c>
      <c r="U1269" s="141">
        <v>0.37632868993989843</v>
      </c>
      <c r="V1269" s="141">
        <v>0.58927352786729192</v>
      </c>
      <c r="W1269" s="50">
        <v>0.15229886754722233</v>
      </c>
    </row>
    <row r="1270" spans="1:23">
      <c r="A1270" s="122"/>
      <c r="B1270" s="141">
        <v>0.43716570782801312</v>
      </c>
      <c r="C1270" s="141">
        <v>5.7243856581133068E-2</v>
      </c>
      <c r="D1270" s="141">
        <v>0.62398180402908454</v>
      </c>
      <c r="E1270" s="141">
        <v>8.0452130264415445E-2</v>
      </c>
      <c r="F1270" s="141">
        <v>0.20332345766226712</v>
      </c>
      <c r="G1270" s="141">
        <v>0.19288675545137624</v>
      </c>
      <c r="H1270" s="141">
        <v>0.43705138193723791</v>
      </c>
      <c r="I1270" s="141">
        <v>0.9403607366309803</v>
      </c>
      <c r="J1270" s="141">
        <v>0.45019912038281529</v>
      </c>
      <c r="K1270" s="58">
        <v>0.86722429555896796</v>
      </c>
      <c r="M1270" s="51">
        <v>268</v>
      </c>
      <c r="N1270" s="141" cm="1">
        <f t="array" ref="N1270:W1270">(TRANSPOSE(MMULT(幕後結果!$AB$37:$AK$46, TRANSPOSE(N269:W269))))</f>
        <v>1.2130043411373184</v>
      </c>
      <c r="O1270" s="141">
        <v>-1.0101677435106713</v>
      </c>
      <c r="P1270" s="141">
        <v>-0.61246589553379382</v>
      </c>
      <c r="Q1270" s="141">
        <v>0.11991899782838852</v>
      </c>
      <c r="R1270" s="141">
        <v>-0.13408249306272169</v>
      </c>
      <c r="S1270" s="141">
        <v>0.70735021841258683</v>
      </c>
      <c r="T1270" s="141">
        <v>-6.9195306031158463E-2</v>
      </c>
      <c r="U1270" s="141">
        <v>-5.6726358673406307E-2</v>
      </c>
      <c r="V1270" s="141">
        <v>1.1013387089709752</v>
      </c>
      <c r="W1270" s="50">
        <v>-1.4503055598846262</v>
      </c>
    </row>
    <row r="1271" spans="1:23">
      <c r="A1271" s="122"/>
      <c r="B1271" s="141">
        <v>0.33476715719971528</v>
      </c>
      <c r="C1271" s="141">
        <v>0.92179176496894288</v>
      </c>
      <c r="D1271" s="141">
        <v>0.2366632414303651</v>
      </c>
      <c r="E1271" s="141">
        <v>0.89119169520999431</v>
      </c>
      <c r="F1271" s="141">
        <v>0.72071246040960912</v>
      </c>
      <c r="G1271" s="141">
        <v>0.31292477766717286</v>
      </c>
      <c r="H1271" s="141">
        <v>0.76915375122556995</v>
      </c>
      <c r="I1271" s="141">
        <v>0.63387767774169812</v>
      </c>
      <c r="J1271" s="141">
        <v>0.38586834039880147</v>
      </c>
      <c r="K1271" s="58">
        <v>0.79992544862015325</v>
      </c>
      <c r="M1271" s="51">
        <v>269</v>
      </c>
      <c r="N1271" s="141" cm="1">
        <f t="array" ref="N1271:W1271">(TRANSPOSE(MMULT(幕後結果!$AB$37:$AK$46, TRANSPOSE(N270:W270))))</f>
        <v>-1.7738347976455295</v>
      </c>
      <c r="O1271" s="141">
        <v>-0.33855583185145355</v>
      </c>
      <c r="P1271" s="141">
        <v>0.89900892739686811</v>
      </c>
      <c r="Q1271" s="141">
        <v>-0.77998876383518367</v>
      </c>
      <c r="R1271" s="141">
        <v>0.74860805972554756</v>
      </c>
      <c r="S1271" s="141">
        <v>2.0588576626841428</v>
      </c>
      <c r="T1271" s="141">
        <v>-0.83821053493591469</v>
      </c>
      <c r="U1271" s="141">
        <v>-0.23193210043654422</v>
      </c>
      <c r="V1271" s="141">
        <v>0.42768755522693652</v>
      </c>
      <c r="W1271" s="50">
        <v>0.36015013933296536</v>
      </c>
    </row>
    <row r="1272" spans="1:23">
      <c r="A1272" s="122"/>
      <c r="B1272" s="141">
        <v>0.79736399361534471</v>
      </c>
      <c r="C1272" s="141">
        <v>0.62629007948706827</v>
      </c>
      <c r="D1272" s="141">
        <v>0.81948913381530808</v>
      </c>
      <c r="E1272" s="141">
        <v>0.55621316715216906</v>
      </c>
      <c r="F1272" s="141">
        <v>2.6692018711231613E-2</v>
      </c>
      <c r="G1272" s="141">
        <v>0.29176369205750619</v>
      </c>
      <c r="H1272" s="141">
        <v>0.53699317930867152</v>
      </c>
      <c r="I1272" s="141">
        <v>0.98510897922438923</v>
      </c>
      <c r="J1272" s="141">
        <v>0.11495205665172481</v>
      </c>
      <c r="K1272" s="58">
        <v>0.79436333782279167</v>
      </c>
      <c r="M1272" s="51">
        <v>270</v>
      </c>
      <c r="N1272" s="141" cm="1">
        <f t="array" ref="N1272:W1272">(TRANSPOSE(MMULT(幕後結果!$AB$37:$AK$46, TRANSPOSE(N271:W271))))</f>
        <v>0.64322041284891407</v>
      </c>
      <c r="O1272" s="141">
        <v>-0.6499576728108557</v>
      </c>
      <c r="P1272" s="141">
        <v>1.3688701171229933</v>
      </c>
      <c r="Q1272" s="141">
        <v>1.3589035141740327</v>
      </c>
      <c r="R1272" s="141">
        <v>0.87356940325321752</v>
      </c>
      <c r="S1272" s="141">
        <v>-0.83583218736518228</v>
      </c>
      <c r="T1272" s="141">
        <v>0.96546180668113823</v>
      </c>
      <c r="U1272" s="141">
        <v>0.10938145095585994</v>
      </c>
      <c r="V1272" s="141">
        <v>8.5362734706607907E-2</v>
      </c>
      <c r="W1272" s="50">
        <v>0.24226819932510954</v>
      </c>
    </row>
    <row r="1273" spans="1:23">
      <c r="A1273" s="122"/>
      <c r="B1273" s="141">
        <v>0.45201086456334894</v>
      </c>
      <c r="C1273" s="141">
        <v>0.82804332350924925</v>
      </c>
      <c r="D1273" s="141">
        <v>0.94078693449771356</v>
      </c>
      <c r="E1273" s="141">
        <v>0.39851910634116594</v>
      </c>
      <c r="F1273" s="141">
        <v>0.47233640927145459</v>
      </c>
      <c r="G1273" s="141">
        <v>5.3927490832611946E-2</v>
      </c>
      <c r="H1273" s="141">
        <v>3.8428306600021278E-2</v>
      </c>
      <c r="I1273" s="141">
        <v>0.41460612872672709</v>
      </c>
      <c r="J1273" s="141">
        <v>0.83269537209061228</v>
      </c>
      <c r="K1273" s="58">
        <v>0.56276844946105165</v>
      </c>
      <c r="M1273" s="51">
        <v>271</v>
      </c>
      <c r="N1273" s="141" cm="1">
        <f t="array" ref="N1273:W1273">(TRANSPOSE(MMULT(幕後結果!$AB$37:$AK$46, TRANSPOSE(N272:W272))))</f>
        <v>2.7552764893927475</v>
      </c>
      <c r="O1273" s="141">
        <v>0.65027549607089752</v>
      </c>
      <c r="P1273" s="141">
        <v>-1.4136654084248823</v>
      </c>
      <c r="Q1273" s="141">
        <v>-1.0657079382517503</v>
      </c>
      <c r="R1273" s="141">
        <v>-1.7303007869651137</v>
      </c>
      <c r="S1273" s="141">
        <v>-0.93660224879323084</v>
      </c>
      <c r="T1273" s="141">
        <v>1.0718651414315468</v>
      </c>
      <c r="U1273" s="141">
        <v>-0.57694050765906701</v>
      </c>
      <c r="V1273" s="141">
        <v>-0.75786975912701771</v>
      </c>
      <c r="W1273" s="50">
        <v>-1.0921135665698174</v>
      </c>
    </row>
    <row r="1274" spans="1:23">
      <c r="A1274" s="122"/>
      <c r="B1274" s="141">
        <v>0.81513718840490235</v>
      </c>
      <c r="C1274" s="141">
        <v>0.54738055059188895</v>
      </c>
      <c r="D1274" s="141">
        <v>0.66800111089124248</v>
      </c>
      <c r="E1274" s="141">
        <v>3.8685257024888342E-2</v>
      </c>
      <c r="F1274" s="141">
        <v>0.57248732918851042</v>
      </c>
      <c r="G1274" s="141">
        <v>0.21163997807427881</v>
      </c>
      <c r="H1274" s="141">
        <v>0.33862057400909995</v>
      </c>
      <c r="I1274" s="141">
        <v>0.29988817339159901</v>
      </c>
      <c r="J1274" s="141">
        <v>0.98538623566718919</v>
      </c>
      <c r="K1274" s="58">
        <v>0.90768802816929806</v>
      </c>
      <c r="M1274" s="51">
        <v>272</v>
      </c>
      <c r="N1274" s="141" cm="1">
        <f t="array" ref="N1274:W1274">(TRANSPOSE(MMULT(幕後結果!$AB$37:$AK$46, TRANSPOSE(N273:W273))))</f>
        <v>-3.5691403727242638E-2</v>
      </c>
      <c r="O1274" s="141">
        <v>-0.12927723387782999</v>
      </c>
      <c r="P1274" s="141">
        <v>-1.7065665325018879</v>
      </c>
      <c r="Q1274" s="141">
        <v>-1.466463936752106</v>
      </c>
      <c r="R1274" s="141">
        <v>-0.87748866113885016</v>
      </c>
      <c r="S1274" s="141">
        <v>0.80103947925296182</v>
      </c>
      <c r="T1274" s="141">
        <v>-2.0878296211522986</v>
      </c>
      <c r="U1274" s="141">
        <v>-1.916303250767305</v>
      </c>
      <c r="V1274" s="141">
        <v>-0.84592271419793941</v>
      </c>
      <c r="W1274" s="50">
        <v>-0.80562497354923523</v>
      </c>
    </row>
    <row r="1275" spans="1:23">
      <c r="A1275" s="122"/>
      <c r="B1275" s="141">
        <v>0.45503420306134457</v>
      </c>
      <c r="C1275" s="141">
        <v>0.80800545877302654</v>
      </c>
      <c r="D1275" s="141">
        <v>0.97372923076862339</v>
      </c>
      <c r="E1275" s="141">
        <v>0.96114236525554153</v>
      </c>
      <c r="F1275" s="141">
        <v>0.58432291861150976</v>
      </c>
      <c r="G1275" s="141">
        <v>0.93910149355877248</v>
      </c>
      <c r="H1275" s="141">
        <v>0.13380198241959063</v>
      </c>
      <c r="I1275" s="141">
        <v>0.98482562861796441</v>
      </c>
      <c r="J1275" s="141">
        <v>0.91017162828091958</v>
      </c>
      <c r="K1275" s="58">
        <v>0.18515453558209316</v>
      </c>
      <c r="M1275" s="51">
        <v>273</v>
      </c>
      <c r="N1275" s="141" cm="1">
        <f t="array" ref="N1275:W1275">(TRANSPOSE(MMULT(幕後結果!$AB$37:$AK$46, TRANSPOSE(N274:W274))))</f>
        <v>4.3760435338105308E-2</v>
      </c>
      <c r="O1275" s="141">
        <v>0.84553043964105234</v>
      </c>
      <c r="P1275" s="141">
        <v>0.5571405481184406</v>
      </c>
      <c r="Q1275" s="141">
        <v>2.3321126481177097</v>
      </c>
      <c r="R1275" s="141">
        <v>0.96089112667386545</v>
      </c>
      <c r="S1275" s="141">
        <v>-0.3269804731357836</v>
      </c>
      <c r="T1275" s="141">
        <v>0.81291843503518058</v>
      </c>
      <c r="U1275" s="141">
        <v>-0.67305719734491665</v>
      </c>
      <c r="V1275" s="141">
        <v>1.5055537056226376</v>
      </c>
      <c r="W1275" s="50">
        <v>0.27273999781422503</v>
      </c>
    </row>
    <row r="1276" spans="1:23">
      <c r="A1276" s="122"/>
      <c r="B1276" s="141">
        <v>0.71295969007992221</v>
      </c>
      <c r="C1276" s="141">
        <v>0.57283188957254239</v>
      </c>
      <c r="D1276" s="141">
        <v>0.87188002476322168</v>
      </c>
      <c r="E1276" s="141">
        <v>5.3878143291888669E-2</v>
      </c>
      <c r="F1276" s="141">
        <v>0.98988183359363591</v>
      </c>
      <c r="G1276" s="141">
        <v>0.56403552557736858</v>
      </c>
      <c r="H1276" s="141">
        <v>0.38595212049001493</v>
      </c>
      <c r="I1276" s="141">
        <v>0.10212132363591175</v>
      </c>
      <c r="J1276" s="141">
        <v>0.71792350292477058</v>
      </c>
      <c r="K1276" s="58">
        <v>0.71214241156584857</v>
      </c>
      <c r="M1276" s="51">
        <v>274</v>
      </c>
      <c r="N1276" s="141" cm="1">
        <f t="array" ref="N1276:W1276">(TRANSPOSE(MMULT(幕後結果!$AB$37:$AK$46, TRANSPOSE(N275:W275))))</f>
        <v>-1.5505200591054817</v>
      </c>
      <c r="O1276" s="141">
        <v>1.0050720149628496</v>
      </c>
      <c r="P1276" s="141">
        <v>-0.62126216504366838</v>
      </c>
      <c r="Q1276" s="141">
        <v>-0.71713244390371422</v>
      </c>
      <c r="R1276" s="141">
        <v>-0.13574483657624783</v>
      </c>
      <c r="S1276" s="141">
        <v>-0.12056220658060196</v>
      </c>
      <c r="T1276" s="141">
        <v>-0.76164171538986158</v>
      </c>
      <c r="U1276" s="141">
        <v>-0.52163540945056541</v>
      </c>
      <c r="V1276" s="141">
        <v>-0.31731125317172576</v>
      </c>
      <c r="W1276" s="50">
        <v>0.66301446428336597</v>
      </c>
    </row>
    <row r="1277" spans="1:23">
      <c r="A1277" s="122"/>
      <c r="B1277" s="141">
        <v>0.84522549192294427</v>
      </c>
      <c r="C1277" s="141">
        <v>0.5252572957973991</v>
      </c>
      <c r="D1277" s="141">
        <v>0.76414516601311711</v>
      </c>
      <c r="E1277" s="141">
        <v>6.0317818888657948E-2</v>
      </c>
      <c r="F1277" s="141">
        <v>0.98242201213726599</v>
      </c>
      <c r="G1277" s="141">
        <v>0.7798649951635499</v>
      </c>
      <c r="H1277" s="141">
        <v>0.7049010334913195</v>
      </c>
      <c r="I1277" s="141">
        <v>0.77648921907816737</v>
      </c>
      <c r="J1277" s="141">
        <v>0.46449114898405797</v>
      </c>
      <c r="K1277" s="58">
        <v>0.99404633471475834</v>
      </c>
      <c r="M1277" s="51">
        <v>275</v>
      </c>
      <c r="N1277" s="141" cm="1">
        <f t="array" ref="N1277:W1277">(TRANSPOSE(MMULT(幕後結果!$AB$37:$AK$46, TRANSPOSE(N276:W276))))</f>
        <v>-1.3226058709486286</v>
      </c>
      <c r="O1277" s="141">
        <v>5.5943426858899123E-2</v>
      </c>
      <c r="P1277" s="141">
        <v>-1.7422197154471732</v>
      </c>
      <c r="Q1277" s="141">
        <v>-0.32488703958563758</v>
      </c>
      <c r="R1277" s="141">
        <v>-0.6779870805514745</v>
      </c>
      <c r="S1277" s="141">
        <v>1.9827113173537838</v>
      </c>
      <c r="T1277" s="141">
        <v>0.2326882609165708</v>
      </c>
      <c r="U1277" s="141">
        <v>-0.66234839036946491</v>
      </c>
      <c r="V1277" s="141">
        <v>1.8143203059103272</v>
      </c>
      <c r="W1277" s="50">
        <v>0.91470467667561184</v>
      </c>
    </row>
    <row r="1278" spans="1:23">
      <c r="A1278" s="122"/>
      <c r="B1278" s="141">
        <v>0.70437472944717716</v>
      </c>
      <c r="C1278" s="141">
        <v>0.46679259890552083</v>
      </c>
      <c r="D1278" s="141">
        <v>0.40334757401543775</v>
      </c>
      <c r="E1278" s="141">
        <v>0.24358457644881648</v>
      </c>
      <c r="F1278" s="141">
        <v>3.4800210698138212E-3</v>
      </c>
      <c r="G1278" s="141">
        <v>0.68380365108465302</v>
      </c>
      <c r="H1278" s="141">
        <v>0.52858791953932527</v>
      </c>
      <c r="I1278" s="141">
        <v>0.47051436996424933</v>
      </c>
      <c r="J1278" s="141">
        <v>0.92862382297499324</v>
      </c>
      <c r="K1278" s="58">
        <v>0.69298699800526031</v>
      </c>
      <c r="M1278" s="51">
        <v>276</v>
      </c>
      <c r="N1278" s="141" cm="1">
        <f t="array" ref="N1278:W1278">(TRANSPOSE(MMULT(幕後結果!$AB$37:$AK$46, TRANSPOSE(N277:W277))))</f>
        <v>0.49185404291726698</v>
      </c>
      <c r="O1278" s="141">
        <v>-0.12976511752206563</v>
      </c>
      <c r="P1278" s="141">
        <v>0.62840396137534738</v>
      </c>
      <c r="Q1278" s="141">
        <v>1.0408460317861374</v>
      </c>
      <c r="R1278" s="141">
        <v>1.0468463364439229</v>
      </c>
      <c r="S1278" s="141">
        <v>2.2473141558536334</v>
      </c>
      <c r="T1278" s="141">
        <v>1.3724632383211666</v>
      </c>
      <c r="U1278" s="141">
        <v>3.2149316336045453</v>
      </c>
      <c r="V1278" s="141">
        <v>1.4616863547182286</v>
      </c>
      <c r="W1278" s="50">
        <v>-0.2861639590482602</v>
      </c>
    </row>
    <row r="1279" spans="1:23">
      <c r="A1279" s="122"/>
      <c r="B1279" s="141">
        <v>0.74655234847426999</v>
      </c>
      <c r="C1279" s="141">
        <v>0.92013786583142831</v>
      </c>
      <c r="D1279" s="141">
        <v>0.89409065822561717</v>
      </c>
      <c r="E1279" s="141">
        <v>0.82944674955953546</v>
      </c>
      <c r="F1279" s="141">
        <v>0.58605260709243678</v>
      </c>
      <c r="G1279" s="141">
        <v>0.75943643752450884</v>
      </c>
      <c r="H1279" s="141">
        <v>0.89438827210589222</v>
      </c>
      <c r="I1279" s="141">
        <v>0.80858180894505138</v>
      </c>
      <c r="J1279" s="141">
        <v>0.86336540959966634</v>
      </c>
      <c r="K1279" s="58">
        <v>0.95054993495733564</v>
      </c>
      <c r="M1279" s="51">
        <v>277</v>
      </c>
      <c r="N1279" s="141" cm="1">
        <f t="array" ref="N1279:W1279">(TRANSPOSE(MMULT(幕後結果!$AB$37:$AK$46, TRANSPOSE(N278:W278))))</f>
        <v>3.1861744927413542</v>
      </c>
      <c r="O1279" s="141">
        <v>-0.71884603527738977</v>
      </c>
      <c r="P1279" s="141">
        <v>-0.95050291951036314</v>
      </c>
      <c r="Q1279" s="141">
        <v>0.37916394255199409</v>
      </c>
      <c r="R1279" s="141">
        <v>-0.77378295781313711</v>
      </c>
      <c r="S1279" s="141">
        <v>0.42259260949881383</v>
      </c>
      <c r="T1279" s="141">
        <v>0.10594165002541789</v>
      </c>
      <c r="U1279" s="141">
        <v>-1.2069775406142389</v>
      </c>
      <c r="V1279" s="141">
        <v>0.56651835960983021</v>
      </c>
      <c r="W1279" s="50">
        <v>-0.1007404830959906</v>
      </c>
    </row>
    <row r="1280" spans="1:23">
      <c r="A1280" s="122"/>
      <c r="B1280" s="141">
        <v>0.31160725442593407</v>
      </c>
      <c r="C1280" s="141">
        <v>0.81278201402934624</v>
      </c>
      <c r="D1280" s="141">
        <v>0.53338355998797016</v>
      </c>
      <c r="E1280" s="141">
        <v>0.68972135035852022</v>
      </c>
      <c r="F1280" s="141">
        <v>0.77932480883382627</v>
      </c>
      <c r="G1280" s="141">
        <v>0.51386449179430405</v>
      </c>
      <c r="H1280" s="141">
        <v>0.48769399854158624</v>
      </c>
      <c r="I1280" s="141">
        <v>0.56235185402147225</v>
      </c>
      <c r="J1280" s="141">
        <v>0.43426293403496508</v>
      </c>
      <c r="K1280" s="58">
        <v>0.99896723986177349</v>
      </c>
      <c r="M1280" s="51">
        <v>278</v>
      </c>
      <c r="N1280" s="141" cm="1">
        <f t="array" ref="N1280:W1280">(TRANSPOSE(MMULT(幕後結果!$AB$37:$AK$46, TRANSPOSE(N279:W279))))</f>
        <v>0.10891281903936603</v>
      </c>
      <c r="O1280" s="141">
        <v>0.10834982954271924</v>
      </c>
      <c r="P1280" s="141">
        <v>-2.2273891316927523</v>
      </c>
      <c r="Q1280" s="141">
        <v>-1.3598499787872018</v>
      </c>
      <c r="R1280" s="141">
        <v>-1.0804086697071926</v>
      </c>
      <c r="S1280" s="141">
        <v>-1.3940682047054214</v>
      </c>
      <c r="T1280" s="141">
        <v>4.8979905614907837E-2</v>
      </c>
      <c r="U1280" s="141">
        <v>-1.6205449288527185E-2</v>
      </c>
      <c r="V1280" s="141">
        <v>-1.3220631224533581</v>
      </c>
      <c r="W1280" s="50">
        <v>-0.97836923859928737</v>
      </c>
    </row>
    <row r="1281" spans="1:23">
      <c r="A1281" s="122"/>
      <c r="B1281" s="141">
        <v>0.20846065909780442</v>
      </c>
      <c r="C1281" s="141">
        <v>4.0356999913066405E-2</v>
      </c>
      <c r="D1281" s="141">
        <v>0.72272255269832875</v>
      </c>
      <c r="E1281" s="141">
        <v>0.90500488688966496</v>
      </c>
      <c r="F1281" s="141">
        <v>0.91745512795376682</v>
      </c>
      <c r="G1281" s="141">
        <v>0.29840757353894687</v>
      </c>
      <c r="H1281" s="141">
        <v>3.8628736028599286E-2</v>
      </c>
      <c r="I1281" s="141">
        <v>0.97120229514800904</v>
      </c>
      <c r="J1281" s="141">
        <v>0.36435301812128507</v>
      </c>
      <c r="K1281" s="58">
        <v>1.6200020396996972E-3</v>
      </c>
      <c r="M1281" s="51">
        <v>279</v>
      </c>
      <c r="N1281" s="141" cm="1">
        <f t="array" ref="N1281:W1281">(TRANSPOSE(MMULT(幕後結果!$AB$37:$AK$46, TRANSPOSE(N280:W280))))</f>
        <v>2.1945447380915697</v>
      </c>
      <c r="O1281" s="141">
        <v>2.9280806999057476</v>
      </c>
      <c r="P1281" s="141">
        <v>0.98511853542590588</v>
      </c>
      <c r="Q1281" s="141">
        <v>2.0813634642313281</v>
      </c>
      <c r="R1281" s="141">
        <v>1.4084495623338329</v>
      </c>
      <c r="S1281" s="141">
        <v>-0.22539351852914452</v>
      </c>
      <c r="T1281" s="141">
        <v>2.0522378668787398</v>
      </c>
      <c r="U1281" s="141">
        <v>-0.77283022127051881</v>
      </c>
      <c r="V1281" s="141">
        <v>0.53573902713576138</v>
      </c>
      <c r="W1281" s="50">
        <v>-2.1114572936159361</v>
      </c>
    </row>
    <row r="1282" spans="1:23">
      <c r="A1282" s="122"/>
      <c r="B1282" s="141">
        <v>0.77895337574910761</v>
      </c>
      <c r="C1282" s="141">
        <v>0.95695569997949481</v>
      </c>
      <c r="D1282" s="141">
        <v>1.2941179282607962E-2</v>
      </c>
      <c r="E1282" s="141">
        <v>0.3610984463076965</v>
      </c>
      <c r="F1282" s="141">
        <v>0.5831150932628506</v>
      </c>
      <c r="G1282" s="141">
        <v>0.35426365981092256</v>
      </c>
      <c r="H1282" s="141">
        <v>0.94786875884622046</v>
      </c>
      <c r="I1282" s="141">
        <v>0.3075582029352435</v>
      </c>
      <c r="J1282" s="141">
        <v>0.11445884745255541</v>
      </c>
      <c r="K1282" s="58">
        <v>0.40468274522542469</v>
      </c>
      <c r="M1282" s="51">
        <v>280</v>
      </c>
      <c r="N1282" s="141" cm="1">
        <f t="array" ref="N1282:W1282">(TRANSPOSE(MMULT(幕後結果!$AB$37:$AK$46, TRANSPOSE(N281:W281))))</f>
        <v>-0.31977874623484126</v>
      </c>
      <c r="O1282" s="141">
        <v>-0.37677904117600708</v>
      </c>
      <c r="P1282" s="141">
        <v>-0.75284003404297695</v>
      </c>
      <c r="Q1282" s="141">
        <v>0.68828613373602088</v>
      </c>
      <c r="R1282" s="141">
        <v>-0.37784984541427036</v>
      </c>
      <c r="S1282" s="141">
        <v>0.78940744594064749</v>
      </c>
      <c r="T1282" s="141">
        <v>-2.0515081512703617</v>
      </c>
      <c r="U1282" s="141">
        <v>-0.18822152266065711</v>
      </c>
      <c r="V1282" s="141">
        <v>0.3674483167345699</v>
      </c>
      <c r="W1282" s="50">
        <v>-0.77986613019447659</v>
      </c>
    </row>
    <row r="1283" spans="1:23">
      <c r="A1283" s="122"/>
      <c r="B1283" s="141">
        <v>0.79169267617217565</v>
      </c>
      <c r="C1283" s="141">
        <v>0.20377671078712223</v>
      </c>
      <c r="D1283" s="141">
        <v>0.7180549041847808</v>
      </c>
      <c r="E1283" s="141">
        <v>0.98136738051872663</v>
      </c>
      <c r="F1283" s="141">
        <v>0.87403890357766412</v>
      </c>
      <c r="G1283" s="141">
        <v>0.8071476558213142</v>
      </c>
      <c r="H1283" s="141">
        <v>0.18956637951595323</v>
      </c>
      <c r="I1283" s="141">
        <v>0.47369941306043195</v>
      </c>
      <c r="J1283" s="141">
        <v>8.5130450214756737E-2</v>
      </c>
      <c r="K1283" s="58">
        <v>0.23627251457113174</v>
      </c>
      <c r="M1283" s="51">
        <v>281</v>
      </c>
      <c r="N1283" s="141" cm="1">
        <f t="array" ref="N1283:W1283">(TRANSPOSE(MMULT(幕後結果!$AB$37:$AK$46, TRANSPOSE(N282:W282))))</f>
        <v>1.0984976199786913</v>
      </c>
      <c r="O1283" s="141">
        <v>-0.3369259756631407</v>
      </c>
      <c r="P1283" s="141">
        <v>-0.42340278452333768</v>
      </c>
      <c r="Q1283" s="141">
        <v>0.43546745772560458</v>
      </c>
      <c r="R1283" s="141">
        <v>0.42329345888245684</v>
      </c>
      <c r="S1283" s="141">
        <v>-1.8138231330754342</v>
      </c>
      <c r="T1283" s="141">
        <v>-0.96217639247318498</v>
      </c>
      <c r="U1283" s="141">
        <v>-1.1387735687443079</v>
      </c>
      <c r="V1283" s="141">
        <v>1.1278169247677901</v>
      </c>
      <c r="W1283" s="50">
        <v>1.4039829151143441</v>
      </c>
    </row>
    <row r="1284" spans="1:23">
      <c r="A1284" s="122"/>
      <c r="B1284" s="141">
        <v>0.18327459332512386</v>
      </c>
      <c r="C1284" s="141">
        <v>0.97715398131121245</v>
      </c>
      <c r="D1284" s="141">
        <v>0.10055984172534815</v>
      </c>
      <c r="E1284" s="141">
        <v>0.72825278848983932</v>
      </c>
      <c r="F1284" s="141">
        <v>0.33836266301841711</v>
      </c>
      <c r="G1284" s="141">
        <v>0.50839606618643862</v>
      </c>
      <c r="H1284" s="141">
        <v>0.69914689065828273</v>
      </c>
      <c r="I1284" s="141">
        <v>0.34886234802441507</v>
      </c>
      <c r="J1284" s="141">
        <v>0.21845579885828936</v>
      </c>
      <c r="K1284" s="58">
        <v>0.67473680001770298</v>
      </c>
      <c r="M1284" s="51">
        <v>282</v>
      </c>
      <c r="N1284" s="141" cm="1">
        <f t="array" ref="N1284:W1284">(TRANSPOSE(MMULT(幕後結果!$AB$37:$AK$46, TRANSPOSE(N283:W283))))</f>
        <v>-0.42900546023634833</v>
      </c>
      <c r="O1284" s="141">
        <v>1.04516441449154</v>
      </c>
      <c r="P1284" s="141">
        <v>0.55934948498422554</v>
      </c>
      <c r="Q1284" s="141">
        <v>0.95136909133279446</v>
      </c>
      <c r="R1284" s="141">
        <v>1.7824741907835608</v>
      </c>
      <c r="S1284" s="141">
        <v>0.26642599637558867</v>
      </c>
      <c r="T1284" s="141">
        <v>0.37583555855003048</v>
      </c>
      <c r="U1284" s="141">
        <v>2.1829151447449235E-2</v>
      </c>
      <c r="V1284" s="141">
        <v>2.1116336605116541</v>
      </c>
      <c r="W1284" s="50">
        <v>1.1708177752440592</v>
      </c>
    </row>
    <row r="1285" spans="1:23">
      <c r="A1285" s="122"/>
      <c r="B1285" s="141">
        <v>0.1236665994134738</v>
      </c>
      <c r="C1285" s="141">
        <v>0.90385900238603356</v>
      </c>
      <c r="D1285" s="141">
        <v>6.4722932277572864E-2</v>
      </c>
      <c r="E1285" s="141">
        <v>0.42788685900029622</v>
      </c>
      <c r="F1285" s="141">
        <v>0.99985747644369716</v>
      </c>
      <c r="G1285" s="141">
        <v>0.51259021119649462</v>
      </c>
      <c r="H1285" s="141">
        <v>0.99347947542448489</v>
      </c>
      <c r="I1285" s="141">
        <v>5.6446301428247692E-2</v>
      </c>
      <c r="J1285" s="141">
        <v>0.84062437405875645</v>
      </c>
      <c r="K1285" s="58">
        <v>0.73954042345150794</v>
      </c>
      <c r="M1285" s="51">
        <v>283</v>
      </c>
      <c r="N1285" s="141" cm="1">
        <f t="array" ref="N1285:W1285">(TRANSPOSE(MMULT(幕後結果!$AB$37:$AK$46, TRANSPOSE(N284:W284))))</f>
        <v>-0.88247437953155483</v>
      </c>
      <c r="O1285" s="141">
        <v>0.2742460167821999</v>
      </c>
      <c r="P1285" s="141">
        <v>-0.87998521169939781</v>
      </c>
      <c r="Q1285" s="141">
        <v>-0.32281806715705136</v>
      </c>
      <c r="R1285" s="141">
        <v>-1.8318238404355314E-2</v>
      </c>
      <c r="S1285" s="141">
        <v>-1.0101236761889854</v>
      </c>
      <c r="T1285" s="141">
        <v>0.53253372944534039</v>
      </c>
      <c r="U1285" s="141">
        <v>-2.0979002110041218</v>
      </c>
      <c r="V1285" s="141">
        <v>-0.47520127075206164</v>
      </c>
      <c r="W1285" s="50">
        <v>-0.10798230239214568</v>
      </c>
    </row>
    <row r="1286" spans="1:23">
      <c r="A1286" s="122"/>
      <c r="B1286" s="141">
        <v>0.34670880616267952</v>
      </c>
      <c r="C1286" s="141">
        <v>0.26499456086952256</v>
      </c>
      <c r="D1286" s="141">
        <v>0.647794006483009</v>
      </c>
      <c r="E1286" s="141">
        <v>0.45022559993320299</v>
      </c>
      <c r="F1286" s="141">
        <v>0.34718682624457542</v>
      </c>
      <c r="G1286" s="141">
        <v>0.78709316097494653</v>
      </c>
      <c r="H1286" s="141">
        <v>0.89001971034371286</v>
      </c>
      <c r="I1286" s="141">
        <v>0.16803194580722436</v>
      </c>
      <c r="J1286" s="141">
        <v>0.6341967720495747</v>
      </c>
      <c r="K1286" s="58">
        <v>0.7924736298295405</v>
      </c>
      <c r="M1286" s="51">
        <v>284</v>
      </c>
      <c r="N1286" s="141" cm="1">
        <f t="array" ref="N1286:W1286">(TRANSPOSE(MMULT(幕後結果!$AB$37:$AK$46, TRANSPOSE(N285:W285))))</f>
        <v>1.1411305269277416</v>
      </c>
      <c r="O1286" s="141">
        <v>-0.21679400744318272</v>
      </c>
      <c r="P1286" s="141">
        <v>-0.24670326885600591</v>
      </c>
      <c r="Q1286" s="141">
        <v>0.85996818416486154</v>
      </c>
      <c r="R1286" s="141">
        <v>-0.53760479430246977</v>
      </c>
      <c r="S1286" s="141">
        <v>-1.0642347223138766</v>
      </c>
      <c r="T1286" s="141">
        <v>-1.7854264244337872</v>
      </c>
      <c r="U1286" s="141">
        <v>-0.41767003068720976</v>
      </c>
      <c r="V1286" s="141">
        <v>0.62442863485934574</v>
      </c>
      <c r="W1286" s="50">
        <v>-1.7208429138521897</v>
      </c>
    </row>
    <row r="1287" spans="1:23">
      <c r="A1287" s="122"/>
      <c r="B1287" s="141">
        <v>0.54800873316772036</v>
      </c>
      <c r="C1287" s="141">
        <v>0.52533380156049536</v>
      </c>
      <c r="D1287" s="141">
        <v>0.63640215148269141</v>
      </c>
      <c r="E1287" s="141">
        <v>0.1081033184357425</v>
      </c>
      <c r="F1287" s="141">
        <v>0.28033647265258765</v>
      </c>
      <c r="G1287" s="141">
        <v>0.86113823693402858</v>
      </c>
      <c r="H1287" s="141">
        <v>0.50086218929873239</v>
      </c>
      <c r="I1287" s="141">
        <v>0.66528980391920922</v>
      </c>
      <c r="J1287" s="141">
        <v>0.27195722775684161</v>
      </c>
      <c r="K1287" s="58">
        <v>0.48637214681876717</v>
      </c>
      <c r="M1287" s="51">
        <v>285</v>
      </c>
      <c r="N1287" s="141" cm="1">
        <f t="array" ref="N1287:W1287">(TRANSPOSE(MMULT(幕後結果!$AB$37:$AK$46, TRANSPOSE(N286:W286))))</f>
        <v>-8.3405503588714097E-2</v>
      </c>
      <c r="O1287" s="141">
        <v>0.18570011108277443</v>
      </c>
      <c r="P1287" s="141">
        <v>-0.40484632689077155</v>
      </c>
      <c r="Q1287" s="141">
        <v>-0.9553585091184762</v>
      </c>
      <c r="R1287" s="141">
        <v>-0.31312128720651994</v>
      </c>
      <c r="S1287" s="141">
        <v>1.65402526490892</v>
      </c>
      <c r="T1287" s="141">
        <v>0.6797017240510197</v>
      </c>
      <c r="U1287" s="141">
        <v>1.0713264300159868</v>
      </c>
      <c r="V1287" s="141">
        <v>2.1664075381861254</v>
      </c>
      <c r="W1287" s="50">
        <v>0.33061987740312593</v>
      </c>
    </row>
    <row r="1288" spans="1:23">
      <c r="A1288" s="122"/>
      <c r="B1288" s="141">
        <v>0.24604753515312949</v>
      </c>
      <c r="C1288" s="141">
        <v>0.11553085150806353</v>
      </c>
      <c r="D1288" s="141">
        <v>0.57963102403437117</v>
      </c>
      <c r="E1288" s="141">
        <v>0.16949171585376699</v>
      </c>
      <c r="F1288" s="141">
        <v>0.77259518355900303</v>
      </c>
      <c r="G1288" s="141">
        <v>0.9465357983697178</v>
      </c>
      <c r="H1288" s="141">
        <v>0.77882165401838832</v>
      </c>
      <c r="I1288" s="141">
        <v>0.26976964648824553</v>
      </c>
      <c r="J1288" s="141">
        <v>8.1762388260250729E-2</v>
      </c>
      <c r="K1288" s="58">
        <v>0.95259757958005586</v>
      </c>
      <c r="M1288" s="51">
        <v>286</v>
      </c>
      <c r="N1288" s="141" cm="1">
        <f t="array" ref="N1288:W1288">(TRANSPOSE(MMULT(幕後結果!$AB$37:$AK$46, TRANSPOSE(N287:W287))))</f>
        <v>0.47571561747232083</v>
      </c>
      <c r="O1288" s="141">
        <v>1.6088228091210033</v>
      </c>
      <c r="P1288" s="141">
        <v>2.048838544089195</v>
      </c>
      <c r="Q1288" s="141">
        <v>1.8520550703029843</v>
      </c>
      <c r="R1288" s="141">
        <v>2.1400075310596272</v>
      </c>
      <c r="S1288" s="141">
        <v>0.65579114137941408</v>
      </c>
      <c r="T1288" s="141">
        <v>0.62061198512917115</v>
      </c>
      <c r="U1288" s="141">
        <v>2.3854172683760133</v>
      </c>
      <c r="V1288" s="141">
        <v>1.612473852609797</v>
      </c>
      <c r="W1288" s="50">
        <v>1.1148606504900886</v>
      </c>
    </row>
    <row r="1289" spans="1:23">
      <c r="A1289" s="122"/>
      <c r="B1289" s="141">
        <v>0.76018342207968526</v>
      </c>
      <c r="C1289" s="141">
        <v>0.54626196956619832</v>
      </c>
      <c r="D1289" s="141">
        <v>4.0448535703292432E-3</v>
      </c>
      <c r="E1289" s="141">
        <v>0.29416593920533884</v>
      </c>
      <c r="F1289" s="141">
        <v>0.92062688019782635</v>
      </c>
      <c r="G1289" s="141">
        <v>0.42229949027426006</v>
      </c>
      <c r="H1289" s="141">
        <v>0.70906163597932448</v>
      </c>
      <c r="I1289" s="141">
        <v>0.83805532354983869</v>
      </c>
      <c r="J1289" s="141">
        <v>0.74122138443091323</v>
      </c>
      <c r="K1289" s="58">
        <v>0.57350921616646278</v>
      </c>
      <c r="M1289" s="51">
        <v>287</v>
      </c>
      <c r="N1289" s="141" cm="1">
        <f t="array" ref="N1289:W1289">(TRANSPOSE(MMULT(幕後結果!$AB$37:$AK$46, TRANSPOSE(N288:W288))))</f>
        <v>0.66279039428843001</v>
      </c>
      <c r="O1289" s="141">
        <v>-0.93975826364648796</v>
      </c>
      <c r="P1289" s="141">
        <v>0.23647674369876043</v>
      </c>
      <c r="Q1289" s="141">
        <v>1.0328820674831758</v>
      </c>
      <c r="R1289" s="141">
        <v>-0.31974550250886646</v>
      </c>
      <c r="S1289" s="141">
        <v>1.3295431519210825</v>
      </c>
      <c r="T1289" s="141">
        <v>-0.23365952697792078</v>
      </c>
      <c r="U1289" s="141">
        <v>-1.7492901768950917</v>
      </c>
      <c r="V1289" s="141">
        <v>1.3126186549301586</v>
      </c>
      <c r="W1289" s="50">
        <v>-1.3013743613489703</v>
      </c>
    </row>
    <row r="1290" spans="1:23">
      <c r="A1290" s="122"/>
      <c r="B1290" s="141">
        <v>0.44999103364118898</v>
      </c>
      <c r="C1290" s="141">
        <v>0.8607636811397823</v>
      </c>
      <c r="D1290" s="141">
        <v>0.63131512481044871</v>
      </c>
      <c r="E1290" s="141">
        <v>1.7651333430498406E-2</v>
      </c>
      <c r="F1290" s="141">
        <v>0.31964828556127323</v>
      </c>
      <c r="G1290" s="141">
        <v>0.27170222963322654</v>
      </c>
      <c r="H1290" s="141">
        <v>0.17346415684517225</v>
      </c>
      <c r="I1290" s="141">
        <v>0.29200667072446107</v>
      </c>
      <c r="J1290" s="141">
        <v>0.85567091448089139</v>
      </c>
      <c r="K1290" s="58">
        <v>0.86539091595638906</v>
      </c>
      <c r="M1290" s="51">
        <v>288</v>
      </c>
      <c r="N1290" s="141" cm="1">
        <f t="array" ref="N1290:W1290">(TRANSPOSE(MMULT(幕後結果!$AB$37:$AK$46, TRANSPOSE(N289:W289))))</f>
        <v>9.8274640687948861E-2</v>
      </c>
      <c r="O1290" s="141">
        <v>-1.6925939343588456</v>
      </c>
      <c r="P1290" s="141">
        <v>0.84396183029372884</v>
      </c>
      <c r="Q1290" s="141">
        <v>0.63733065319193005</v>
      </c>
      <c r="R1290" s="141">
        <v>0.47799463878655213</v>
      </c>
      <c r="S1290" s="141">
        <v>0.32619605500722271</v>
      </c>
      <c r="T1290" s="141">
        <v>1.0149156372845056</v>
      </c>
      <c r="U1290" s="141">
        <v>-0.62237535117533893</v>
      </c>
      <c r="V1290" s="141">
        <v>-0.26002527876432685</v>
      </c>
      <c r="W1290" s="50">
        <v>-0.79379242349974521</v>
      </c>
    </row>
    <row r="1291" spans="1:23">
      <c r="A1291" s="122"/>
      <c r="B1291" s="141">
        <v>0.54021585691041762</v>
      </c>
      <c r="C1291" s="141">
        <v>0.71783565051876241</v>
      </c>
      <c r="D1291" s="141">
        <v>5.9973949548046912E-2</v>
      </c>
      <c r="E1291" s="141">
        <v>0.42267242563674512</v>
      </c>
      <c r="F1291" s="141">
        <v>0.69947146012330941</v>
      </c>
      <c r="G1291" s="141">
        <v>0.89855612006563979</v>
      </c>
      <c r="H1291" s="141">
        <v>0.45434379723079799</v>
      </c>
      <c r="I1291" s="141">
        <v>0.14572036323727211</v>
      </c>
      <c r="J1291" s="141">
        <v>0.21367444566704963</v>
      </c>
      <c r="K1291" s="58">
        <v>0.2044048973531789</v>
      </c>
      <c r="M1291" s="51">
        <v>289</v>
      </c>
      <c r="N1291" s="141" cm="1">
        <f t="array" ref="N1291:W1291">(TRANSPOSE(MMULT(幕後結果!$AB$37:$AK$46, TRANSPOSE(N290:W290))))</f>
        <v>0.27178274921364287</v>
      </c>
      <c r="O1291" s="141">
        <v>-0.76816716889366332</v>
      </c>
      <c r="P1291" s="141">
        <v>-5.5559920938003216E-2</v>
      </c>
      <c r="Q1291" s="141">
        <v>-0.869482105000286</v>
      </c>
      <c r="R1291" s="141">
        <v>0.97170558803601281</v>
      </c>
      <c r="S1291" s="141">
        <v>-0.36302251322692597</v>
      </c>
      <c r="T1291" s="141">
        <v>1.0776950984190992</v>
      </c>
      <c r="U1291" s="141">
        <v>3.3426331619527203</v>
      </c>
      <c r="V1291" s="141">
        <v>0.24626453836840873</v>
      </c>
      <c r="W1291" s="50">
        <v>1.5860782029911635</v>
      </c>
    </row>
    <row r="1292" spans="1:23">
      <c r="A1292" s="122"/>
      <c r="B1292" s="141">
        <v>0.61031284294614707</v>
      </c>
      <c r="C1292" s="141">
        <v>5.3602649293061244E-2</v>
      </c>
      <c r="D1292" s="141">
        <v>0.53951692743490431</v>
      </c>
      <c r="E1292" s="141">
        <v>0.53443464293172371</v>
      </c>
      <c r="F1292" s="141">
        <v>0.61947365899271278</v>
      </c>
      <c r="G1292" s="141">
        <v>0.86522243990970482</v>
      </c>
      <c r="H1292" s="141">
        <v>0.69940271557968026</v>
      </c>
      <c r="I1292" s="141">
        <v>9.3852910942370915E-2</v>
      </c>
      <c r="J1292" s="141">
        <v>3.2367438411097016E-2</v>
      </c>
      <c r="K1292" s="58">
        <v>0.48631767783294433</v>
      </c>
      <c r="M1292" s="51">
        <v>290</v>
      </c>
      <c r="N1292" s="141" cm="1">
        <f t="array" ref="N1292:W1292">(TRANSPOSE(MMULT(幕後結果!$AB$37:$AK$46, TRANSPOSE(N291:W291))))</f>
        <v>0.70679654727458219</v>
      </c>
      <c r="O1292" s="141">
        <v>-1.7390950814986075</v>
      </c>
      <c r="P1292" s="141">
        <v>0.19695757024447152</v>
      </c>
      <c r="Q1292" s="141">
        <v>0.58771104577604572</v>
      </c>
      <c r="R1292" s="141">
        <v>-0.55315579597882292</v>
      </c>
      <c r="S1292" s="141">
        <v>0.18237014074522012</v>
      </c>
      <c r="T1292" s="141">
        <v>-0.59009477047992964</v>
      </c>
      <c r="U1292" s="141">
        <v>-0.35994593692981025</v>
      </c>
      <c r="V1292" s="141">
        <v>-2.4456111044731768</v>
      </c>
      <c r="W1292" s="50">
        <v>-1.2943215808637376</v>
      </c>
    </row>
    <row r="1293" spans="1:23">
      <c r="A1293" s="122"/>
      <c r="B1293" s="141">
        <v>0.73466348539154636</v>
      </c>
      <c r="C1293" s="141">
        <v>0.79868320055981989</v>
      </c>
      <c r="D1293" s="141">
        <v>0.64973459545462742</v>
      </c>
      <c r="E1293" s="141">
        <v>0.56105775932202517</v>
      </c>
      <c r="F1293" s="141">
        <v>0.8228823792448694</v>
      </c>
      <c r="G1293" s="141">
        <v>0.6281786294666869</v>
      </c>
      <c r="H1293" s="141">
        <v>0.96761398618314831</v>
      </c>
      <c r="I1293" s="141">
        <v>0.3070105150387008</v>
      </c>
      <c r="J1293" s="141">
        <v>9.0435045990280516E-2</v>
      </c>
      <c r="K1293" s="58">
        <v>0.37743453269609906</v>
      </c>
      <c r="M1293" s="51">
        <v>291</v>
      </c>
      <c r="N1293" s="141" cm="1">
        <f t="array" ref="N1293:W1293">(TRANSPOSE(MMULT(幕後結果!$AB$37:$AK$46, TRANSPOSE(N292:W292))))</f>
        <v>1.0414934308835839</v>
      </c>
      <c r="O1293" s="141">
        <v>1.3799116173997583</v>
      </c>
      <c r="P1293" s="141">
        <v>1.3225106879590469</v>
      </c>
      <c r="Q1293" s="141">
        <v>0.49736214946492585</v>
      </c>
      <c r="R1293" s="141">
        <v>1.8713702035224831</v>
      </c>
      <c r="S1293" s="141">
        <v>-0.87988107795679515</v>
      </c>
      <c r="T1293" s="141">
        <v>0.34759959994917156</v>
      </c>
      <c r="U1293" s="141">
        <v>1.2009184840973319</v>
      </c>
      <c r="V1293" s="141">
        <v>0.10496484732171601</v>
      </c>
      <c r="W1293" s="50">
        <v>-0.83809449416441562</v>
      </c>
    </row>
    <row r="1294" spans="1:23">
      <c r="A1294" s="122"/>
      <c r="B1294" s="141">
        <v>0.31028253031740571</v>
      </c>
      <c r="C1294" s="141">
        <v>0.26661329130621669</v>
      </c>
      <c r="D1294" s="141">
        <v>0.24524606406267591</v>
      </c>
      <c r="E1294" s="141">
        <v>0.10109453743402574</v>
      </c>
      <c r="F1294" s="141">
        <v>0.95478142307582314</v>
      </c>
      <c r="G1294" s="141">
        <v>0.24527183702704747</v>
      </c>
      <c r="H1294" s="141">
        <v>0.5833825333682483</v>
      </c>
      <c r="I1294" s="141">
        <v>0.41172194820339492</v>
      </c>
      <c r="J1294" s="141">
        <v>0.50123979911877625</v>
      </c>
      <c r="K1294" s="58">
        <v>0.44682217047140238</v>
      </c>
      <c r="M1294" s="51">
        <v>292</v>
      </c>
      <c r="N1294" s="141" cm="1">
        <f t="array" ref="N1294:W1294">(TRANSPOSE(MMULT(幕後結果!$AB$37:$AK$46, TRANSPOSE(N293:W293))))</f>
        <v>-0.17180135729858048</v>
      </c>
      <c r="O1294" s="141">
        <v>-0.5191079919811461</v>
      </c>
      <c r="P1294" s="141">
        <v>-0.12141301099271617</v>
      </c>
      <c r="Q1294" s="141">
        <v>0.67971525454841253</v>
      </c>
      <c r="R1294" s="141">
        <v>-0.19453655248013216</v>
      </c>
      <c r="S1294" s="141">
        <v>0.97295582588668328</v>
      </c>
      <c r="T1294" s="141">
        <v>1.0491314161232899</v>
      </c>
      <c r="U1294" s="141">
        <v>0.52070891234440109</v>
      </c>
      <c r="V1294" s="141">
        <v>1.819956532813245</v>
      </c>
      <c r="W1294" s="50">
        <v>0.36626812208303322</v>
      </c>
    </row>
    <row r="1295" spans="1:23">
      <c r="A1295" s="122"/>
      <c r="B1295" s="141">
        <v>0.4484826148996266</v>
      </c>
      <c r="C1295" s="141">
        <v>0.78453587330785624</v>
      </c>
      <c r="D1295" s="141">
        <v>0.28339333387370025</v>
      </c>
      <c r="E1295" s="141">
        <v>0.25962288016822499</v>
      </c>
      <c r="F1295" s="141">
        <v>0.10333852212498695</v>
      </c>
      <c r="G1295" s="141">
        <v>0.49227930579178869</v>
      </c>
      <c r="H1295" s="141">
        <v>0.91127012396508067</v>
      </c>
      <c r="I1295" s="141">
        <v>0.84330528505636071</v>
      </c>
      <c r="J1295" s="141">
        <v>0.31643455924810593</v>
      </c>
      <c r="K1295" s="58">
        <v>0.38955597705422185</v>
      </c>
      <c r="M1295" s="51">
        <v>293</v>
      </c>
      <c r="N1295" s="141" cm="1">
        <f t="array" ref="N1295:W1295">(TRANSPOSE(MMULT(幕後結果!$AB$37:$AK$46, TRANSPOSE(N294:W294))))</f>
        <v>0.16914449049228392</v>
      </c>
      <c r="O1295" s="141">
        <v>0.84363798814541757</v>
      </c>
      <c r="P1295" s="141">
        <v>-0.41693271864861658</v>
      </c>
      <c r="Q1295" s="141">
        <v>-0.91104090659691717</v>
      </c>
      <c r="R1295" s="141">
        <v>0.80853080376237396</v>
      </c>
      <c r="S1295" s="141">
        <v>-1.0475306857555351</v>
      </c>
      <c r="T1295" s="141">
        <v>0.79648733425204632</v>
      </c>
      <c r="U1295" s="141">
        <v>-0.32368257445364201</v>
      </c>
      <c r="V1295" s="141">
        <v>0.27170517532258787</v>
      </c>
      <c r="W1295" s="50">
        <v>0.45278691433117535</v>
      </c>
    </row>
    <row r="1296" spans="1:23">
      <c r="A1296" s="122"/>
      <c r="B1296" s="141">
        <v>0.21008149148806576</v>
      </c>
      <c r="C1296" s="141">
        <v>0.52480337823608236</v>
      </c>
      <c r="D1296" s="141">
        <v>0.39207525403627397</v>
      </c>
      <c r="E1296" s="141">
        <v>5.6850669871118642E-2</v>
      </c>
      <c r="F1296" s="141">
        <v>0.646570834858196</v>
      </c>
      <c r="G1296" s="141">
        <v>0.56822297641142416</v>
      </c>
      <c r="H1296" s="141">
        <v>0.9279534050644731</v>
      </c>
      <c r="I1296" s="141">
        <v>0.2077269515984137</v>
      </c>
      <c r="J1296" s="141">
        <v>0.51503117393990272</v>
      </c>
      <c r="K1296" s="58">
        <v>0.42608698618547347</v>
      </c>
      <c r="M1296" s="51">
        <v>294</v>
      </c>
      <c r="N1296" s="141" cm="1">
        <f t="array" ref="N1296:W1296">(TRANSPOSE(MMULT(幕後結果!$AB$37:$AK$46, TRANSPOSE(N295:W295))))</f>
        <v>1.6191395520454419</v>
      </c>
      <c r="O1296" s="141">
        <v>-1.1494839244520849</v>
      </c>
      <c r="P1296" s="141">
        <v>-1.0009378874823469</v>
      </c>
      <c r="Q1296" s="141">
        <v>0.39029996901805519</v>
      </c>
      <c r="R1296" s="141">
        <v>-0.92839485472121019</v>
      </c>
      <c r="S1296" s="141">
        <v>0.68324121153883999</v>
      </c>
      <c r="T1296" s="141">
        <v>-0.21135710907393879</v>
      </c>
      <c r="U1296" s="141">
        <v>-0.51926487547937727</v>
      </c>
      <c r="V1296" s="141">
        <v>-0.72062534012549051</v>
      </c>
      <c r="W1296" s="50">
        <v>-1.8318745222576835</v>
      </c>
    </row>
    <row r="1297" spans="1:23">
      <c r="A1297" s="122"/>
      <c r="B1297" s="141">
        <v>0.92842476899546922</v>
      </c>
      <c r="C1297" s="141">
        <v>0.65903813683581958</v>
      </c>
      <c r="D1297" s="141">
        <v>0.68628217888254262</v>
      </c>
      <c r="E1297" s="141">
        <v>0.5263426732603993</v>
      </c>
      <c r="F1297" s="141">
        <v>0.20543925257473861</v>
      </c>
      <c r="G1297" s="141">
        <v>0.93889566813631453</v>
      </c>
      <c r="H1297" s="141">
        <v>0.35644385315476734</v>
      </c>
      <c r="I1297" s="141">
        <v>0.52223672836737944</v>
      </c>
      <c r="J1297" s="141">
        <v>0.58395411279016041</v>
      </c>
      <c r="K1297" s="58">
        <v>0.74636562337799206</v>
      </c>
      <c r="M1297" s="51">
        <v>295</v>
      </c>
      <c r="N1297" s="141" cm="1">
        <f t="array" ref="N1297:W1297">(TRANSPOSE(MMULT(幕後結果!$AB$37:$AK$46, TRANSPOSE(N296:W296))))</f>
        <v>9.8385978530185769E-2</v>
      </c>
      <c r="O1297" s="141">
        <v>-0.60946337815891816</v>
      </c>
      <c r="P1297" s="141">
        <v>-0.61724743919880454</v>
      </c>
      <c r="Q1297" s="141">
        <v>-0.4392816035459034</v>
      </c>
      <c r="R1297" s="141">
        <v>-0.54044057381103017</v>
      </c>
      <c r="S1297" s="141">
        <v>0.31220665406342896</v>
      </c>
      <c r="T1297" s="141">
        <v>0.24611234552007533</v>
      </c>
      <c r="U1297" s="141">
        <v>1.3305199129088803</v>
      </c>
      <c r="V1297" s="141">
        <v>-0.37708114599025794</v>
      </c>
      <c r="W1297" s="50">
        <v>-1.0976885347087744</v>
      </c>
    </row>
    <row r="1298" spans="1:23">
      <c r="A1298" s="122"/>
      <c r="B1298" s="141">
        <v>0.97165977105368562</v>
      </c>
      <c r="C1298" s="141">
        <v>0.75300649360923999</v>
      </c>
      <c r="D1298" s="141">
        <v>0.74058248002158367</v>
      </c>
      <c r="E1298" s="141">
        <v>0.26095829527382852</v>
      </c>
      <c r="F1298" s="141">
        <v>0.22854086178450839</v>
      </c>
      <c r="G1298" s="141">
        <v>0.71500515658324115</v>
      </c>
      <c r="H1298" s="141">
        <v>9.0665684105417199E-2</v>
      </c>
      <c r="I1298" s="141">
        <v>0.15953569288664204</v>
      </c>
      <c r="J1298" s="141">
        <v>0.20106577783416246</v>
      </c>
      <c r="K1298" s="58">
        <v>0.91369870597881864</v>
      </c>
      <c r="M1298" s="51">
        <v>296</v>
      </c>
      <c r="N1298" s="141" cm="1">
        <f t="array" ref="N1298:W1298">(TRANSPOSE(MMULT(幕後結果!$AB$37:$AK$46, TRANSPOSE(N297:W297))))</f>
        <v>1.2268494671700565</v>
      </c>
      <c r="O1298" s="141">
        <v>1.8411824716316274</v>
      </c>
      <c r="P1298" s="141">
        <v>1.3498152000755148</v>
      </c>
      <c r="Q1298" s="141">
        <v>1.5011859145372828</v>
      </c>
      <c r="R1298" s="141">
        <v>1.3490526959523861</v>
      </c>
      <c r="S1298" s="141">
        <v>-2.8157702610329571E-2</v>
      </c>
      <c r="T1298" s="141">
        <v>2.2453301137771078</v>
      </c>
      <c r="U1298" s="141">
        <v>1.3552924471557504</v>
      </c>
      <c r="V1298" s="141">
        <v>1.2509093953907966</v>
      </c>
      <c r="W1298" s="50">
        <v>0.2847178493400826</v>
      </c>
    </row>
    <row r="1299" spans="1:23">
      <c r="A1299" s="122"/>
      <c r="B1299" s="141">
        <v>0.10586713199997755</v>
      </c>
      <c r="C1299" s="141">
        <v>0.51813755736686518</v>
      </c>
      <c r="D1299" s="141">
        <v>0.48640065747865568</v>
      </c>
      <c r="E1299" s="141">
        <v>0.51770746240884957</v>
      </c>
      <c r="F1299" s="141">
        <v>0.63982923176360029</v>
      </c>
      <c r="G1299" s="141">
        <v>0.89160269759289146</v>
      </c>
      <c r="H1299" s="141">
        <v>0.8199669255798514</v>
      </c>
      <c r="I1299" s="141">
        <v>0.45100897654224781</v>
      </c>
      <c r="J1299" s="141">
        <v>8.8385672921660774E-2</v>
      </c>
      <c r="K1299" s="58">
        <v>0.8561772539995951</v>
      </c>
      <c r="M1299" s="51">
        <v>297</v>
      </c>
      <c r="N1299" s="141" cm="1">
        <f t="array" ref="N1299:W1299">(TRANSPOSE(MMULT(幕後結果!$AB$37:$AK$46, TRANSPOSE(N298:W298))))</f>
        <v>-0.54382823809923198</v>
      </c>
      <c r="O1299" s="141">
        <v>0.17746220541382976</v>
      </c>
      <c r="P1299" s="141">
        <v>0.24038127880725232</v>
      </c>
      <c r="Q1299" s="141">
        <v>0.2835908665275087</v>
      </c>
      <c r="R1299" s="141">
        <v>0.84689929155743604</v>
      </c>
      <c r="S1299" s="141">
        <v>0.63469726281824501</v>
      </c>
      <c r="T1299" s="141">
        <v>0.39013305653578795</v>
      </c>
      <c r="U1299" s="141">
        <v>0.75366466975586477</v>
      </c>
      <c r="V1299" s="141">
        <v>-0.43676117146894666</v>
      </c>
      <c r="W1299" s="50">
        <v>0.78143225227085245</v>
      </c>
    </row>
    <row r="1300" spans="1:23">
      <c r="A1300" s="122"/>
      <c r="B1300" s="141">
        <v>0.56606753079247185</v>
      </c>
      <c r="C1300" s="141">
        <v>0.12896525485967847</v>
      </c>
      <c r="D1300" s="141">
        <v>0.7919219377197293</v>
      </c>
      <c r="E1300" s="141">
        <v>0.8925713325775726</v>
      </c>
      <c r="F1300" s="141">
        <v>0.7277174931408068</v>
      </c>
      <c r="G1300" s="141">
        <v>2.2445468869177532E-2</v>
      </c>
      <c r="H1300" s="141">
        <v>0.22117223923368678</v>
      </c>
      <c r="I1300" s="141">
        <v>0.47462521207821284</v>
      </c>
      <c r="J1300" s="141">
        <v>0.7601696097968198</v>
      </c>
      <c r="K1300" s="58">
        <v>0.203673732158274</v>
      </c>
      <c r="M1300" s="51">
        <v>298</v>
      </c>
      <c r="N1300" s="141" cm="1">
        <f t="array" ref="N1300:W1300">(TRANSPOSE(MMULT(幕後結果!$AB$37:$AK$46, TRANSPOSE(N299:W299))))</f>
        <v>0.59817650360939145</v>
      </c>
      <c r="O1300" s="141">
        <v>2.1557143822864835</v>
      </c>
      <c r="P1300" s="141">
        <v>0.25653454863972502</v>
      </c>
      <c r="Q1300" s="141">
        <v>-1.1524627747372846</v>
      </c>
      <c r="R1300" s="141">
        <v>8.6491002350295831E-2</v>
      </c>
      <c r="S1300" s="141">
        <v>2.4015040949456585</v>
      </c>
      <c r="T1300" s="141">
        <v>0.81590416095753882</v>
      </c>
      <c r="U1300" s="141">
        <v>2.4884450480041047</v>
      </c>
      <c r="V1300" s="141">
        <v>1.0751969192724145</v>
      </c>
      <c r="W1300" s="50">
        <v>1.5845674914274182</v>
      </c>
    </row>
    <row r="1301" spans="1:23">
      <c r="A1301" s="122"/>
      <c r="B1301" s="141">
        <v>0.43107407073140669</v>
      </c>
      <c r="C1301" s="141">
        <v>8.7118224858919513E-2</v>
      </c>
      <c r="D1301" s="141">
        <v>0.86092674512469847</v>
      </c>
      <c r="E1301" s="141">
        <v>0.74036559259941837</v>
      </c>
      <c r="F1301" s="141">
        <v>0.98278678124256591</v>
      </c>
      <c r="G1301" s="141">
        <v>0.51181858198995323</v>
      </c>
      <c r="H1301" s="141">
        <v>8.6058037532196652E-2</v>
      </c>
      <c r="I1301" s="141">
        <v>0.37925160477417075</v>
      </c>
      <c r="J1301" s="141">
        <v>0.65135662397851446</v>
      </c>
      <c r="K1301" s="58">
        <v>0.22080171908638069</v>
      </c>
      <c r="M1301" s="51">
        <v>299</v>
      </c>
      <c r="N1301" s="141" cm="1">
        <f t="array" ref="N1301:W1301">(TRANSPOSE(MMULT(幕後結果!$AB$37:$AK$46, TRANSPOSE(N300:W300))))</f>
        <v>2.7878363682395737E-2</v>
      </c>
      <c r="O1301" s="141">
        <v>-1.2510204735633703</v>
      </c>
      <c r="P1301" s="141">
        <v>2.1359072843510298</v>
      </c>
      <c r="Q1301" s="141">
        <v>0.22637525581840534</v>
      </c>
      <c r="R1301" s="141">
        <v>0.55934409411429253</v>
      </c>
      <c r="S1301" s="141">
        <v>0.51239384967503954</v>
      </c>
      <c r="T1301" s="141">
        <v>0.76422452560758958</v>
      </c>
      <c r="U1301" s="141">
        <v>-0.27687848661283754</v>
      </c>
      <c r="V1301" s="141">
        <v>-0.61802632729255713</v>
      </c>
      <c r="W1301" s="50">
        <v>-0.83371322344685206</v>
      </c>
    </row>
    <row r="1302" spans="1:23">
      <c r="A1302" s="122"/>
      <c r="B1302" s="141">
        <v>0.68472063973353059</v>
      </c>
      <c r="C1302" s="141">
        <v>0.69175949374816392</v>
      </c>
      <c r="D1302" s="141">
        <v>8.5631478775149539E-2</v>
      </c>
      <c r="E1302" s="141">
        <v>0.83553260224931147</v>
      </c>
      <c r="F1302" s="141">
        <v>0.99883510782446949</v>
      </c>
      <c r="G1302" s="141">
        <v>3.184774030717219E-2</v>
      </c>
      <c r="H1302" s="141">
        <v>1.168225458245975E-2</v>
      </c>
      <c r="I1302" s="141">
        <v>0.96390459388574867</v>
      </c>
      <c r="J1302" s="141">
        <v>0.91665256015686225</v>
      </c>
      <c r="K1302" s="58">
        <v>0.79573114400309275</v>
      </c>
      <c r="M1302" s="51">
        <v>300</v>
      </c>
      <c r="N1302" s="141" cm="1">
        <f t="array" ref="N1302:W1302">(TRANSPOSE(MMULT(幕後結果!$AB$37:$AK$46, TRANSPOSE(N301:W301))))</f>
        <v>-0.83225458089080229</v>
      </c>
      <c r="O1302" s="141">
        <v>0.44602139415055958</v>
      </c>
      <c r="P1302" s="141">
        <v>-0.55392061657990921</v>
      </c>
      <c r="Q1302" s="141">
        <v>-1.3775993026298159</v>
      </c>
      <c r="R1302" s="141">
        <v>-0.85615154554233497</v>
      </c>
      <c r="S1302" s="141">
        <v>-1.1064486445837636</v>
      </c>
      <c r="T1302" s="141">
        <v>1.097923432088411</v>
      </c>
      <c r="U1302" s="141">
        <v>4.6543074252499123E-2</v>
      </c>
      <c r="V1302" s="141">
        <v>2.4943647237425426E-2</v>
      </c>
      <c r="W1302" s="50">
        <v>1.7302177127340348</v>
      </c>
    </row>
    <row r="1303" spans="1:23">
      <c r="A1303" s="122"/>
      <c r="B1303" s="141">
        <v>0.88250073286873287</v>
      </c>
      <c r="C1303" s="141">
        <v>8.2117308837817093E-2</v>
      </c>
      <c r="D1303" s="141">
        <v>0.89629352779949567</v>
      </c>
      <c r="E1303" s="141">
        <v>0.57135639884362854</v>
      </c>
      <c r="F1303" s="141">
        <v>0.90895074748900528</v>
      </c>
      <c r="G1303" s="141">
        <v>7.6420384788667084E-2</v>
      </c>
      <c r="H1303" s="141">
        <v>0.45611208573539752</v>
      </c>
      <c r="I1303" s="141">
        <v>0.38699209502718968</v>
      </c>
      <c r="J1303" s="141">
        <v>0.43999792797580883</v>
      </c>
      <c r="K1303" s="58">
        <v>5.4177600045785868E-2</v>
      </c>
      <c r="M1303" s="51">
        <v>301</v>
      </c>
      <c r="N1303" s="141" cm="1">
        <f t="array" ref="N1303:W1303">(TRANSPOSE(MMULT(幕後結果!$AB$37:$AK$46, TRANSPOSE(N302:W302))))</f>
        <v>-0.4396127450736585</v>
      </c>
      <c r="O1303" s="141">
        <v>-1.6885279207809962</v>
      </c>
      <c r="P1303" s="141">
        <v>1.0457434465704072</v>
      </c>
      <c r="Q1303" s="141">
        <v>0.41174058967895538</v>
      </c>
      <c r="R1303" s="141">
        <v>-1.1924212157994671</v>
      </c>
      <c r="S1303" s="141">
        <v>0.11911345361333084</v>
      </c>
      <c r="T1303" s="141">
        <v>-0.82106078317273212</v>
      </c>
      <c r="U1303" s="141">
        <v>1.2764137109733804</v>
      </c>
      <c r="V1303" s="141">
        <v>-1.2324115022924789</v>
      </c>
      <c r="W1303" s="50">
        <v>5.8161584067749628E-3</v>
      </c>
    </row>
    <row r="1304" spans="1:23">
      <c r="A1304" s="122"/>
      <c r="B1304" s="141">
        <v>0.66609259241594976</v>
      </c>
      <c r="C1304" s="141">
        <v>0.43367335515898708</v>
      </c>
      <c r="D1304" s="141">
        <v>0.95510484640379745</v>
      </c>
      <c r="E1304" s="141">
        <v>0.55517508514653868</v>
      </c>
      <c r="F1304" s="141">
        <v>0.19262724726145963</v>
      </c>
      <c r="G1304" s="141">
        <v>0.58746009391868093</v>
      </c>
      <c r="H1304" s="141">
        <v>0.1146182326919758</v>
      </c>
      <c r="I1304" s="141">
        <v>0.67728119283213695</v>
      </c>
      <c r="J1304" s="141">
        <v>0.18739908904012847</v>
      </c>
      <c r="K1304" s="58">
        <v>0.1458259082140021</v>
      </c>
      <c r="M1304" s="51">
        <v>302</v>
      </c>
      <c r="N1304" s="141" cm="1">
        <f t="array" ref="N1304:W1304">(TRANSPOSE(MMULT(幕後結果!$AB$37:$AK$46, TRANSPOSE(N303:W303))))</f>
        <v>0.81139752643758956</v>
      </c>
      <c r="O1304" s="141">
        <v>-2.6723978721477462</v>
      </c>
      <c r="P1304" s="141">
        <v>-0.90593587833403988</v>
      </c>
      <c r="Q1304" s="141">
        <v>-0.90992107594586313</v>
      </c>
      <c r="R1304" s="141">
        <v>-0.76056921116521825</v>
      </c>
      <c r="S1304" s="141">
        <v>-1.4194209470370689</v>
      </c>
      <c r="T1304" s="141">
        <v>-1.8784617512871273</v>
      </c>
      <c r="U1304" s="141">
        <v>-1.4064726506744307</v>
      </c>
      <c r="V1304" s="141">
        <v>-1.6780851343934908</v>
      </c>
      <c r="W1304" s="50">
        <v>-0.60372855243728463</v>
      </c>
    </row>
    <row r="1305" spans="1:23">
      <c r="A1305" s="122"/>
      <c r="B1305" s="141">
        <v>0.15416867060920758</v>
      </c>
      <c r="C1305" s="141">
        <v>0.24046467288633799</v>
      </c>
      <c r="D1305" s="141">
        <v>0.97437036628852369</v>
      </c>
      <c r="E1305" s="141">
        <v>0.28840288215442134</v>
      </c>
      <c r="F1305" s="141">
        <v>0.481711054705807</v>
      </c>
      <c r="G1305" s="141">
        <v>0.64072911015642497</v>
      </c>
      <c r="H1305" s="141">
        <v>0.29046003705634171</v>
      </c>
      <c r="I1305" s="141">
        <v>0.14327082442354855</v>
      </c>
      <c r="J1305" s="141">
        <v>0.29301217827449877</v>
      </c>
      <c r="K1305" s="58">
        <v>0.91764649389601383</v>
      </c>
      <c r="M1305" s="51">
        <v>303</v>
      </c>
      <c r="N1305" s="141" cm="1">
        <f t="array" ref="N1305:W1305">(TRANSPOSE(MMULT(幕後結果!$AB$37:$AK$46, TRANSPOSE(N304:W304))))</f>
        <v>-1.6650157553932353E-3</v>
      </c>
      <c r="O1305" s="141">
        <v>0.67398493193198306</v>
      </c>
      <c r="P1305" s="141">
        <v>1.0538249129372719</v>
      </c>
      <c r="Q1305" s="141">
        <v>1.1525945255592112</v>
      </c>
      <c r="R1305" s="141">
        <v>1.2677570113302619</v>
      </c>
      <c r="S1305" s="141">
        <v>1.1178417616008214</v>
      </c>
      <c r="T1305" s="141">
        <v>1.2333224249911812</v>
      </c>
      <c r="U1305" s="141">
        <v>-0.11855557337644906</v>
      </c>
      <c r="V1305" s="141">
        <v>6.650755057893698E-2</v>
      </c>
      <c r="W1305" s="50">
        <v>0.81251649866501441</v>
      </c>
    </row>
    <row r="1306" spans="1:23">
      <c r="A1306" s="122"/>
      <c r="B1306" s="141">
        <v>0.2146485250289345</v>
      </c>
      <c r="C1306" s="141">
        <v>0.89502044090624011</v>
      </c>
      <c r="D1306" s="141">
        <v>0.39300701687268602</v>
      </c>
      <c r="E1306" s="141">
        <v>0.79951983962371487</v>
      </c>
      <c r="F1306" s="141">
        <v>0.5343619140460989</v>
      </c>
      <c r="G1306" s="141">
        <v>0.35362630924491567</v>
      </c>
      <c r="H1306" s="141">
        <v>0.65659179933796352</v>
      </c>
      <c r="I1306" s="141">
        <v>0.67853507561660176</v>
      </c>
      <c r="J1306" s="141">
        <v>0.6383304100346987</v>
      </c>
      <c r="K1306" s="58">
        <v>0.54284202950333849</v>
      </c>
      <c r="M1306" s="51">
        <v>304</v>
      </c>
      <c r="N1306" s="141" cm="1">
        <f t="array" ref="N1306:W1306">(TRANSPOSE(MMULT(幕後結果!$AB$37:$AK$46, TRANSPOSE(N305:W305))))</f>
        <v>-0.43587731136761915</v>
      </c>
      <c r="O1306" s="141">
        <v>1.6288597295665115</v>
      </c>
      <c r="P1306" s="141">
        <v>-0.39562459773926617</v>
      </c>
      <c r="Q1306" s="141">
        <v>5.6961184277487614E-2</v>
      </c>
      <c r="R1306" s="141">
        <v>1.1514837296594465</v>
      </c>
      <c r="S1306" s="141">
        <v>0.25339164033481704</v>
      </c>
      <c r="T1306" s="141">
        <v>1.0966572096066352</v>
      </c>
      <c r="U1306" s="141">
        <v>0.52997203598624099</v>
      </c>
      <c r="V1306" s="141">
        <v>-0.35360763114906524</v>
      </c>
      <c r="W1306" s="50">
        <v>-0.70605065121439936</v>
      </c>
    </row>
    <row r="1307" spans="1:23">
      <c r="A1307" s="122"/>
      <c r="B1307" s="141">
        <v>8.0075132850855768E-2</v>
      </c>
      <c r="C1307" s="141">
        <v>0.19215799372928566</v>
      </c>
      <c r="D1307" s="141">
        <v>0.60278090951522811</v>
      </c>
      <c r="E1307" s="141">
        <v>0.37232955983449778</v>
      </c>
      <c r="F1307" s="141">
        <v>0.92365692611978734</v>
      </c>
      <c r="G1307" s="141">
        <v>0.45477559732503026</v>
      </c>
      <c r="H1307" s="141">
        <v>0.14281903009241503</v>
      </c>
      <c r="I1307" s="141">
        <v>0.92922655790574882</v>
      </c>
      <c r="J1307" s="141">
        <v>0.70897526471922045</v>
      </c>
      <c r="K1307" s="58">
        <v>0.17025848719119696</v>
      </c>
      <c r="M1307" s="51">
        <v>305</v>
      </c>
      <c r="N1307" s="141" cm="1">
        <f t="array" ref="N1307:W1307">(TRANSPOSE(MMULT(幕後結果!$AB$37:$AK$46, TRANSPOSE(N306:W306))))</f>
        <v>0.33730252540034705</v>
      </c>
      <c r="O1307" s="141">
        <v>0.78681923750309568</v>
      </c>
      <c r="P1307" s="141">
        <v>-0.32125794999715918</v>
      </c>
      <c r="Q1307" s="141">
        <v>-2.5220512070048468E-2</v>
      </c>
      <c r="R1307" s="141">
        <v>0.1086696377611924</v>
      </c>
      <c r="S1307" s="141">
        <v>-0.32038051279185886</v>
      </c>
      <c r="T1307" s="141">
        <v>-0.83200607175993047</v>
      </c>
      <c r="U1307" s="141">
        <v>-0.82943473796013611</v>
      </c>
      <c r="V1307" s="141">
        <v>1.3170846036439823</v>
      </c>
      <c r="W1307" s="50">
        <v>-1.315772327559217</v>
      </c>
    </row>
    <row r="1308" spans="1:23">
      <c r="A1308" s="122"/>
      <c r="B1308" s="141">
        <v>0.71634122325281768</v>
      </c>
      <c r="C1308" s="141">
        <v>0.67415193297651732</v>
      </c>
      <c r="D1308" s="141">
        <v>0.68003068675138367</v>
      </c>
      <c r="E1308" s="141">
        <v>0.51530077772128968</v>
      </c>
      <c r="F1308" s="141">
        <v>0.84322842393512687</v>
      </c>
      <c r="G1308" s="141">
        <v>0.77343067715390879</v>
      </c>
      <c r="H1308" s="141">
        <v>0.56150225029584178</v>
      </c>
      <c r="I1308" s="141">
        <v>0.83180523931053418</v>
      </c>
      <c r="J1308" s="141">
        <v>0.60063765660836266</v>
      </c>
      <c r="K1308" s="58">
        <v>0.7215042348802243</v>
      </c>
      <c r="M1308" s="51">
        <v>306</v>
      </c>
      <c r="N1308" s="141" cm="1">
        <f t="array" ref="N1308:W1308">(TRANSPOSE(MMULT(幕後結果!$AB$37:$AK$46, TRANSPOSE(N307:W307))))</f>
        <v>1.0952965063491698</v>
      </c>
      <c r="O1308" s="141">
        <v>-0.62234005695442363</v>
      </c>
      <c r="P1308" s="141">
        <v>-0.16049203259610512</v>
      </c>
      <c r="Q1308" s="141">
        <v>-0.57551841166070439</v>
      </c>
      <c r="R1308" s="141">
        <v>-0.72892283944993674</v>
      </c>
      <c r="S1308" s="141">
        <v>-1.0199145470973212</v>
      </c>
      <c r="T1308" s="141">
        <v>1.0909470966864592</v>
      </c>
      <c r="U1308" s="141">
        <v>0.22049331236939651</v>
      </c>
      <c r="V1308" s="141">
        <v>-0.77918023984860318</v>
      </c>
      <c r="W1308" s="50">
        <v>-7.2132396819324818E-2</v>
      </c>
    </row>
    <row r="1309" spans="1:23">
      <c r="A1309" s="122"/>
      <c r="B1309" s="141">
        <v>0.5258392732784738</v>
      </c>
      <c r="C1309" s="141">
        <v>0.24870816012295371</v>
      </c>
      <c r="D1309" s="141">
        <v>0.41933615470434149</v>
      </c>
      <c r="E1309" s="141">
        <v>0.59242265689719664</v>
      </c>
      <c r="F1309" s="141">
        <v>0.1510588987219359</v>
      </c>
      <c r="G1309" s="141">
        <v>0.41773206446714606</v>
      </c>
      <c r="H1309" s="141">
        <v>0.15516231530136926</v>
      </c>
      <c r="I1309" s="141">
        <v>0.26893137605523432</v>
      </c>
      <c r="J1309" s="141">
        <v>0.5383413312546359</v>
      </c>
      <c r="K1309" s="58">
        <v>0.29576016462369625</v>
      </c>
      <c r="M1309" s="51">
        <v>307</v>
      </c>
      <c r="N1309" s="141" cm="1">
        <f t="array" ref="N1309:W1309">(TRANSPOSE(MMULT(幕後結果!$AB$37:$AK$46, TRANSPOSE(N308:W308))))</f>
        <v>2.0090560565873332</v>
      </c>
      <c r="O1309" s="141">
        <v>1.0154772801864935</v>
      </c>
      <c r="P1309" s="141">
        <v>-0.25890317259747953</v>
      </c>
      <c r="Q1309" s="141">
        <v>-1.0103532693241462</v>
      </c>
      <c r="R1309" s="141">
        <v>0.20864032275485242</v>
      </c>
      <c r="S1309" s="141">
        <v>-0.83590099399471829</v>
      </c>
      <c r="T1309" s="141">
        <v>0.92840727087897579</v>
      </c>
      <c r="U1309" s="141">
        <v>-0.70525210381015291</v>
      </c>
      <c r="V1309" s="141">
        <v>-1.1511491435289214</v>
      </c>
      <c r="W1309" s="50">
        <v>-1.1576813763478389</v>
      </c>
    </row>
    <row r="1310" spans="1:23">
      <c r="A1310" s="122"/>
      <c r="B1310" s="141">
        <v>0.77944649140860456</v>
      </c>
      <c r="C1310" s="141">
        <v>4.5038534388663676E-2</v>
      </c>
      <c r="D1310" s="141">
        <v>0.727972537877974</v>
      </c>
      <c r="E1310" s="141">
        <v>0.31982908714595193</v>
      </c>
      <c r="F1310" s="141">
        <v>0.22398536023032101</v>
      </c>
      <c r="G1310" s="141">
        <v>0.7585895997023413</v>
      </c>
      <c r="H1310" s="141">
        <v>0.17768683289144782</v>
      </c>
      <c r="I1310" s="141">
        <v>0.69638998702615051</v>
      </c>
      <c r="J1310" s="141">
        <v>0.30901542093739431</v>
      </c>
      <c r="K1310" s="58">
        <v>0.43334905342992669</v>
      </c>
      <c r="M1310" s="51">
        <v>308</v>
      </c>
      <c r="N1310" s="141" cm="1">
        <f t="array" ref="N1310:W1310">(TRANSPOSE(MMULT(幕後結果!$AB$37:$AK$46, TRANSPOSE(N309:W309))))</f>
        <v>0.20814561986890739</v>
      </c>
      <c r="O1310" s="141">
        <v>-0.13926752728837136</v>
      </c>
      <c r="P1310" s="141">
        <v>0.15266624454075073</v>
      </c>
      <c r="Q1310" s="141">
        <v>0.78002302278567481</v>
      </c>
      <c r="R1310" s="141">
        <v>0.70459683812831631</v>
      </c>
      <c r="S1310" s="141">
        <v>-0.58230490284340541</v>
      </c>
      <c r="T1310" s="141">
        <v>-0.61696645387987215</v>
      </c>
      <c r="U1310" s="141">
        <v>-1.2076930609290306</v>
      </c>
      <c r="V1310" s="141">
        <v>1.4221369626907654</v>
      </c>
      <c r="W1310" s="50">
        <v>0.30650715473563545</v>
      </c>
    </row>
    <row r="1311" spans="1:23">
      <c r="A1311" s="122"/>
      <c r="B1311" s="141">
        <v>0.29958945758675859</v>
      </c>
      <c r="C1311" s="141">
        <v>0.28904214727679101</v>
      </c>
      <c r="D1311" s="141">
        <v>0.34430854144417045</v>
      </c>
      <c r="E1311" s="141">
        <v>0.12449284557771723</v>
      </c>
      <c r="F1311" s="141">
        <v>0.67672237307345195</v>
      </c>
      <c r="G1311" s="141">
        <v>0.95388914421806859</v>
      </c>
      <c r="H1311" s="141">
        <v>0.11138458517687422</v>
      </c>
      <c r="I1311" s="141">
        <v>0.98766722797236151</v>
      </c>
      <c r="J1311" s="141">
        <v>0.86086933867234139</v>
      </c>
      <c r="K1311" s="58">
        <v>0.45648177553053038</v>
      </c>
      <c r="M1311" s="51">
        <v>309</v>
      </c>
      <c r="N1311" s="141" cm="1">
        <f t="array" ref="N1311:W1311">(TRANSPOSE(MMULT(幕後結果!$AB$37:$AK$46, TRANSPOSE(N310:W310))))</f>
        <v>-0.31894513000589014</v>
      </c>
      <c r="O1311" s="141">
        <v>-4.0969552238185311E-2</v>
      </c>
      <c r="P1311" s="141">
        <v>1.0657495278413252</v>
      </c>
      <c r="Q1311" s="141">
        <v>-5.8693286088991825E-2</v>
      </c>
      <c r="R1311" s="141">
        <v>0.85969654666236495</v>
      </c>
      <c r="S1311" s="141">
        <v>-1.4889166484592362</v>
      </c>
      <c r="T1311" s="141">
        <v>-1.1750867396255509</v>
      </c>
      <c r="U1311" s="141">
        <v>-0.34055084990234791</v>
      </c>
      <c r="V1311" s="141">
        <v>-0.67154276188713724</v>
      </c>
      <c r="W1311" s="50">
        <v>7.6177933930602626E-2</v>
      </c>
    </row>
    <row r="1312" spans="1:23">
      <c r="A1312" s="122"/>
      <c r="B1312" s="141">
        <v>0.50840350997979056</v>
      </c>
      <c r="C1312" s="141">
        <v>0.89827461915673301</v>
      </c>
      <c r="D1312" s="141">
        <v>0.87228770378736353</v>
      </c>
      <c r="E1312" s="141">
        <v>0.62880301462052812</v>
      </c>
      <c r="F1312" s="141">
        <v>0.70734415972728826</v>
      </c>
      <c r="G1312" s="141">
        <v>0.91463230826689657</v>
      </c>
      <c r="H1312" s="141">
        <v>0.81854852090632546</v>
      </c>
      <c r="I1312" s="141">
        <v>0.74696002839984521</v>
      </c>
      <c r="J1312" s="141">
        <v>4.7393658334658362E-2</v>
      </c>
      <c r="K1312" s="58">
        <v>0.64804201930988614</v>
      </c>
      <c r="M1312" s="51">
        <v>310</v>
      </c>
      <c r="N1312" s="141" cm="1">
        <f t="array" ref="N1312:W1312">(TRANSPOSE(MMULT(幕後結果!$AB$37:$AK$46, TRANSPOSE(N311:W311))))</f>
        <v>0.46590183081826525</v>
      </c>
      <c r="O1312" s="141">
        <v>0.57144051614374458</v>
      </c>
      <c r="P1312" s="141">
        <v>0.4125356254373429</v>
      </c>
      <c r="Q1312" s="141">
        <v>-0.75168050076748305</v>
      </c>
      <c r="R1312" s="141">
        <v>6.3349352792928984E-2</v>
      </c>
      <c r="S1312" s="141">
        <v>-1.5426190265149771</v>
      </c>
      <c r="T1312" s="141">
        <v>0.32443240957240188</v>
      </c>
      <c r="U1312" s="141">
        <v>-2.177027658752924</v>
      </c>
      <c r="V1312" s="141">
        <v>-0.58821401581098509</v>
      </c>
      <c r="W1312" s="50">
        <v>-1.2322071084826136</v>
      </c>
    </row>
    <row r="1313" spans="1:23">
      <c r="A1313" s="122"/>
      <c r="B1313" s="141">
        <v>0.5167531989925005</v>
      </c>
      <c r="C1313" s="141">
        <v>0.63736445711874512</v>
      </c>
      <c r="D1313" s="141">
        <v>6.3618546867457049E-2</v>
      </c>
      <c r="E1313" s="141">
        <v>0.71909706981534782</v>
      </c>
      <c r="F1313" s="141">
        <v>0.23236066822404555</v>
      </c>
      <c r="G1313" s="141">
        <v>0.91231160411607237</v>
      </c>
      <c r="H1313" s="141">
        <v>0.92252817389733033</v>
      </c>
      <c r="I1313" s="141">
        <v>0.90785466892549849</v>
      </c>
      <c r="J1313" s="141">
        <v>7.534191952585112E-2</v>
      </c>
      <c r="K1313" s="58">
        <v>0.25992654399453241</v>
      </c>
      <c r="M1313" s="51">
        <v>311</v>
      </c>
      <c r="N1313" s="141" cm="1">
        <f t="array" ref="N1313:W1313">(TRANSPOSE(MMULT(幕後結果!$AB$37:$AK$46, TRANSPOSE(N312:W312))))</f>
        <v>1.388811642389131</v>
      </c>
      <c r="O1313" s="141">
        <v>-0.92528414606877296</v>
      </c>
      <c r="P1313" s="141">
        <v>0.82402908533209174</v>
      </c>
      <c r="Q1313" s="141">
        <v>-0.62904719829801303</v>
      </c>
      <c r="R1313" s="141">
        <v>0.69607760229688687</v>
      </c>
      <c r="S1313" s="141">
        <v>0.24430383753985474</v>
      </c>
      <c r="T1313" s="141">
        <v>2.0655853037482852E-3</v>
      </c>
      <c r="U1313" s="141">
        <v>0.67786492394339493</v>
      </c>
      <c r="V1313" s="141">
        <v>-0.24939243555277243</v>
      </c>
      <c r="W1313" s="50">
        <v>0.71933064495540755</v>
      </c>
    </row>
    <row r="1314" spans="1:23">
      <c r="A1314" s="122"/>
      <c r="B1314" s="141">
        <v>6.7531116437443917E-2</v>
      </c>
      <c r="C1314" s="141">
        <v>0.64118967349760991</v>
      </c>
      <c r="D1314" s="141">
        <v>0.80951840998446367</v>
      </c>
      <c r="E1314" s="141">
        <v>0.50303317950058957</v>
      </c>
      <c r="F1314" s="141">
        <v>9.9815470318793675E-3</v>
      </c>
      <c r="G1314" s="141">
        <v>0.40719274047536991</v>
      </c>
      <c r="H1314" s="141">
        <v>0.25044569287605811</v>
      </c>
      <c r="I1314" s="141">
        <v>0.55589549819429629</v>
      </c>
      <c r="J1314" s="141">
        <v>0.97045327807304638</v>
      </c>
      <c r="K1314" s="58">
        <v>0.22576010514040501</v>
      </c>
      <c r="M1314" s="51">
        <v>312</v>
      </c>
      <c r="N1314" s="141" cm="1">
        <f t="array" ref="N1314:W1314">(TRANSPOSE(MMULT(幕後結果!$AB$37:$AK$46, TRANSPOSE(N313:W313))))</f>
        <v>-1.3505207199878151</v>
      </c>
      <c r="O1314" s="141">
        <v>1.0722874112011938</v>
      </c>
      <c r="P1314" s="141">
        <v>0.45910822105219673</v>
      </c>
      <c r="Q1314" s="141">
        <v>-0.73537876232896959</v>
      </c>
      <c r="R1314" s="141">
        <v>-0.15069791718195691</v>
      </c>
      <c r="S1314" s="141">
        <v>2.1145111784030388</v>
      </c>
      <c r="T1314" s="141">
        <v>-0.9554339223809093</v>
      </c>
      <c r="U1314" s="141">
        <v>-0.69460783658612035</v>
      </c>
      <c r="V1314" s="141">
        <v>1.020241271991821</v>
      </c>
      <c r="W1314" s="50">
        <v>0.29467579382135201</v>
      </c>
    </row>
    <row r="1315" spans="1:23">
      <c r="A1315" s="122"/>
      <c r="B1315" s="141">
        <v>0.28783168352560384</v>
      </c>
      <c r="C1315" s="141">
        <v>0.92534903203143304</v>
      </c>
      <c r="D1315" s="141">
        <v>0.40610036106942871</v>
      </c>
      <c r="E1315" s="141">
        <v>0.5089574832871977</v>
      </c>
      <c r="F1315" s="141">
        <v>0.4065150424470918</v>
      </c>
      <c r="G1315" s="141">
        <v>0.16754283039497775</v>
      </c>
      <c r="H1315" s="141">
        <v>0.81867360627765429</v>
      </c>
      <c r="I1315" s="141">
        <v>0.68510983621087851</v>
      </c>
      <c r="J1315" s="141">
        <v>6.3921208882542713E-2</v>
      </c>
      <c r="K1315" s="58">
        <v>0.16020617227900535</v>
      </c>
      <c r="M1315" s="51">
        <v>313</v>
      </c>
      <c r="N1315" s="141" cm="1">
        <f t="array" ref="N1315:W1315">(TRANSPOSE(MMULT(幕後結果!$AB$37:$AK$46, TRANSPOSE(N314:W314))))</f>
        <v>0.36534264740831723</v>
      </c>
      <c r="O1315" s="141">
        <v>0.88413642937626014</v>
      </c>
      <c r="P1315" s="141">
        <v>0.67262056514301793</v>
      </c>
      <c r="Q1315" s="141">
        <v>1.5084799886178759</v>
      </c>
      <c r="R1315" s="141">
        <v>0.33198449542199215</v>
      </c>
      <c r="S1315" s="141">
        <v>2.2204263581980257</v>
      </c>
      <c r="T1315" s="141">
        <v>-3.2415455440155005E-2</v>
      </c>
      <c r="U1315" s="141">
        <v>0.4185780482244939</v>
      </c>
      <c r="V1315" s="141">
        <v>1.4304974500060215</v>
      </c>
      <c r="W1315" s="50">
        <v>0.99874909130021861</v>
      </c>
    </row>
    <row r="1316" spans="1:23">
      <c r="A1316" s="122"/>
      <c r="B1316" s="141">
        <v>0.13853646682988674</v>
      </c>
      <c r="C1316" s="141">
        <v>0.33405518379250965</v>
      </c>
      <c r="D1316" s="141">
        <v>0.11069534570855399</v>
      </c>
      <c r="E1316" s="141">
        <v>4.6497308039330276E-2</v>
      </c>
      <c r="F1316" s="141">
        <v>0.19063330163010206</v>
      </c>
      <c r="G1316" s="141">
        <v>0.2243622991755132</v>
      </c>
      <c r="H1316" s="141">
        <v>0.69434632533591145</v>
      </c>
      <c r="I1316" s="141">
        <v>8.9990307838509143E-2</v>
      </c>
      <c r="J1316" s="141">
        <v>0.13365059268727331</v>
      </c>
      <c r="K1316" s="58">
        <v>0.35349452987056518</v>
      </c>
      <c r="M1316" s="51">
        <v>314</v>
      </c>
      <c r="N1316" s="141" cm="1">
        <f t="array" ref="N1316:W1316">(TRANSPOSE(MMULT(幕後結果!$AB$37:$AK$46, TRANSPOSE(N315:W315))))</f>
        <v>0.25845844277270941</v>
      </c>
      <c r="O1316" s="141">
        <v>-1.1710432150006622</v>
      </c>
      <c r="P1316" s="141">
        <v>0.92768833716852273</v>
      </c>
      <c r="Q1316" s="141">
        <v>0.24949154981690203</v>
      </c>
      <c r="R1316" s="141">
        <v>-0.21906390663735276</v>
      </c>
      <c r="S1316" s="141">
        <v>-2.6593325651141697</v>
      </c>
      <c r="T1316" s="141">
        <v>0.31878067292090151</v>
      </c>
      <c r="U1316" s="141">
        <v>0.57914439340782931</v>
      </c>
      <c r="V1316" s="141">
        <v>-1.0180780938893041</v>
      </c>
      <c r="W1316" s="50">
        <v>1.4184071956482451</v>
      </c>
    </row>
    <row r="1317" spans="1:23">
      <c r="A1317" s="122"/>
      <c r="B1317" s="141">
        <v>0.33222798395842101</v>
      </c>
      <c r="C1317" s="141">
        <v>0.28515267786187026</v>
      </c>
      <c r="D1317" s="141">
        <v>0.88892927225655094</v>
      </c>
      <c r="E1317" s="141">
        <v>0.65999558543935732</v>
      </c>
      <c r="F1317" s="141">
        <v>0.32623914975469859</v>
      </c>
      <c r="G1317" s="141">
        <v>0.45220008627012831</v>
      </c>
      <c r="H1317" s="141">
        <v>0.8690944820010309</v>
      </c>
      <c r="I1317" s="141">
        <v>0.38237670048811645</v>
      </c>
      <c r="J1317" s="141">
        <v>0.20676047309433754</v>
      </c>
      <c r="K1317" s="58">
        <v>5.613282503822159E-2</v>
      </c>
      <c r="M1317" s="51">
        <v>315</v>
      </c>
      <c r="N1317" s="141" cm="1">
        <f t="array" ref="N1317:W1317">(TRANSPOSE(MMULT(幕後結果!$AB$37:$AK$46, TRANSPOSE(N316:W316))))</f>
        <v>4.6137303512619493E-2</v>
      </c>
      <c r="O1317" s="141">
        <v>0.37955303467235851</v>
      </c>
      <c r="P1317" s="141">
        <v>-4.0837073899658224E-2</v>
      </c>
      <c r="Q1317" s="141">
        <v>0.35976739043887401</v>
      </c>
      <c r="R1317" s="141">
        <v>-0.38433535988620948</v>
      </c>
      <c r="S1317" s="141">
        <v>0.89637980699052311</v>
      </c>
      <c r="T1317" s="141">
        <v>-7.5226261606089223E-2</v>
      </c>
      <c r="U1317" s="141">
        <v>-1.1431961841422162</v>
      </c>
      <c r="V1317" s="141">
        <v>0.22018383854554643</v>
      </c>
      <c r="W1317" s="50">
        <v>-0.48628431837683073</v>
      </c>
    </row>
    <row r="1318" spans="1:23">
      <c r="A1318" s="122"/>
      <c r="B1318" s="141">
        <v>0.46020600278478518</v>
      </c>
      <c r="C1318" s="141">
        <v>0.46534020646086693</v>
      </c>
      <c r="D1318" s="141">
        <v>0.96828409688150985</v>
      </c>
      <c r="E1318" s="141">
        <v>0.41875431340524094</v>
      </c>
      <c r="F1318" s="141">
        <v>0.84837745114900387</v>
      </c>
      <c r="G1318" s="141">
        <v>0.64497344145337565</v>
      </c>
      <c r="H1318" s="141">
        <v>6.2225257028760472E-2</v>
      </c>
      <c r="I1318" s="141">
        <v>0.9368260548962315</v>
      </c>
      <c r="J1318" s="141">
        <v>0.28310790234826122</v>
      </c>
      <c r="K1318" s="58">
        <v>0.97736378428641291</v>
      </c>
      <c r="M1318" s="51">
        <v>316</v>
      </c>
      <c r="N1318" s="141" cm="1">
        <f t="array" ref="N1318:W1318">(TRANSPOSE(MMULT(幕後結果!$AB$37:$AK$46, TRANSPOSE(N317:W317))))</f>
        <v>-0.48682504507716579</v>
      </c>
      <c r="O1318" s="141">
        <v>-0.64851006421987578</v>
      </c>
      <c r="P1318" s="141">
        <v>-0.60406975739635782</v>
      </c>
      <c r="Q1318" s="141">
        <v>-0.58211070774470897</v>
      </c>
      <c r="R1318" s="141">
        <v>-1.2922415947019761</v>
      </c>
      <c r="S1318" s="141">
        <v>1.4093472312214268</v>
      </c>
      <c r="T1318" s="141">
        <v>0.17404122833955382</v>
      </c>
      <c r="U1318" s="141">
        <v>1.2592262902496634</v>
      </c>
      <c r="V1318" s="141">
        <v>-1.23203531107713</v>
      </c>
      <c r="W1318" s="50">
        <v>-0.65673755165433723</v>
      </c>
    </row>
    <row r="1319" spans="1:23">
      <c r="A1319" s="122"/>
      <c r="B1319" s="141">
        <v>0.94905607727734753</v>
      </c>
      <c r="C1319" s="141">
        <v>0.92520088382285981</v>
      </c>
      <c r="D1319" s="141">
        <v>0.989230286538332</v>
      </c>
      <c r="E1319" s="141">
        <v>0.62677381845182545</v>
      </c>
      <c r="F1319" s="141">
        <v>0.56477243615441886</v>
      </c>
      <c r="G1319" s="141">
        <v>0.85162146292013774</v>
      </c>
      <c r="H1319" s="141">
        <v>0.31554970132001992</v>
      </c>
      <c r="I1319" s="141">
        <v>0.33343791902134345</v>
      </c>
      <c r="J1319" s="141">
        <v>0.42372711210753544</v>
      </c>
      <c r="K1319" s="58">
        <v>0.34392674157287262</v>
      </c>
      <c r="M1319" s="51">
        <v>317</v>
      </c>
      <c r="N1319" s="141" cm="1">
        <f t="array" ref="N1319:W1319">(TRANSPOSE(MMULT(幕後結果!$AB$37:$AK$46, TRANSPOSE(N318:W318))))</f>
        <v>1.2139482481521637</v>
      </c>
      <c r="O1319" s="141">
        <v>-0.83917515807354293</v>
      </c>
      <c r="P1319" s="141">
        <v>0.71517416693954683</v>
      </c>
      <c r="Q1319" s="141">
        <v>-0.70704009517676192</v>
      </c>
      <c r="R1319" s="141">
        <v>0.82058234518459705</v>
      </c>
      <c r="S1319" s="141">
        <v>1.0442376979042716</v>
      </c>
      <c r="T1319" s="141">
        <v>1.5031428717494664</v>
      </c>
      <c r="U1319" s="141">
        <v>0.30185326673926127</v>
      </c>
      <c r="V1319" s="141">
        <v>-0.80912021965273351</v>
      </c>
      <c r="W1319" s="50">
        <v>2.3476429973372168</v>
      </c>
    </row>
    <row r="1320" spans="1:23">
      <c r="A1320" s="122"/>
      <c r="B1320" s="141">
        <v>2.0204386486838644E-2</v>
      </c>
      <c r="C1320" s="141">
        <v>0.50006839765703126</v>
      </c>
      <c r="D1320" s="141">
        <v>0.74898728169610451</v>
      </c>
      <c r="E1320" s="141">
        <v>0.28807476253128872</v>
      </c>
      <c r="F1320" s="141">
        <v>0.34808285446080367</v>
      </c>
      <c r="G1320" s="141">
        <v>0.99895470010336518</v>
      </c>
      <c r="H1320" s="141">
        <v>0.87843252067106214</v>
      </c>
      <c r="I1320" s="141">
        <v>0.89280559545477733</v>
      </c>
      <c r="J1320" s="141">
        <v>0.67456611625792351</v>
      </c>
      <c r="K1320" s="58">
        <v>0.38188420075047991</v>
      </c>
      <c r="M1320" s="51">
        <v>318</v>
      </c>
      <c r="N1320" s="141" cm="1">
        <f t="array" ref="N1320:W1320">(TRANSPOSE(MMULT(幕後結果!$AB$37:$AK$46, TRANSPOSE(N319:W319))))</f>
        <v>1.6727510833327053</v>
      </c>
      <c r="O1320" s="141">
        <v>0.28134958034363405</v>
      </c>
      <c r="P1320" s="141">
        <v>-0.6106557520144259</v>
      </c>
      <c r="Q1320" s="141">
        <v>-1.02483797029799</v>
      </c>
      <c r="R1320" s="141">
        <v>-0.12192186693703633</v>
      </c>
      <c r="S1320" s="141">
        <v>-0.13139770161638997</v>
      </c>
      <c r="T1320" s="141">
        <v>0.65738293328365627</v>
      </c>
      <c r="U1320" s="141">
        <v>-1.2859821886122902</v>
      </c>
      <c r="V1320" s="141">
        <v>-4.202851004125005E-2</v>
      </c>
      <c r="W1320" s="50">
        <v>0.63192309473347241</v>
      </c>
    </row>
    <row r="1321" spans="1:23">
      <c r="A1321" s="122"/>
      <c r="B1321" s="141">
        <v>0.84794392569812116</v>
      </c>
      <c r="C1321" s="141">
        <v>0.66404221818717191</v>
      </c>
      <c r="D1321" s="141">
        <v>0.52013439086012125</v>
      </c>
      <c r="E1321" s="141">
        <v>0.74752027156637335</v>
      </c>
      <c r="F1321" s="141">
        <v>0.86377212581479146</v>
      </c>
      <c r="G1321" s="141">
        <v>5.9755134653647346E-2</v>
      </c>
      <c r="H1321" s="141">
        <v>0.56684273940244512</v>
      </c>
      <c r="I1321" s="141">
        <v>0.87770432501898021</v>
      </c>
      <c r="J1321" s="141">
        <v>0.87077871275674124</v>
      </c>
      <c r="K1321" s="58">
        <v>0.40890420092350843</v>
      </c>
      <c r="M1321" s="51">
        <v>319</v>
      </c>
      <c r="N1321" s="141" cm="1">
        <f t="array" ref="N1321:W1321">(TRANSPOSE(MMULT(幕後結果!$AB$37:$AK$46, TRANSPOSE(N320:W320))))</f>
        <v>-0.26902643635988521</v>
      </c>
      <c r="O1321" s="141">
        <v>-0.27423414233608112</v>
      </c>
      <c r="P1321" s="141">
        <v>0.5052394935570611</v>
      </c>
      <c r="Q1321" s="141">
        <v>0.33609567865935808</v>
      </c>
      <c r="R1321" s="141">
        <v>-0.74927103748563173</v>
      </c>
      <c r="S1321" s="141">
        <v>-0.2071493546060876</v>
      </c>
      <c r="T1321" s="141">
        <v>-0.90432308042658649</v>
      </c>
      <c r="U1321" s="141">
        <v>-0.56048296587162649</v>
      </c>
      <c r="V1321" s="141">
        <v>1.544057800488722</v>
      </c>
      <c r="W1321" s="50">
        <v>1.0047344453003431</v>
      </c>
    </row>
    <row r="1322" spans="1:23">
      <c r="A1322" s="122"/>
      <c r="B1322" s="141">
        <v>0.52566803403269113</v>
      </c>
      <c r="C1322" s="141">
        <v>0.17426135896769335</v>
      </c>
      <c r="D1322" s="141">
        <v>0.38255731950070349</v>
      </c>
      <c r="E1322" s="141">
        <v>0.33378451535448073</v>
      </c>
      <c r="F1322" s="141">
        <v>0.22792673670400387</v>
      </c>
      <c r="G1322" s="141">
        <v>0.31718057031689573</v>
      </c>
      <c r="H1322" s="141">
        <v>0.67039021073478366</v>
      </c>
      <c r="I1322" s="141">
        <v>0.36929468158868461</v>
      </c>
      <c r="J1322" s="141">
        <v>0.30578130213556198</v>
      </c>
      <c r="K1322" s="58">
        <v>0.46006330097003278</v>
      </c>
      <c r="M1322" s="51">
        <v>320</v>
      </c>
      <c r="N1322" s="141" cm="1">
        <f t="array" ref="N1322:W1322">(TRANSPOSE(MMULT(幕後結果!$AB$37:$AK$46, TRANSPOSE(N321:W321))))</f>
        <v>-0.14007673101870341</v>
      </c>
      <c r="O1322" s="141">
        <v>1.1734225574580468</v>
      </c>
      <c r="P1322" s="141">
        <v>3.7995170088814312E-2</v>
      </c>
      <c r="Q1322" s="141">
        <v>0.86987422514247326</v>
      </c>
      <c r="R1322" s="141">
        <v>1.4225160076814261</v>
      </c>
      <c r="S1322" s="141">
        <v>0.45143243239147285</v>
      </c>
      <c r="T1322" s="141">
        <v>1.8824578564962586</v>
      </c>
      <c r="U1322" s="141">
        <v>0.24333363455252288</v>
      </c>
      <c r="V1322" s="141">
        <v>1.4325362777176176</v>
      </c>
      <c r="W1322" s="50">
        <v>0.60473915471223338</v>
      </c>
    </row>
    <row r="1323" spans="1:23">
      <c r="A1323" s="122"/>
      <c r="B1323" s="141">
        <v>3.4379617479213032E-2</v>
      </c>
      <c r="C1323" s="141">
        <v>0.49668151143853589</v>
      </c>
      <c r="D1323" s="141">
        <v>0.12947038085218976</v>
      </c>
      <c r="E1323" s="141">
        <v>0.51903456281820781</v>
      </c>
      <c r="F1323" s="141">
        <v>0.71475303919783739</v>
      </c>
      <c r="G1323" s="141">
        <v>0.31453424966661858</v>
      </c>
      <c r="H1323" s="141">
        <v>0.95255995143932437</v>
      </c>
      <c r="I1323" s="141">
        <v>0.84996357676863132</v>
      </c>
      <c r="J1323" s="141">
        <v>0.63376209486477708</v>
      </c>
      <c r="K1323" s="58">
        <v>0.73242025738072103</v>
      </c>
      <c r="M1323" s="51">
        <v>321</v>
      </c>
      <c r="N1323" s="141" cm="1">
        <f t="array" ref="N1323:W1323">(TRANSPOSE(MMULT(幕後結果!$AB$37:$AK$46, TRANSPOSE(N322:W322))))</f>
        <v>0.40392829211493503</v>
      </c>
      <c r="O1323" s="141">
        <v>-1.5860812692891761</v>
      </c>
      <c r="P1323" s="141">
        <v>0.95161405303008673</v>
      </c>
      <c r="Q1323" s="141">
        <v>-0.20483296508882254</v>
      </c>
      <c r="R1323" s="141">
        <v>1.7682175979576081E-2</v>
      </c>
      <c r="S1323" s="141">
        <v>-1.878840321946285</v>
      </c>
      <c r="T1323" s="141">
        <v>-1.154564529552512</v>
      </c>
      <c r="U1323" s="141">
        <v>0.81891562171540588</v>
      </c>
      <c r="V1323" s="141">
        <v>-1.2431321883332194</v>
      </c>
      <c r="W1323" s="50">
        <v>-1.1566771399235913</v>
      </c>
    </row>
    <row r="1324" spans="1:23">
      <c r="A1324" s="122"/>
      <c r="B1324" s="141">
        <v>0.5025064877302341</v>
      </c>
      <c r="C1324" s="141">
        <v>0.37913476082753039</v>
      </c>
      <c r="D1324" s="141">
        <v>0.39156153595859555</v>
      </c>
      <c r="E1324" s="141">
        <v>0.54470274123421802</v>
      </c>
      <c r="F1324" s="141">
        <v>0.69553243231629192</v>
      </c>
      <c r="G1324" s="141">
        <v>0.92826740764745597</v>
      </c>
      <c r="H1324" s="141">
        <v>0.13236299886068958</v>
      </c>
      <c r="I1324" s="141">
        <v>0.41629286622447048</v>
      </c>
      <c r="J1324" s="141">
        <v>0.61345464350205514</v>
      </c>
      <c r="K1324" s="58">
        <v>0.28531822701926868</v>
      </c>
      <c r="M1324" s="51">
        <v>322</v>
      </c>
      <c r="N1324" s="141" cm="1">
        <f t="array" ref="N1324:W1324">(TRANSPOSE(MMULT(幕後結果!$AB$37:$AK$46, TRANSPOSE(N323:W323))))</f>
        <v>-0.99466091756435604</v>
      </c>
      <c r="O1324" s="141">
        <v>1.3602868141913569</v>
      </c>
      <c r="P1324" s="141">
        <v>-1.8167749674849183</v>
      </c>
      <c r="Q1324" s="141">
        <v>-2.0712286565124733</v>
      </c>
      <c r="R1324" s="141">
        <v>-1.8704004411446236</v>
      </c>
      <c r="S1324" s="141">
        <v>0.17757348699562403</v>
      </c>
      <c r="T1324" s="141">
        <v>0.10757424608466609</v>
      </c>
      <c r="U1324" s="141">
        <v>-0.18486175350323941</v>
      </c>
      <c r="V1324" s="141">
        <v>0.97255760362714194</v>
      </c>
      <c r="W1324" s="50">
        <v>-8.3087912036717976E-2</v>
      </c>
    </row>
    <row r="1325" spans="1:23">
      <c r="A1325" s="122"/>
      <c r="B1325" s="141">
        <v>0.10043371665459855</v>
      </c>
      <c r="C1325" s="141">
        <v>0.89992515101385506</v>
      </c>
      <c r="D1325" s="141">
        <v>0.84592201708867387</v>
      </c>
      <c r="E1325" s="141">
        <v>0.21780368552754559</v>
      </c>
      <c r="F1325" s="141">
        <v>0.43154211474143978</v>
      </c>
      <c r="G1325" s="141">
        <v>0.68711787653161394</v>
      </c>
      <c r="H1325" s="141">
        <v>4.9896589320238105E-2</v>
      </c>
      <c r="I1325" s="141">
        <v>0.41084498812038417</v>
      </c>
      <c r="J1325" s="141">
        <v>0.55690273351544972</v>
      </c>
      <c r="K1325" s="58">
        <v>0.33024918661337543</v>
      </c>
      <c r="M1325" s="51">
        <v>323</v>
      </c>
      <c r="N1325" s="141" cm="1">
        <f t="array" ref="N1325:W1325">(TRANSPOSE(MMULT(幕後結果!$AB$37:$AK$46, TRANSPOSE(N324:W324))))</f>
        <v>0.1761085008048523</v>
      </c>
      <c r="O1325" s="141">
        <v>-4.0184385467682611E-2</v>
      </c>
      <c r="P1325" s="141">
        <v>0.44799020323125061</v>
      </c>
      <c r="Q1325" s="141">
        <v>0.48573553604534248</v>
      </c>
      <c r="R1325" s="141">
        <v>1.7028607596242054</v>
      </c>
      <c r="S1325" s="141">
        <v>-5.5189585948428432E-2</v>
      </c>
      <c r="T1325" s="141">
        <v>-9.5996757909304231E-2</v>
      </c>
      <c r="U1325" s="141">
        <v>0.784966699591234</v>
      </c>
      <c r="V1325" s="141">
        <v>1.2947222436351189</v>
      </c>
      <c r="W1325" s="50">
        <v>0.43222950863747184</v>
      </c>
    </row>
    <row r="1326" spans="1:23">
      <c r="A1326" s="122"/>
      <c r="B1326" s="141">
        <v>0.59727618181679687</v>
      </c>
      <c r="C1326" s="141">
        <v>0.23069022681259588</v>
      </c>
      <c r="D1326" s="141">
        <v>0.72368901894515214</v>
      </c>
      <c r="E1326" s="141">
        <v>2.9379556862463518E-2</v>
      </c>
      <c r="F1326" s="141">
        <v>4.428791396667342E-2</v>
      </c>
      <c r="G1326" s="141">
        <v>0.63103108786373041</v>
      </c>
      <c r="H1326" s="141">
        <v>4.8807362522294229E-2</v>
      </c>
      <c r="I1326" s="141">
        <v>0.63718198021042305</v>
      </c>
      <c r="J1326" s="141">
        <v>0.4400676566456716</v>
      </c>
      <c r="K1326" s="58">
        <v>0.78784878299286731</v>
      </c>
      <c r="M1326" s="51">
        <v>324</v>
      </c>
      <c r="N1326" s="141" cm="1">
        <f t="array" ref="N1326:W1326">(TRANSPOSE(MMULT(幕後結果!$AB$37:$AK$46, TRANSPOSE(N325:W325))))</f>
        <v>0.51090109328903643</v>
      </c>
      <c r="O1326" s="141">
        <v>1.255151298019487</v>
      </c>
      <c r="P1326" s="141">
        <v>1.839126355423744</v>
      </c>
      <c r="Q1326" s="141">
        <v>2.3721645965584943</v>
      </c>
      <c r="R1326" s="141">
        <v>1.6808112979953975</v>
      </c>
      <c r="S1326" s="141">
        <v>7.9647614605079492E-2</v>
      </c>
      <c r="T1326" s="141">
        <v>1.6513858617052457</v>
      </c>
      <c r="U1326" s="141">
        <v>-0.34537341657083198</v>
      </c>
      <c r="V1326" s="141">
        <v>1.0118916205591235</v>
      </c>
      <c r="W1326" s="50">
        <v>-1.0673953214852954</v>
      </c>
    </row>
    <row r="1327" spans="1:23">
      <c r="A1327" s="122"/>
      <c r="B1327" s="141">
        <v>0.12983870319586033</v>
      </c>
      <c r="C1327" s="141">
        <v>0.952087750955807</v>
      </c>
      <c r="D1327" s="141">
        <v>0.70861964868225624</v>
      </c>
      <c r="E1327" s="141">
        <v>0.35519343941401638</v>
      </c>
      <c r="F1327" s="141">
        <v>2.5360487164209022E-2</v>
      </c>
      <c r="G1327" s="141">
        <v>0.88077969960345959</v>
      </c>
      <c r="H1327" s="141">
        <v>0.21172489286757212</v>
      </c>
      <c r="I1327" s="141">
        <v>0.23082169055944957</v>
      </c>
      <c r="J1327" s="141">
        <v>0.19905057449239472</v>
      </c>
      <c r="K1327" s="58">
        <v>0.9984018918174582</v>
      </c>
      <c r="M1327" s="51">
        <v>325</v>
      </c>
      <c r="N1327" s="141" cm="1">
        <f t="array" ref="N1327:W1327">(TRANSPOSE(MMULT(幕後結果!$AB$37:$AK$46, TRANSPOSE(N326:W326))))</f>
        <v>-0.27394280502010265</v>
      </c>
      <c r="O1327" s="141">
        <v>0.71284188140845495</v>
      </c>
      <c r="P1327" s="141">
        <v>7.0811820131336925E-2</v>
      </c>
      <c r="Q1327" s="141">
        <v>-0.98434145490921854</v>
      </c>
      <c r="R1327" s="141">
        <v>-0.19166462571800627</v>
      </c>
      <c r="S1327" s="141">
        <v>0.73668438651328427</v>
      </c>
      <c r="T1327" s="141">
        <v>-1.7244757860667561</v>
      </c>
      <c r="U1327" s="141">
        <v>9.0720678078692885E-4</v>
      </c>
      <c r="V1327" s="141">
        <v>0.93477541877922476</v>
      </c>
      <c r="W1327" s="50">
        <v>0.9702296337261801</v>
      </c>
    </row>
    <row r="1328" spans="1:23">
      <c r="A1328" s="122"/>
      <c r="B1328" s="141">
        <v>0.34705741466743811</v>
      </c>
      <c r="C1328" s="141">
        <v>0.27212979154006356</v>
      </c>
      <c r="D1328" s="141">
        <v>0.67415491092037283</v>
      </c>
      <c r="E1328" s="141">
        <v>0.94969782360077826</v>
      </c>
      <c r="F1328" s="141">
        <v>0.3363456168215273</v>
      </c>
      <c r="G1328" s="141">
        <v>0.67490650529952023</v>
      </c>
      <c r="H1328" s="141">
        <v>0.56325023577578537</v>
      </c>
      <c r="I1328" s="141">
        <v>0.94842591613240312</v>
      </c>
      <c r="J1328" s="141">
        <v>0.20183434054589555</v>
      </c>
      <c r="K1328" s="58">
        <v>0.2060549461333292</v>
      </c>
      <c r="M1328" s="51">
        <v>326</v>
      </c>
      <c r="N1328" s="141" cm="1">
        <f t="array" ref="N1328:W1328">(TRANSPOSE(MMULT(幕後結果!$AB$37:$AK$46, TRANSPOSE(N327:W327))))</f>
        <v>0.61128897758730338</v>
      </c>
      <c r="O1328" s="141">
        <v>-1.3215629173405889</v>
      </c>
      <c r="P1328" s="141">
        <v>1.2277480023264906</v>
      </c>
      <c r="Q1328" s="141">
        <v>0.1617932177801289</v>
      </c>
      <c r="R1328" s="141">
        <v>0.60142822957175712</v>
      </c>
      <c r="S1328" s="141">
        <v>-0.84717213789376578</v>
      </c>
      <c r="T1328" s="141">
        <v>7.2426788766770389E-2</v>
      </c>
      <c r="U1328" s="141">
        <v>1.6526997296089521</v>
      </c>
      <c r="V1328" s="141">
        <v>-0.3110639888609133</v>
      </c>
      <c r="W1328" s="50">
        <v>-9.2593893478936096E-3</v>
      </c>
    </row>
    <row r="1329" spans="1:23">
      <c r="A1329" s="122"/>
      <c r="B1329" s="141">
        <v>0.82650396314436225</v>
      </c>
      <c r="C1329" s="141">
        <v>0.26971153756685595</v>
      </c>
      <c r="D1329" s="141">
        <v>5.7125448029464287E-2</v>
      </c>
      <c r="E1329" s="141">
        <v>0.73422242161347917</v>
      </c>
      <c r="F1329" s="141">
        <v>0.15861075467173036</v>
      </c>
      <c r="G1329" s="141">
        <v>0.59480217555548909</v>
      </c>
      <c r="H1329" s="141">
        <v>7.2363256912455487E-3</v>
      </c>
      <c r="I1329" s="141">
        <v>6.9302172934299966E-2</v>
      </c>
      <c r="J1329" s="141">
        <v>0.9307144180650988</v>
      </c>
      <c r="K1329" s="58">
        <v>0.93796176663735498</v>
      </c>
      <c r="M1329" s="51">
        <v>327</v>
      </c>
      <c r="N1329" s="141" cm="1">
        <f t="array" ref="N1329:W1329">(TRANSPOSE(MMULT(幕後結果!$AB$37:$AK$46, TRANSPOSE(N328:W328))))</f>
        <v>-0.61393971426392102</v>
      </c>
      <c r="O1329" s="141">
        <v>1.0215328944159379</v>
      </c>
      <c r="P1329" s="141">
        <v>-3.7329433605357537E-2</v>
      </c>
      <c r="Q1329" s="141">
        <v>0.30673852612608143</v>
      </c>
      <c r="R1329" s="141">
        <v>-0.15263234711321511</v>
      </c>
      <c r="S1329" s="141">
        <v>1.1798810658542309</v>
      </c>
      <c r="T1329" s="141">
        <v>-0.70982761524741411</v>
      </c>
      <c r="U1329" s="141">
        <v>-1.0312007742246481</v>
      </c>
      <c r="V1329" s="141">
        <v>0.64842580475417244</v>
      </c>
      <c r="W1329" s="50">
        <v>-9.7249081362750706E-2</v>
      </c>
    </row>
    <row r="1330" spans="1:23">
      <c r="A1330" s="122"/>
      <c r="B1330" s="141">
        <v>3.0511776778872068E-3</v>
      </c>
      <c r="C1330" s="141">
        <v>0.2835972219904801</v>
      </c>
      <c r="D1330" s="141">
        <v>0.73364303623505145</v>
      </c>
      <c r="E1330" s="141">
        <v>0.2612488634041068</v>
      </c>
      <c r="F1330" s="141">
        <v>0.6267913826601994</v>
      </c>
      <c r="G1330" s="141">
        <v>0.6497285439078595</v>
      </c>
      <c r="H1330" s="141">
        <v>1.2198299201254148E-2</v>
      </c>
      <c r="I1330" s="141">
        <v>0.87857563115401138</v>
      </c>
      <c r="J1330" s="141">
        <v>0.34374852279429891</v>
      </c>
      <c r="K1330" s="58">
        <v>0.99139321556969184</v>
      </c>
      <c r="M1330" s="51">
        <v>328</v>
      </c>
      <c r="N1330" s="141" cm="1">
        <f t="array" ref="N1330:W1330">(TRANSPOSE(MMULT(幕後結果!$AB$37:$AK$46, TRANSPOSE(N329:W329))))</f>
        <v>2.1397743653733374</v>
      </c>
      <c r="O1330" s="141">
        <v>-1.4433258469690009</v>
      </c>
      <c r="P1330" s="141">
        <v>-1.4415842914609769</v>
      </c>
      <c r="Q1330" s="141">
        <v>-6.0601771339994115E-2</v>
      </c>
      <c r="R1330" s="141">
        <v>-0.2829131080842493</v>
      </c>
      <c r="S1330" s="141">
        <v>-0.82897234988734902</v>
      </c>
      <c r="T1330" s="141">
        <v>0.71394266534525652</v>
      </c>
      <c r="U1330" s="141">
        <v>8.9315511168709255E-3</v>
      </c>
      <c r="V1330" s="141">
        <v>0.59770616433849488</v>
      </c>
      <c r="W1330" s="50">
        <v>9.4237249339080287E-2</v>
      </c>
    </row>
    <row r="1331" spans="1:23">
      <c r="A1331" s="122"/>
      <c r="B1331" s="141">
        <v>0.44156301170616818</v>
      </c>
      <c r="C1331" s="141">
        <v>0.28015497723880789</v>
      </c>
      <c r="D1331" s="141">
        <v>0.27224976123886169</v>
      </c>
      <c r="E1331" s="141">
        <v>0.57749061191610784</v>
      </c>
      <c r="F1331" s="141">
        <v>0.49814176007433164</v>
      </c>
      <c r="G1331" s="141">
        <v>0.70954963678250582</v>
      </c>
      <c r="H1331" s="141">
        <v>0.60758354749347143</v>
      </c>
      <c r="I1331" s="141">
        <v>0.92337567098177664</v>
      </c>
      <c r="J1331" s="141">
        <v>5.8531789231677012E-2</v>
      </c>
      <c r="K1331" s="58">
        <v>0.35679324249893019</v>
      </c>
      <c r="M1331" s="51">
        <v>329</v>
      </c>
      <c r="N1331" s="141" cm="1">
        <f t="array" ref="N1331:W1331">(TRANSPOSE(MMULT(幕後結果!$AB$37:$AK$46, TRANSPOSE(N330:W330))))</f>
        <v>0.57591739149992416</v>
      </c>
      <c r="O1331" s="141">
        <v>-1.1063871991344936</v>
      </c>
      <c r="P1331" s="141">
        <v>0.86305462791728338</v>
      </c>
      <c r="Q1331" s="141">
        <v>-0.21145878847346633</v>
      </c>
      <c r="R1331" s="141">
        <v>0.48760467553006304</v>
      </c>
      <c r="S1331" s="141">
        <v>-0.92205087110925998</v>
      </c>
      <c r="T1331" s="141">
        <v>-1.355347151622186</v>
      </c>
      <c r="U1331" s="141">
        <v>-0.90702033689586392</v>
      </c>
      <c r="V1331" s="141">
        <v>-0.26211368387450185</v>
      </c>
      <c r="W1331" s="50">
        <v>0.22779548041735304</v>
      </c>
    </row>
    <row r="1332" spans="1:23">
      <c r="A1332" s="122"/>
      <c r="B1332" s="141">
        <v>9.5885713605503575E-4</v>
      </c>
      <c r="C1332" s="141">
        <v>0.17314426062538546</v>
      </c>
      <c r="D1332" s="141">
        <v>0.85403695914022304</v>
      </c>
      <c r="E1332" s="141">
        <v>0.73662722429023386</v>
      </c>
      <c r="F1332" s="141">
        <v>0.62848898734110348</v>
      </c>
      <c r="G1332" s="141">
        <v>0.38718801926638036</v>
      </c>
      <c r="H1332" s="141">
        <v>0.51122973307497799</v>
      </c>
      <c r="I1332" s="141">
        <v>1.1724451708054806E-2</v>
      </c>
      <c r="J1332" s="141">
        <v>0.54835208949175951</v>
      </c>
      <c r="K1332" s="58">
        <v>0.49629414159796004</v>
      </c>
      <c r="M1332" s="51">
        <v>330</v>
      </c>
      <c r="N1332" s="141" cm="1">
        <f t="array" ref="N1332:W1332">(TRANSPOSE(MMULT(幕後結果!$AB$37:$AK$46, TRANSPOSE(N331:W331))))</f>
        <v>1.2922413043773648</v>
      </c>
      <c r="O1332" s="141">
        <v>0.79320306965672671</v>
      </c>
      <c r="P1332" s="141">
        <v>1.1077743123657133</v>
      </c>
      <c r="Q1332" s="141">
        <v>0.52411534365817269</v>
      </c>
      <c r="R1332" s="141">
        <v>0.87541969706536138</v>
      </c>
      <c r="S1332" s="141">
        <v>0.69902109100649679</v>
      </c>
      <c r="T1332" s="141">
        <v>1.2282018931648804</v>
      </c>
      <c r="U1332" s="141">
        <v>1.9506500495968064</v>
      </c>
      <c r="V1332" s="141">
        <v>1.7510658498648843</v>
      </c>
      <c r="W1332" s="50">
        <v>1.4527382021164383</v>
      </c>
    </row>
    <row r="1333" spans="1:23">
      <c r="A1333" s="122"/>
      <c r="B1333" s="141">
        <v>0.25071121969640076</v>
      </c>
      <c r="C1333" s="141">
        <v>0.96736868536728982</v>
      </c>
      <c r="D1333" s="141">
        <v>0.74345585203374087</v>
      </c>
      <c r="E1333" s="141">
        <v>0.11176790673787695</v>
      </c>
      <c r="F1333" s="141">
        <v>0.67961967319495198</v>
      </c>
      <c r="G1333" s="141">
        <v>0.85195138759666555</v>
      </c>
      <c r="H1333" s="141">
        <v>0.33014816375937861</v>
      </c>
      <c r="I1333" s="141">
        <v>7.995003393462552E-2</v>
      </c>
      <c r="J1333" s="141">
        <v>0.55275652661982799</v>
      </c>
      <c r="K1333" s="58">
        <v>0.81516232051469117</v>
      </c>
      <c r="M1333" s="51">
        <v>331</v>
      </c>
      <c r="N1333" s="141" cm="1">
        <f t="array" ref="N1333:W1333">(TRANSPOSE(MMULT(幕後結果!$AB$37:$AK$46, TRANSPOSE(N332:W332))))</f>
        <v>-0.41903247732380117</v>
      </c>
      <c r="O1333" s="141">
        <v>-0.47654205963306351</v>
      </c>
      <c r="P1333" s="141">
        <v>0.57160910335640946</v>
      </c>
      <c r="Q1333" s="141">
        <v>0.18920874784450634</v>
      </c>
      <c r="R1333" s="141">
        <v>-1.9755643202712891E-2</v>
      </c>
      <c r="S1333" s="141">
        <v>0.60457170405159055</v>
      </c>
      <c r="T1333" s="141">
        <v>-0.2224868479679834</v>
      </c>
      <c r="U1333" s="141">
        <v>0.49299461471016592</v>
      </c>
      <c r="V1333" s="141">
        <v>-0.38602952102146837</v>
      </c>
      <c r="W1333" s="50">
        <v>8.7496446519534865E-2</v>
      </c>
    </row>
    <row r="1334" spans="1:23">
      <c r="A1334" s="122"/>
      <c r="B1334" s="141">
        <v>1.7902657439684777E-2</v>
      </c>
      <c r="C1334" s="141">
        <v>0.38975598619655916</v>
      </c>
      <c r="D1334" s="141">
        <v>0.30456409997386458</v>
      </c>
      <c r="E1334" s="141">
        <v>0.72427938838128791</v>
      </c>
      <c r="F1334" s="141">
        <v>0.57842803474902715</v>
      </c>
      <c r="G1334" s="141">
        <v>0.10501977379942762</v>
      </c>
      <c r="H1334" s="141">
        <v>2.3406094085067775E-3</v>
      </c>
      <c r="I1334" s="141">
        <v>0.78966239148257777</v>
      </c>
      <c r="J1334" s="141">
        <v>0.26947245292916455</v>
      </c>
      <c r="K1334" s="58">
        <v>0.30244157747629496</v>
      </c>
      <c r="M1334" s="51">
        <v>332</v>
      </c>
      <c r="N1334" s="141" cm="1">
        <f t="array" ref="N1334:W1334">(TRANSPOSE(MMULT(幕後結果!$AB$37:$AK$46, TRANSPOSE(N333:W333))))</f>
        <v>0.57245022480012953</v>
      </c>
      <c r="O1334" s="141">
        <v>-0.63467695772032318</v>
      </c>
      <c r="P1334" s="141">
        <v>0.86525933515974851</v>
      </c>
      <c r="Q1334" s="141">
        <v>1.6624642448965978</v>
      </c>
      <c r="R1334" s="141">
        <v>0.20323195191892229</v>
      </c>
      <c r="S1334" s="141">
        <v>-0.69034857992819221</v>
      </c>
      <c r="T1334" s="141">
        <v>0.15309936256829201</v>
      </c>
      <c r="U1334" s="141">
        <v>0.46515101766727368</v>
      </c>
      <c r="V1334" s="141">
        <v>2.7349174573984628E-2</v>
      </c>
      <c r="W1334" s="50">
        <v>-1.7829630422690985</v>
      </c>
    </row>
    <row r="1335" spans="1:23">
      <c r="A1335" s="122"/>
      <c r="B1335" s="141">
        <v>5.814654869546132E-3</v>
      </c>
      <c r="C1335" s="141">
        <v>0.3048802179882375</v>
      </c>
      <c r="D1335" s="141">
        <v>0.8514760723283592</v>
      </c>
      <c r="E1335" s="141">
        <v>0.48134566014351932</v>
      </c>
      <c r="F1335" s="141">
        <v>0.69084900412635353</v>
      </c>
      <c r="G1335" s="141">
        <v>0.10582452237700424</v>
      </c>
      <c r="H1335" s="141">
        <v>0.88798402339800298</v>
      </c>
      <c r="I1335" s="141">
        <v>0.49883661627070475</v>
      </c>
      <c r="J1335" s="141">
        <v>0.71386063671077626</v>
      </c>
      <c r="K1335" s="58">
        <v>0.90146108162348848</v>
      </c>
      <c r="M1335" s="51">
        <v>333</v>
      </c>
      <c r="N1335" s="141" cm="1">
        <f t="array" ref="N1335:W1335">(TRANSPOSE(MMULT(幕後結果!$AB$37:$AK$46, TRANSPOSE(N334:W334))))</f>
        <v>-9.281487826349874E-2</v>
      </c>
      <c r="O1335" s="141">
        <v>0.65895597323512145</v>
      </c>
      <c r="P1335" s="141">
        <v>0.24503513554974343</v>
      </c>
      <c r="Q1335" s="141">
        <v>-0.13739096816927435</v>
      </c>
      <c r="R1335" s="141">
        <v>0.18899138690049253</v>
      </c>
      <c r="S1335" s="141">
        <v>0.26778912442990099</v>
      </c>
      <c r="T1335" s="141">
        <v>-1.1281168988322041</v>
      </c>
      <c r="U1335" s="141">
        <v>-0.66663827224638328</v>
      </c>
      <c r="V1335" s="141">
        <v>-0.66088155641670177</v>
      </c>
      <c r="W1335" s="50">
        <v>-1.4188211851620909</v>
      </c>
    </row>
    <row r="1336" spans="1:23">
      <c r="A1336" s="122"/>
      <c r="B1336" s="141">
        <v>0.37087191798189778</v>
      </c>
      <c r="C1336" s="141">
        <v>0.60500944295485382</v>
      </c>
      <c r="D1336" s="141">
        <v>0.84642109269280907</v>
      </c>
      <c r="E1336" s="141">
        <v>8.014636383382423E-2</v>
      </c>
      <c r="F1336" s="141">
        <v>0.93944794725657266</v>
      </c>
      <c r="G1336" s="141">
        <v>4.7560691824968915E-2</v>
      </c>
      <c r="H1336" s="141">
        <v>0.50305906971132663</v>
      </c>
      <c r="I1336" s="141">
        <v>0.49815114064025057</v>
      </c>
      <c r="J1336" s="141">
        <v>0.71960551696607999</v>
      </c>
      <c r="K1336" s="58">
        <v>0.24746830933597508</v>
      </c>
      <c r="M1336" s="51">
        <v>334</v>
      </c>
      <c r="N1336" s="141" cm="1">
        <f t="array" ref="N1336:W1336">(TRANSPOSE(MMULT(幕後結果!$AB$37:$AK$46, TRANSPOSE(N335:W335))))</f>
        <v>0.68580810107601831</v>
      </c>
      <c r="O1336" s="141">
        <v>-0.78117540106144989</v>
      </c>
      <c r="P1336" s="141">
        <v>-0.55508533405162674</v>
      </c>
      <c r="Q1336" s="141">
        <v>-0.60832217825700541</v>
      </c>
      <c r="R1336" s="141">
        <v>-1.0285714455597967</v>
      </c>
      <c r="S1336" s="141">
        <v>0.18026071706993169</v>
      </c>
      <c r="T1336" s="141">
        <v>-0.84468020260526744</v>
      </c>
      <c r="U1336" s="141">
        <v>2.9437602740347235E-2</v>
      </c>
      <c r="V1336" s="141">
        <v>0.6548833534977504</v>
      </c>
      <c r="W1336" s="50">
        <v>1.264772706308988</v>
      </c>
    </row>
    <row r="1337" spans="1:23">
      <c r="A1337" s="122"/>
      <c r="B1337" s="141">
        <v>0.37661362957335554</v>
      </c>
      <c r="C1337" s="141">
        <v>0.50384181427846886</v>
      </c>
      <c r="D1337" s="141">
        <v>0.19204538006802796</v>
      </c>
      <c r="E1337" s="141">
        <v>0.5304432331825808</v>
      </c>
      <c r="F1337" s="141">
        <v>0.8071367955928519</v>
      </c>
      <c r="G1337" s="141">
        <v>0.11928177050594679</v>
      </c>
      <c r="H1337" s="141">
        <v>0.22506683529855054</v>
      </c>
      <c r="I1337" s="141">
        <v>0.97264943862192177</v>
      </c>
      <c r="J1337" s="141">
        <v>0.38114902934640749</v>
      </c>
      <c r="K1337" s="58">
        <v>0.39269180773968015</v>
      </c>
      <c r="M1337" s="51">
        <v>335</v>
      </c>
      <c r="N1337" s="141" cm="1">
        <f t="array" ref="N1337:W1337">(TRANSPOSE(MMULT(幕後結果!$AB$37:$AK$46, TRANSPOSE(N336:W336))))</f>
        <v>0.88509031375047054</v>
      </c>
      <c r="O1337" s="141">
        <v>0.76534234766195186</v>
      </c>
      <c r="P1337" s="141">
        <v>-0.97677593478674829</v>
      </c>
      <c r="Q1337" s="141">
        <v>-1.401860090223062</v>
      </c>
      <c r="R1337" s="141">
        <v>-0.46993571408338275</v>
      </c>
      <c r="S1337" s="141">
        <v>0.1738760787146065</v>
      </c>
      <c r="T1337" s="141">
        <v>1.0205929337781903</v>
      </c>
      <c r="U1337" s="141">
        <v>8.9395428382086667E-2</v>
      </c>
      <c r="V1337" s="141">
        <v>-0.18856940021439542</v>
      </c>
      <c r="W1337" s="50">
        <v>0.30708756928720005</v>
      </c>
    </row>
    <row r="1338" spans="1:23">
      <c r="A1338" s="122"/>
      <c r="B1338" s="141">
        <v>0.59134384399612472</v>
      </c>
      <c r="C1338" s="141">
        <v>0.15692201796705363</v>
      </c>
      <c r="D1338" s="141">
        <v>0.74801166938855768</v>
      </c>
      <c r="E1338" s="141">
        <v>0.78073652087936107</v>
      </c>
      <c r="F1338" s="141">
        <v>4.1250319884283515E-2</v>
      </c>
      <c r="G1338" s="141">
        <v>0.52717261213215938</v>
      </c>
      <c r="H1338" s="141">
        <v>0.4955019681782451</v>
      </c>
      <c r="I1338" s="141">
        <v>0.8329547911267603</v>
      </c>
      <c r="J1338" s="141">
        <v>0.6430545580116398</v>
      </c>
      <c r="K1338" s="58">
        <v>0.41463716266400485</v>
      </c>
      <c r="M1338" s="51">
        <v>336</v>
      </c>
      <c r="N1338" s="141" cm="1">
        <f t="array" ref="N1338:W1338">(TRANSPOSE(MMULT(幕後結果!$AB$37:$AK$46, TRANSPOSE(N337:W337))))</f>
        <v>-0.63273333502119611</v>
      </c>
      <c r="O1338" s="141">
        <v>-0.61410024302956967</v>
      </c>
      <c r="P1338" s="141">
        <v>-0.33203436601219638</v>
      </c>
      <c r="Q1338" s="141">
        <v>-8.3171140721829406E-3</v>
      </c>
      <c r="R1338" s="141">
        <v>-0.30661934369318239</v>
      </c>
      <c r="S1338" s="141">
        <v>-0.57622768982875927</v>
      </c>
      <c r="T1338" s="141">
        <v>-1.1715385381013941</v>
      </c>
      <c r="U1338" s="141">
        <v>0.77838615410696543</v>
      </c>
      <c r="V1338" s="141">
        <v>-0.50761334073295927</v>
      </c>
      <c r="W1338" s="50">
        <v>0.82789952590220472</v>
      </c>
    </row>
    <row r="1339" spans="1:23">
      <c r="A1339" s="122"/>
      <c r="B1339" s="141">
        <v>0.87507608845969487</v>
      </c>
      <c r="C1339" s="141">
        <v>0.10109679669035798</v>
      </c>
      <c r="D1339" s="141">
        <v>0.85985626734589582</v>
      </c>
      <c r="E1339" s="141">
        <v>0.53178946704813312</v>
      </c>
      <c r="F1339" s="141">
        <v>0.71905534960229178</v>
      </c>
      <c r="G1339" s="141">
        <v>0.56172101166824717</v>
      </c>
      <c r="H1339" s="141">
        <v>0.67721206078795415</v>
      </c>
      <c r="I1339" s="141">
        <v>0.78028413038412348</v>
      </c>
      <c r="J1339" s="141">
        <v>7.9573820970268994E-3</v>
      </c>
      <c r="K1339" s="58">
        <v>0.45016815894278928</v>
      </c>
      <c r="M1339" s="51">
        <v>337</v>
      </c>
      <c r="N1339" s="141" cm="1">
        <f t="array" ref="N1339:W1339">(TRANSPOSE(MMULT(幕後結果!$AB$37:$AK$46, TRANSPOSE(N338:W338))))</f>
        <v>-0.11632247060435055</v>
      </c>
      <c r="O1339" s="141">
        <v>-0.27148392825901152</v>
      </c>
      <c r="P1339" s="141">
        <v>-1.6615292680124738</v>
      </c>
      <c r="Q1339" s="141">
        <v>-3.1876730726628377</v>
      </c>
      <c r="R1339" s="141">
        <v>-1.6996106633504358</v>
      </c>
      <c r="S1339" s="141">
        <v>0.7536926257589821</v>
      </c>
      <c r="T1339" s="141">
        <v>-1.239443379507291</v>
      </c>
      <c r="U1339" s="141">
        <v>-0.46708903313959677</v>
      </c>
      <c r="V1339" s="141">
        <v>-0.24451848214943742</v>
      </c>
      <c r="W1339" s="50">
        <v>-0.52587630077709624</v>
      </c>
    </row>
    <row r="1340" spans="1:23">
      <c r="A1340" s="122"/>
      <c r="B1340" s="141">
        <v>0.49991155912051566</v>
      </c>
      <c r="C1340" s="141">
        <v>0.39101498315836047</v>
      </c>
      <c r="D1340" s="141">
        <v>0.97886470252138946</v>
      </c>
      <c r="E1340" s="141">
        <v>0.22012686425900752</v>
      </c>
      <c r="F1340" s="141">
        <v>0.64238364429328065</v>
      </c>
      <c r="G1340" s="141">
        <v>0.3366594848072002</v>
      </c>
      <c r="H1340" s="141">
        <v>0.67636856998999773</v>
      </c>
      <c r="I1340" s="141">
        <v>0.75357069232498275</v>
      </c>
      <c r="J1340" s="141">
        <v>0.36083064031367185</v>
      </c>
      <c r="K1340" s="58">
        <v>0.5534328333505818</v>
      </c>
      <c r="M1340" s="51">
        <v>338</v>
      </c>
      <c r="N1340" s="141" cm="1">
        <f t="array" ref="N1340:W1340">(TRANSPOSE(MMULT(幕後結果!$AB$37:$AK$46, TRANSPOSE(N339:W339))))</f>
        <v>-0.75428064277838225</v>
      </c>
      <c r="O1340" s="141">
        <v>-0.92560443058195263</v>
      </c>
      <c r="P1340" s="141">
        <v>1.8155945224925278</v>
      </c>
      <c r="Q1340" s="141">
        <v>1.9640571589606974</v>
      </c>
      <c r="R1340" s="141">
        <v>1.8362375797857307</v>
      </c>
      <c r="S1340" s="141">
        <v>-6.6286118791192804E-3</v>
      </c>
      <c r="T1340" s="141">
        <v>0.20847849901163309</v>
      </c>
      <c r="U1340" s="141">
        <v>1.065579917780366</v>
      </c>
      <c r="V1340" s="141">
        <v>-0.77549325904516464</v>
      </c>
      <c r="W1340" s="50">
        <v>1.0299044352580211</v>
      </c>
    </row>
    <row r="1341" spans="1:23">
      <c r="A1341" s="122"/>
      <c r="B1341" s="141">
        <v>0.81653684571654939</v>
      </c>
      <c r="C1341" s="141">
        <v>0.37291257188337501</v>
      </c>
      <c r="D1341" s="141">
        <v>0.50411606648502705</v>
      </c>
      <c r="E1341" s="141">
        <v>0.69968675512444634</v>
      </c>
      <c r="F1341" s="141">
        <v>0.34112133234545783</v>
      </c>
      <c r="G1341" s="141">
        <v>0.93519719869960904</v>
      </c>
      <c r="H1341" s="141">
        <v>0.79424950691546847</v>
      </c>
      <c r="I1341" s="141">
        <v>9.2604149766766897E-2</v>
      </c>
      <c r="J1341" s="141">
        <v>0.64070527804169397</v>
      </c>
      <c r="K1341" s="58">
        <v>0.41936705252560191</v>
      </c>
      <c r="M1341" s="51">
        <v>339</v>
      </c>
      <c r="N1341" s="141" cm="1">
        <f t="array" ref="N1341:W1341">(TRANSPOSE(MMULT(幕後結果!$AB$37:$AK$46, TRANSPOSE(N340:W340))))</f>
        <v>1.2756988788700809</v>
      </c>
      <c r="O1341" s="141">
        <v>-1.6988889623152548</v>
      </c>
      <c r="P1341" s="141">
        <v>0.50924296785969947</v>
      </c>
      <c r="Q1341" s="141">
        <v>-0.43791299399912248</v>
      </c>
      <c r="R1341" s="141">
        <v>-0.58939518151552794</v>
      </c>
      <c r="S1341" s="141">
        <v>-0.87065255631511107</v>
      </c>
      <c r="T1341" s="141">
        <v>-1.0323545399191845</v>
      </c>
      <c r="U1341" s="141">
        <v>-0.56538335038933951</v>
      </c>
      <c r="V1341" s="141">
        <v>-1.45669809447118</v>
      </c>
      <c r="W1341" s="50">
        <v>0.68326205747540569</v>
      </c>
    </row>
    <row r="1342" spans="1:23">
      <c r="A1342" s="122"/>
      <c r="B1342" s="141">
        <v>0.81775193593092799</v>
      </c>
      <c r="C1342" s="141">
        <v>0.99924306216337522</v>
      </c>
      <c r="D1342" s="141">
        <v>0.64355921776177083</v>
      </c>
      <c r="E1342" s="141">
        <v>0.14127122278227766</v>
      </c>
      <c r="F1342" s="141">
        <v>0.78311727024126454</v>
      </c>
      <c r="G1342" s="141">
        <v>0.13326732353689041</v>
      </c>
      <c r="H1342" s="141">
        <v>0.55871358529235238</v>
      </c>
      <c r="I1342" s="141">
        <v>0.18233917163593882</v>
      </c>
      <c r="J1342" s="141">
        <v>0.46121350821137419</v>
      </c>
      <c r="K1342" s="58">
        <v>0.49813205871491317</v>
      </c>
      <c r="M1342" s="51">
        <v>340</v>
      </c>
      <c r="N1342" s="141" cm="1">
        <f t="array" ref="N1342:W1342">(TRANSPOSE(MMULT(幕後結果!$AB$37:$AK$46, TRANSPOSE(N341:W341))))</f>
        <v>0.35484510677264858</v>
      </c>
      <c r="O1342" s="141">
        <v>-1.7552295305316279</v>
      </c>
      <c r="P1342" s="141">
        <v>-0.8051085298002888</v>
      </c>
      <c r="Q1342" s="141">
        <v>-0.64006578800102099</v>
      </c>
      <c r="R1342" s="141">
        <v>-0.30055813309592516</v>
      </c>
      <c r="S1342" s="141">
        <v>-2.1693307257687837</v>
      </c>
      <c r="T1342" s="141">
        <v>-2.0083940362651376</v>
      </c>
      <c r="U1342" s="141">
        <v>0.24229022469009376</v>
      </c>
      <c r="V1342" s="141">
        <v>-1.4913933305608009</v>
      </c>
      <c r="W1342" s="50">
        <v>0.25982993306338442</v>
      </c>
    </row>
    <row r="1343" spans="1:23">
      <c r="A1343" s="122"/>
      <c r="B1343" s="141">
        <v>0.89018476826157289</v>
      </c>
      <c r="C1343" s="141">
        <v>0.56486388553470923</v>
      </c>
      <c r="D1343" s="141">
        <v>0.5693161899690109</v>
      </c>
      <c r="E1343" s="141">
        <v>0.25257496623290532</v>
      </c>
      <c r="F1343" s="141">
        <v>0.16517428184115968</v>
      </c>
      <c r="G1343" s="141">
        <v>0.88978692333870124</v>
      </c>
      <c r="H1343" s="141">
        <v>0.11621744629830433</v>
      </c>
      <c r="I1343" s="141">
        <v>0.77633611894917665</v>
      </c>
      <c r="J1343" s="141">
        <v>0.21466328423191361</v>
      </c>
      <c r="K1343" s="58">
        <v>0.96675522707912442</v>
      </c>
      <c r="M1343" s="51">
        <v>341</v>
      </c>
      <c r="N1343" s="141" cm="1">
        <f t="array" ref="N1343:W1343">(TRANSPOSE(MMULT(幕後結果!$AB$37:$AK$46, TRANSPOSE(N342:W342))))</f>
        <v>0.69896612440225048</v>
      </c>
      <c r="O1343" s="141">
        <v>-0.10480937651757553</v>
      </c>
      <c r="P1343" s="141">
        <v>-0.54250599112846432</v>
      </c>
      <c r="Q1343" s="141">
        <v>-0.7253943624274839</v>
      </c>
      <c r="R1343" s="141">
        <v>-1.574121999344845</v>
      </c>
      <c r="S1343" s="141">
        <v>0.42190485984187331</v>
      </c>
      <c r="T1343" s="141">
        <v>0.38092482232268243</v>
      </c>
      <c r="U1343" s="141">
        <v>-0.50194857606923104</v>
      </c>
      <c r="V1343" s="141">
        <v>-0.62353863467603343</v>
      </c>
      <c r="W1343" s="50">
        <v>-0.44692768439321751</v>
      </c>
    </row>
    <row r="1344" spans="1:23">
      <c r="A1344" s="122"/>
      <c r="B1344" s="141">
        <v>0.98621128067990571</v>
      </c>
      <c r="C1344" s="141">
        <v>0.3915197215587678</v>
      </c>
      <c r="D1344" s="141">
        <v>0.36184343305666999</v>
      </c>
      <c r="E1344" s="141">
        <v>0.39937468663351172</v>
      </c>
      <c r="F1344" s="141">
        <v>0.72961696269217291</v>
      </c>
      <c r="G1344" s="141">
        <v>5.3700688409722863E-2</v>
      </c>
      <c r="H1344" s="141">
        <v>0.10540494039527881</v>
      </c>
      <c r="I1344" s="141">
        <v>0.28507009628366653</v>
      </c>
      <c r="J1344" s="141">
        <v>0.97903173468724591</v>
      </c>
      <c r="K1344" s="58">
        <v>0.62910914562117082</v>
      </c>
      <c r="M1344" s="51">
        <v>342</v>
      </c>
      <c r="N1344" s="141" cm="1">
        <f t="array" ref="N1344:W1344">(TRANSPOSE(MMULT(幕後結果!$AB$37:$AK$46, TRANSPOSE(N343:W343))))</f>
        <v>0.13087770130152615</v>
      </c>
      <c r="O1344" s="141">
        <v>-1.6838536061527498</v>
      </c>
      <c r="P1344" s="141">
        <v>0.52590119177357431</v>
      </c>
      <c r="Q1344" s="141">
        <v>-0.43037997295353764</v>
      </c>
      <c r="R1344" s="141">
        <v>-0.6099039694656152</v>
      </c>
      <c r="S1344" s="141">
        <v>-0.93224660359408151</v>
      </c>
      <c r="T1344" s="141">
        <v>-0.45287761002435017</v>
      </c>
      <c r="U1344" s="141">
        <v>1.267784042657105</v>
      </c>
      <c r="V1344" s="141">
        <v>-0.56811888611492944</v>
      </c>
      <c r="W1344" s="50">
        <v>-0.12295251453279396</v>
      </c>
    </row>
    <row r="1345" spans="1:23">
      <c r="A1345" s="122"/>
      <c r="B1345" s="141">
        <v>0.72348121938280108</v>
      </c>
      <c r="C1345" s="141">
        <v>0.37970200005529797</v>
      </c>
      <c r="D1345" s="141">
        <v>0.11349498267399172</v>
      </c>
      <c r="E1345" s="141">
        <v>0.84838275205444558</v>
      </c>
      <c r="F1345" s="141">
        <v>0.21939631869811649</v>
      </c>
      <c r="G1345" s="141">
        <v>0.88059570979204538</v>
      </c>
      <c r="H1345" s="141">
        <v>0.1206655631440694</v>
      </c>
      <c r="I1345" s="141">
        <v>0.3992413750049999</v>
      </c>
      <c r="J1345" s="141">
        <v>0.77053883429582881</v>
      </c>
      <c r="K1345" s="58">
        <v>0.35590269515928363</v>
      </c>
      <c r="M1345" s="51">
        <v>343</v>
      </c>
      <c r="N1345" s="141" cm="1">
        <f t="array" ref="N1345:W1345">(TRANSPOSE(MMULT(幕後結果!$AB$37:$AK$46, TRANSPOSE(N344:W344))))</f>
        <v>-2.0211999755375434</v>
      </c>
      <c r="O1345" s="141">
        <v>0.29148038739395127</v>
      </c>
      <c r="P1345" s="141">
        <v>-2.1426559476870439</v>
      </c>
      <c r="Q1345" s="141">
        <v>0.82285573938073542</v>
      </c>
      <c r="R1345" s="141">
        <v>-1.1799736673838088</v>
      </c>
      <c r="S1345" s="141">
        <v>0.18745216471374637</v>
      </c>
      <c r="T1345" s="141">
        <v>-0.54432838509164272</v>
      </c>
      <c r="U1345" s="141">
        <v>-0.29806021492069951</v>
      </c>
      <c r="V1345" s="141">
        <v>-1.2998549317568546</v>
      </c>
      <c r="W1345" s="50">
        <v>-1.7299605522996728</v>
      </c>
    </row>
    <row r="1346" spans="1:23">
      <c r="A1346" s="122"/>
      <c r="B1346" s="141">
        <v>0.79056654935215853</v>
      </c>
      <c r="C1346" s="141">
        <v>0.73447739571342474</v>
      </c>
      <c r="D1346" s="141">
        <v>0.98006683739180978</v>
      </c>
      <c r="E1346" s="141">
        <v>0.9575131773558907</v>
      </c>
      <c r="F1346" s="141">
        <v>0.64334688586213429</v>
      </c>
      <c r="G1346" s="141">
        <v>0.79476651456648573</v>
      </c>
      <c r="H1346" s="141">
        <v>0.7334752998399674</v>
      </c>
      <c r="I1346" s="141">
        <v>0.6481098997815864</v>
      </c>
      <c r="J1346" s="141">
        <v>0.71778060281021583</v>
      </c>
      <c r="K1346" s="58">
        <v>0.34637501049708908</v>
      </c>
      <c r="M1346" s="51">
        <v>344</v>
      </c>
      <c r="N1346" s="141" cm="1">
        <f t="array" ref="N1346:W1346">(TRANSPOSE(MMULT(幕後結果!$AB$37:$AK$46, TRANSPOSE(N345:W345))))</f>
        <v>0.56751052858257089</v>
      </c>
      <c r="O1346" s="141">
        <v>0.54925882994782882</v>
      </c>
      <c r="P1346" s="141">
        <v>-0.5657697052221714</v>
      </c>
      <c r="Q1346" s="141">
        <v>-0.29375807218465805</v>
      </c>
      <c r="R1346" s="141">
        <v>-8.5002713365789184E-2</v>
      </c>
      <c r="S1346" s="141">
        <v>-0.25827299017234545</v>
      </c>
      <c r="T1346" s="141">
        <v>0.34000538866988705</v>
      </c>
      <c r="U1346" s="141">
        <v>0.75716805953490418</v>
      </c>
      <c r="V1346" s="141">
        <v>-0.56516051699764913</v>
      </c>
      <c r="W1346" s="50">
        <v>-0.72462747878794931</v>
      </c>
    </row>
    <row r="1347" spans="1:23">
      <c r="A1347" s="122"/>
      <c r="B1347" s="141">
        <v>2.1378578430170991E-2</v>
      </c>
      <c r="C1347" s="141">
        <v>0.82098228432146958</v>
      </c>
      <c r="D1347" s="141">
        <v>0.39076777522130279</v>
      </c>
      <c r="E1347" s="141">
        <v>0.45691624832118327</v>
      </c>
      <c r="F1347" s="141">
        <v>0.60586814217291951</v>
      </c>
      <c r="G1347" s="141">
        <v>0.81096833876735119</v>
      </c>
      <c r="H1347" s="141">
        <v>0.62346611022662723</v>
      </c>
      <c r="I1347" s="141">
        <v>0.83753829849087391</v>
      </c>
      <c r="J1347" s="141">
        <v>0.58585188466942095</v>
      </c>
      <c r="K1347" s="58">
        <v>0.82368174129968263</v>
      </c>
      <c r="M1347" s="51">
        <v>345</v>
      </c>
      <c r="N1347" s="141" cm="1">
        <f t="array" ref="N1347:W1347">(TRANSPOSE(MMULT(幕後結果!$AB$37:$AK$46, TRANSPOSE(N346:W346))))</f>
        <v>-1.0069067727626149</v>
      </c>
      <c r="O1347" s="141">
        <v>8.0643053292149158E-2</v>
      </c>
      <c r="P1347" s="141">
        <v>-0.42918181357578866</v>
      </c>
      <c r="Q1347" s="141">
        <v>-0.14035172112760808</v>
      </c>
      <c r="R1347" s="141">
        <v>7.126355618634414E-2</v>
      </c>
      <c r="S1347" s="141">
        <v>0.81495963051351883</v>
      </c>
      <c r="T1347" s="141">
        <v>-0.20265166928370165</v>
      </c>
      <c r="U1347" s="141">
        <v>-0.86613246409083544</v>
      </c>
      <c r="V1347" s="141">
        <v>-0.65705920571067866</v>
      </c>
      <c r="W1347" s="50">
        <v>-1.8296645746688132</v>
      </c>
    </row>
    <row r="1348" spans="1:23">
      <c r="A1348" s="122"/>
      <c r="B1348" s="141">
        <v>0.38215400816992284</v>
      </c>
      <c r="C1348" s="141">
        <v>5.3553520391216081E-2</v>
      </c>
      <c r="D1348" s="141">
        <v>0.46054730790911491</v>
      </c>
      <c r="E1348" s="141">
        <v>0.12394308763094508</v>
      </c>
      <c r="F1348" s="141">
        <v>0.99770838815027418</v>
      </c>
      <c r="G1348" s="141">
        <v>7.4690911324123865E-2</v>
      </c>
      <c r="H1348" s="141">
        <v>0.30449385462436962</v>
      </c>
      <c r="I1348" s="141">
        <v>0.56640935883597532</v>
      </c>
      <c r="J1348" s="141">
        <v>0.81406219376770461</v>
      </c>
      <c r="K1348" s="58">
        <v>0.45821301192711839</v>
      </c>
      <c r="M1348" s="51">
        <v>346</v>
      </c>
      <c r="N1348" s="141" cm="1">
        <f t="array" ref="N1348:W1348">(TRANSPOSE(MMULT(幕後結果!$AB$37:$AK$46, TRANSPOSE(N347:W347))))</f>
        <v>9.404066823811659E-2</v>
      </c>
      <c r="O1348" s="141">
        <v>-9.3222326067690126E-2</v>
      </c>
      <c r="P1348" s="141">
        <v>-6.0957931247896412E-2</v>
      </c>
      <c r="Q1348" s="141">
        <v>-1.064727366956022</v>
      </c>
      <c r="R1348" s="141">
        <v>-0.66989940935547909</v>
      </c>
      <c r="S1348" s="141">
        <v>-0.99864479691794295</v>
      </c>
      <c r="T1348" s="141">
        <v>-0.31983201085207691</v>
      </c>
      <c r="U1348" s="141">
        <v>0.32258191413278486</v>
      </c>
      <c r="V1348" s="141">
        <v>-0.39169343103700244</v>
      </c>
      <c r="W1348" s="50">
        <v>-1.1876840718373598</v>
      </c>
    </row>
    <row r="1349" spans="1:23">
      <c r="A1349" s="122"/>
      <c r="B1349" s="141">
        <v>0.99150744062942886</v>
      </c>
      <c r="C1349" s="141">
        <v>0.80051463750651486</v>
      </c>
      <c r="D1349" s="141">
        <v>0.41657212550672162</v>
      </c>
      <c r="E1349" s="141">
        <v>0.84426450489527816</v>
      </c>
      <c r="F1349" s="141">
        <v>0.98714730321159538</v>
      </c>
      <c r="G1349" s="141">
        <v>6.6746751331169474E-2</v>
      </c>
      <c r="H1349" s="141">
        <v>0.26741166498495494</v>
      </c>
      <c r="I1349" s="141">
        <v>0.54494563841992094</v>
      </c>
      <c r="J1349" s="141">
        <v>0.31357394535665484</v>
      </c>
      <c r="K1349" s="58">
        <v>0.79760032718038398</v>
      </c>
      <c r="M1349" s="51">
        <v>347</v>
      </c>
      <c r="N1349" s="141" cm="1">
        <f t="array" ref="N1349:W1349">(TRANSPOSE(MMULT(幕後結果!$AB$37:$AK$46, TRANSPOSE(N348:W348))))</f>
        <v>-9.2305126945956953E-2</v>
      </c>
      <c r="O1349" s="141">
        <v>0.4778008920999543</v>
      </c>
      <c r="P1349" s="141">
        <v>-0.16630229232043903</v>
      </c>
      <c r="Q1349" s="141">
        <v>-0.94581268491749437</v>
      </c>
      <c r="R1349" s="141">
        <v>0.45732324746541764</v>
      </c>
      <c r="S1349" s="141">
        <v>-0.75519393322160988</v>
      </c>
      <c r="T1349" s="141">
        <v>0.11450113793897899</v>
      </c>
      <c r="U1349" s="141">
        <v>-0.4192275755888773</v>
      </c>
      <c r="V1349" s="141">
        <v>0.74792606977478682</v>
      </c>
      <c r="W1349" s="50">
        <v>-0.84819569718180388</v>
      </c>
    </row>
    <row r="1350" spans="1:23">
      <c r="A1350" s="122"/>
      <c r="B1350" s="141">
        <v>0.2751530298034619</v>
      </c>
      <c r="C1350" s="141">
        <v>0.80994030006769147</v>
      </c>
      <c r="D1350" s="141">
        <v>7.0800075189803247E-2</v>
      </c>
      <c r="E1350" s="141">
        <v>0.65322072856635915</v>
      </c>
      <c r="F1350" s="141">
        <v>0.9691604704074066</v>
      </c>
      <c r="G1350" s="141">
        <v>0.9744633549153261</v>
      </c>
      <c r="H1350" s="141">
        <v>0.17471485751187665</v>
      </c>
      <c r="I1350" s="141">
        <v>3.5933644742164539E-2</v>
      </c>
      <c r="J1350" s="141">
        <v>0.7931455682107651</v>
      </c>
      <c r="K1350" s="58">
        <v>1.8526555981942527E-2</v>
      </c>
      <c r="M1350" s="51">
        <v>348</v>
      </c>
      <c r="N1350" s="141" cm="1">
        <f t="array" ref="N1350:W1350">(TRANSPOSE(MMULT(幕後結果!$AB$37:$AK$46, TRANSPOSE(N349:W349))))</f>
        <v>0.70313637048763011</v>
      </c>
      <c r="O1350" s="141">
        <v>1.7209043334375591</v>
      </c>
      <c r="P1350" s="141">
        <v>1.0442822801822385</v>
      </c>
      <c r="Q1350" s="141">
        <v>0.91684096157405059</v>
      </c>
      <c r="R1350" s="141">
        <v>1.5693108747297075</v>
      </c>
      <c r="S1350" s="141">
        <v>0.27819808047908934</v>
      </c>
      <c r="T1350" s="141">
        <v>2.2530395940750445</v>
      </c>
      <c r="U1350" s="141">
        <v>1.011208718573267</v>
      </c>
      <c r="V1350" s="141">
        <v>0.18207784642732372</v>
      </c>
      <c r="W1350" s="50">
        <v>1.1380852567086506</v>
      </c>
    </row>
    <row r="1351" spans="1:23">
      <c r="A1351" s="122"/>
      <c r="B1351" s="141">
        <v>0.36524128599980354</v>
      </c>
      <c r="C1351" s="141">
        <v>0.16431398526072294</v>
      </c>
      <c r="D1351" s="141">
        <v>0.36047079499162504</v>
      </c>
      <c r="E1351" s="141">
        <v>0.3155536902978906</v>
      </c>
      <c r="F1351" s="141">
        <v>0.64019149456387514</v>
      </c>
      <c r="G1351" s="141">
        <v>0.9721740341511762</v>
      </c>
      <c r="H1351" s="141">
        <v>0.18708699939440465</v>
      </c>
      <c r="I1351" s="141">
        <v>0.969918506842673</v>
      </c>
      <c r="J1351" s="141">
        <v>0.86939085652152359</v>
      </c>
      <c r="K1351" s="58">
        <v>3.5263418601356289E-2</v>
      </c>
      <c r="M1351" s="51">
        <v>349</v>
      </c>
      <c r="N1351" s="141" cm="1">
        <f t="array" ref="N1351:W1351">(TRANSPOSE(MMULT(幕後結果!$AB$37:$AK$46, TRANSPOSE(N350:W350))))</f>
        <v>3.5157627012574251E-2</v>
      </c>
      <c r="O1351" s="141">
        <v>-1.1674605801975313</v>
      </c>
      <c r="P1351" s="141">
        <v>-0.31167066549636863</v>
      </c>
      <c r="Q1351" s="141">
        <v>-0.15275741410453281</v>
      </c>
      <c r="R1351" s="141">
        <v>-0.55850459298583088</v>
      </c>
      <c r="S1351" s="141">
        <v>-0.49591091815585597</v>
      </c>
      <c r="T1351" s="141">
        <v>0.44930072838385005</v>
      </c>
      <c r="U1351" s="141">
        <v>0.81089267423110634</v>
      </c>
      <c r="V1351" s="141">
        <v>-1.5003073749022591</v>
      </c>
      <c r="W1351" s="50">
        <v>1.4841076041939183</v>
      </c>
    </row>
    <row r="1352" spans="1:23">
      <c r="A1352" s="122"/>
      <c r="B1352" s="141">
        <v>0.191006677626397</v>
      </c>
      <c r="C1352" s="141">
        <v>0.19277623025795099</v>
      </c>
      <c r="D1352" s="141">
        <v>0.11221734121911897</v>
      </c>
      <c r="E1352" s="141">
        <v>0.90250515658323427</v>
      </c>
      <c r="F1352" s="141">
        <v>0.81226336240391839</v>
      </c>
      <c r="G1352" s="141">
        <v>0.6489195841285178</v>
      </c>
      <c r="H1352" s="141">
        <v>0.81351728607524509</v>
      </c>
      <c r="I1352" s="141">
        <v>0.79843896006572668</v>
      </c>
      <c r="J1352" s="141">
        <v>0.16165031479033676</v>
      </c>
      <c r="K1352" s="58">
        <v>0.50852958529217052</v>
      </c>
      <c r="M1352" s="51">
        <v>350</v>
      </c>
      <c r="N1352" s="141" cm="1">
        <f t="array" ref="N1352:W1352">(TRANSPOSE(MMULT(幕後結果!$AB$37:$AK$46, TRANSPOSE(N351:W351))))</f>
        <v>-1.0496228862036578</v>
      </c>
      <c r="O1352" s="141">
        <v>-0.65968518420391475</v>
      </c>
      <c r="P1352" s="141">
        <v>-2.2571159636066427</v>
      </c>
      <c r="Q1352" s="141">
        <v>-1.1190860721352189</v>
      </c>
      <c r="R1352" s="141">
        <v>-1.3029058520186969</v>
      </c>
      <c r="S1352" s="141">
        <v>-0.80874679969869423</v>
      </c>
      <c r="T1352" s="141">
        <v>0.24934343894086974</v>
      </c>
      <c r="U1352" s="141">
        <v>0.50390050285190591</v>
      </c>
      <c r="V1352" s="141">
        <v>0.11178768511298059</v>
      </c>
      <c r="W1352" s="50">
        <v>-0.6674774898528848</v>
      </c>
    </row>
    <row r="1353" spans="1:23">
      <c r="A1353" s="122"/>
      <c r="B1353" s="141">
        <v>0.97688648842949721</v>
      </c>
      <c r="C1353" s="141">
        <v>0.83131613543561844</v>
      </c>
      <c r="D1353" s="141">
        <v>1.8928215717800345E-2</v>
      </c>
      <c r="E1353" s="141">
        <v>0.37067425244610241</v>
      </c>
      <c r="F1353" s="141">
        <v>0.48718483731037665</v>
      </c>
      <c r="G1353" s="141">
        <v>0.47972144939938088</v>
      </c>
      <c r="H1353" s="141">
        <v>0.77430952243758888</v>
      </c>
      <c r="I1353" s="141">
        <v>0.7889967315878752</v>
      </c>
      <c r="J1353" s="141">
        <v>0.31904178949458806</v>
      </c>
      <c r="K1353" s="58">
        <v>5.7549837679590432E-2</v>
      </c>
      <c r="M1353" s="51">
        <v>351</v>
      </c>
      <c r="N1353" s="141" cm="1">
        <f t="array" ref="N1353:W1353">(TRANSPOSE(MMULT(幕後結果!$AB$37:$AK$46, TRANSPOSE(N352:W352))))</f>
        <v>-1.6178678128953288</v>
      </c>
      <c r="O1353" s="141">
        <v>1.4824520715406577</v>
      </c>
      <c r="P1353" s="141">
        <v>-0.81026931001356262</v>
      </c>
      <c r="Q1353" s="141">
        <v>-1.5253495123569816</v>
      </c>
      <c r="R1353" s="141">
        <v>-8.7331709522040279E-2</v>
      </c>
      <c r="S1353" s="141">
        <v>0.4124974662869958</v>
      </c>
      <c r="T1353" s="141">
        <v>-0.66716087628572507</v>
      </c>
      <c r="U1353" s="141">
        <v>-0.63946653416654387</v>
      </c>
      <c r="V1353" s="141">
        <v>-1.1470719073292097</v>
      </c>
      <c r="W1353" s="50">
        <v>-2.0567999623604183</v>
      </c>
    </row>
    <row r="1354" spans="1:23">
      <c r="A1354" s="122"/>
      <c r="B1354" s="141">
        <v>0.12720461781030412</v>
      </c>
      <c r="C1354" s="141">
        <v>0.78217492377120545</v>
      </c>
      <c r="D1354" s="141">
        <v>0.49330038556520051</v>
      </c>
      <c r="E1354" s="141">
        <v>0.7846087633676595</v>
      </c>
      <c r="F1354" s="141">
        <v>0.31728731429902313</v>
      </c>
      <c r="G1354" s="141">
        <v>0.9732637038865648</v>
      </c>
      <c r="H1354" s="141">
        <v>0.94821770438494069</v>
      </c>
      <c r="I1354" s="141">
        <v>0.74084807475008452</v>
      </c>
      <c r="J1354" s="141">
        <v>0.75686766177779496</v>
      </c>
      <c r="K1354" s="58">
        <v>0.22206035583307537</v>
      </c>
      <c r="M1354" s="51">
        <v>352</v>
      </c>
      <c r="N1354" s="141" cm="1">
        <f t="array" ref="N1354:W1354">(TRANSPOSE(MMULT(幕後結果!$AB$37:$AK$46, TRANSPOSE(N353:W353))))</f>
        <v>1.192529932084911</v>
      </c>
      <c r="O1354" s="141">
        <v>-0.87720536013239203</v>
      </c>
      <c r="P1354" s="141">
        <v>0.61877581810409787</v>
      </c>
      <c r="Q1354" s="141">
        <v>1.2122961052878183</v>
      </c>
      <c r="R1354" s="141">
        <v>0.79699353774648518</v>
      </c>
      <c r="S1354" s="141">
        <v>-0.34573082886660456</v>
      </c>
      <c r="T1354" s="141">
        <v>-0.32859104087606938</v>
      </c>
      <c r="U1354" s="141">
        <v>-1.2521071446384795</v>
      </c>
      <c r="V1354" s="141">
        <v>1.3207506158578244</v>
      </c>
      <c r="W1354" s="50">
        <v>0.70206287182233129</v>
      </c>
    </row>
    <row r="1355" spans="1:23">
      <c r="A1355" s="122"/>
      <c r="B1355" s="141">
        <v>0.51511418493187899</v>
      </c>
      <c r="C1355" s="141">
        <v>0.88386489590186712</v>
      </c>
      <c r="D1355" s="141">
        <v>0.48157174982816264</v>
      </c>
      <c r="E1355" s="141">
        <v>9.8647574792770865E-2</v>
      </c>
      <c r="F1355" s="141">
        <v>0.69325446527339718</v>
      </c>
      <c r="G1355" s="141">
        <v>0.69540735050010549</v>
      </c>
      <c r="H1355" s="141">
        <v>0.27647799961163155</v>
      </c>
      <c r="I1355" s="141">
        <v>0.58193025118706831</v>
      </c>
      <c r="J1355" s="141">
        <v>0.21367810333727788</v>
      </c>
      <c r="K1355" s="58">
        <v>0.47176027407025334</v>
      </c>
      <c r="M1355" s="51">
        <v>353</v>
      </c>
      <c r="N1355" s="141" cm="1">
        <f t="array" ref="N1355:W1355">(TRANSPOSE(MMULT(幕後結果!$AB$37:$AK$46, TRANSPOSE(N354:W354))))</f>
        <v>-0.65976100255523651</v>
      </c>
      <c r="O1355" s="141">
        <v>1.278535123745455</v>
      </c>
      <c r="P1355" s="141">
        <v>0.38429536584548196</v>
      </c>
      <c r="Q1355" s="141">
        <v>-9.368898138103221E-2</v>
      </c>
      <c r="R1355" s="141">
        <v>1.146486090937296</v>
      </c>
      <c r="S1355" s="141">
        <v>0.80293860084428381</v>
      </c>
      <c r="T1355" s="141">
        <v>2.6360364990986318E-2</v>
      </c>
      <c r="U1355" s="141">
        <v>-0.22893418020683057</v>
      </c>
      <c r="V1355" s="141">
        <v>0.42246938043163357</v>
      </c>
      <c r="W1355" s="50">
        <v>0.11051123432583393</v>
      </c>
    </row>
    <row r="1356" spans="1:23">
      <c r="A1356" s="122"/>
      <c r="B1356" s="141">
        <v>0.19123597921526847</v>
      </c>
      <c r="C1356" s="141">
        <v>0.95753734502630183</v>
      </c>
      <c r="D1356" s="141">
        <v>0.59480370329812127</v>
      </c>
      <c r="E1356" s="141">
        <v>0.45772227829572465</v>
      </c>
      <c r="F1356" s="141">
        <v>0.40227810836101208</v>
      </c>
      <c r="G1356" s="141">
        <v>0.47590198295839037</v>
      </c>
      <c r="H1356" s="141">
        <v>0.64110470511528361</v>
      </c>
      <c r="I1356" s="141">
        <v>0.50275702218301355</v>
      </c>
      <c r="J1356" s="141">
        <v>0.17802302409851989</v>
      </c>
      <c r="K1356" s="58">
        <v>0.96654941984439735</v>
      </c>
      <c r="M1356" s="51">
        <v>354</v>
      </c>
      <c r="N1356" s="141" cm="1">
        <f t="array" ref="N1356:W1356">(TRANSPOSE(MMULT(幕後結果!$AB$37:$AK$46, TRANSPOSE(N355:W355))))</f>
        <v>-0.32150413562801705</v>
      </c>
      <c r="O1356" s="141">
        <v>-1.039768728359046</v>
      </c>
      <c r="P1356" s="141">
        <v>1.3476147652290673</v>
      </c>
      <c r="Q1356" s="141">
        <v>-2.6706824044510746E-2</v>
      </c>
      <c r="R1356" s="141">
        <v>0.25193367326590133</v>
      </c>
      <c r="S1356" s="141">
        <v>-0.94609929637181733</v>
      </c>
      <c r="T1356" s="141">
        <v>-0.65776978599478719</v>
      </c>
      <c r="U1356" s="141">
        <v>0.45051320725340083</v>
      </c>
      <c r="V1356" s="141">
        <v>-0.58041152400319584</v>
      </c>
      <c r="W1356" s="50">
        <v>2.5816988520726945</v>
      </c>
    </row>
    <row r="1357" spans="1:23">
      <c r="A1357" s="122"/>
      <c r="B1357" s="141">
        <v>0.42625792452572719</v>
      </c>
      <c r="C1357" s="141">
        <v>4.4987551188307995E-2</v>
      </c>
      <c r="D1357" s="141">
        <v>0.67648617937971767</v>
      </c>
      <c r="E1357" s="141">
        <v>0.18963876315211659</v>
      </c>
      <c r="F1357" s="141">
        <v>0.82674755349854201</v>
      </c>
      <c r="G1357" s="141">
        <v>0.47181117582564047</v>
      </c>
      <c r="H1357" s="141">
        <v>0.81539035861040543</v>
      </c>
      <c r="I1357" s="141">
        <v>0.80089219031436154</v>
      </c>
      <c r="J1357" s="141">
        <v>0.55814937550028576</v>
      </c>
      <c r="K1357" s="58">
        <v>0.96026085984561038</v>
      </c>
      <c r="M1357" s="51">
        <v>355</v>
      </c>
      <c r="N1357" s="141" cm="1">
        <f t="array" ref="N1357:W1357">(TRANSPOSE(MMULT(幕後結果!$AB$37:$AK$46, TRANSPOSE(N356:W356))))</f>
        <v>0.4262394855225024</v>
      </c>
      <c r="O1357" s="141">
        <v>0.83391010764143303</v>
      </c>
      <c r="P1357" s="141">
        <v>1.9256339322462537</v>
      </c>
      <c r="Q1357" s="141">
        <v>-0.78711110295683562</v>
      </c>
      <c r="R1357" s="141">
        <v>1.0580340277045801</v>
      </c>
      <c r="S1357" s="141">
        <v>-1.7528199546133099</v>
      </c>
      <c r="T1357" s="141">
        <v>-0.28765396489642925</v>
      </c>
      <c r="U1357" s="141">
        <v>-0.1192166918110415</v>
      </c>
      <c r="V1357" s="141">
        <v>0.24122432264413557</v>
      </c>
      <c r="W1357" s="50">
        <v>0.33257190361428668</v>
      </c>
    </row>
    <row r="1358" spans="1:23">
      <c r="A1358" s="122"/>
      <c r="B1358" s="141">
        <v>0.86861941549348121</v>
      </c>
      <c r="C1358" s="141">
        <v>0.70535015745772522</v>
      </c>
      <c r="D1358" s="141">
        <v>0.96276845082030738</v>
      </c>
      <c r="E1358" s="141">
        <v>4.3829873116235651E-2</v>
      </c>
      <c r="F1358" s="141">
        <v>9.9666223201853033E-3</v>
      </c>
      <c r="G1358" s="141">
        <v>0.47087850040256418</v>
      </c>
      <c r="H1358" s="141">
        <v>0.10703501535959958</v>
      </c>
      <c r="I1358" s="141">
        <v>0.60052621278373519</v>
      </c>
      <c r="J1358" s="141">
        <v>0.10056982819084204</v>
      </c>
      <c r="K1358" s="58">
        <v>0.90293586414136029</v>
      </c>
      <c r="M1358" s="51">
        <v>356</v>
      </c>
      <c r="N1358" s="141" cm="1">
        <f t="array" ref="N1358:W1358">(TRANSPOSE(MMULT(幕後結果!$AB$37:$AK$46, TRANSPOSE(N357:W357))))</f>
        <v>6.6096965948943334E-2</v>
      </c>
      <c r="O1358" s="141">
        <v>-1.2172287667223918</v>
      </c>
      <c r="P1358" s="141">
        <v>-1.56262211591885</v>
      </c>
      <c r="Q1358" s="141">
        <v>-1.3281127197734015</v>
      </c>
      <c r="R1358" s="141">
        <v>-1.42213107085347</v>
      </c>
      <c r="S1358" s="141">
        <v>-1.2072965390774459</v>
      </c>
      <c r="T1358" s="141">
        <v>-1.1161065332607611</v>
      </c>
      <c r="U1358" s="141">
        <v>-1.6271021247365538</v>
      </c>
      <c r="V1358" s="141">
        <v>-2.450848998458993</v>
      </c>
      <c r="W1358" s="50">
        <v>-1.5160666376038778</v>
      </c>
    </row>
    <row r="1359" spans="1:23">
      <c r="A1359" s="122"/>
      <c r="B1359" s="141">
        <v>0.50978651924152496</v>
      </c>
      <c r="C1359" s="141">
        <v>0.83534271250297443</v>
      </c>
      <c r="D1359" s="141">
        <v>0.63855703504696537</v>
      </c>
      <c r="E1359" s="141">
        <v>0.25605126196023043</v>
      </c>
      <c r="F1359" s="141">
        <v>0.71385949774540447</v>
      </c>
      <c r="G1359" s="141">
        <v>0.9656051405352899</v>
      </c>
      <c r="H1359" s="141">
        <v>2.5240663310883704E-2</v>
      </c>
      <c r="I1359" s="141">
        <v>0.40416841273354431</v>
      </c>
      <c r="J1359" s="141">
        <v>0.11557072301083871</v>
      </c>
      <c r="K1359" s="58">
        <v>5.4973504157578068E-2</v>
      </c>
      <c r="M1359" s="51">
        <v>357</v>
      </c>
      <c r="N1359" s="141" cm="1">
        <f t="array" ref="N1359:W1359">(TRANSPOSE(MMULT(幕後結果!$AB$37:$AK$46, TRANSPOSE(N358:W358))))</f>
        <v>-0.60759162003368949</v>
      </c>
      <c r="O1359" s="141">
        <v>0.47557558701401559</v>
      </c>
      <c r="P1359" s="141">
        <v>-1.0901016681074844</v>
      </c>
      <c r="Q1359" s="141">
        <v>-0.31656899826691876</v>
      </c>
      <c r="R1359" s="141">
        <v>0.35320197611043325</v>
      </c>
      <c r="S1359" s="141">
        <v>-0.56918020224562271</v>
      </c>
      <c r="T1359" s="141">
        <v>0.51071970483538554</v>
      </c>
      <c r="U1359" s="141">
        <v>0.83415490112994972</v>
      </c>
      <c r="V1359" s="141">
        <v>0.37953107815986115</v>
      </c>
      <c r="W1359" s="50">
        <v>1.7401394208595213</v>
      </c>
    </row>
    <row r="1360" spans="1:23">
      <c r="A1360" s="122"/>
      <c r="B1360" s="141">
        <v>0.88929886105786626</v>
      </c>
      <c r="C1360" s="141">
        <v>0.85197994976057689</v>
      </c>
      <c r="D1360" s="141">
        <v>0.84689869523184713</v>
      </c>
      <c r="E1360" s="141">
        <v>0.49990811108502986</v>
      </c>
      <c r="F1360" s="141">
        <v>1.0237239132366849E-3</v>
      </c>
      <c r="G1360" s="141">
        <v>0.63732825208832389</v>
      </c>
      <c r="H1360" s="141">
        <v>0.64606395512449022</v>
      </c>
      <c r="I1360" s="141">
        <v>0.32439866813854135</v>
      </c>
      <c r="J1360" s="141">
        <v>0.36359188400348019</v>
      </c>
      <c r="K1360" s="58">
        <v>0.18496456591982846</v>
      </c>
      <c r="M1360" s="51">
        <v>358</v>
      </c>
      <c r="N1360" s="141" cm="1">
        <f t="array" ref="N1360:W1360">(TRANSPOSE(MMULT(幕後結果!$AB$37:$AK$46, TRANSPOSE(N359:W359))))</f>
        <v>0.59113023041515367</v>
      </c>
      <c r="O1360" s="141">
        <v>-0.36363363722256026</v>
      </c>
      <c r="P1360" s="141">
        <v>0.994934071737827</v>
      </c>
      <c r="Q1360" s="141">
        <v>1.8665360864347127</v>
      </c>
      <c r="R1360" s="141">
        <v>1.9279643464507359</v>
      </c>
      <c r="S1360" s="141">
        <v>-1.6307409724600053</v>
      </c>
      <c r="T1360" s="141">
        <v>0.60415795603984102</v>
      </c>
      <c r="U1360" s="141">
        <v>1.8770772476744497</v>
      </c>
      <c r="V1360" s="141">
        <v>1.2133685281278066</v>
      </c>
      <c r="W1360" s="50">
        <v>0.83235902337050316</v>
      </c>
    </row>
    <row r="1361" spans="1:23">
      <c r="A1361" s="122"/>
      <c r="B1361" s="141">
        <v>0.64688167027862109</v>
      </c>
      <c r="C1361" s="141">
        <v>0.21274656577675377</v>
      </c>
      <c r="D1361" s="141">
        <v>1.9843394939595083E-2</v>
      </c>
      <c r="E1361" s="141">
        <v>0.3532158780050636</v>
      </c>
      <c r="F1361" s="141">
        <v>0.57186558474777294</v>
      </c>
      <c r="G1361" s="141">
        <v>0.67414483935662028</v>
      </c>
      <c r="H1361" s="141">
        <v>0.63334540147629537</v>
      </c>
      <c r="I1361" s="141">
        <v>0.80410215663985252</v>
      </c>
      <c r="J1361" s="141">
        <v>0.77033765190329118</v>
      </c>
      <c r="K1361" s="58">
        <v>0.83996232413343264</v>
      </c>
      <c r="M1361" s="51">
        <v>359</v>
      </c>
      <c r="N1361" s="141" cm="1">
        <f t="array" ref="N1361:W1361">(TRANSPOSE(MMULT(幕後結果!$AB$37:$AK$46, TRANSPOSE(N360:W360))))</f>
        <v>-0.19735353449453677</v>
      </c>
      <c r="O1361" s="141">
        <v>-1.1691002034571014</v>
      </c>
      <c r="P1361" s="141">
        <v>0.69610873133596463</v>
      </c>
      <c r="Q1361" s="141">
        <v>-0.51296940264175217</v>
      </c>
      <c r="R1361" s="141">
        <v>-0.25846156125142306</v>
      </c>
      <c r="S1361" s="141">
        <v>-1.0095122212571768</v>
      </c>
      <c r="T1361" s="141">
        <v>-1.2205199678225598</v>
      </c>
      <c r="U1361" s="141">
        <v>1.0015325440147573</v>
      </c>
      <c r="V1361" s="141">
        <v>-1.3459463948291104</v>
      </c>
      <c r="W1361" s="50">
        <v>-0.36517854032482078</v>
      </c>
    </row>
    <row r="1362" spans="1:23">
      <c r="A1362" s="122"/>
      <c r="B1362" s="141">
        <v>0.89414142833127408</v>
      </c>
      <c r="C1362" s="141">
        <v>4.4064556909225949E-2</v>
      </c>
      <c r="D1362" s="141">
        <v>0.20419923250199257</v>
      </c>
      <c r="E1362" s="141">
        <v>0.76227491557426541</v>
      </c>
      <c r="F1362" s="141">
        <v>4.5313277418467468E-2</v>
      </c>
      <c r="G1362" s="141">
        <v>0.72862408473237195</v>
      </c>
      <c r="H1362" s="141">
        <v>0.70231494876992118</v>
      </c>
      <c r="I1362" s="141">
        <v>0.13175291931415645</v>
      </c>
      <c r="J1362" s="141">
        <v>9.5497215415498493E-2</v>
      </c>
      <c r="K1362" s="58">
        <v>0.67517297746591409</v>
      </c>
      <c r="M1362" s="51">
        <v>360</v>
      </c>
      <c r="N1362" s="141" cm="1">
        <f t="array" ref="N1362:W1362">(TRANSPOSE(MMULT(幕後結果!$AB$37:$AK$46, TRANSPOSE(N361:W361))))</f>
        <v>-3.43384462897392E-2</v>
      </c>
      <c r="O1362" s="141">
        <v>-0.14598520109032917</v>
      </c>
      <c r="P1362" s="141">
        <v>-1.3339978118953555</v>
      </c>
      <c r="Q1362" s="141">
        <v>-1.0260828251600735</v>
      </c>
      <c r="R1362" s="141">
        <v>-1.0960717334590577</v>
      </c>
      <c r="S1362" s="141">
        <v>0.74607250312903528</v>
      </c>
      <c r="T1362" s="141">
        <v>-0.53675305010690977</v>
      </c>
      <c r="U1362" s="141">
        <v>-0.86538698074849729</v>
      </c>
      <c r="V1362" s="141">
        <v>-0.66467824890128813</v>
      </c>
      <c r="W1362" s="50">
        <v>-1.2402877070074139</v>
      </c>
    </row>
    <row r="1363" spans="1:23">
      <c r="A1363" s="122"/>
      <c r="B1363" s="141">
        <v>0.907993185370503</v>
      </c>
      <c r="C1363" s="141">
        <v>1.9711514861476376E-2</v>
      </c>
      <c r="D1363" s="141">
        <v>0.45046354537885747</v>
      </c>
      <c r="E1363" s="141">
        <v>0.17388323113389137</v>
      </c>
      <c r="F1363" s="141">
        <v>0.66493443165688171</v>
      </c>
      <c r="G1363" s="141">
        <v>0.5290171690594625</v>
      </c>
      <c r="H1363" s="141">
        <v>0.60283643266711873</v>
      </c>
      <c r="I1363" s="141">
        <v>3.6407456809966154E-2</v>
      </c>
      <c r="J1363" s="141">
        <v>0.19653207253855598</v>
      </c>
      <c r="K1363" s="58">
        <v>0.97729061647673543</v>
      </c>
      <c r="M1363" s="51">
        <v>361</v>
      </c>
      <c r="N1363" s="141" cm="1">
        <f t="array" ref="N1363:W1363">(TRANSPOSE(MMULT(幕後結果!$AB$37:$AK$46, TRANSPOSE(N362:W362))))</f>
        <v>-2.5827291474810981</v>
      </c>
      <c r="O1363" s="141">
        <v>0.22758394486695477</v>
      </c>
      <c r="P1363" s="141">
        <v>1.6697079913188475</v>
      </c>
      <c r="Q1363" s="141">
        <v>2.1349356897336302</v>
      </c>
      <c r="R1363" s="141">
        <v>1.5705242828578752</v>
      </c>
      <c r="S1363" s="141">
        <v>1.4752061837729977</v>
      </c>
      <c r="T1363" s="141">
        <v>0.20613186284242416</v>
      </c>
      <c r="U1363" s="141">
        <v>2.6210709080133325</v>
      </c>
      <c r="V1363" s="141">
        <v>-0.13242612132263987</v>
      </c>
      <c r="W1363" s="50">
        <v>1.3437268549880286</v>
      </c>
    </row>
    <row r="1364" spans="1:23">
      <c r="A1364" s="122"/>
      <c r="B1364" s="141">
        <v>0.63187771002817694</v>
      </c>
      <c r="C1364" s="141">
        <v>0.67776874799795639</v>
      </c>
      <c r="D1364" s="141">
        <v>0.47551515654401477</v>
      </c>
      <c r="E1364" s="141">
        <v>0.83881548024748631</v>
      </c>
      <c r="F1364" s="141">
        <v>0.11452590902245086</v>
      </c>
      <c r="G1364" s="141">
        <v>0.49356260712459132</v>
      </c>
      <c r="H1364" s="141">
        <v>0.93183726384048637</v>
      </c>
      <c r="I1364" s="141">
        <v>0.27044959011168945</v>
      </c>
      <c r="J1364" s="141">
        <v>0.29445868810495646</v>
      </c>
      <c r="K1364" s="58">
        <v>0.37587702281447144</v>
      </c>
      <c r="M1364" s="51">
        <v>362</v>
      </c>
      <c r="N1364" s="141" cm="1">
        <f t="array" ref="N1364:W1364">(TRANSPOSE(MMULT(幕後結果!$AB$37:$AK$46, TRANSPOSE(N363:W363))))</f>
        <v>0.4594242226091233</v>
      </c>
      <c r="O1364" s="141">
        <v>0.89307952922288059</v>
      </c>
      <c r="P1364" s="141">
        <v>3.7535410067558644E-2</v>
      </c>
      <c r="Q1364" s="141">
        <v>-0.60572716595272924</v>
      </c>
      <c r="R1364" s="141">
        <v>0.70123056847144727</v>
      </c>
      <c r="S1364" s="141">
        <v>7.6281619550778224E-2</v>
      </c>
      <c r="T1364" s="141">
        <v>0.90162915484297934</v>
      </c>
      <c r="U1364" s="141">
        <v>0.87593122869070128</v>
      </c>
      <c r="V1364" s="141">
        <v>-0.41378709478237297</v>
      </c>
      <c r="W1364" s="50">
        <v>-1.1384618294481299</v>
      </c>
    </row>
    <row r="1365" spans="1:23">
      <c r="A1365" s="122"/>
      <c r="B1365" s="141">
        <v>0.76000714520094381</v>
      </c>
      <c r="C1365" s="141">
        <v>0.44951261611143667</v>
      </c>
      <c r="D1365" s="141">
        <v>0.23754126002820386</v>
      </c>
      <c r="E1365" s="141">
        <v>0.73756488266611497</v>
      </c>
      <c r="F1365" s="141">
        <v>0.99409914115566145</v>
      </c>
      <c r="G1365" s="141">
        <v>0.38033392109383701</v>
      </c>
      <c r="H1365" s="141">
        <v>9.8840836204263205E-2</v>
      </c>
      <c r="I1365" s="141">
        <v>0.91992336088064297</v>
      </c>
      <c r="J1365" s="141">
        <v>0.45217997811804644</v>
      </c>
      <c r="K1365" s="58">
        <v>0.12935926806888864</v>
      </c>
      <c r="M1365" s="51">
        <v>363</v>
      </c>
      <c r="N1365" s="141" cm="1">
        <f t="array" ref="N1365:W1365">(TRANSPOSE(MMULT(幕後結果!$AB$37:$AK$46, TRANSPOSE(N364:W364))))</f>
        <v>-1.2244804398333977</v>
      </c>
      <c r="O1365" s="141">
        <v>-0.13471133577403013</v>
      </c>
      <c r="P1365" s="141">
        <v>-0.60928156680439272</v>
      </c>
      <c r="Q1365" s="141">
        <v>0.16608929362952074</v>
      </c>
      <c r="R1365" s="141">
        <v>-0.73625054979740145</v>
      </c>
      <c r="S1365" s="141">
        <v>-0.10913758144672503</v>
      </c>
      <c r="T1365" s="141">
        <v>-0.74615243686731203</v>
      </c>
      <c r="U1365" s="141">
        <v>-0.71854051886031112</v>
      </c>
      <c r="V1365" s="141">
        <v>0.46969098635939743</v>
      </c>
      <c r="W1365" s="50">
        <v>0.31573934034775575</v>
      </c>
    </row>
    <row r="1366" spans="1:23">
      <c r="A1366" s="122"/>
      <c r="B1366" s="141">
        <v>0.35264066971390551</v>
      </c>
      <c r="C1366" s="141">
        <v>0.85933305213609001</v>
      </c>
      <c r="D1366" s="141">
        <v>0.68173627455509545</v>
      </c>
      <c r="E1366" s="141">
        <v>0.25962478496790853</v>
      </c>
      <c r="F1366" s="141">
        <v>0.8828372558052946</v>
      </c>
      <c r="G1366" s="141">
        <v>0.44704362080345228</v>
      </c>
      <c r="H1366" s="141">
        <v>0.69778331223677847</v>
      </c>
      <c r="I1366" s="141">
        <v>0.25313933484623008</v>
      </c>
      <c r="J1366" s="141">
        <v>0.52973036080193037</v>
      </c>
      <c r="K1366" s="58">
        <v>0.34546598432138409</v>
      </c>
      <c r="M1366" s="51">
        <v>364</v>
      </c>
      <c r="N1366" s="141" cm="1">
        <f t="array" ref="N1366:W1366">(TRANSPOSE(MMULT(幕後結果!$AB$37:$AK$46, TRANSPOSE(N365:W365))))</f>
        <v>2.1575210389771624</v>
      </c>
      <c r="O1366" s="141">
        <v>0.56923615927038862</v>
      </c>
      <c r="P1366" s="141">
        <v>1.6033004629867031</v>
      </c>
      <c r="Q1366" s="141">
        <v>2.0101164410473253</v>
      </c>
      <c r="R1366" s="141">
        <v>1.1369842079952881</v>
      </c>
      <c r="S1366" s="141">
        <v>-1.1749408116814664</v>
      </c>
      <c r="T1366" s="141">
        <v>1.0558785168062323</v>
      </c>
      <c r="U1366" s="141">
        <v>0.76097571752697268</v>
      </c>
      <c r="V1366" s="141">
        <v>0.13738627240399265</v>
      </c>
      <c r="W1366" s="50">
        <v>-0.77647541321143998</v>
      </c>
    </row>
    <row r="1367" spans="1:23">
      <c r="A1367" s="122"/>
      <c r="B1367" s="141">
        <v>0.47819289086252925</v>
      </c>
      <c r="C1367" s="141">
        <v>0.9349055754658</v>
      </c>
      <c r="D1367" s="141">
        <v>0.81446180662741674</v>
      </c>
      <c r="E1367" s="141">
        <v>4.8996964681958799E-2</v>
      </c>
      <c r="F1367" s="141">
        <v>0.91802201632037228</v>
      </c>
      <c r="G1367" s="141">
        <v>0.78702167974768189</v>
      </c>
      <c r="H1367" s="141">
        <v>0.40887261195496416</v>
      </c>
      <c r="I1367" s="141">
        <v>0.94177990896762087</v>
      </c>
      <c r="J1367" s="141">
        <v>0.21836165171111022</v>
      </c>
      <c r="K1367" s="58">
        <v>0.37397452682369869</v>
      </c>
      <c r="M1367" s="51">
        <v>365</v>
      </c>
      <c r="N1367" s="141" cm="1">
        <f t="array" ref="N1367:W1367">(TRANSPOSE(MMULT(幕後結果!$AB$37:$AK$46, TRANSPOSE(N366:W366))))</f>
        <v>-1.3771996951027505</v>
      </c>
      <c r="O1367" s="141">
        <v>-1.1644156467845361</v>
      </c>
      <c r="P1367" s="141">
        <v>0.57231529104040268</v>
      </c>
      <c r="Q1367" s="141">
        <v>-2.1226132003618745</v>
      </c>
      <c r="R1367" s="141">
        <v>0.11419206961011452</v>
      </c>
      <c r="S1367" s="141">
        <v>-0.97917048252504735</v>
      </c>
      <c r="T1367" s="141">
        <v>-1.2638972464280565</v>
      </c>
      <c r="U1367" s="141">
        <v>0.59868830275313234</v>
      </c>
      <c r="V1367" s="141">
        <v>-1.1937869685305891</v>
      </c>
      <c r="W1367" s="50">
        <v>2.0095363317396062</v>
      </c>
    </row>
    <row r="1368" spans="1:23">
      <c r="A1368" s="122"/>
      <c r="B1368" s="141">
        <v>0.62263146286595483</v>
      </c>
      <c r="C1368" s="141">
        <v>0.65495903035898051</v>
      </c>
      <c r="D1368" s="141">
        <v>0.61976484161118761</v>
      </c>
      <c r="E1368" s="141">
        <v>0.6782868869722658</v>
      </c>
      <c r="F1368" s="141">
        <v>0.11101832582208271</v>
      </c>
      <c r="G1368" s="141">
        <v>0.61605443168261087</v>
      </c>
      <c r="H1368" s="141">
        <v>0.16204051298859645</v>
      </c>
      <c r="I1368" s="141">
        <v>0.76930959784262365</v>
      </c>
      <c r="J1368" s="141">
        <v>0.92062616388469309</v>
      </c>
      <c r="K1368" s="58">
        <v>0.37260524796350714</v>
      </c>
      <c r="M1368" s="51">
        <v>366</v>
      </c>
      <c r="N1368" s="141" cm="1">
        <f t="array" ref="N1368:W1368">(TRANSPOSE(MMULT(幕後結果!$AB$37:$AK$46, TRANSPOSE(N367:W367))))</f>
        <v>0.25240782455109617</v>
      </c>
      <c r="O1368" s="141">
        <v>0.29318313635680227</v>
      </c>
      <c r="P1368" s="141">
        <v>-0.30826458766884407</v>
      </c>
      <c r="Q1368" s="141">
        <v>-0.53409080133445075</v>
      </c>
      <c r="R1368" s="141">
        <v>-0.7952941347575011</v>
      </c>
      <c r="S1368" s="141">
        <v>0.25860735216459518</v>
      </c>
      <c r="T1368" s="141">
        <v>1.4222310406771297</v>
      </c>
      <c r="U1368" s="141">
        <v>-1.7340111287353082</v>
      </c>
      <c r="V1368" s="141">
        <v>-0.41092514339849368</v>
      </c>
      <c r="W1368" s="50">
        <v>-1.0727029699070869</v>
      </c>
    </row>
    <row r="1369" spans="1:23">
      <c r="A1369" s="122"/>
      <c r="B1369" s="141">
        <v>0.45173115564727739</v>
      </c>
      <c r="C1369" s="141">
        <v>0.98997121425239798</v>
      </c>
      <c r="D1369" s="141">
        <v>0.35219132747696724</v>
      </c>
      <c r="E1369" s="141">
        <v>0.24098791650223816</v>
      </c>
      <c r="F1369" s="141">
        <v>0.73161846783437889</v>
      </c>
      <c r="G1369" s="141">
        <v>0.12406795868904452</v>
      </c>
      <c r="H1369" s="141">
        <v>0.46252723849145339</v>
      </c>
      <c r="I1369" s="141">
        <v>0.71102069444783789</v>
      </c>
      <c r="J1369" s="141">
        <v>0.91149451793983727</v>
      </c>
      <c r="K1369" s="58">
        <v>0.85454933947903866</v>
      </c>
      <c r="M1369" s="51">
        <v>367</v>
      </c>
      <c r="N1369" s="141" cm="1">
        <f t="array" ref="N1369:W1369">(TRANSPOSE(MMULT(幕後結果!$AB$37:$AK$46, TRANSPOSE(N368:W368))))</f>
        <v>0.93238665631875817</v>
      </c>
      <c r="O1369" s="141">
        <v>-1.3899949857312937</v>
      </c>
      <c r="P1369" s="141">
        <v>-0.26562752371127357</v>
      </c>
      <c r="Q1369" s="141">
        <v>-0.64797823104151098</v>
      </c>
      <c r="R1369" s="141">
        <v>0.56096929304111165</v>
      </c>
      <c r="S1369" s="141">
        <v>-0.70219413992223934</v>
      </c>
      <c r="T1369" s="141">
        <v>0.23948697488786191</v>
      </c>
      <c r="U1369" s="141">
        <v>-0.35708225272720712</v>
      </c>
      <c r="V1369" s="141">
        <v>-0.97949324019626394</v>
      </c>
      <c r="W1369" s="50">
        <v>-0.80449779474299632</v>
      </c>
    </row>
    <row r="1370" spans="1:23">
      <c r="A1370" s="122"/>
      <c r="B1370" s="141">
        <v>0.4039166694395524</v>
      </c>
      <c r="C1370" s="141">
        <v>0.88182648794229079</v>
      </c>
      <c r="D1370" s="141">
        <v>0.38100845349347989</v>
      </c>
      <c r="E1370" s="141">
        <v>4.1853755202214682E-3</v>
      </c>
      <c r="F1370" s="141">
        <v>0.43182367758143392</v>
      </c>
      <c r="G1370" s="141">
        <v>0.45960102202401565</v>
      </c>
      <c r="H1370" s="141">
        <v>0.39565494226256681</v>
      </c>
      <c r="I1370" s="141">
        <v>0.40273549497939731</v>
      </c>
      <c r="J1370" s="141">
        <v>4.8748824337985441E-2</v>
      </c>
      <c r="K1370" s="58">
        <v>2.1869827921169316E-2</v>
      </c>
      <c r="M1370" s="51">
        <v>368</v>
      </c>
      <c r="N1370" s="141" cm="1">
        <f t="array" ref="N1370:W1370">(TRANSPOSE(MMULT(幕後結果!$AB$37:$AK$46, TRANSPOSE(N369:W369))))</f>
        <v>-1.2292796889262474</v>
      </c>
      <c r="O1370" s="141">
        <v>7.2402642259959737E-2</v>
      </c>
      <c r="P1370" s="141">
        <v>0.51662005889177487</v>
      </c>
      <c r="Q1370" s="141">
        <v>-1.0714472301276894</v>
      </c>
      <c r="R1370" s="141">
        <v>0.49210322739526624</v>
      </c>
      <c r="S1370" s="141">
        <v>-2.1781139503210847</v>
      </c>
      <c r="T1370" s="141">
        <v>-0.90438167338098685</v>
      </c>
      <c r="U1370" s="141">
        <v>-0.56871942278001475</v>
      </c>
      <c r="V1370" s="141">
        <v>-0.551672052172685</v>
      </c>
      <c r="W1370" s="50">
        <v>1.5781325341067785</v>
      </c>
    </row>
    <row r="1371" spans="1:23">
      <c r="A1371" s="122"/>
      <c r="B1371" s="141">
        <v>0.58046282794761317</v>
      </c>
      <c r="C1371" s="141">
        <v>0.49715275436082362</v>
      </c>
      <c r="D1371" s="141">
        <v>0.31534341861901605</v>
      </c>
      <c r="E1371" s="141">
        <v>0.58211425586367449</v>
      </c>
      <c r="F1371" s="141">
        <v>0.24713793973621456</v>
      </c>
      <c r="G1371" s="141">
        <v>0.61875000692436344</v>
      </c>
      <c r="H1371" s="141">
        <v>0.4999685442258377</v>
      </c>
      <c r="I1371" s="141">
        <v>0.24437999973855828</v>
      </c>
      <c r="J1371" s="141">
        <v>0.50771203066364268</v>
      </c>
      <c r="K1371" s="58">
        <v>0.48438091665562166</v>
      </c>
      <c r="M1371" s="51">
        <v>369</v>
      </c>
      <c r="N1371" s="141" cm="1">
        <f t="array" ref="N1371:W1371">(TRANSPOSE(MMULT(幕後結果!$AB$37:$AK$46, TRANSPOSE(N370:W370))))</f>
        <v>-0.39252205465425016</v>
      </c>
      <c r="O1371" s="141">
        <v>0.97362584692222376</v>
      </c>
      <c r="P1371" s="141">
        <v>1.5783374379886959</v>
      </c>
      <c r="Q1371" s="141">
        <v>1.3794610385698871</v>
      </c>
      <c r="R1371" s="141">
        <v>1.7099850753420078</v>
      </c>
      <c r="S1371" s="141">
        <v>1.5225922413542143</v>
      </c>
      <c r="T1371" s="141">
        <v>0.88882881119215262</v>
      </c>
      <c r="U1371" s="141">
        <v>-0.86694159799980497</v>
      </c>
      <c r="V1371" s="141">
        <v>0.23624063114084037</v>
      </c>
      <c r="W1371" s="50">
        <v>-8.5647619827528276E-2</v>
      </c>
    </row>
    <row r="1372" spans="1:23">
      <c r="A1372" s="122"/>
      <c r="B1372" s="141">
        <v>0.87985729160922066</v>
      </c>
      <c r="C1372" s="141">
        <v>0.15003828884870818</v>
      </c>
      <c r="D1372" s="141">
        <v>0.15510331575153757</v>
      </c>
      <c r="E1372" s="141">
        <v>0.40368864861472975</v>
      </c>
      <c r="F1372" s="141">
        <v>0.35971596971747011</v>
      </c>
      <c r="G1372" s="141">
        <v>0.84392317983705922</v>
      </c>
      <c r="H1372" s="141">
        <v>0.11856853734650485</v>
      </c>
      <c r="I1372" s="141">
        <v>7.9832138190205182E-2</v>
      </c>
      <c r="J1372" s="141">
        <v>1.73833568218007E-3</v>
      </c>
      <c r="K1372" s="58">
        <v>0.33312905928524494</v>
      </c>
      <c r="M1372" s="51">
        <v>370</v>
      </c>
      <c r="N1372" s="141" cm="1">
        <f t="array" ref="N1372:W1372">(TRANSPOSE(MMULT(幕後結果!$AB$37:$AK$46, TRANSPOSE(N371:W371))))</f>
        <v>-1.7196739828084489E-2</v>
      </c>
      <c r="O1372" s="141">
        <v>1.0175226623768889</v>
      </c>
      <c r="P1372" s="141">
        <v>-0.64607769940468041</v>
      </c>
      <c r="Q1372" s="141">
        <v>-0.23767920926874847</v>
      </c>
      <c r="R1372" s="141">
        <v>0.51671888228704632</v>
      </c>
      <c r="S1372" s="141">
        <v>1.5082604062169578</v>
      </c>
      <c r="T1372" s="141">
        <v>0.82844864924733463</v>
      </c>
      <c r="U1372" s="141">
        <v>0.84106973732945944</v>
      </c>
      <c r="V1372" s="141">
        <v>0.79765743747035167</v>
      </c>
      <c r="W1372" s="50">
        <v>1.4957714160775002</v>
      </c>
    </row>
    <row r="1373" spans="1:23">
      <c r="A1373" s="122"/>
      <c r="B1373" s="141">
        <v>0.72386483187040707</v>
      </c>
      <c r="C1373" s="141">
        <v>0.25595013454271953</v>
      </c>
      <c r="D1373" s="141">
        <v>0.64170507728466974</v>
      </c>
      <c r="E1373" s="141">
        <v>0.98458908989960858</v>
      </c>
      <c r="F1373" s="141">
        <v>0.13481635613237541</v>
      </c>
      <c r="G1373" s="141">
        <v>0.43888118412484856</v>
      </c>
      <c r="H1373" s="141">
        <v>0.79142310824225226</v>
      </c>
      <c r="I1373" s="141">
        <v>0.39599308658779475</v>
      </c>
      <c r="J1373" s="141">
        <v>2.414217192382706E-2</v>
      </c>
      <c r="K1373" s="58">
        <v>0.67076631788376417</v>
      </c>
      <c r="M1373" s="51">
        <v>371</v>
      </c>
      <c r="N1373" s="141" cm="1">
        <f t="array" ref="N1373:W1373">(TRANSPOSE(MMULT(幕後結果!$AB$37:$AK$46, TRANSPOSE(N372:W372))))</f>
        <v>-1.4163963742159271</v>
      </c>
      <c r="O1373" s="141">
        <v>-1.8547110541405729</v>
      </c>
      <c r="P1373" s="141">
        <v>-0.37318294646441175</v>
      </c>
      <c r="Q1373" s="141">
        <v>0.54320380861040529</v>
      </c>
      <c r="R1373" s="141">
        <v>2.5815446642935447E-2</v>
      </c>
      <c r="S1373" s="141">
        <v>-2.4668483078289571</v>
      </c>
      <c r="T1373" s="141">
        <v>-2.6879773854993054</v>
      </c>
      <c r="U1373" s="141">
        <v>-0.6869198453603983</v>
      </c>
      <c r="V1373" s="141">
        <v>-2.2552995741776538</v>
      </c>
      <c r="W1373" s="50">
        <v>-1.1733170763481666</v>
      </c>
    </row>
    <row r="1374" spans="1:23">
      <c r="A1374" s="122"/>
      <c r="B1374" s="141">
        <v>0.28097587681192704</v>
      </c>
      <c r="C1374" s="141">
        <v>0.3926607750337634</v>
      </c>
      <c r="D1374" s="141">
        <v>0.53160526366082794</v>
      </c>
      <c r="E1374" s="141">
        <v>0.66674590939202449</v>
      </c>
      <c r="F1374" s="141">
        <v>0.44788643090945301</v>
      </c>
      <c r="G1374" s="141">
        <v>0.6802237666787263</v>
      </c>
      <c r="H1374" s="141">
        <v>0.12915014870591723</v>
      </c>
      <c r="I1374" s="141">
        <v>0.66831567257537472</v>
      </c>
      <c r="J1374" s="141">
        <v>0.6450218226954787</v>
      </c>
      <c r="K1374" s="58">
        <v>0.31056946485541559</v>
      </c>
      <c r="M1374" s="51">
        <v>372</v>
      </c>
      <c r="N1374" s="141" cm="1">
        <f t="array" ref="N1374:W1374">(TRANSPOSE(MMULT(幕後結果!$AB$37:$AK$46, TRANSPOSE(N373:W373))))</f>
        <v>-0.94150120225893241</v>
      </c>
      <c r="O1374" s="141">
        <v>1.2829683111210035</v>
      </c>
      <c r="P1374" s="141">
        <v>0.58805244845934501</v>
      </c>
      <c r="Q1374" s="141">
        <v>0.46806619304058761</v>
      </c>
      <c r="R1374" s="141">
        <v>0.36724024778390379</v>
      </c>
      <c r="S1374" s="141">
        <v>0.25149965354714549</v>
      </c>
      <c r="T1374" s="141">
        <v>0.98384873269278605</v>
      </c>
      <c r="U1374" s="141">
        <v>-1.5659505874120074</v>
      </c>
      <c r="V1374" s="141">
        <v>-2.0215434991858294</v>
      </c>
      <c r="W1374" s="50">
        <v>-0.16757944444676259</v>
      </c>
    </row>
    <row r="1375" spans="1:23">
      <c r="A1375" s="122"/>
      <c r="B1375" s="141">
        <v>0.88365044093832523</v>
      </c>
      <c r="C1375" s="141">
        <v>0.89009128497974799</v>
      </c>
      <c r="D1375" s="141">
        <v>0.92513675266357165</v>
      </c>
      <c r="E1375" s="141">
        <v>0.66212006294401649</v>
      </c>
      <c r="F1375" s="141">
        <v>0.87006142466720182</v>
      </c>
      <c r="G1375" s="141">
        <v>7.6672643022622777E-2</v>
      </c>
      <c r="H1375" s="141">
        <v>0.62249279203676533</v>
      </c>
      <c r="I1375" s="141">
        <v>0.83525399379056497</v>
      </c>
      <c r="J1375" s="141">
        <v>0.20807339409238934</v>
      </c>
      <c r="K1375" s="58">
        <v>0.88698483847612297</v>
      </c>
      <c r="M1375" s="51">
        <v>373</v>
      </c>
      <c r="N1375" s="141" cm="1">
        <f t="array" ref="N1375:W1375">(TRANSPOSE(MMULT(幕後結果!$AB$37:$AK$46, TRANSPOSE(N374:W374))))</f>
        <v>-1.2128422613997611</v>
      </c>
      <c r="O1375" s="141">
        <v>1.2296837333620254</v>
      </c>
      <c r="P1375" s="141">
        <v>2.3582730908333214</v>
      </c>
      <c r="Q1375" s="141">
        <v>2.0407072672345796</v>
      </c>
      <c r="R1375" s="141">
        <v>1.9185060437241073</v>
      </c>
      <c r="S1375" s="141">
        <v>2.1983648903008417</v>
      </c>
      <c r="T1375" s="141">
        <v>0.61783949891250767</v>
      </c>
      <c r="U1375" s="141">
        <v>1.3434048864188888</v>
      </c>
      <c r="V1375" s="141">
        <v>-0.38261670987396279</v>
      </c>
      <c r="W1375" s="50">
        <v>0.72360058992629217</v>
      </c>
    </row>
    <row r="1376" spans="1:23">
      <c r="A1376" s="122"/>
      <c r="B1376" s="141">
        <v>0.55596053798656175</v>
      </c>
      <c r="C1376" s="141">
        <v>0.89824890887331876</v>
      </c>
      <c r="D1376" s="141">
        <v>0.53509076211893092</v>
      </c>
      <c r="E1376" s="141">
        <v>0.54541390503471399</v>
      </c>
      <c r="F1376" s="141">
        <v>0.46710733757628331</v>
      </c>
      <c r="G1376" s="141">
        <v>0.25201237759853945</v>
      </c>
      <c r="H1376" s="141">
        <v>1.892251726429528E-2</v>
      </c>
      <c r="I1376" s="141">
        <v>0.58157937726198949</v>
      </c>
      <c r="J1376" s="141">
        <v>0.88030788335555288</v>
      </c>
      <c r="K1376" s="58">
        <v>4.9697996918626863E-2</v>
      </c>
      <c r="M1376" s="51">
        <v>374</v>
      </c>
      <c r="N1376" s="141" cm="1">
        <f t="array" ref="N1376:W1376">(TRANSPOSE(MMULT(幕後結果!$AB$37:$AK$46, TRANSPOSE(N375:W375))))</f>
        <v>-0.38226631215702367</v>
      </c>
      <c r="O1376" s="141">
        <v>-0.19029451397872688</v>
      </c>
      <c r="P1376" s="141">
        <v>0.30679951946156114</v>
      </c>
      <c r="Q1376" s="141">
        <v>1.0075180985401619</v>
      </c>
      <c r="R1376" s="141">
        <v>0.56127535171495291</v>
      </c>
      <c r="S1376" s="141">
        <v>-0.32204274042707726</v>
      </c>
      <c r="T1376" s="141">
        <v>-0.69944076898948881</v>
      </c>
      <c r="U1376" s="141">
        <v>0.73622498998155295</v>
      </c>
      <c r="V1376" s="141">
        <v>1.052390627811056</v>
      </c>
      <c r="W1376" s="50">
        <v>-1.2258516914743505</v>
      </c>
    </row>
    <row r="1377" spans="1:23">
      <c r="A1377" s="122"/>
      <c r="B1377" s="141">
        <v>0.93332564579944832</v>
      </c>
      <c r="C1377" s="141">
        <v>0.45185446098736803</v>
      </c>
      <c r="D1377" s="141">
        <v>0.79956287357855471</v>
      </c>
      <c r="E1377" s="141">
        <v>0.13447076236079369</v>
      </c>
      <c r="F1377" s="141">
        <v>0.55394057226624471</v>
      </c>
      <c r="G1377" s="141">
        <v>0.64409780610434453</v>
      </c>
      <c r="H1377" s="141">
        <v>0.1469837376725065</v>
      </c>
      <c r="I1377" s="141">
        <v>0.38764573241595968</v>
      </c>
      <c r="J1377" s="141">
        <v>0.29969644032001441</v>
      </c>
      <c r="K1377" s="58">
        <v>0.76245722071843036</v>
      </c>
      <c r="M1377" s="51">
        <v>375</v>
      </c>
      <c r="N1377" s="141" cm="1">
        <f t="array" ref="N1377:W1377">(TRANSPOSE(MMULT(幕後結果!$AB$37:$AK$46, TRANSPOSE(N376:W376))))</f>
        <v>-2.9589318169800647</v>
      </c>
      <c r="O1377" s="141">
        <v>-0.74898002961451959</v>
      </c>
      <c r="P1377" s="141">
        <v>1.2312093044239651</v>
      </c>
      <c r="Q1377" s="141">
        <v>0.46499436631803853</v>
      </c>
      <c r="R1377" s="141">
        <v>0.28407593497463185</v>
      </c>
      <c r="S1377" s="141">
        <v>-0.92180044624539281</v>
      </c>
      <c r="T1377" s="141">
        <v>-0.31491800687756044</v>
      </c>
      <c r="U1377" s="141">
        <v>1.8031651701876716</v>
      </c>
      <c r="V1377" s="141">
        <v>0.71094016264810822</v>
      </c>
      <c r="W1377" s="50">
        <v>0.61328492167813353</v>
      </c>
    </row>
    <row r="1378" spans="1:23">
      <c r="A1378" s="122"/>
      <c r="B1378" s="141">
        <v>0.3127578343643469</v>
      </c>
      <c r="C1378" s="141">
        <v>0.2001199674170997</v>
      </c>
      <c r="D1378" s="141">
        <v>0.45832888477427058</v>
      </c>
      <c r="E1378" s="141">
        <v>0.11226985120462207</v>
      </c>
      <c r="F1378" s="141">
        <v>0.7438996169645582</v>
      </c>
      <c r="G1378" s="141">
        <v>0.46469973744479165</v>
      </c>
      <c r="H1378" s="141">
        <v>5.4141411952215668E-2</v>
      </c>
      <c r="I1378" s="141">
        <v>0.48311091652633253</v>
      </c>
      <c r="J1378" s="141">
        <v>0.52538381578922722</v>
      </c>
      <c r="K1378" s="58">
        <v>0.59133437507016207</v>
      </c>
      <c r="M1378" s="51">
        <v>376</v>
      </c>
      <c r="N1378" s="141" cm="1">
        <f t="array" ref="N1378:W1378">(TRANSPOSE(MMULT(幕後結果!$AB$37:$AK$46, TRANSPOSE(N377:W377))))</f>
        <v>1.8517774629414205</v>
      </c>
      <c r="O1378" s="141">
        <v>-7.2939434171895717E-2</v>
      </c>
      <c r="P1378" s="141">
        <v>0.25305401628412466</v>
      </c>
      <c r="Q1378" s="141">
        <v>1.3886183527702529</v>
      </c>
      <c r="R1378" s="141">
        <v>0.20125296005614901</v>
      </c>
      <c r="S1378" s="141">
        <v>-7.335587066133048E-2</v>
      </c>
      <c r="T1378" s="141">
        <v>1.1312514454181977</v>
      </c>
      <c r="U1378" s="141">
        <v>0.82025885562319001</v>
      </c>
      <c r="V1378" s="141">
        <v>-1.2880859708198171</v>
      </c>
      <c r="W1378" s="50">
        <v>1.4020150889911154</v>
      </c>
    </row>
    <row r="1379" spans="1:23">
      <c r="A1379" s="122"/>
      <c r="B1379" s="141">
        <v>0.16754586319972886</v>
      </c>
      <c r="C1379" s="141">
        <v>0.59952798886878367</v>
      </c>
      <c r="D1379" s="141">
        <v>4.2914772769836462E-2</v>
      </c>
      <c r="E1379" s="141">
        <v>0.90361020441620776</v>
      </c>
      <c r="F1379" s="141">
        <v>0.69389830242740702</v>
      </c>
      <c r="G1379" s="141">
        <v>0.20530091874958334</v>
      </c>
      <c r="H1379" s="141">
        <v>0.89046777511001718</v>
      </c>
      <c r="I1379" s="141">
        <v>0.40852200728740273</v>
      </c>
      <c r="J1379" s="141">
        <v>0.63714091593749456</v>
      </c>
      <c r="K1379" s="58">
        <v>0.93254125996829984</v>
      </c>
      <c r="M1379" s="51">
        <v>377</v>
      </c>
      <c r="N1379" s="141" cm="1">
        <f t="array" ref="N1379:W1379">(TRANSPOSE(MMULT(幕後結果!$AB$37:$AK$46, TRANSPOSE(N378:W378))))</f>
        <v>-3.0666258150413891E-2</v>
      </c>
      <c r="O1379" s="141">
        <v>0.55560896776483759</v>
      </c>
      <c r="P1379" s="141">
        <v>1.0726231264888564</v>
      </c>
      <c r="Q1379" s="141">
        <v>1.3948024191877846</v>
      </c>
      <c r="R1379" s="141">
        <v>0.68600666152175371</v>
      </c>
      <c r="S1379" s="141">
        <v>0.95060974810849108</v>
      </c>
      <c r="T1379" s="141">
        <v>-5.5100580959674406E-2</v>
      </c>
      <c r="U1379" s="141">
        <v>1.309327626523336</v>
      </c>
      <c r="V1379" s="141">
        <v>2.4415574947340213</v>
      </c>
      <c r="W1379" s="50">
        <v>0.42068135663654926</v>
      </c>
    </row>
    <row r="1380" spans="1:23">
      <c r="A1380" s="122"/>
      <c r="B1380" s="141">
        <v>0.55801878874983002</v>
      </c>
      <c r="C1380" s="141">
        <v>0.83340766661333521</v>
      </c>
      <c r="D1380" s="141">
        <v>0.44022252969697173</v>
      </c>
      <c r="E1380" s="141">
        <v>0.59164455837716878</v>
      </c>
      <c r="F1380" s="141">
        <v>7.0038556203823266E-2</v>
      </c>
      <c r="G1380" s="141">
        <v>0.53658137746592405</v>
      </c>
      <c r="H1380" s="141">
        <v>0.62693537079653594</v>
      </c>
      <c r="I1380" s="141">
        <v>0.57209822700812674</v>
      </c>
      <c r="J1380" s="141">
        <v>0.24794968221563907</v>
      </c>
      <c r="K1380" s="58">
        <v>0.81940968402878278</v>
      </c>
      <c r="M1380" s="51">
        <v>378</v>
      </c>
      <c r="N1380" s="141" cm="1">
        <f t="array" ref="N1380:W1380">(TRANSPOSE(MMULT(幕後結果!$AB$37:$AK$46, TRANSPOSE(N379:W379))))</f>
        <v>0.54493319760486958</v>
      </c>
      <c r="O1380" s="141">
        <v>-0.55095783657585151</v>
      </c>
      <c r="P1380" s="141">
        <v>-0.20739159509463378</v>
      </c>
      <c r="Q1380" s="141">
        <v>0.55209533905674379</v>
      </c>
      <c r="R1380" s="141">
        <v>-0.41308525404890373</v>
      </c>
      <c r="S1380" s="141">
        <v>-1.4768881021686979</v>
      </c>
      <c r="T1380" s="141">
        <v>-0.63262771490591585</v>
      </c>
      <c r="U1380" s="141">
        <v>-1.2834606976395844</v>
      </c>
      <c r="V1380" s="141">
        <v>-1.2260169661588818</v>
      </c>
      <c r="W1380" s="50">
        <v>-1.3069766072809539</v>
      </c>
    </row>
    <row r="1381" spans="1:23">
      <c r="A1381" s="122"/>
      <c r="B1381" s="141">
        <v>0.46763174283184927</v>
      </c>
      <c r="C1381" s="141">
        <v>0.29328451607020134</v>
      </c>
      <c r="D1381" s="141">
        <v>0.8593328148467676</v>
      </c>
      <c r="E1381" s="141">
        <v>0.76734109515530791</v>
      </c>
      <c r="F1381" s="141">
        <v>7.4282229079300155E-2</v>
      </c>
      <c r="G1381" s="141">
        <v>0.74720269853086974</v>
      </c>
      <c r="H1381" s="141">
        <v>0.35636650699175654</v>
      </c>
      <c r="I1381" s="141">
        <v>1.3609940726686975E-2</v>
      </c>
      <c r="J1381" s="141">
        <v>0.99069411863386958</v>
      </c>
      <c r="K1381" s="58">
        <v>0.29505628193033839</v>
      </c>
      <c r="M1381" s="51">
        <v>379</v>
      </c>
      <c r="N1381" s="141" cm="1">
        <f t="array" ref="N1381:W1381">(TRANSPOSE(MMULT(幕後結果!$AB$37:$AK$46, TRANSPOSE(N380:W380))))</f>
        <v>-0.40169559070027627</v>
      </c>
      <c r="O1381" s="141">
        <v>0.23328702061944806</v>
      </c>
      <c r="P1381" s="141">
        <v>-2.0086911285660456</v>
      </c>
      <c r="Q1381" s="141">
        <v>-1.3297349209865179</v>
      </c>
      <c r="R1381" s="141">
        <v>-1.0877499500111856</v>
      </c>
      <c r="S1381" s="141">
        <v>-0.53476394552123319</v>
      </c>
      <c r="T1381" s="141">
        <v>-1.1021967384495293</v>
      </c>
      <c r="U1381" s="141">
        <v>-1.1777162537522115</v>
      </c>
      <c r="V1381" s="141">
        <v>-0.3846408209912176</v>
      </c>
      <c r="W1381" s="50">
        <v>-0.26635978697790585</v>
      </c>
    </row>
    <row r="1382" spans="1:23">
      <c r="A1382" s="122"/>
      <c r="B1382" s="141">
        <v>0.84300235626464493</v>
      </c>
      <c r="C1382" s="141">
        <v>0.9120383986798255</v>
      </c>
      <c r="D1382" s="141">
        <v>0.68546935852098656</v>
      </c>
      <c r="E1382" s="141">
        <v>0.35185640604446378</v>
      </c>
      <c r="F1382" s="141">
        <v>0.90198132804954412</v>
      </c>
      <c r="G1382" s="141">
        <v>0.35240392424608369</v>
      </c>
      <c r="H1382" s="141">
        <v>0.69934660083664157</v>
      </c>
      <c r="I1382" s="141">
        <v>9.9798034114839007E-2</v>
      </c>
      <c r="J1382" s="141">
        <v>0.42386925452218471</v>
      </c>
      <c r="K1382" s="58">
        <v>0.63735853483343008</v>
      </c>
      <c r="M1382" s="51">
        <v>380</v>
      </c>
      <c r="N1382" s="141" cm="1">
        <f t="array" ref="N1382:W1382">(TRANSPOSE(MMULT(幕後結果!$AB$37:$AK$46, TRANSPOSE(N381:W381))))</f>
        <v>-0.86847049524873432</v>
      </c>
      <c r="O1382" s="141">
        <v>0.33698230414988428</v>
      </c>
      <c r="P1382" s="141">
        <v>-0.88398750166387008</v>
      </c>
      <c r="Q1382" s="141">
        <v>-0.51361011221942354</v>
      </c>
      <c r="R1382" s="141">
        <v>-1.6420586197708338</v>
      </c>
      <c r="S1382" s="141">
        <v>0.39514746859374261</v>
      </c>
      <c r="T1382" s="141">
        <v>0.2430344600934885</v>
      </c>
      <c r="U1382" s="141">
        <v>0.79540753540678555</v>
      </c>
      <c r="V1382" s="141">
        <v>1.9267259328348745</v>
      </c>
      <c r="W1382" s="50">
        <v>0.34445016955158841</v>
      </c>
    </row>
    <row r="1383" spans="1:23">
      <c r="A1383" s="122"/>
      <c r="B1383" s="141">
        <v>0.24437703678557088</v>
      </c>
      <c r="C1383" s="141">
        <v>0.88300878757961354</v>
      </c>
      <c r="D1383" s="141">
        <v>0.21187641072724683</v>
      </c>
      <c r="E1383" s="141">
        <v>1.1849956689396812E-2</v>
      </c>
      <c r="F1383" s="141">
        <v>0.62218589244255074</v>
      </c>
      <c r="G1383" s="141">
        <v>0.80905885948502765</v>
      </c>
      <c r="H1383" s="141">
        <v>6.5472612424074095E-2</v>
      </c>
      <c r="I1383" s="141">
        <v>0.75468380900939325</v>
      </c>
      <c r="J1383" s="141">
        <v>0.32327268065944792</v>
      </c>
      <c r="K1383" s="58">
        <v>0.21192719667421245</v>
      </c>
      <c r="M1383" s="51">
        <v>381</v>
      </c>
      <c r="N1383" s="141" cm="1">
        <f t="array" ref="N1383:W1383">(TRANSPOSE(MMULT(幕後結果!$AB$37:$AK$46, TRANSPOSE(N382:W382))))</f>
        <v>4.8842140693709825E-2</v>
      </c>
      <c r="O1383" s="141">
        <v>-1.4565066302924126</v>
      </c>
      <c r="P1383" s="141">
        <v>0.2595508245546761</v>
      </c>
      <c r="Q1383" s="141">
        <v>0.1961630938475333</v>
      </c>
      <c r="R1383" s="141">
        <v>-0.74157823933914313</v>
      </c>
      <c r="S1383" s="141">
        <v>-0.69425932236605004</v>
      </c>
      <c r="T1383" s="141">
        <v>-0.14801881335510353</v>
      </c>
      <c r="U1383" s="141">
        <v>-0.99735152131229021</v>
      </c>
      <c r="V1383" s="141">
        <v>-0.18678344722078755</v>
      </c>
      <c r="W1383" s="50">
        <v>-0.70902779849766251</v>
      </c>
    </row>
    <row r="1384" spans="1:23">
      <c r="A1384" s="122"/>
      <c r="B1384" s="141">
        <v>0.47376746215971033</v>
      </c>
      <c r="C1384" s="141">
        <v>0.90408675111704184</v>
      </c>
      <c r="D1384" s="141">
        <v>0.59462734529128536</v>
      </c>
      <c r="E1384" s="141">
        <v>0.29803229696961364</v>
      </c>
      <c r="F1384" s="141">
        <v>0.42968351223091883</v>
      </c>
      <c r="G1384" s="141">
        <v>0.98790785216417709</v>
      </c>
      <c r="H1384" s="141">
        <v>0.5271843492502537</v>
      </c>
      <c r="I1384" s="141">
        <v>0.68751667023355489</v>
      </c>
      <c r="J1384" s="141">
        <v>0.61057684329601591</v>
      </c>
      <c r="K1384" s="58">
        <v>0.28960198590571817</v>
      </c>
      <c r="M1384" s="51">
        <v>382</v>
      </c>
      <c r="N1384" s="141" cm="1">
        <f t="array" ref="N1384:W1384">(TRANSPOSE(MMULT(幕後結果!$AB$37:$AK$46, TRANSPOSE(N383:W383))))</f>
        <v>0.81440165434704004</v>
      </c>
      <c r="O1384" s="141">
        <v>1.365961629455432</v>
      </c>
      <c r="P1384" s="141">
        <v>-0.45742690227578775</v>
      </c>
      <c r="Q1384" s="141">
        <v>-1.0564641012514699</v>
      </c>
      <c r="R1384" s="141">
        <v>-0.10246866530734852</v>
      </c>
      <c r="S1384" s="141">
        <v>1.6115061588325525</v>
      </c>
      <c r="T1384" s="141">
        <v>1.782659013913112</v>
      </c>
      <c r="U1384" s="141">
        <v>1.2622208355361095</v>
      </c>
      <c r="V1384" s="141">
        <v>1.7314661504749451</v>
      </c>
      <c r="W1384" s="50">
        <v>1.7905373485953662</v>
      </c>
    </row>
    <row r="1385" spans="1:23">
      <c r="A1385" s="122"/>
      <c r="B1385" s="141">
        <v>0.49117477698677137</v>
      </c>
      <c r="C1385" s="141">
        <v>0.45078000114500805</v>
      </c>
      <c r="D1385" s="141">
        <v>0.83505245998158872</v>
      </c>
      <c r="E1385" s="141">
        <v>0.79674253239537207</v>
      </c>
      <c r="F1385" s="141">
        <v>0.63909690273491204</v>
      </c>
      <c r="G1385" s="141">
        <v>4.7088597785818198E-3</v>
      </c>
      <c r="H1385" s="141">
        <v>0.11382565380981413</v>
      </c>
      <c r="I1385" s="141">
        <v>0.23440795284225779</v>
      </c>
      <c r="J1385" s="141">
        <v>0.65026626983998836</v>
      </c>
      <c r="K1385" s="58">
        <v>0.67376834519674</v>
      </c>
      <c r="M1385" s="51">
        <v>383</v>
      </c>
      <c r="N1385" s="141" cm="1">
        <f t="array" ref="N1385:W1385">(TRANSPOSE(MMULT(幕後結果!$AB$37:$AK$46, TRANSPOSE(N384:W384))))</f>
        <v>0.11434081688546693</v>
      </c>
      <c r="O1385" s="141">
        <v>-0.61700976498202675</v>
      </c>
      <c r="P1385" s="141">
        <v>-0.14036335870255875</v>
      </c>
      <c r="Q1385" s="141">
        <v>-0.48277876397295627</v>
      </c>
      <c r="R1385" s="141">
        <v>-1.753307080714172</v>
      </c>
      <c r="S1385" s="141">
        <v>-0.66861570281159599</v>
      </c>
      <c r="T1385" s="141">
        <v>-0.16160210748846537</v>
      </c>
      <c r="U1385" s="141">
        <v>0.83130079768042708</v>
      </c>
      <c r="V1385" s="141">
        <v>-2.4713385974640332</v>
      </c>
      <c r="W1385" s="50">
        <v>9.9825681874517791E-2</v>
      </c>
    </row>
    <row r="1386" spans="1:23">
      <c r="A1386" s="122"/>
      <c r="B1386" s="141">
        <v>0.78375307214080081</v>
      </c>
      <c r="C1386" s="141">
        <v>0.13211467472380156</v>
      </c>
      <c r="D1386" s="141">
        <v>0.95341911168107307</v>
      </c>
      <c r="E1386" s="141">
        <v>0.60190877400956522</v>
      </c>
      <c r="F1386" s="141">
        <v>0.97617502361390573</v>
      </c>
      <c r="G1386" s="141">
        <v>0.27840347694466883</v>
      </c>
      <c r="H1386" s="141">
        <v>0.17925428161355983</v>
      </c>
      <c r="I1386" s="141">
        <v>0.69311993986695764</v>
      </c>
      <c r="J1386" s="141">
        <v>8.7447010169140027E-2</v>
      </c>
      <c r="K1386" s="58">
        <v>0.54439237237728855</v>
      </c>
      <c r="M1386" s="51">
        <v>384</v>
      </c>
      <c r="N1386" s="141" cm="1">
        <f t="array" ref="N1386:W1386">(TRANSPOSE(MMULT(幕後結果!$AB$37:$AK$46, TRANSPOSE(N385:W385))))</f>
        <v>0.86130240507560252</v>
      </c>
      <c r="O1386" s="141">
        <v>-0.50212478492239498</v>
      </c>
      <c r="P1386" s="141">
        <v>0.23134604906023853</v>
      </c>
      <c r="Q1386" s="141">
        <v>-1.0091798278121376</v>
      </c>
      <c r="R1386" s="141">
        <v>1.6797333020070866</v>
      </c>
      <c r="S1386" s="141">
        <v>-1.9467164317127099</v>
      </c>
      <c r="T1386" s="141">
        <v>1.0094430068052707</v>
      </c>
      <c r="U1386" s="141">
        <v>0.16575878461657798</v>
      </c>
      <c r="V1386" s="141">
        <v>-2.1442382683613532</v>
      </c>
      <c r="W1386" s="50">
        <v>2.7769782272870469E-2</v>
      </c>
    </row>
    <row r="1387" spans="1:23">
      <c r="A1387" s="122"/>
      <c r="B1387" s="141">
        <v>0.41720678160586466</v>
      </c>
      <c r="C1387" s="141">
        <v>0.81934601126547846</v>
      </c>
      <c r="D1387" s="141">
        <v>0.19435930813798552</v>
      </c>
      <c r="E1387" s="141">
        <v>0.80501774694743133</v>
      </c>
      <c r="F1387" s="141">
        <v>0.63380241322737985</v>
      </c>
      <c r="G1387" s="141">
        <v>0.26863947652596876</v>
      </c>
      <c r="H1387" s="141">
        <v>0.1702768265114678</v>
      </c>
      <c r="I1387" s="141">
        <v>0.7280982831244236</v>
      </c>
      <c r="J1387" s="141">
        <v>0.34021864230650278</v>
      </c>
      <c r="K1387" s="58">
        <v>0.98094069835295006</v>
      </c>
      <c r="M1387" s="51">
        <v>385</v>
      </c>
      <c r="N1387" s="141" cm="1">
        <f t="array" ref="N1387:W1387">(TRANSPOSE(MMULT(幕後結果!$AB$37:$AK$46, TRANSPOSE(N386:W386))))</f>
        <v>0.61114844063625495</v>
      </c>
      <c r="O1387" s="141">
        <v>-0.74243146433017926</v>
      </c>
      <c r="P1387" s="141">
        <v>-1.5574189231618798</v>
      </c>
      <c r="Q1387" s="141">
        <v>-1.521050894545986</v>
      </c>
      <c r="R1387" s="141">
        <v>-1.0237698975969307</v>
      </c>
      <c r="S1387" s="141">
        <v>-1.4945348448020084</v>
      </c>
      <c r="T1387" s="141">
        <v>-0.26071401888696144</v>
      </c>
      <c r="U1387" s="141">
        <v>-0.29292581578577492</v>
      </c>
      <c r="V1387" s="141">
        <v>4.2332359457521229E-2</v>
      </c>
      <c r="W1387" s="50">
        <v>0.96424999787169385</v>
      </c>
    </row>
    <row r="1388" spans="1:23">
      <c r="A1388" s="122"/>
      <c r="B1388" s="141">
        <v>0.32296676300423277</v>
      </c>
      <c r="C1388" s="141">
        <v>0.11589984634180528</v>
      </c>
      <c r="D1388" s="141">
        <v>0.39318920131085866</v>
      </c>
      <c r="E1388" s="141">
        <v>0.5753828343870262</v>
      </c>
      <c r="F1388" s="141">
        <v>5.7529791912497075E-2</v>
      </c>
      <c r="G1388" s="141">
        <v>0.24206247557018457</v>
      </c>
      <c r="H1388" s="141">
        <v>0.28246854456378712</v>
      </c>
      <c r="I1388" s="141">
        <v>5.4855776325171135E-2</v>
      </c>
      <c r="J1388" s="141">
        <v>0.93472994625284067</v>
      </c>
      <c r="K1388" s="58">
        <v>0.35444899131210983</v>
      </c>
      <c r="M1388" s="51">
        <v>386</v>
      </c>
      <c r="N1388" s="141" cm="1">
        <f t="array" ref="N1388:W1388">(TRANSPOSE(MMULT(幕後結果!$AB$37:$AK$46, TRANSPOSE(N387:W387))))</f>
        <v>0.94205750592218551</v>
      </c>
      <c r="O1388" s="141">
        <v>-1.7227790690864546</v>
      </c>
      <c r="P1388" s="141">
        <v>-0.24212088301959911</v>
      </c>
      <c r="Q1388" s="141">
        <v>-0.18274313041911433</v>
      </c>
      <c r="R1388" s="141">
        <v>-0.23993791272128828</v>
      </c>
      <c r="S1388" s="141">
        <v>-1.2212495101505263</v>
      </c>
      <c r="T1388" s="141">
        <v>-6.0245904785317994E-2</v>
      </c>
      <c r="U1388" s="141">
        <v>-1.0729628826185724</v>
      </c>
      <c r="V1388" s="141">
        <v>0.30095706935814204</v>
      </c>
      <c r="W1388" s="50">
        <v>-1.2557583764866278</v>
      </c>
    </row>
    <row r="1389" spans="1:23">
      <c r="A1389" s="122"/>
      <c r="B1389" s="141">
        <v>0.85204388525946628</v>
      </c>
      <c r="C1389" s="141">
        <v>0.29231814646844279</v>
      </c>
      <c r="D1389" s="141">
        <v>0.8901537068189036</v>
      </c>
      <c r="E1389" s="141">
        <v>0.14854618165397437</v>
      </c>
      <c r="F1389" s="141">
        <v>0.76166703041102379</v>
      </c>
      <c r="G1389" s="141">
        <v>0.53073677064797198</v>
      </c>
      <c r="H1389" s="141">
        <v>6.3158015137533052E-2</v>
      </c>
      <c r="I1389" s="141">
        <v>0.59870318597027716</v>
      </c>
      <c r="J1389" s="141">
        <v>0.73114824337690343</v>
      </c>
      <c r="K1389" s="58">
        <v>0.96495433139555087</v>
      </c>
      <c r="M1389" s="51">
        <v>387</v>
      </c>
      <c r="N1389" s="141" cm="1">
        <f t="array" ref="N1389:W1389">(TRANSPOSE(MMULT(幕後結果!$AB$37:$AK$46, TRANSPOSE(N388:W388))))</f>
        <v>1.3498320445124832</v>
      </c>
      <c r="O1389" s="141">
        <v>-0.90561368497148387</v>
      </c>
      <c r="P1389" s="141">
        <v>-0.6725074409846673</v>
      </c>
      <c r="Q1389" s="141">
        <v>0.11846057986101205</v>
      </c>
      <c r="R1389" s="141">
        <v>-0.3919189272360718</v>
      </c>
      <c r="S1389" s="141">
        <v>-1.1918170139002751</v>
      </c>
      <c r="T1389" s="141">
        <v>1.442528959349229</v>
      </c>
      <c r="U1389" s="141">
        <v>-1.193153985905562</v>
      </c>
      <c r="V1389" s="141">
        <v>-0.91050837792918538</v>
      </c>
      <c r="W1389" s="50">
        <v>-0.34730415056644104</v>
      </c>
    </row>
    <row r="1390" spans="1:23">
      <c r="A1390" s="122"/>
      <c r="B1390" s="141">
        <v>0.54967277222029942</v>
      </c>
      <c r="C1390" s="141">
        <v>0.1117968318042255</v>
      </c>
      <c r="D1390" s="141">
        <v>0.39212952639352605</v>
      </c>
      <c r="E1390" s="141">
        <v>0.3288301003834071</v>
      </c>
      <c r="F1390" s="141">
        <v>0.30591788723841074</v>
      </c>
      <c r="G1390" s="141">
        <v>0.59927235943929325</v>
      </c>
      <c r="H1390" s="141">
        <v>0.9387515424803079</v>
      </c>
      <c r="I1390" s="141">
        <v>0.74423392769882968</v>
      </c>
      <c r="J1390" s="141">
        <v>2.8131918798753208E-2</v>
      </c>
      <c r="K1390" s="58">
        <v>0.30844846807381954</v>
      </c>
      <c r="M1390" s="51">
        <v>388</v>
      </c>
      <c r="N1390" s="141" cm="1">
        <f t="array" ref="N1390:W1390">(TRANSPOSE(MMULT(幕後結果!$AB$37:$AK$46, TRANSPOSE(N389:W389))))</f>
        <v>-0.92546812883625662</v>
      </c>
      <c r="O1390" s="141">
        <v>-0.38619667545175157</v>
      </c>
      <c r="P1390" s="141">
        <v>-0.88488002888105488</v>
      </c>
      <c r="Q1390" s="141">
        <v>-2.2232649099484547</v>
      </c>
      <c r="R1390" s="141">
        <v>-0.4487216764452745</v>
      </c>
      <c r="S1390" s="141">
        <v>-1.0023702253049418</v>
      </c>
      <c r="T1390" s="141">
        <v>-1.5048873851949978</v>
      </c>
      <c r="U1390" s="141">
        <v>-0.82896266416171871</v>
      </c>
      <c r="V1390" s="141">
        <v>-1.1554104380297576</v>
      </c>
      <c r="W1390" s="50">
        <v>-0.24018889998597431</v>
      </c>
    </row>
    <row r="1391" spans="1:23">
      <c r="A1391" s="122"/>
      <c r="B1391" s="141">
        <v>0.43371781351827288</v>
      </c>
      <c r="C1391" s="141">
        <v>0.88346777040663493</v>
      </c>
      <c r="D1391" s="141">
        <v>0.45980755422303643</v>
      </c>
      <c r="E1391" s="141">
        <v>0.18043615156233894</v>
      </c>
      <c r="F1391" s="141">
        <v>4.7444061665523618E-2</v>
      </c>
      <c r="G1391" s="141">
        <v>0.33708343953257436</v>
      </c>
      <c r="H1391" s="141">
        <v>0.48733607875192142</v>
      </c>
      <c r="I1391" s="141">
        <v>0.55496254771066367</v>
      </c>
      <c r="J1391" s="141">
        <v>0.81854431872794042</v>
      </c>
      <c r="K1391" s="58">
        <v>0.45362059771834895</v>
      </c>
      <c r="M1391" s="51">
        <v>389</v>
      </c>
      <c r="N1391" s="141" cm="1">
        <f t="array" ref="N1391:W1391">(TRANSPOSE(MMULT(幕後結果!$AB$37:$AK$46, TRANSPOSE(N390:W390))))</f>
        <v>-0.87291334758645067</v>
      </c>
      <c r="O1391" s="141">
        <v>-0.4105836550085728</v>
      </c>
      <c r="P1391" s="141">
        <v>-0.19731205239517485</v>
      </c>
      <c r="Q1391" s="141">
        <v>-0.69305301483330173</v>
      </c>
      <c r="R1391" s="141">
        <v>-0.67145044750927574</v>
      </c>
      <c r="S1391" s="141">
        <v>-1.3437985117336462</v>
      </c>
      <c r="T1391" s="141">
        <v>3.5269963001516302E-3</v>
      </c>
      <c r="U1391" s="141">
        <v>-0.23086252123125237</v>
      </c>
      <c r="V1391" s="141">
        <v>-1.3365308033010217</v>
      </c>
      <c r="W1391" s="50">
        <v>-0.2504834492270559</v>
      </c>
    </row>
    <row r="1392" spans="1:23">
      <c r="A1392" s="122"/>
      <c r="B1392" s="141">
        <v>0.52755677315664684</v>
      </c>
      <c r="C1392" s="141">
        <v>0.1595508376284076</v>
      </c>
      <c r="D1392" s="141">
        <v>0.16192887326864214</v>
      </c>
      <c r="E1392" s="141">
        <v>0.85226851427724792</v>
      </c>
      <c r="F1392" s="141">
        <v>0.28281807944295889</v>
      </c>
      <c r="G1392" s="141">
        <v>6.9046019107978918E-3</v>
      </c>
      <c r="H1392" s="141">
        <v>0.27034001641967631</v>
      </c>
      <c r="I1392" s="141">
        <v>0.16536697016252022</v>
      </c>
      <c r="J1392" s="141">
        <v>0.72037325268171526</v>
      </c>
      <c r="K1392" s="58">
        <v>0.78487573204562011</v>
      </c>
      <c r="M1392" s="51">
        <v>390</v>
      </c>
      <c r="N1392" s="141" cm="1">
        <f t="array" ref="N1392:W1392">(TRANSPOSE(MMULT(幕後結果!$AB$37:$AK$46, TRANSPOSE(N391:W391))))</f>
        <v>-0.79637469995772991</v>
      </c>
      <c r="O1392" s="141">
        <v>0.92420767267014892</v>
      </c>
      <c r="P1392" s="141">
        <v>1.0435882464929112</v>
      </c>
      <c r="Q1392" s="141">
        <v>-0.47748079644702135</v>
      </c>
      <c r="R1392" s="141">
        <v>0.41322210226082356</v>
      </c>
      <c r="S1392" s="141">
        <v>-1.4257002399102219</v>
      </c>
      <c r="T1392" s="141">
        <v>0.399052939448717</v>
      </c>
      <c r="U1392" s="141">
        <v>0.13395348082948544</v>
      </c>
      <c r="V1392" s="141">
        <v>-0.72911764465181683</v>
      </c>
      <c r="W1392" s="50">
        <v>1.2456893754784619</v>
      </c>
    </row>
    <row r="1393" spans="1:23">
      <c r="A1393" s="122"/>
      <c r="B1393" s="141">
        <v>0.74495613398859861</v>
      </c>
      <c r="C1393" s="141">
        <v>0.17179840936342528</v>
      </c>
      <c r="D1393" s="141">
        <v>0.87358127485735571</v>
      </c>
      <c r="E1393" s="141">
        <v>0.79837636628269948</v>
      </c>
      <c r="F1393" s="141">
        <v>0.75251007865053521</v>
      </c>
      <c r="G1393" s="141">
        <v>0.92852994409316203</v>
      </c>
      <c r="H1393" s="141">
        <v>0.64529831401148896</v>
      </c>
      <c r="I1393" s="141">
        <v>0.91644715723511117</v>
      </c>
      <c r="J1393" s="141">
        <v>0.90444980919596429</v>
      </c>
      <c r="K1393" s="58">
        <v>0.74782566987848154</v>
      </c>
      <c r="M1393" s="51">
        <v>391</v>
      </c>
      <c r="N1393" s="141" cm="1">
        <f t="array" ref="N1393:W1393">(TRANSPOSE(MMULT(幕後結果!$AB$37:$AK$46, TRANSPOSE(N392:W392))))</f>
        <v>-1.320841923651783</v>
      </c>
      <c r="O1393" s="141">
        <v>-0.61651605149298561</v>
      </c>
      <c r="P1393" s="141">
        <v>0.68568567170174366</v>
      </c>
      <c r="Q1393" s="141">
        <v>-0.43511785433563477</v>
      </c>
      <c r="R1393" s="141">
        <v>-0.72485377916864346</v>
      </c>
      <c r="S1393" s="141">
        <v>0.67531908424480547</v>
      </c>
      <c r="T1393" s="141">
        <v>-0.69075848559923902</v>
      </c>
      <c r="U1393" s="141">
        <v>2.5344352801817878</v>
      </c>
      <c r="V1393" s="141">
        <v>0.24204508456231086</v>
      </c>
      <c r="W1393" s="50">
        <v>2.2798044553605337</v>
      </c>
    </row>
    <row r="1394" spans="1:23">
      <c r="A1394" s="122"/>
      <c r="B1394" s="141">
        <v>0.5770729662838554</v>
      </c>
      <c r="C1394" s="141">
        <v>0.34962024164507111</v>
      </c>
      <c r="D1394" s="141">
        <v>0.24897745248919634</v>
      </c>
      <c r="E1394" s="141">
        <v>0.39062685421497889</v>
      </c>
      <c r="F1394" s="141">
        <v>0.55398038876831412</v>
      </c>
      <c r="G1394" s="141">
        <v>0.95223710718118881</v>
      </c>
      <c r="H1394" s="141">
        <v>0.4095639366162207</v>
      </c>
      <c r="I1394" s="141">
        <v>0.69327813193075638</v>
      </c>
      <c r="J1394" s="141">
        <v>0.90324047745013369</v>
      </c>
      <c r="K1394" s="58">
        <v>4.7470667754017981E-2</v>
      </c>
      <c r="M1394" s="51">
        <v>392</v>
      </c>
      <c r="N1394" s="141" cm="1">
        <f t="array" ref="N1394:W1394">(TRANSPOSE(MMULT(幕後結果!$AB$37:$AK$46, TRANSPOSE(N393:W393))))</f>
        <v>1.4109547702676959</v>
      </c>
      <c r="O1394" s="141">
        <v>0.96888231774512013</v>
      </c>
      <c r="P1394" s="141">
        <v>0.5214519377086444</v>
      </c>
      <c r="Q1394" s="141">
        <v>0.58570568091884434</v>
      </c>
      <c r="R1394" s="141">
        <v>0.95052373512389599</v>
      </c>
      <c r="S1394" s="141">
        <v>-0.20458185128531503</v>
      </c>
      <c r="T1394" s="141">
        <v>1.8620575354623123</v>
      </c>
      <c r="U1394" s="141">
        <v>-1.3490470759406841</v>
      </c>
      <c r="V1394" s="141">
        <v>1.5950374345097749</v>
      </c>
      <c r="W1394" s="50">
        <v>0.82974275504501671</v>
      </c>
    </row>
    <row r="1395" spans="1:23">
      <c r="A1395" s="122"/>
      <c r="B1395" s="141">
        <v>0.33840839493346286</v>
      </c>
      <c r="C1395" s="141">
        <v>4.9864082598239046E-2</v>
      </c>
      <c r="D1395" s="141">
        <v>0.90086351504140416</v>
      </c>
      <c r="E1395" s="141">
        <v>0.55622502161414</v>
      </c>
      <c r="F1395" s="141">
        <v>0.31839574134539483</v>
      </c>
      <c r="G1395" s="141">
        <v>0.23178455705014023</v>
      </c>
      <c r="H1395" s="141">
        <v>0.46066157527399465</v>
      </c>
      <c r="I1395" s="141">
        <v>0.13850769412246677</v>
      </c>
      <c r="J1395" s="141">
        <v>6.3720020390403587E-2</v>
      </c>
      <c r="K1395" s="58">
        <v>0.79800516362694784</v>
      </c>
      <c r="M1395" s="51">
        <v>393</v>
      </c>
      <c r="N1395" s="141" cm="1">
        <f t="array" ref="N1395:W1395">(TRANSPOSE(MMULT(幕後結果!$AB$37:$AK$46, TRANSPOSE(N394:W394))))</f>
        <v>1.872977423083839</v>
      </c>
      <c r="O1395" s="141">
        <v>1.5889282024995952</v>
      </c>
      <c r="P1395" s="141">
        <v>-0.20309382182226604</v>
      </c>
      <c r="Q1395" s="141">
        <v>0.73299682479299322</v>
      </c>
      <c r="R1395" s="141">
        <v>1.2023168139065343E-3</v>
      </c>
      <c r="S1395" s="141">
        <v>-0.83815843315232674</v>
      </c>
      <c r="T1395" s="141">
        <v>0.96582842804632341</v>
      </c>
      <c r="U1395" s="141">
        <v>0.70872014205338174</v>
      </c>
      <c r="V1395" s="141">
        <v>1.2550440503614042</v>
      </c>
      <c r="W1395" s="50">
        <v>-0.74775245495949072</v>
      </c>
    </row>
    <row r="1396" spans="1:23">
      <c r="A1396" s="122"/>
      <c r="B1396" s="141">
        <v>0.89179267359153958</v>
      </c>
      <c r="C1396" s="141">
        <v>0.29371319992564171</v>
      </c>
      <c r="D1396" s="141">
        <v>0.57459822453688525</v>
      </c>
      <c r="E1396" s="141">
        <v>6.537234466329056E-2</v>
      </c>
      <c r="F1396" s="141">
        <v>0.37553951001117469</v>
      </c>
      <c r="G1396" s="141">
        <v>0.98765171431049437</v>
      </c>
      <c r="H1396" s="141">
        <v>0.74578661743629815</v>
      </c>
      <c r="I1396" s="141">
        <v>0.51476202237282642</v>
      </c>
      <c r="J1396" s="141">
        <v>0.13322722732269354</v>
      </c>
      <c r="K1396" s="58">
        <v>0.41959257128482297</v>
      </c>
      <c r="M1396" s="51">
        <v>394</v>
      </c>
      <c r="N1396" s="141" cm="1">
        <f t="array" ref="N1396:W1396">(TRANSPOSE(MMULT(幕後結果!$AB$37:$AK$46, TRANSPOSE(N395:W395))))</f>
        <v>-1.0642058733534931</v>
      </c>
      <c r="O1396" s="141">
        <v>1.0488207824315448</v>
      </c>
      <c r="P1396" s="141">
        <v>1.4604598315855786</v>
      </c>
      <c r="Q1396" s="141">
        <v>0.14727445625202551</v>
      </c>
      <c r="R1396" s="141">
        <v>0.5333487558081963</v>
      </c>
      <c r="S1396" s="141">
        <v>0.75547436699838832</v>
      </c>
      <c r="T1396" s="141">
        <v>1.2311801246833556</v>
      </c>
      <c r="U1396" s="141">
        <v>-0.19174489689249818</v>
      </c>
      <c r="V1396" s="141">
        <v>7.1547082866357581E-2</v>
      </c>
      <c r="W1396" s="50">
        <v>0.52374379833463147</v>
      </c>
    </row>
    <row r="1397" spans="1:23">
      <c r="A1397" s="122"/>
      <c r="B1397" s="141">
        <v>0.2255760916796854</v>
      </c>
      <c r="C1397" s="141">
        <v>0.12373262908285021</v>
      </c>
      <c r="D1397" s="141">
        <v>0.69334791764396031</v>
      </c>
      <c r="E1397" s="141">
        <v>0.36326974368335141</v>
      </c>
      <c r="F1397" s="141">
        <v>0.16679343517281398</v>
      </c>
      <c r="G1397" s="141">
        <v>0.3928791266443219</v>
      </c>
      <c r="H1397" s="141">
        <v>0.89555147057107209</v>
      </c>
      <c r="I1397" s="141">
        <v>0.82133983782386988</v>
      </c>
      <c r="J1397" s="141">
        <v>0.45877775963406209</v>
      </c>
      <c r="K1397" s="58">
        <v>0.99956670846752704</v>
      </c>
      <c r="M1397" s="51">
        <v>395</v>
      </c>
      <c r="N1397" s="141" cm="1">
        <f t="array" ref="N1397:W1397">(TRANSPOSE(MMULT(幕後結果!$AB$37:$AK$46, TRANSPOSE(N396:W396))))</f>
        <v>-0.23286811556267864</v>
      </c>
      <c r="O1397" s="141">
        <v>-2.4629809243921956</v>
      </c>
      <c r="P1397" s="141">
        <v>-0.52186051193545901</v>
      </c>
      <c r="Q1397" s="141">
        <v>-4.8001246666814823E-2</v>
      </c>
      <c r="R1397" s="141">
        <v>-0.51313673374880775</v>
      </c>
      <c r="S1397" s="141">
        <v>0.34904590081705561</v>
      </c>
      <c r="T1397" s="141">
        <v>-1.5556824604101032</v>
      </c>
      <c r="U1397" s="141">
        <v>4.4849571038720254E-2</v>
      </c>
      <c r="V1397" s="141">
        <v>-1.2039192047665161</v>
      </c>
      <c r="W1397" s="50">
        <v>-0.76181986458374396</v>
      </c>
    </row>
    <row r="1398" spans="1:23">
      <c r="A1398" s="122"/>
      <c r="B1398" s="141">
        <v>0.47747391170810927</v>
      </c>
      <c r="C1398" s="141">
        <v>0.17671517617333565</v>
      </c>
      <c r="D1398" s="141">
        <v>0.39843023787597764</v>
      </c>
      <c r="E1398" s="141">
        <v>0.19434999574379019</v>
      </c>
      <c r="F1398" s="141">
        <v>7.9692027505854579E-2</v>
      </c>
      <c r="G1398" s="141">
        <v>0.96673339806569047</v>
      </c>
      <c r="H1398" s="141">
        <v>0.10704474217723847</v>
      </c>
      <c r="I1398" s="141">
        <v>2.8547958941499862E-2</v>
      </c>
      <c r="J1398" s="141">
        <v>5.3645711542423147E-2</v>
      </c>
      <c r="K1398" s="58">
        <v>0.87359523916031456</v>
      </c>
      <c r="M1398" s="51">
        <v>396</v>
      </c>
      <c r="N1398" s="141" cm="1">
        <f t="array" ref="N1398:W1398">(TRANSPOSE(MMULT(幕後結果!$AB$37:$AK$46, TRANSPOSE(N397:W397))))</f>
        <v>-0.69933717042071231</v>
      </c>
      <c r="O1398" s="141">
        <v>6.595941037842222E-2</v>
      </c>
      <c r="P1398" s="141">
        <v>1.6310336155110257</v>
      </c>
      <c r="Q1398" s="141">
        <v>1.5223227867431328</v>
      </c>
      <c r="R1398" s="141">
        <v>0.87775789462721576</v>
      </c>
      <c r="S1398" s="141">
        <v>1.2624204337099447</v>
      </c>
      <c r="T1398" s="141">
        <v>1.0886928245883998</v>
      </c>
      <c r="U1398" s="141">
        <v>1.2774357340602258</v>
      </c>
      <c r="V1398" s="141">
        <v>1.2435374930521246</v>
      </c>
      <c r="W1398" s="50">
        <v>1.8294618104281861</v>
      </c>
    </row>
    <row r="1399" spans="1:23">
      <c r="A1399" s="122"/>
      <c r="B1399" s="141">
        <v>0.93068197937265995</v>
      </c>
      <c r="C1399" s="141">
        <v>0.24575110175701775</v>
      </c>
      <c r="D1399" s="141">
        <v>0.32825461180445781</v>
      </c>
      <c r="E1399" s="141">
        <v>2.0085303642133345E-2</v>
      </c>
      <c r="F1399" s="141">
        <v>0.98722429243051724</v>
      </c>
      <c r="G1399" s="141">
        <v>0.73949239223561758</v>
      </c>
      <c r="H1399" s="141">
        <v>0.62127287575877199</v>
      </c>
      <c r="I1399" s="141">
        <v>0.62216735923734112</v>
      </c>
      <c r="J1399" s="141">
        <v>0.49185626743825184</v>
      </c>
      <c r="K1399" s="58">
        <v>0.25243397709467197</v>
      </c>
      <c r="M1399" s="51">
        <v>397</v>
      </c>
      <c r="N1399" s="141" cm="1">
        <f t="array" ref="N1399:W1399">(TRANSPOSE(MMULT(幕後結果!$AB$37:$AK$46, TRANSPOSE(N398:W398))))</f>
        <v>0.1015769073192577</v>
      </c>
      <c r="O1399" s="141">
        <v>0.85608072752059861</v>
      </c>
      <c r="P1399" s="141">
        <v>0.82182082352147223</v>
      </c>
      <c r="Q1399" s="141">
        <v>0.68141362003491246</v>
      </c>
      <c r="R1399" s="141">
        <v>0.80699600033671082</v>
      </c>
      <c r="S1399" s="141">
        <v>2.0835645418939515</v>
      </c>
      <c r="T1399" s="141">
        <v>0.75763216248581089</v>
      </c>
      <c r="U1399" s="141">
        <v>0.95390218534868287</v>
      </c>
      <c r="V1399" s="141">
        <v>0.54167357201159483</v>
      </c>
      <c r="W1399" s="50">
        <v>0.5338154585644791</v>
      </c>
    </row>
    <row r="1400" spans="1:23">
      <c r="A1400" s="122"/>
      <c r="B1400" s="141">
        <v>0.309142430034963</v>
      </c>
      <c r="C1400" s="141">
        <v>0.3015005454526507</v>
      </c>
      <c r="D1400" s="141">
        <v>0.77278180128887697</v>
      </c>
      <c r="E1400" s="141">
        <v>0.92913025602056032</v>
      </c>
      <c r="F1400" s="141">
        <v>0.58276355030040805</v>
      </c>
      <c r="G1400" s="141">
        <v>0.57765845887456679</v>
      </c>
      <c r="H1400" s="141">
        <v>0.76697531364146565</v>
      </c>
      <c r="I1400" s="141">
        <v>0.58803857567501283</v>
      </c>
      <c r="J1400" s="141">
        <v>8.9552038202042272E-2</v>
      </c>
      <c r="K1400" s="58">
        <v>0.36413071623000426</v>
      </c>
      <c r="M1400" s="51">
        <v>398</v>
      </c>
      <c r="N1400" s="141" cm="1">
        <f t="array" ref="N1400:W1400">(TRANSPOSE(MMULT(幕後結果!$AB$37:$AK$46, TRANSPOSE(N399:W399))))</f>
        <v>-7.7464093684973617E-2</v>
      </c>
      <c r="O1400" s="141">
        <v>0.37853555409182821</v>
      </c>
      <c r="P1400" s="141">
        <v>0.43983509756385952</v>
      </c>
      <c r="Q1400" s="141">
        <v>1.446418147390133</v>
      </c>
      <c r="R1400" s="141">
        <v>1.2444317315303377</v>
      </c>
      <c r="S1400" s="141">
        <v>0.65274463015111372</v>
      </c>
      <c r="T1400" s="141">
        <v>-0.13703475941206161</v>
      </c>
      <c r="U1400" s="141">
        <v>0.46738517354659859</v>
      </c>
      <c r="V1400" s="141">
        <v>1.0040924918718073</v>
      </c>
      <c r="W1400" s="50">
        <v>0.82904191784416392</v>
      </c>
    </row>
    <row r="1401" spans="1:23">
      <c r="A1401" s="122"/>
      <c r="B1401" s="141">
        <v>0.79155771130775499</v>
      </c>
      <c r="C1401" s="141">
        <v>9.0089261792183351E-2</v>
      </c>
      <c r="D1401" s="141">
        <v>0.33458909962889893</v>
      </c>
      <c r="E1401" s="141">
        <v>0.31815133067573553</v>
      </c>
      <c r="F1401" s="141">
        <v>0.48184275414236932</v>
      </c>
      <c r="G1401" s="141">
        <v>0.65185389140873218</v>
      </c>
      <c r="H1401" s="141">
        <v>0.44443494913042669</v>
      </c>
      <c r="I1401" s="141">
        <v>0.43255579944082401</v>
      </c>
      <c r="J1401" s="141">
        <v>0.49179684006642677</v>
      </c>
      <c r="K1401" s="58">
        <v>0.54096654440099723</v>
      </c>
      <c r="M1401" s="51">
        <v>399</v>
      </c>
      <c r="N1401" s="141" cm="1">
        <f t="array" ref="N1401:W1401">(TRANSPOSE(MMULT(幕後結果!$AB$37:$AK$46, TRANSPOSE(N400:W400))))</f>
        <v>-0.76607073326196518</v>
      </c>
      <c r="O1401" s="141">
        <v>1.2867842387037634</v>
      </c>
      <c r="P1401" s="141">
        <v>0.7908552841878288</v>
      </c>
      <c r="Q1401" s="141">
        <v>0.46804367202343972</v>
      </c>
      <c r="R1401" s="141">
        <v>4.3919546870572201E-2</v>
      </c>
      <c r="S1401" s="141">
        <v>2.4046816745637356E-2</v>
      </c>
      <c r="T1401" s="141">
        <v>1.6995311303117813</v>
      </c>
      <c r="U1401" s="141">
        <v>-0.10140869275563913</v>
      </c>
      <c r="V1401" s="141">
        <v>0.37354312732558737</v>
      </c>
      <c r="W1401" s="50">
        <v>0.64177372429263202</v>
      </c>
    </row>
    <row r="1402" spans="1:23">
      <c r="A1402" s="122"/>
      <c r="B1402" s="141">
        <v>1.7609434228651466E-2</v>
      </c>
      <c r="C1402" s="141">
        <v>0.80298174761260621</v>
      </c>
      <c r="D1402" s="141">
        <v>0.58634385341339579</v>
      </c>
      <c r="E1402" s="141">
        <v>0.58355611084284709</v>
      </c>
      <c r="F1402" s="141">
        <v>0.34633819923563824</v>
      </c>
      <c r="G1402" s="141">
        <v>0.80179420061617979</v>
      </c>
      <c r="H1402" s="141">
        <v>0.4917921353629382</v>
      </c>
      <c r="I1402" s="141">
        <v>0.78150938237711642</v>
      </c>
      <c r="J1402" s="141">
        <v>0.42190845685724687</v>
      </c>
      <c r="K1402" s="58">
        <v>0.33536042007686562</v>
      </c>
      <c r="M1402" s="51">
        <v>400</v>
      </c>
      <c r="N1402" s="141" cm="1">
        <f t="array" ref="N1402:W1402">(TRANSPOSE(MMULT(幕後結果!$AB$37:$AK$46, TRANSPOSE(N401:W401))))</f>
        <v>0.89706226888800955</v>
      </c>
      <c r="O1402" s="141">
        <v>0.63798621174528969</v>
      </c>
      <c r="P1402" s="141">
        <v>2.9666989662023593E-2</v>
      </c>
      <c r="Q1402" s="141">
        <v>1.1543095581978526</v>
      </c>
      <c r="R1402" s="141">
        <v>0.32804143438169753</v>
      </c>
      <c r="S1402" s="141">
        <v>1.3917073459459945</v>
      </c>
      <c r="T1402" s="141">
        <v>1.1911901501430828</v>
      </c>
      <c r="U1402" s="141">
        <v>-1.4361386026992582</v>
      </c>
      <c r="V1402" s="141">
        <v>2.2875360674295964</v>
      </c>
      <c r="W1402" s="50">
        <v>1.016986502536904</v>
      </c>
    </row>
    <row r="1403" spans="1:23">
      <c r="A1403" s="122"/>
      <c r="B1403" s="141">
        <v>0.75725915401950261</v>
      </c>
      <c r="C1403" s="141">
        <v>0.13535565453326903</v>
      </c>
      <c r="D1403" s="141">
        <v>0.47652235871293747</v>
      </c>
      <c r="E1403" s="141">
        <v>0.33758183230994177</v>
      </c>
      <c r="F1403" s="141">
        <v>0.72636730342506217</v>
      </c>
      <c r="G1403" s="141">
        <v>0.90951957844894227</v>
      </c>
      <c r="H1403" s="141">
        <v>0.93092832876647602</v>
      </c>
      <c r="I1403" s="141">
        <v>0.92082998662967941</v>
      </c>
      <c r="J1403" s="141">
        <v>0.66211133361843877</v>
      </c>
      <c r="K1403" s="58">
        <v>0.34022390933141411</v>
      </c>
      <c r="M1403" s="51">
        <v>401</v>
      </c>
      <c r="N1403" s="141" cm="1">
        <f t="array" ref="N1403:W1403">(TRANSPOSE(MMULT(幕後結果!$AB$37:$AK$46, TRANSPOSE(N402:W402))))</f>
        <v>0.7625609680931984</v>
      </c>
      <c r="O1403" s="141">
        <v>3.2801472254870123E-2</v>
      </c>
      <c r="P1403" s="141">
        <v>0.19040936089892513</v>
      </c>
      <c r="Q1403" s="141">
        <v>-8.8021622060538096E-2</v>
      </c>
      <c r="R1403" s="141">
        <v>-0.17559350038065313</v>
      </c>
      <c r="S1403" s="141">
        <v>0.29454087572812337</v>
      </c>
      <c r="T1403" s="141">
        <v>0.2457255076281365</v>
      </c>
      <c r="U1403" s="141">
        <v>-1.1992719531804927</v>
      </c>
      <c r="V1403" s="141">
        <v>1.1583598386954699</v>
      </c>
      <c r="W1403" s="50">
        <v>-0.1200173972218033</v>
      </c>
    </row>
    <row r="1404" spans="1:23">
      <c r="A1404" s="122"/>
      <c r="B1404" s="141">
        <v>4.461734422680097E-2</v>
      </c>
      <c r="C1404" s="141">
        <v>0.51051230027325922</v>
      </c>
      <c r="D1404" s="141">
        <v>7.7094902217480943E-2</v>
      </c>
      <c r="E1404" s="141">
        <v>0.86221045331232316</v>
      </c>
      <c r="F1404" s="141">
        <v>0.17734670602019276</v>
      </c>
      <c r="G1404" s="141">
        <v>0.99353489479620638</v>
      </c>
      <c r="H1404" s="141">
        <v>0.40659978449426881</v>
      </c>
      <c r="I1404" s="141">
        <v>0.18770952759121484</v>
      </c>
      <c r="J1404" s="141">
        <v>0.23576655846050287</v>
      </c>
      <c r="K1404" s="58">
        <v>0.55158620778884093</v>
      </c>
      <c r="M1404" s="51">
        <v>402</v>
      </c>
      <c r="N1404" s="141" cm="1">
        <f t="array" ref="N1404:W1404">(TRANSPOSE(MMULT(幕後結果!$AB$37:$AK$46, TRANSPOSE(N403:W403))))</f>
        <v>0.33678691621259443</v>
      </c>
      <c r="O1404" s="141">
        <v>0.57715134604889007</v>
      </c>
      <c r="P1404" s="141">
        <v>-0.29373254986425329</v>
      </c>
      <c r="Q1404" s="141">
        <v>-0.32715143333446978</v>
      </c>
      <c r="R1404" s="141">
        <v>-0.41868999250043826</v>
      </c>
      <c r="S1404" s="141">
        <v>0.20252035034779042</v>
      </c>
      <c r="T1404" s="141">
        <v>1.1447590177733078</v>
      </c>
      <c r="U1404" s="141">
        <v>-0.93041054976427895</v>
      </c>
      <c r="V1404" s="141">
        <v>0.38047803267086</v>
      </c>
      <c r="W1404" s="50">
        <v>-0.53300679082714442</v>
      </c>
    </row>
    <row r="1405" spans="1:23">
      <c r="A1405" s="122"/>
      <c r="B1405" s="141">
        <v>0.61570116832953947</v>
      </c>
      <c r="C1405" s="141">
        <v>0.53879066928523689</v>
      </c>
      <c r="D1405" s="141">
        <v>7.9641891313902091E-2</v>
      </c>
      <c r="E1405" s="141">
        <v>0.59105843662437585</v>
      </c>
      <c r="F1405" s="141">
        <v>0.69527142502082007</v>
      </c>
      <c r="G1405" s="141">
        <v>0.36442333783404979</v>
      </c>
      <c r="H1405" s="141">
        <v>0.92261097208323095</v>
      </c>
      <c r="I1405" s="141">
        <v>0.93526003275584713</v>
      </c>
      <c r="J1405" s="141">
        <v>0.38338327872494582</v>
      </c>
      <c r="K1405" s="58">
        <v>0.2910136720201153</v>
      </c>
      <c r="M1405" s="51">
        <v>403</v>
      </c>
      <c r="N1405" s="141" cm="1">
        <f t="array" ref="N1405:W1405">(TRANSPOSE(MMULT(幕後結果!$AB$37:$AK$46, TRANSPOSE(N404:W404))))</f>
        <v>0.52640797525749139</v>
      </c>
      <c r="O1405" s="141">
        <v>-1.3278676905270965</v>
      </c>
      <c r="P1405" s="141">
        <v>-0.2443222151434869</v>
      </c>
      <c r="Q1405" s="141">
        <v>0.33318124914195463</v>
      </c>
      <c r="R1405" s="141">
        <v>-1.5422858748107751</v>
      </c>
      <c r="S1405" s="141">
        <v>-0.35761181312439205</v>
      </c>
      <c r="T1405" s="141">
        <v>7.5443007006445295E-2</v>
      </c>
      <c r="U1405" s="141">
        <v>-1.1531808856961359</v>
      </c>
      <c r="V1405" s="141">
        <v>1.1218380902107339</v>
      </c>
      <c r="W1405" s="50">
        <v>-0.77831224493989892</v>
      </c>
    </row>
    <row r="1406" spans="1:23">
      <c r="A1406" s="122"/>
      <c r="B1406" s="141">
        <v>0.96482171342855327</v>
      </c>
      <c r="C1406" s="141">
        <v>0.27215114147158137</v>
      </c>
      <c r="D1406" s="141">
        <v>0.48056613548996929</v>
      </c>
      <c r="E1406" s="141">
        <v>6.6586507561340325E-2</v>
      </c>
      <c r="F1406" s="141">
        <v>0.42249035158755688</v>
      </c>
      <c r="G1406" s="141">
        <v>0.95664847055976887</v>
      </c>
      <c r="H1406" s="141">
        <v>0.94579767348236721</v>
      </c>
      <c r="I1406" s="141">
        <v>0.34797851606210184</v>
      </c>
      <c r="J1406" s="141">
        <v>0.49777699665316466</v>
      </c>
      <c r="K1406" s="58">
        <v>0.61121408837283986</v>
      </c>
      <c r="M1406" s="51">
        <v>404</v>
      </c>
      <c r="N1406" s="141" cm="1">
        <f t="array" ref="N1406:W1406">(TRANSPOSE(MMULT(幕後結果!$AB$37:$AK$46, TRANSPOSE(N405:W405))))</f>
        <v>-1.7230610792701573</v>
      </c>
      <c r="O1406" s="141">
        <v>0.3722407401233031</v>
      </c>
      <c r="P1406" s="141">
        <v>1.3143076463623011</v>
      </c>
      <c r="Q1406" s="141">
        <v>-8.9601842373655427E-2</v>
      </c>
      <c r="R1406" s="141">
        <v>7.5370144787325843E-2</v>
      </c>
      <c r="S1406" s="141">
        <v>1.3693507812164145</v>
      </c>
      <c r="T1406" s="141">
        <v>-0.51708434662683833</v>
      </c>
      <c r="U1406" s="141">
        <v>0.48162145055760691</v>
      </c>
      <c r="V1406" s="141">
        <v>-0.70842881242896394</v>
      </c>
      <c r="W1406" s="50">
        <v>0.75487808332504736</v>
      </c>
    </row>
    <row r="1407" spans="1:23">
      <c r="A1407" s="122"/>
      <c r="B1407" s="141">
        <v>0.83088545736341346</v>
      </c>
      <c r="C1407" s="141">
        <v>0.22863378594995853</v>
      </c>
      <c r="D1407" s="141">
        <v>0.74317640116132933</v>
      </c>
      <c r="E1407" s="141">
        <v>1.0673940891192668E-3</v>
      </c>
      <c r="F1407" s="141">
        <v>0.97825530385603643</v>
      </c>
      <c r="G1407" s="141">
        <v>0.74140049860901791</v>
      </c>
      <c r="H1407" s="141">
        <v>0.74680742704163205</v>
      </c>
      <c r="I1407" s="141">
        <v>0.24979708937634504</v>
      </c>
      <c r="J1407" s="141">
        <v>0.47013999260086137</v>
      </c>
      <c r="K1407" s="58">
        <v>0.58872700876907347</v>
      </c>
      <c r="M1407" s="51">
        <v>405</v>
      </c>
      <c r="N1407" s="141" cm="1">
        <f t="array" ref="N1407:W1407">(TRANSPOSE(MMULT(幕後結果!$AB$37:$AK$46, TRANSPOSE(N406:W406))))</f>
        <v>-9.3369663794839151E-3</v>
      </c>
      <c r="O1407" s="141">
        <v>-0.54312510991230556</v>
      </c>
      <c r="P1407" s="141">
        <v>0.86761084026194735</v>
      </c>
      <c r="Q1407" s="141">
        <v>-0.24696649607027793</v>
      </c>
      <c r="R1407" s="141">
        <v>0.81388807526546392</v>
      </c>
      <c r="S1407" s="141">
        <v>-0.79097652154893061</v>
      </c>
      <c r="T1407" s="141">
        <v>-0.64556427765602675</v>
      </c>
      <c r="U1407" s="141">
        <v>-0.13929801647339191</v>
      </c>
      <c r="V1407" s="141">
        <v>1.3602489003783855</v>
      </c>
      <c r="W1407" s="50">
        <v>-0.26144155015418613</v>
      </c>
    </row>
    <row r="1408" spans="1:23">
      <c r="A1408" s="122"/>
      <c r="B1408" s="141">
        <v>0.95305582631770114</v>
      </c>
      <c r="C1408" s="141">
        <v>0.2590224238758545</v>
      </c>
      <c r="D1408" s="141">
        <v>0.64054194087809524</v>
      </c>
      <c r="E1408" s="141">
        <v>0.45022570959503083</v>
      </c>
      <c r="F1408" s="141">
        <v>0.94517427732050341</v>
      </c>
      <c r="G1408" s="141">
        <v>0.32061617128689068</v>
      </c>
      <c r="H1408" s="141">
        <v>0.71549350903064868</v>
      </c>
      <c r="I1408" s="141">
        <v>0.10298936312771101</v>
      </c>
      <c r="J1408" s="141">
        <v>0.84935174558303417</v>
      </c>
      <c r="K1408" s="58">
        <v>9.9461474911320957E-2</v>
      </c>
      <c r="M1408" s="51">
        <v>406</v>
      </c>
      <c r="N1408" s="141" cm="1">
        <f t="array" ref="N1408:W1408">(TRANSPOSE(MMULT(幕後結果!$AB$37:$AK$46, TRANSPOSE(N407:W407))))</f>
        <v>1.8813172087927295</v>
      </c>
      <c r="O1408" s="141">
        <v>-0.44052313696227369</v>
      </c>
      <c r="P1408" s="141">
        <v>0.2791081695330061</v>
      </c>
      <c r="Q1408" s="141">
        <v>0.51436484553267969</v>
      </c>
      <c r="R1408" s="141">
        <v>0.13530041944424248</v>
      </c>
      <c r="S1408" s="141">
        <v>-2.9825366957627559</v>
      </c>
      <c r="T1408" s="141">
        <v>0.95839616962810725</v>
      </c>
      <c r="U1408" s="141">
        <v>-0.31294095987796822</v>
      </c>
      <c r="V1408" s="141">
        <v>-0.806592121277945</v>
      </c>
      <c r="W1408" s="50">
        <v>-0.62425319515911493</v>
      </c>
    </row>
    <row r="1409" spans="1:23">
      <c r="A1409" s="122"/>
      <c r="B1409" s="141">
        <v>0.89733939406906105</v>
      </c>
      <c r="C1409" s="141">
        <v>0.10921963614179431</v>
      </c>
      <c r="D1409" s="141">
        <v>0.7332136891916694</v>
      </c>
      <c r="E1409" s="141">
        <v>0.88527870647602236</v>
      </c>
      <c r="F1409" s="141">
        <v>0.6234905255192511</v>
      </c>
      <c r="G1409" s="141">
        <v>0.71732314379114981</v>
      </c>
      <c r="H1409" s="141">
        <v>0.1918273601060454</v>
      </c>
      <c r="I1409" s="141">
        <v>2.9328272004936373E-2</v>
      </c>
      <c r="J1409" s="141">
        <v>0.46837994799403471</v>
      </c>
      <c r="K1409" s="58">
        <v>0.222498058792163</v>
      </c>
      <c r="M1409" s="51">
        <v>407</v>
      </c>
      <c r="N1409" s="141" cm="1">
        <f t="array" ref="N1409:W1409">(TRANSPOSE(MMULT(幕後結果!$AB$37:$AK$46, TRANSPOSE(N408:W408))))</f>
        <v>0.56320644326272162</v>
      </c>
      <c r="O1409" s="141">
        <v>-0.69410620429137038</v>
      </c>
      <c r="P1409" s="141">
        <v>-0.12727945546901442</v>
      </c>
      <c r="Q1409" s="141">
        <v>0.67893955501215253</v>
      </c>
      <c r="R1409" s="141">
        <v>-0.12226472088550674</v>
      </c>
      <c r="S1409" s="141">
        <v>0.45885496004381016</v>
      </c>
      <c r="T1409" s="141">
        <v>0.17353862120206875</v>
      </c>
      <c r="U1409" s="141">
        <v>0.13072887889286694</v>
      </c>
      <c r="V1409" s="141">
        <v>0.21566782583830213</v>
      </c>
      <c r="W1409" s="50">
        <v>0.55569115702665361</v>
      </c>
    </row>
    <row r="1410" spans="1:23">
      <c r="A1410" s="122"/>
      <c r="B1410" s="141">
        <v>0.1123890120191573</v>
      </c>
      <c r="C1410" s="141">
        <v>0.50982968588871436</v>
      </c>
      <c r="D1410" s="141">
        <v>0.36460673703016178</v>
      </c>
      <c r="E1410" s="141">
        <v>0.37408044830348852</v>
      </c>
      <c r="F1410" s="141">
        <v>0.64871345655564072</v>
      </c>
      <c r="G1410" s="141">
        <v>7.9834251454849348E-2</v>
      </c>
      <c r="H1410" s="141">
        <v>0.57734762682251661</v>
      </c>
      <c r="I1410" s="141">
        <v>0.38195342439533797</v>
      </c>
      <c r="J1410" s="141">
        <v>0.81713339808271135</v>
      </c>
      <c r="K1410" s="58">
        <v>0.7538144182925377</v>
      </c>
      <c r="M1410" s="51">
        <v>408</v>
      </c>
      <c r="N1410" s="141" cm="1">
        <f t="array" ref="N1410:W1410">(TRANSPOSE(MMULT(幕後結果!$AB$37:$AK$46, TRANSPOSE(N409:W409))))</f>
        <v>0.73870166146357674</v>
      </c>
      <c r="O1410" s="141">
        <v>-0.43406257637623691</v>
      </c>
      <c r="P1410" s="141">
        <v>1.3370170401107578E-2</v>
      </c>
      <c r="Q1410" s="141">
        <v>-0.41998285829678239</v>
      </c>
      <c r="R1410" s="141">
        <v>-0.92425821307377543</v>
      </c>
      <c r="S1410" s="141">
        <v>1.2341396228798829</v>
      </c>
      <c r="T1410" s="141">
        <v>-1.6224782086571388</v>
      </c>
      <c r="U1410" s="141">
        <v>0.15909270509618589</v>
      </c>
      <c r="V1410" s="141">
        <v>0.72465069024003403</v>
      </c>
      <c r="W1410" s="50">
        <v>0.50015654771336171</v>
      </c>
    </row>
    <row r="1411" spans="1:23">
      <c r="A1411" s="122"/>
      <c r="B1411" s="141">
        <v>5.5952509458687683E-3</v>
      </c>
      <c r="C1411" s="141">
        <v>0.81375264673584491</v>
      </c>
      <c r="D1411" s="141">
        <v>0.83314719421783967</v>
      </c>
      <c r="E1411" s="141">
        <v>0.66130169047797049</v>
      </c>
      <c r="F1411" s="141">
        <v>0.4861469662966289</v>
      </c>
      <c r="G1411" s="141">
        <v>0.83512902189759775</v>
      </c>
      <c r="H1411" s="141">
        <v>0.44719216391733219</v>
      </c>
      <c r="I1411" s="141">
        <v>0.13878431958054338</v>
      </c>
      <c r="J1411" s="141">
        <v>0.39721852072357366</v>
      </c>
      <c r="K1411" s="58">
        <v>0.71984021255606501</v>
      </c>
      <c r="M1411" s="51">
        <v>409</v>
      </c>
      <c r="N1411" s="141" cm="1">
        <f t="array" ref="N1411:W1411">(TRANSPOSE(MMULT(幕後結果!$AB$37:$AK$46, TRANSPOSE(N410:W410))))</f>
        <v>-0.30386482518941554</v>
      </c>
      <c r="O1411" s="141">
        <v>0.59471874720207629</v>
      </c>
      <c r="P1411" s="141">
        <v>-1.3756941279992438</v>
      </c>
      <c r="Q1411" s="141">
        <v>-1.3753137940654456</v>
      </c>
      <c r="R1411" s="141">
        <v>0.78892218230041256</v>
      </c>
      <c r="S1411" s="141">
        <v>-2.0561510706755048</v>
      </c>
      <c r="T1411" s="141">
        <v>0.27435465496199785</v>
      </c>
      <c r="U1411" s="141">
        <v>-1.4370382623819955</v>
      </c>
      <c r="V1411" s="141">
        <v>-0.93238693063717282</v>
      </c>
      <c r="W1411" s="50">
        <v>1.2898169903956578</v>
      </c>
    </row>
    <row r="1412" spans="1:23">
      <c r="A1412" s="122"/>
      <c r="B1412" s="141">
        <v>0.36057762219566092</v>
      </c>
      <c r="C1412" s="141">
        <v>0.31018113885843235</v>
      </c>
      <c r="D1412" s="141">
        <v>0.62391736981839663</v>
      </c>
      <c r="E1412" s="141">
        <v>0.18046731792110737</v>
      </c>
      <c r="F1412" s="141">
        <v>0.82364936952332246</v>
      </c>
      <c r="G1412" s="141">
        <v>0.66974975582923935</v>
      </c>
      <c r="H1412" s="141">
        <v>2.8288831024050554E-2</v>
      </c>
      <c r="I1412" s="141">
        <v>7.1921538714790234E-2</v>
      </c>
      <c r="J1412" s="141">
        <v>0.21209975615344145</v>
      </c>
      <c r="K1412" s="58">
        <v>0.8872280751496413</v>
      </c>
      <c r="M1412" s="51">
        <v>410</v>
      </c>
      <c r="N1412" s="141" cm="1">
        <f t="array" ref="N1412:W1412">(TRANSPOSE(MMULT(幕後結果!$AB$37:$AK$46, TRANSPOSE(N411:W411))))</f>
        <v>-0.44349425375162033</v>
      </c>
      <c r="O1412" s="141">
        <v>0.91411859286974573</v>
      </c>
      <c r="P1412" s="141">
        <v>4.1873645680929689E-2</v>
      </c>
      <c r="Q1412" s="141">
        <v>-0.49296645069329431</v>
      </c>
      <c r="R1412" s="141">
        <v>-0.63928294543259923</v>
      </c>
      <c r="S1412" s="141">
        <v>0.38836032418197014</v>
      </c>
      <c r="T1412" s="141">
        <v>1.2740914016152798</v>
      </c>
      <c r="U1412" s="141">
        <v>0.74205255709879103</v>
      </c>
      <c r="V1412" s="141">
        <v>1.354767282840994</v>
      </c>
      <c r="W1412" s="50">
        <v>0.51723366753761968</v>
      </c>
    </row>
    <row r="1413" spans="1:23">
      <c r="A1413" s="122"/>
      <c r="B1413" s="141">
        <v>0.37884717670123891</v>
      </c>
      <c r="C1413" s="141">
        <v>0.19285951559394365</v>
      </c>
      <c r="D1413" s="141">
        <v>0.30179341527882353</v>
      </c>
      <c r="E1413" s="141">
        <v>0.18091415862505378</v>
      </c>
      <c r="F1413" s="141">
        <v>0.79284373952887477</v>
      </c>
      <c r="G1413" s="141">
        <v>0.11987519761831145</v>
      </c>
      <c r="H1413" s="141">
        <v>0.81729427839608615</v>
      </c>
      <c r="I1413" s="141">
        <v>0.19811514302950961</v>
      </c>
      <c r="J1413" s="141">
        <v>0.38608446343282155</v>
      </c>
      <c r="K1413" s="58">
        <v>0.97974272799980699</v>
      </c>
      <c r="M1413" s="51">
        <v>411</v>
      </c>
      <c r="N1413" s="141" cm="1">
        <f t="array" ref="N1413:W1413">(TRANSPOSE(MMULT(幕後結果!$AB$37:$AK$46, TRANSPOSE(N412:W412))))</f>
        <v>-1.5293902958901779</v>
      </c>
      <c r="O1413" s="141">
        <v>0.87882130317870333</v>
      </c>
      <c r="P1413" s="141">
        <v>0.26323343093387358</v>
      </c>
      <c r="Q1413" s="141">
        <v>6.7240695473015061E-2</v>
      </c>
      <c r="R1413" s="141">
        <v>1.1349962113371035</v>
      </c>
      <c r="S1413" s="141">
        <v>-0.46028376414040167</v>
      </c>
      <c r="T1413" s="141">
        <v>0.22754770316966655</v>
      </c>
      <c r="U1413" s="141">
        <v>1.5270967106295883</v>
      </c>
      <c r="V1413" s="141">
        <v>-0.330586117375544</v>
      </c>
      <c r="W1413" s="50">
        <v>0.79752399301003962</v>
      </c>
    </row>
    <row r="1414" spans="1:23">
      <c r="A1414" s="122"/>
      <c r="B1414" s="141">
        <v>0.50544774997844488</v>
      </c>
      <c r="C1414" s="141">
        <v>0.68830235085284386</v>
      </c>
      <c r="D1414" s="141">
        <v>0.15681220776001936</v>
      </c>
      <c r="E1414" s="141">
        <v>0.95758339320779706</v>
      </c>
      <c r="F1414" s="141">
        <v>0.50184496627829045</v>
      </c>
      <c r="G1414" s="141">
        <v>0.96309307325453464</v>
      </c>
      <c r="H1414" s="141">
        <v>0.72339319553218173</v>
      </c>
      <c r="I1414" s="141">
        <v>9.7710268181415927E-2</v>
      </c>
      <c r="J1414" s="141">
        <v>2.8550788758185952E-3</v>
      </c>
      <c r="K1414" s="58">
        <v>0.17142031600049679</v>
      </c>
      <c r="M1414" s="51">
        <v>412</v>
      </c>
      <c r="N1414" s="141" cm="1">
        <f t="array" ref="N1414:W1414">(TRANSPOSE(MMULT(幕後結果!$AB$37:$AK$46, TRANSPOSE(N413:W413))))</f>
        <v>-0.83045094040386302</v>
      </c>
      <c r="O1414" s="141">
        <v>-3.8179653890913719E-2</v>
      </c>
      <c r="P1414" s="141">
        <v>0.78763913117287609</v>
      </c>
      <c r="Q1414" s="141">
        <v>-0.39185671015690954</v>
      </c>
      <c r="R1414" s="141">
        <v>1.2687064773096095</v>
      </c>
      <c r="S1414" s="141">
        <v>-2.136354117637941</v>
      </c>
      <c r="T1414" s="141">
        <v>-0.28066976614116262</v>
      </c>
      <c r="U1414" s="141">
        <v>1.7923561724143713</v>
      </c>
      <c r="V1414" s="141">
        <v>-1.2238594561787957</v>
      </c>
      <c r="W1414" s="50">
        <v>-0.34064325222514058</v>
      </c>
    </row>
    <row r="1415" spans="1:23">
      <c r="A1415" s="122"/>
      <c r="B1415" s="141">
        <v>0.17079684828336039</v>
      </c>
      <c r="C1415" s="141">
        <v>6.8966801563091984E-2</v>
      </c>
      <c r="D1415" s="141">
        <v>0.61294910210053644</v>
      </c>
      <c r="E1415" s="141">
        <v>0.49450647181386875</v>
      </c>
      <c r="F1415" s="141">
        <v>0.24393873212119477</v>
      </c>
      <c r="G1415" s="141">
        <v>0.18362101521397678</v>
      </c>
      <c r="H1415" s="141">
        <v>0.43345490080535387</v>
      </c>
      <c r="I1415" s="141">
        <v>0.16117536604679583</v>
      </c>
      <c r="J1415" s="141">
        <v>0.10455247590353522</v>
      </c>
      <c r="K1415" s="58">
        <v>0.86736707690888948</v>
      </c>
      <c r="M1415" s="51">
        <v>413</v>
      </c>
      <c r="N1415" s="141" cm="1">
        <f t="array" ref="N1415:W1415">(TRANSPOSE(MMULT(幕後結果!$AB$37:$AK$46, TRANSPOSE(N414:W414))))</f>
        <v>-0.2320428092400745</v>
      </c>
      <c r="O1415" s="141">
        <v>1.1727960165214977</v>
      </c>
      <c r="P1415" s="141">
        <v>1.5171346516439577</v>
      </c>
      <c r="Q1415" s="141">
        <v>2.2301807181834228</v>
      </c>
      <c r="R1415" s="141">
        <v>1.2851101068915136</v>
      </c>
      <c r="S1415" s="141">
        <v>1.2947037321697352</v>
      </c>
      <c r="T1415" s="141">
        <v>0.91680431302805132</v>
      </c>
      <c r="U1415" s="141">
        <v>1.5051878863770161</v>
      </c>
      <c r="V1415" s="141">
        <v>1.6268109133854862</v>
      </c>
      <c r="W1415" s="50">
        <v>-0.53306301134835321</v>
      </c>
    </row>
    <row r="1416" spans="1:23">
      <c r="A1416" s="122"/>
      <c r="B1416" s="141">
        <v>2.4517077149534883E-2</v>
      </c>
      <c r="C1416" s="141">
        <v>0.65624765636259696</v>
      </c>
      <c r="D1416" s="141">
        <v>4.7103970499110748E-2</v>
      </c>
      <c r="E1416" s="141">
        <v>0.88991449176356152</v>
      </c>
      <c r="F1416" s="141">
        <v>0.76822832124126994</v>
      </c>
      <c r="G1416" s="141">
        <v>0.62685034767547898</v>
      </c>
      <c r="H1416" s="141">
        <v>0.46209927311826648</v>
      </c>
      <c r="I1416" s="141">
        <v>0.30053240350811938</v>
      </c>
      <c r="J1416" s="141">
        <v>0.97404502463888143</v>
      </c>
      <c r="K1416" s="58">
        <v>0.6371831173944007</v>
      </c>
      <c r="M1416" s="51">
        <v>414</v>
      </c>
      <c r="N1416" s="141" cm="1">
        <f t="array" ref="N1416:W1416">(TRANSPOSE(MMULT(幕後結果!$AB$37:$AK$46, TRANSPOSE(N415:W415))))</f>
        <v>-7.3538767072325401E-2</v>
      </c>
      <c r="O1416" s="141">
        <v>-0.70753518396392601</v>
      </c>
      <c r="P1416" s="141">
        <v>-0.55451393354973832</v>
      </c>
      <c r="Q1416" s="141">
        <v>-1.0563373140921697</v>
      </c>
      <c r="R1416" s="141">
        <v>-1.452373928810851</v>
      </c>
      <c r="S1416" s="141">
        <v>-9.9440168296280065E-2</v>
      </c>
      <c r="T1416" s="141">
        <v>-1.1514931977204612</v>
      </c>
      <c r="U1416" s="141">
        <v>0.24539220627592295</v>
      </c>
      <c r="V1416" s="141">
        <v>-1.2961179073002547</v>
      </c>
      <c r="W1416" s="50">
        <v>-0.37907541111805915</v>
      </c>
    </row>
    <row r="1417" spans="1:23">
      <c r="A1417" s="122"/>
      <c r="B1417" s="141">
        <v>0.75099576617741426</v>
      </c>
      <c r="C1417" s="141">
        <v>0.44968386179275854</v>
      </c>
      <c r="D1417" s="141">
        <v>2.2547667624139622E-2</v>
      </c>
      <c r="E1417" s="141">
        <v>6.9371314601881062E-2</v>
      </c>
      <c r="F1417" s="141">
        <v>0.58708941315343166</v>
      </c>
      <c r="G1417" s="141">
        <v>0.49987682563394054</v>
      </c>
      <c r="H1417" s="141">
        <v>0.70538989186134637</v>
      </c>
      <c r="I1417" s="141">
        <v>0.22504746707726353</v>
      </c>
      <c r="J1417" s="141">
        <v>0.16107441108119414</v>
      </c>
      <c r="K1417" s="58">
        <v>0.40064545427034348</v>
      </c>
      <c r="M1417" s="51">
        <v>415</v>
      </c>
      <c r="N1417" s="141" cm="1">
        <f t="array" ref="N1417:W1417">(TRANSPOSE(MMULT(幕後結果!$AB$37:$AK$46, TRANSPOSE(N416:W416))))</f>
        <v>0.63384821071833297</v>
      </c>
      <c r="O1417" s="141">
        <v>1.1502594123052197</v>
      </c>
      <c r="P1417" s="141">
        <v>-1.0953611324847221</v>
      </c>
      <c r="Q1417" s="141">
        <v>-0.81652420566379835</v>
      </c>
      <c r="R1417" s="141">
        <v>-0.11003286372139587</v>
      </c>
      <c r="S1417" s="141">
        <v>0.72196123154164893</v>
      </c>
      <c r="T1417" s="141">
        <v>0.33399004008504951</v>
      </c>
      <c r="U1417" s="141">
        <v>0.14893626763717277</v>
      </c>
      <c r="V1417" s="141">
        <v>1.5337793067056336</v>
      </c>
      <c r="W1417" s="50">
        <v>-0.66476517240866417</v>
      </c>
    </row>
    <row r="1418" spans="1:23">
      <c r="A1418" s="122"/>
      <c r="B1418" s="141">
        <v>0.88353792769893547</v>
      </c>
      <c r="C1418" s="141">
        <v>0.87469393932356643</v>
      </c>
      <c r="D1418" s="141">
        <v>0.52309792226297613</v>
      </c>
      <c r="E1418" s="141">
        <v>0.94560888676643007</v>
      </c>
      <c r="F1418" s="141">
        <v>0.71195892691976592</v>
      </c>
      <c r="G1418" s="141">
        <v>0.49835806063668953</v>
      </c>
      <c r="H1418" s="141">
        <v>0.83414522369081068</v>
      </c>
      <c r="I1418" s="141">
        <v>0.75067373155319861</v>
      </c>
      <c r="J1418" s="141">
        <v>0.57963803241261669</v>
      </c>
      <c r="K1418" s="58">
        <v>0.47658174864496905</v>
      </c>
      <c r="M1418" s="51">
        <v>416</v>
      </c>
      <c r="N1418" s="141" cm="1">
        <f t="array" ref="N1418:W1418">(TRANSPOSE(MMULT(幕後結果!$AB$37:$AK$46, TRANSPOSE(N417:W417))))</f>
        <v>0.21303291607268884</v>
      </c>
      <c r="O1418" s="141">
        <v>-0.36697070115191388</v>
      </c>
      <c r="P1418" s="141">
        <v>-0.4188195174456274</v>
      </c>
      <c r="Q1418" s="141">
        <v>1.1924111560724593E-2</v>
      </c>
      <c r="R1418" s="141">
        <v>0.25476109954706871</v>
      </c>
      <c r="S1418" s="141">
        <v>1.082341060648754</v>
      </c>
      <c r="T1418" s="141">
        <v>-4.891915426037511E-2</v>
      </c>
      <c r="U1418" s="141">
        <v>1.1263560190556943</v>
      </c>
      <c r="V1418" s="141">
        <v>0.13076476819390748</v>
      </c>
      <c r="W1418" s="50">
        <v>-1.3868361779759828</v>
      </c>
    </row>
    <row r="1419" spans="1:23">
      <c r="A1419" s="122"/>
      <c r="B1419" s="141">
        <v>0.66767686303088691</v>
      </c>
      <c r="C1419" s="141">
        <v>0.81916983301874025</v>
      </c>
      <c r="D1419" s="141">
        <v>0.22522378628743267</v>
      </c>
      <c r="E1419" s="141">
        <v>0.50135388390886138</v>
      </c>
      <c r="F1419" s="141">
        <v>0.63060553197210556</v>
      </c>
      <c r="G1419" s="141">
        <v>0.83786465793321185</v>
      </c>
      <c r="H1419" s="141">
        <v>0.22171664296171523</v>
      </c>
      <c r="I1419" s="141">
        <v>0.40570499021059048</v>
      </c>
      <c r="J1419" s="141">
        <v>0.87987704493420305</v>
      </c>
      <c r="K1419" s="58">
        <v>0.85451510133895581</v>
      </c>
      <c r="M1419" s="51">
        <v>417</v>
      </c>
      <c r="N1419" s="141" cm="1">
        <f t="array" ref="N1419:W1419">(TRANSPOSE(MMULT(幕後結果!$AB$37:$AK$46, TRANSPOSE(N418:W418))))</f>
        <v>2.178240123532432</v>
      </c>
      <c r="O1419" s="141">
        <v>3.1577440310559271E-2</v>
      </c>
      <c r="P1419" s="141">
        <v>-5.9001586904186269E-2</v>
      </c>
      <c r="Q1419" s="141">
        <v>0.38083948530657585</v>
      </c>
      <c r="R1419" s="141">
        <v>-0.23281260453181304</v>
      </c>
      <c r="S1419" s="141">
        <v>-1.7877566288100164</v>
      </c>
      <c r="T1419" s="141">
        <v>1.3323547995654685</v>
      </c>
      <c r="U1419" s="141">
        <v>-0.23041970095229675</v>
      </c>
      <c r="V1419" s="141">
        <v>0.79039291031703396</v>
      </c>
      <c r="W1419" s="50">
        <v>-0.3651402263288136</v>
      </c>
    </row>
    <row r="1420" spans="1:23">
      <c r="A1420" s="122"/>
      <c r="B1420" s="141">
        <v>0.91920135644668344</v>
      </c>
      <c r="C1420" s="141">
        <v>0.50920490694769005</v>
      </c>
      <c r="D1420" s="141">
        <v>0.19616825881367017</v>
      </c>
      <c r="E1420" s="141">
        <v>0.27311273623097243</v>
      </c>
      <c r="F1420" s="141">
        <v>0.8289099365899566</v>
      </c>
      <c r="G1420" s="141">
        <v>1.5940804457643676E-3</v>
      </c>
      <c r="H1420" s="141">
        <v>0.82362991657181994</v>
      </c>
      <c r="I1420" s="141">
        <v>0.74262363279154764</v>
      </c>
      <c r="J1420" s="141">
        <v>0.76956208612091381</v>
      </c>
      <c r="K1420" s="58">
        <v>7.8645653930256021E-2</v>
      </c>
      <c r="M1420" s="51">
        <v>418</v>
      </c>
      <c r="N1420" s="141" cm="1">
        <f t="array" ref="N1420:W1420">(TRANSPOSE(MMULT(幕後結果!$AB$37:$AK$46, TRANSPOSE(N419:W419))))</f>
        <v>0.9522344144597904</v>
      </c>
      <c r="O1420" s="141">
        <v>-1.5966800988836471</v>
      </c>
      <c r="P1420" s="141">
        <v>-0.43805622604912303</v>
      </c>
      <c r="Q1420" s="141">
        <v>-0.608665139451388</v>
      </c>
      <c r="R1420" s="141">
        <v>-0.13980878312086775</v>
      </c>
      <c r="S1420" s="141">
        <v>-1.5950783199666918E-2</v>
      </c>
      <c r="T1420" s="141">
        <v>0.74864531714271976</v>
      </c>
      <c r="U1420" s="141">
        <v>0.76067664284622949</v>
      </c>
      <c r="V1420" s="141">
        <v>0.29353405791156328</v>
      </c>
      <c r="W1420" s="50">
        <v>-9.1376170403033058E-2</v>
      </c>
    </row>
    <row r="1421" spans="1:23">
      <c r="A1421" s="122"/>
      <c r="B1421" s="141">
        <v>0.52898297919491699</v>
      </c>
      <c r="C1421" s="141">
        <v>0.27817196703959368</v>
      </c>
      <c r="D1421" s="141">
        <v>0.23452335761252829</v>
      </c>
      <c r="E1421" s="141">
        <v>9.8565249737470051E-3</v>
      </c>
      <c r="F1421" s="141">
        <v>0.29185241475291779</v>
      </c>
      <c r="G1421" s="141">
        <v>0.24103099617239998</v>
      </c>
      <c r="H1421" s="141">
        <v>0.92097361009011913</v>
      </c>
      <c r="I1421" s="141">
        <v>0.2717962082365839</v>
      </c>
      <c r="J1421" s="141">
        <v>0.15617610993084852</v>
      </c>
      <c r="K1421" s="58">
        <v>0.81380186476994454</v>
      </c>
      <c r="M1421" s="51">
        <v>419</v>
      </c>
      <c r="N1421" s="141" cm="1">
        <f t="array" ref="N1421:W1421">(TRANSPOSE(MMULT(幕後結果!$AB$37:$AK$46, TRANSPOSE(N420:W420))))</f>
        <v>2.0282807542571009</v>
      </c>
      <c r="O1421" s="141">
        <v>1.3156147570295647</v>
      </c>
      <c r="P1421" s="141">
        <v>0.61417511671417269</v>
      </c>
      <c r="Q1421" s="141">
        <v>0.65427904642517676</v>
      </c>
      <c r="R1421" s="141">
        <v>0.60375905726193868</v>
      </c>
      <c r="S1421" s="141">
        <v>0.85999843119781372</v>
      </c>
      <c r="T1421" s="141">
        <v>2.0185690265827958</v>
      </c>
      <c r="U1421" s="141">
        <v>0.50137734274088563</v>
      </c>
      <c r="V1421" s="141">
        <v>0.21026550607728478</v>
      </c>
      <c r="W1421" s="50">
        <v>1.6468024498245672</v>
      </c>
    </row>
    <row r="1422" spans="1:23">
      <c r="A1422" s="122"/>
      <c r="B1422" s="141">
        <v>0.97238672685323513</v>
      </c>
      <c r="C1422" s="141">
        <v>0.97621551375179494</v>
      </c>
      <c r="D1422" s="141">
        <v>0.51914551718322666</v>
      </c>
      <c r="E1422" s="141">
        <v>0.13134921638069352</v>
      </c>
      <c r="F1422" s="141">
        <v>0.36593028150335227</v>
      </c>
      <c r="G1422" s="141">
        <v>1.331431762307056E-2</v>
      </c>
      <c r="H1422" s="141">
        <v>0.18129967127134439</v>
      </c>
      <c r="I1422" s="141">
        <v>0.61581855881292191</v>
      </c>
      <c r="J1422" s="141">
        <v>0.9866545433020153</v>
      </c>
      <c r="K1422" s="58">
        <v>0.70156121533960825</v>
      </c>
      <c r="M1422" s="51">
        <v>420</v>
      </c>
      <c r="N1422" s="141" cm="1">
        <f t="array" ref="N1422:W1422">(TRANSPOSE(MMULT(幕後結果!$AB$37:$AK$46, TRANSPOSE(N421:W421))))</f>
        <v>-0.26597775872133511</v>
      </c>
      <c r="O1422" s="141">
        <v>-2.3331796876075703</v>
      </c>
      <c r="P1422" s="141">
        <v>-0.930473999181477</v>
      </c>
      <c r="Q1422" s="141">
        <v>-1.5912499801730147</v>
      </c>
      <c r="R1422" s="141">
        <v>-1.0152408933785355</v>
      </c>
      <c r="S1422" s="141">
        <v>0.32503628614561786</v>
      </c>
      <c r="T1422" s="141">
        <v>-0.37133901965436633</v>
      </c>
      <c r="U1422" s="141">
        <v>-4.2625084140393704E-2</v>
      </c>
      <c r="V1422" s="141">
        <v>0.29662005423394888</v>
      </c>
      <c r="W1422" s="50">
        <v>1.4235045973959082</v>
      </c>
    </row>
    <row r="1423" spans="1:23">
      <c r="A1423" s="122"/>
      <c r="B1423" s="141">
        <v>0.27674799759879032</v>
      </c>
      <c r="C1423" s="141">
        <v>0.42671872064719762</v>
      </c>
      <c r="D1423" s="141">
        <v>1.2026263240290103E-2</v>
      </c>
      <c r="E1423" s="141">
        <v>0.91842720680779699</v>
      </c>
      <c r="F1423" s="141">
        <v>0.21134420773316087</v>
      </c>
      <c r="G1423" s="141">
        <v>0.82498774095518979</v>
      </c>
      <c r="H1423" s="141">
        <v>0.28668459861739937</v>
      </c>
      <c r="I1423" s="141">
        <v>0.9500825793383374</v>
      </c>
      <c r="J1423" s="141">
        <v>0.98436353360946383</v>
      </c>
      <c r="K1423" s="58">
        <v>0.72126277205852229</v>
      </c>
      <c r="M1423" s="51">
        <v>421</v>
      </c>
      <c r="N1423" s="141" cm="1">
        <f t="array" ref="N1423:W1423">(TRANSPOSE(MMULT(幕後結果!$AB$37:$AK$46, TRANSPOSE(N422:W422))))</f>
        <v>1.5830055592518661</v>
      </c>
      <c r="O1423" s="141">
        <v>-0.96831684620273828</v>
      </c>
      <c r="P1423" s="141">
        <v>-0.60323497367494838</v>
      </c>
      <c r="Q1423" s="141">
        <v>-0.59843255997419753</v>
      </c>
      <c r="R1423" s="141">
        <v>-0.46366308480432034</v>
      </c>
      <c r="S1423" s="141">
        <v>-0.94398381778848095</v>
      </c>
      <c r="T1423" s="141">
        <v>1.2942222731692494</v>
      </c>
      <c r="U1423" s="141">
        <v>-0.73280729102517594</v>
      </c>
      <c r="V1423" s="141">
        <v>-1.2291286702785109</v>
      </c>
      <c r="W1423" s="50">
        <v>-1.5668264856923295</v>
      </c>
    </row>
    <row r="1424" spans="1:23">
      <c r="A1424" s="122"/>
      <c r="B1424" s="141">
        <v>0.91058242709638804</v>
      </c>
      <c r="C1424" s="141">
        <v>0.52030796743077734</v>
      </c>
      <c r="D1424" s="141">
        <v>0.99941918371408223</v>
      </c>
      <c r="E1424" s="141">
        <v>0.91382519148350361</v>
      </c>
      <c r="F1424" s="141">
        <v>0.66244116517865592</v>
      </c>
      <c r="G1424" s="141">
        <v>1.0917733576719435E-2</v>
      </c>
      <c r="H1424" s="141">
        <v>0.14288620738144986</v>
      </c>
      <c r="I1424" s="141">
        <v>0.51860730731966553</v>
      </c>
      <c r="J1424" s="141">
        <v>0.76006812193629791</v>
      </c>
      <c r="K1424" s="58">
        <v>0.60924596409052301</v>
      </c>
      <c r="M1424" s="51">
        <v>422</v>
      </c>
      <c r="N1424" s="141" cm="1">
        <f t="array" ref="N1424:W1424">(TRANSPOSE(MMULT(幕後結果!$AB$37:$AK$46, TRANSPOSE(N423:W423))))</f>
        <v>-0.47338069413530093</v>
      </c>
      <c r="O1424" s="141">
        <v>1.8362524968810732</v>
      </c>
      <c r="P1424" s="141">
        <v>1.675014549329142</v>
      </c>
      <c r="Q1424" s="141">
        <v>0.73126825663601136</v>
      </c>
      <c r="R1424" s="141">
        <v>0.69154668505576478</v>
      </c>
      <c r="S1424" s="141">
        <v>0.43700209348868646</v>
      </c>
      <c r="T1424" s="141">
        <v>1.443291931230017</v>
      </c>
      <c r="U1424" s="141">
        <v>-0.17870167756008248</v>
      </c>
      <c r="V1424" s="141">
        <v>-1.2723171816295338</v>
      </c>
      <c r="W1424" s="50">
        <v>0.95580972501973915</v>
      </c>
    </row>
    <row r="1425" spans="1:23">
      <c r="A1425" s="122"/>
      <c r="B1425" s="141">
        <v>0.12303241476633131</v>
      </c>
      <c r="C1425" s="141">
        <v>0.73082428086733286</v>
      </c>
      <c r="D1425" s="141">
        <v>0.93850246946587679</v>
      </c>
      <c r="E1425" s="141">
        <v>0.77753284391557842</v>
      </c>
      <c r="F1425" s="141">
        <v>0.3531500652647781</v>
      </c>
      <c r="G1425" s="141">
        <v>0.94557551976812726</v>
      </c>
      <c r="H1425" s="141">
        <v>0.23627643923987618</v>
      </c>
      <c r="I1425" s="141">
        <v>0.47105001473781116</v>
      </c>
      <c r="J1425" s="141">
        <v>0.41802902449710655</v>
      </c>
      <c r="K1425" s="58">
        <v>0.84099584083960632</v>
      </c>
      <c r="M1425" s="51">
        <v>423</v>
      </c>
      <c r="N1425" s="141" cm="1">
        <f t="array" ref="N1425:W1425">(TRANSPOSE(MMULT(幕後結果!$AB$37:$AK$46, TRANSPOSE(N424:W424))))</f>
        <v>-0.79560810570292018</v>
      </c>
      <c r="O1425" s="141">
        <v>-0.60725681223083172</v>
      </c>
      <c r="P1425" s="141">
        <v>-0.89618615099797416</v>
      </c>
      <c r="Q1425" s="141">
        <v>-0.42600399860029764</v>
      </c>
      <c r="R1425" s="141">
        <v>8.44957832022043E-2</v>
      </c>
      <c r="S1425" s="141">
        <v>-1.4571771387192476</v>
      </c>
      <c r="T1425" s="141">
        <v>0.91226166894777938</v>
      </c>
      <c r="U1425" s="141">
        <v>0.46175056715227636</v>
      </c>
      <c r="V1425" s="141">
        <v>-0.70507973547301339</v>
      </c>
      <c r="W1425" s="50">
        <v>1.7957776343755467</v>
      </c>
    </row>
    <row r="1426" spans="1:23">
      <c r="A1426" s="122"/>
      <c r="B1426" s="141">
        <v>0.84413946098988246</v>
      </c>
      <c r="C1426" s="141">
        <v>0.89815763675946414</v>
      </c>
      <c r="D1426" s="141">
        <v>0.9321519459475196</v>
      </c>
      <c r="E1426" s="141">
        <v>0.28086837004166942</v>
      </c>
      <c r="F1426" s="141">
        <v>0.42670306591387819</v>
      </c>
      <c r="G1426" s="141">
        <v>0.26937407079862896</v>
      </c>
      <c r="H1426" s="141">
        <v>0.91742275330561651</v>
      </c>
      <c r="I1426" s="141">
        <v>9.0100988799339365E-2</v>
      </c>
      <c r="J1426" s="141">
        <v>3.7447030144966975E-2</v>
      </c>
      <c r="K1426" s="58">
        <v>0.31661927533155443</v>
      </c>
      <c r="M1426" s="51">
        <v>424</v>
      </c>
      <c r="N1426" s="141" cm="1">
        <f t="array" ref="N1426:W1426">(TRANSPOSE(MMULT(幕後結果!$AB$37:$AK$46, TRANSPOSE(N425:W425))))</f>
        <v>-2.1140610984521966</v>
      </c>
      <c r="O1426" s="141">
        <v>-1.3704927376902263</v>
      </c>
      <c r="P1426" s="141">
        <v>1.9634423154424145</v>
      </c>
      <c r="Q1426" s="141">
        <v>0.48604751168825466</v>
      </c>
      <c r="R1426" s="141">
        <v>0.47234692491919045</v>
      </c>
      <c r="S1426" s="141">
        <v>-0.91943348192297603</v>
      </c>
      <c r="T1426" s="141">
        <v>-1.5001140957620238</v>
      </c>
      <c r="U1426" s="141">
        <v>0.34784735039263492</v>
      </c>
      <c r="V1426" s="141">
        <v>-0.42773483102399806</v>
      </c>
      <c r="W1426" s="50">
        <v>0.58798289826962813</v>
      </c>
    </row>
    <row r="1427" spans="1:23">
      <c r="A1427" s="122"/>
      <c r="B1427" s="141">
        <v>0.74612714220159493</v>
      </c>
      <c r="C1427" s="141">
        <v>0.16398218843251589</v>
      </c>
      <c r="D1427" s="141">
        <v>0.4442166681280364</v>
      </c>
      <c r="E1427" s="141">
        <v>7.1125193018288346E-2</v>
      </c>
      <c r="F1427" s="141">
        <v>0.42711685601596749</v>
      </c>
      <c r="G1427" s="141">
        <v>0.79913713894033256</v>
      </c>
      <c r="H1427" s="141">
        <v>0.95833332295927098</v>
      </c>
      <c r="I1427" s="141">
        <v>0.77311346238542789</v>
      </c>
      <c r="J1427" s="141">
        <v>0.27093938383307425</v>
      </c>
      <c r="K1427" s="58">
        <v>0.37946311779229336</v>
      </c>
      <c r="M1427" s="51">
        <v>425</v>
      </c>
      <c r="N1427" s="141" cm="1">
        <f t="array" ref="N1427:W1427">(TRANSPOSE(MMULT(幕後結果!$AB$37:$AK$46, TRANSPOSE(N426:W426))))</f>
        <v>-0.45080776984578369</v>
      </c>
      <c r="O1427" s="141">
        <v>3.0208976233981661</v>
      </c>
      <c r="P1427" s="141">
        <v>1.6463911168968837</v>
      </c>
      <c r="Q1427" s="141">
        <v>3.9794196321914388E-2</v>
      </c>
      <c r="R1427" s="141">
        <v>1.4397555744268355</v>
      </c>
      <c r="S1427" s="141">
        <v>-0.19345124779055523</v>
      </c>
      <c r="T1427" s="141">
        <v>1.1066884873209197</v>
      </c>
      <c r="U1427" s="141">
        <v>0.10279845010937508</v>
      </c>
      <c r="V1427" s="141">
        <v>-0.48031829813595273</v>
      </c>
      <c r="W1427" s="50">
        <v>1.8005862390558685</v>
      </c>
    </row>
    <row r="1428" spans="1:23">
      <c r="A1428" s="122"/>
      <c r="B1428" s="141">
        <v>0.72873446333197611</v>
      </c>
      <c r="C1428" s="141">
        <v>0.15695265173541428</v>
      </c>
      <c r="D1428" s="141">
        <v>0.5944992964247382</v>
      </c>
      <c r="E1428" s="141">
        <v>0.75282634364469736</v>
      </c>
      <c r="F1428" s="141">
        <v>0.89797143494255649</v>
      </c>
      <c r="G1428" s="141">
        <v>0.52984801048770458</v>
      </c>
      <c r="H1428" s="141">
        <v>0.92402797604247788</v>
      </c>
      <c r="I1428" s="141">
        <v>0.21860868597522987</v>
      </c>
      <c r="J1428" s="141">
        <v>0.37779523223650613</v>
      </c>
      <c r="K1428" s="58">
        <v>0.66819981809984164</v>
      </c>
      <c r="M1428" s="51">
        <v>426</v>
      </c>
      <c r="N1428" s="141" cm="1">
        <f t="array" ref="N1428:W1428">(TRANSPOSE(MMULT(幕後結果!$AB$37:$AK$46, TRANSPOSE(N427:W427))))</f>
        <v>-0.72360676075382213</v>
      </c>
      <c r="O1428" s="141">
        <v>-0.54742645824746994</v>
      </c>
      <c r="P1428" s="141">
        <v>-1.0301507114861468</v>
      </c>
      <c r="Q1428" s="141">
        <v>-0.21453690865074071</v>
      </c>
      <c r="R1428" s="141">
        <v>-0.25969221565822403</v>
      </c>
      <c r="S1428" s="141">
        <v>-0.67307896122580424</v>
      </c>
      <c r="T1428" s="141">
        <v>-0.90553551750601113</v>
      </c>
      <c r="U1428" s="141">
        <v>-0.65228160049187855</v>
      </c>
      <c r="V1428" s="141">
        <v>0.40120201525750526</v>
      </c>
      <c r="W1428" s="50">
        <v>-5.0789015996380776E-2</v>
      </c>
    </row>
    <row r="1429" spans="1:23">
      <c r="A1429" s="122"/>
      <c r="B1429" s="141">
        <v>0.65494236746632617</v>
      </c>
      <c r="C1429" s="141">
        <v>0.6645819139192084</v>
      </c>
      <c r="D1429" s="141">
        <v>0.2131993413835942</v>
      </c>
      <c r="E1429" s="141">
        <v>0.42664544026456341</v>
      </c>
      <c r="F1429" s="141">
        <v>0.52529833162624828</v>
      </c>
      <c r="G1429" s="141">
        <v>0.54017282254224708</v>
      </c>
      <c r="H1429" s="141">
        <v>0.5916668775059335</v>
      </c>
      <c r="I1429" s="141">
        <v>0.80707732549062339</v>
      </c>
      <c r="J1429" s="141">
        <v>0.42293677068738522</v>
      </c>
      <c r="K1429" s="58">
        <v>0.95612695268294434</v>
      </c>
      <c r="M1429" s="51">
        <v>427</v>
      </c>
      <c r="N1429" s="141" cm="1">
        <f t="array" ref="N1429:W1429">(TRANSPOSE(MMULT(幕後結果!$AB$37:$AK$46, TRANSPOSE(N428:W428))))</f>
        <v>-1.1860835520660924</v>
      </c>
      <c r="O1429" s="141">
        <v>-0.61094870998990447</v>
      </c>
      <c r="P1429" s="141">
        <v>-0.22326129263991829</v>
      </c>
      <c r="Q1429" s="141">
        <v>-0.25976407717660654</v>
      </c>
      <c r="R1429" s="141">
        <v>-1.0233705002115712</v>
      </c>
      <c r="S1429" s="141">
        <v>-0.92899028713383458</v>
      </c>
      <c r="T1429" s="141">
        <v>-0.13826328878438876</v>
      </c>
      <c r="U1429" s="141">
        <v>1.490010384069429E-3</v>
      </c>
      <c r="V1429" s="141">
        <v>-0.14119501686622565</v>
      </c>
      <c r="W1429" s="50">
        <v>0.94045871272953563</v>
      </c>
    </row>
    <row r="1430" spans="1:23">
      <c r="A1430" s="122"/>
      <c r="B1430" s="141">
        <v>0.80726734288584656</v>
      </c>
      <c r="C1430" s="141">
        <v>0.31285809258923503</v>
      </c>
      <c r="D1430" s="141">
        <v>0.62793300068368652</v>
      </c>
      <c r="E1430" s="141">
        <v>0.88676793946598065</v>
      </c>
      <c r="F1430" s="141">
        <v>0.34447353884169529</v>
      </c>
      <c r="G1430" s="141">
        <v>4.4586245023883864E-2</v>
      </c>
      <c r="H1430" s="141">
        <v>7.1537596124819025E-2</v>
      </c>
      <c r="I1430" s="141">
        <v>0.40861805547837982</v>
      </c>
      <c r="J1430" s="141">
        <v>0.16523302881423563</v>
      </c>
      <c r="K1430" s="58">
        <v>0.73552411489360026</v>
      </c>
      <c r="M1430" s="51">
        <v>428</v>
      </c>
      <c r="N1430" s="141" cm="1">
        <f t="array" ref="N1430:W1430">(TRANSPOSE(MMULT(幕後結果!$AB$37:$AK$46, TRANSPOSE(N429:W429))))</f>
        <v>-0.4969261814140073</v>
      </c>
      <c r="O1430" s="141">
        <v>-1.6946139769428714</v>
      </c>
      <c r="P1430" s="141">
        <v>-1.2951821540744433</v>
      </c>
      <c r="Q1430" s="141">
        <v>0.10566362247797312</v>
      </c>
      <c r="R1430" s="141">
        <v>-0.72705494769722134</v>
      </c>
      <c r="S1430" s="141">
        <v>-0.52141745035262588</v>
      </c>
      <c r="T1430" s="141">
        <v>-1.929697263838559E-2</v>
      </c>
      <c r="U1430" s="141">
        <v>-0.20588479049875355</v>
      </c>
      <c r="V1430" s="141">
        <v>-0.10502767351398717</v>
      </c>
      <c r="W1430" s="50">
        <v>-0.66966726040400437</v>
      </c>
    </row>
    <row r="1431" spans="1:23">
      <c r="A1431" s="122"/>
      <c r="B1431" s="141">
        <v>0.10080782100831343</v>
      </c>
      <c r="C1431" s="141">
        <v>0.96660095472355945</v>
      </c>
      <c r="D1431" s="141">
        <v>0.85288980826705618</v>
      </c>
      <c r="E1431" s="141">
        <v>0.61139773435839007</v>
      </c>
      <c r="F1431" s="141">
        <v>0.34222761974159721</v>
      </c>
      <c r="G1431" s="141">
        <v>0.65324501140256808</v>
      </c>
      <c r="H1431" s="141">
        <v>0.72777191430958421</v>
      </c>
      <c r="I1431" s="141">
        <v>0.79884179389583521</v>
      </c>
      <c r="J1431" s="141">
        <v>0.9142062837259457</v>
      </c>
      <c r="K1431" s="58">
        <v>0.66925407005715143</v>
      </c>
      <c r="M1431" s="51">
        <v>429</v>
      </c>
      <c r="N1431" s="141" cm="1">
        <f t="array" ref="N1431:W1431">(TRANSPOSE(MMULT(幕後結果!$AB$37:$AK$46, TRANSPOSE(N430:W430))))</f>
        <v>1.1172224689746426</v>
      </c>
      <c r="O1431" s="141">
        <v>0.13167968653546369</v>
      </c>
      <c r="P1431" s="141">
        <v>0.11577067359725546</v>
      </c>
      <c r="Q1431" s="141">
        <v>0.75132189208881295</v>
      </c>
      <c r="R1431" s="141">
        <v>4.20948369037982E-2</v>
      </c>
      <c r="S1431" s="141">
        <v>0.52579100602602813</v>
      </c>
      <c r="T1431" s="141">
        <v>1.9438562242381094</v>
      </c>
      <c r="U1431" s="141">
        <v>0.31482646698547428</v>
      </c>
      <c r="V1431" s="141">
        <v>0.24319628428831563</v>
      </c>
      <c r="W1431" s="50">
        <v>-0.25083017308291466</v>
      </c>
    </row>
    <row r="1432" spans="1:23">
      <c r="A1432" s="122"/>
      <c r="B1432" s="141">
        <v>0.35123729111167501</v>
      </c>
      <c r="C1432" s="141">
        <v>0.85648720925454613</v>
      </c>
      <c r="D1432" s="141">
        <v>9.9346076439317699E-2</v>
      </c>
      <c r="E1432" s="141">
        <v>0.19814835530664965</v>
      </c>
      <c r="F1432" s="141">
        <v>0.76260539057708421</v>
      </c>
      <c r="G1432" s="141">
        <v>0.75812552520040999</v>
      </c>
      <c r="H1432" s="141">
        <v>0.35372154930343824</v>
      </c>
      <c r="I1432" s="141">
        <v>0.62143454982894131</v>
      </c>
      <c r="J1432" s="141">
        <v>9.6545669602913664E-2</v>
      </c>
      <c r="K1432" s="58">
        <v>0.89877121137709848</v>
      </c>
      <c r="M1432" s="51">
        <v>430</v>
      </c>
      <c r="N1432" s="141" cm="1">
        <f t="array" ref="N1432:W1432">(TRANSPOSE(MMULT(幕後結果!$AB$37:$AK$46, TRANSPOSE(N431:W431))))</f>
        <v>-0.7083955355589322</v>
      </c>
      <c r="O1432" s="141">
        <v>1.5164763751581973</v>
      </c>
      <c r="P1432" s="141">
        <v>0.73433227322273154</v>
      </c>
      <c r="Q1432" s="141">
        <v>6.374610386532592E-2</v>
      </c>
      <c r="R1432" s="141">
        <v>-0.36132290764605368</v>
      </c>
      <c r="S1432" s="141">
        <v>1.2501781562268572</v>
      </c>
      <c r="T1432" s="141">
        <v>-0.34236762752357142</v>
      </c>
      <c r="U1432" s="141">
        <v>-0.25324091008356864</v>
      </c>
      <c r="V1432" s="141">
        <v>-1.8364159337775743</v>
      </c>
      <c r="W1432" s="50">
        <v>1.1067349734862455</v>
      </c>
    </row>
    <row r="1433" spans="1:23">
      <c r="A1433" s="122"/>
      <c r="B1433" s="141">
        <v>5.344940936856335E-2</v>
      </c>
      <c r="C1433" s="141">
        <v>5.9590639857050043E-3</v>
      </c>
      <c r="D1433" s="141">
        <v>0.33291273551022926</v>
      </c>
      <c r="E1433" s="141">
        <v>0.51480562239649208</v>
      </c>
      <c r="F1433" s="141">
        <v>0.29857426419362998</v>
      </c>
      <c r="G1433" s="141">
        <v>0.63123505819434511</v>
      </c>
      <c r="H1433" s="141">
        <v>0.58109594813987164</v>
      </c>
      <c r="I1433" s="141">
        <v>0.40077620001419834</v>
      </c>
      <c r="J1433" s="141">
        <v>0.90713893226583853</v>
      </c>
      <c r="K1433" s="58">
        <v>0.62971810437908116</v>
      </c>
      <c r="M1433" s="51">
        <v>431</v>
      </c>
      <c r="N1433" s="141" cm="1">
        <f t="array" ref="N1433:W1433">(TRANSPOSE(MMULT(幕後結果!$AB$37:$AK$46, TRANSPOSE(N432:W432))))</f>
        <v>-0.24565521217026295</v>
      </c>
      <c r="O1433" s="141">
        <v>2.3978923926046378</v>
      </c>
      <c r="P1433" s="141">
        <v>-1.2532807111847684</v>
      </c>
      <c r="Q1433" s="141">
        <v>0.58531367101315723</v>
      </c>
      <c r="R1433" s="141">
        <v>0.32486685408632249</v>
      </c>
      <c r="S1433" s="141">
        <v>1.7199632308645583</v>
      </c>
      <c r="T1433" s="141">
        <v>-0.13449304499338988</v>
      </c>
      <c r="U1433" s="141">
        <v>-1.4276643613546325</v>
      </c>
      <c r="V1433" s="141">
        <v>4.9343953101310456E-2</v>
      </c>
      <c r="W1433" s="50">
        <v>-1.732418942679347</v>
      </c>
    </row>
    <row r="1434" spans="1:23">
      <c r="A1434" s="122"/>
      <c r="B1434" s="141">
        <v>0.7967238412550075</v>
      </c>
      <c r="C1434" s="141">
        <v>0.78592380085900437</v>
      </c>
      <c r="D1434" s="141">
        <v>0.82637037807954727</v>
      </c>
      <c r="E1434" s="141">
        <v>0.88312166812233905</v>
      </c>
      <c r="F1434" s="141">
        <v>0.73131769954871162</v>
      </c>
      <c r="G1434" s="141">
        <v>0.75705074134452266</v>
      </c>
      <c r="H1434" s="141">
        <v>0.73115675439810568</v>
      </c>
      <c r="I1434" s="141">
        <v>0.13391698597128587</v>
      </c>
      <c r="J1434" s="141">
        <v>6.8079860840729811E-2</v>
      </c>
      <c r="K1434" s="58">
        <v>0.98749280076489909</v>
      </c>
      <c r="M1434" s="51">
        <v>432</v>
      </c>
      <c r="N1434" s="141" cm="1">
        <f t="array" ref="N1434:W1434">(TRANSPOSE(MMULT(幕後結果!$AB$37:$AK$46, TRANSPOSE(N433:W433))))</f>
        <v>0.35926760561683074</v>
      </c>
      <c r="O1434" s="141">
        <v>-1.051036997062688</v>
      </c>
      <c r="P1434" s="141">
        <v>-1.204411134622865</v>
      </c>
      <c r="Q1434" s="141">
        <v>-0.3885217179239322</v>
      </c>
      <c r="R1434" s="141">
        <v>-0.93585477661165817</v>
      </c>
      <c r="S1434" s="141">
        <v>0.20500542453075785</v>
      </c>
      <c r="T1434" s="141">
        <v>-0.69860461489783943</v>
      </c>
      <c r="U1434" s="141">
        <v>0.7673476762444813</v>
      </c>
      <c r="V1434" s="141">
        <v>1.1956330105685855</v>
      </c>
      <c r="W1434" s="50">
        <v>-0.9815766222805512</v>
      </c>
    </row>
    <row r="1435" spans="1:23">
      <c r="A1435" s="122"/>
      <c r="B1435" s="141">
        <v>0.99586103994365738</v>
      </c>
      <c r="C1435" s="141">
        <v>0.61509449812329797</v>
      </c>
      <c r="D1435" s="141">
        <v>0.66860533519159859</v>
      </c>
      <c r="E1435" s="141">
        <v>0.83476131566359912</v>
      </c>
      <c r="F1435" s="141">
        <v>0.41598095642620492</v>
      </c>
      <c r="G1435" s="141">
        <v>0.83265534726357449</v>
      </c>
      <c r="H1435" s="141">
        <v>0.66661572964897498</v>
      </c>
      <c r="I1435" s="141">
        <v>0.34098274965715758</v>
      </c>
      <c r="J1435" s="141">
        <v>0.57136816476026508</v>
      </c>
      <c r="K1435" s="58">
        <v>0.68605504258268279</v>
      </c>
      <c r="M1435" s="51">
        <v>433</v>
      </c>
      <c r="N1435" s="141" cm="1">
        <f t="array" ref="N1435:W1435">(TRANSPOSE(MMULT(幕後結果!$AB$37:$AK$46, TRANSPOSE(N434:W434))))</f>
        <v>-1.6405156973843682</v>
      </c>
      <c r="O1435" s="141">
        <v>-0.52776697708499298</v>
      </c>
      <c r="P1435" s="141">
        <v>2.4355159937115505</v>
      </c>
      <c r="Q1435" s="141">
        <v>2.368742677045772</v>
      </c>
      <c r="R1435" s="141">
        <v>1.2143211671988896</v>
      </c>
      <c r="S1435" s="141">
        <v>-0.45302298875985397</v>
      </c>
      <c r="T1435" s="141">
        <v>-1.1544831909665396</v>
      </c>
      <c r="U1435" s="141">
        <v>0.19873502402079346</v>
      </c>
      <c r="V1435" s="141">
        <v>-1.6841976013995112</v>
      </c>
      <c r="W1435" s="50">
        <v>-1.2580582443644637</v>
      </c>
    </row>
    <row r="1436" spans="1:23">
      <c r="A1436" s="122"/>
      <c r="B1436" s="141">
        <v>0.65401839711103427</v>
      </c>
      <c r="C1436" s="141">
        <v>0.65984842819316514</v>
      </c>
      <c r="D1436" s="141">
        <v>0.6152182925903551</v>
      </c>
      <c r="E1436" s="141">
        <v>0.16721482336378557</v>
      </c>
      <c r="F1436" s="141">
        <v>0.12004019473318972</v>
      </c>
      <c r="G1436" s="141">
        <v>0.12312034014488482</v>
      </c>
      <c r="H1436" s="141">
        <v>4.6577062774491917E-2</v>
      </c>
      <c r="I1436" s="141">
        <v>9.7995715857517318E-3</v>
      </c>
      <c r="J1436" s="141">
        <v>0.56893400453705567</v>
      </c>
      <c r="K1436" s="58">
        <v>0.66459614850487614</v>
      </c>
      <c r="M1436" s="51">
        <v>434</v>
      </c>
      <c r="N1436" s="141" cm="1">
        <f t="array" ref="N1436:W1436">(TRANSPOSE(MMULT(幕後結果!$AB$37:$AK$46, TRANSPOSE(N435:W435))))</f>
        <v>-1.9452176281533102</v>
      </c>
      <c r="O1436" s="141">
        <v>1.3634801939619745</v>
      </c>
      <c r="P1436" s="141">
        <v>2.2214788729447497</v>
      </c>
      <c r="Q1436" s="141">
        <v>0.38388347241918164</v>
      </c>
      <c r="R1436" s="141">
        <v>1.4041117635658094</v>
      </c>
      <c r="S1436" s="141">
        <v>2.4699717936155015</v>
      </c>
      <c r="T1436" s="141">
        <v>-1.3713884933272489</v>
      </c>
      <c r="U1436" s="141">
        <v>-0.35660273547364285</v>
      </c>
      <c r="V1436" s="141">
        <v>0.94674458289219565</v>
      </c>
      <c r="W1436" s="50">
        <v>0.74925343599599192</v>
      </c>
    </row>
    <row r="1437" spans="1:23">
      <c r="A1437" s="122"/>
      <c r="B1437" s="141">
        <v>0.27781621854969285</v>
      </c>
      <c r="C1437" s="141">
        <v>0.7028546954003756</v>
      </c>
      <c r="D1437" s="141">
        <v>0.54362947973924269</v>
      </c>
      <c r="E1437" s="141">
        <v>0.97428120416520114</v>
      </c>
      <c r="F1437" s="141">
        <v>0.53005333718550451</v>
      </c>
      <c r="G1437" s="141">
        <v>0.16563156105671384</v>
      </c>
      <c r="H1437" s="141">
        <v>0.63069613402582325</v>
      </c>
      <c r="I1437" s="141">
        <v>0.61172452104893282</v>
      </c>
      <c r="J1437" s="141">
        <v>6.0010316994559609E-2</v>
      </c>
      <c r="K1437" s="58">
        <v>0.75610959656330379</v>
      </c>
      <c r="M1437" s="51">
        <v>435</v>
      </c>
      <c r="N1437" s="141" cm="1">
        <f t="array" ref="N1437:W1437">(TRANSPOSE(MMULT(幕後結果!$AB$37:$AK$46, TRANSPOSE(N436:W436))))</f>
        <v>5.230548150400003E-2</v>
      </c>
      <c r="O1437" s="141">
        <v>1.1627309054480597</v>
      </c>
      <c r="P1437" s="141">
        <v>0.77293338016071012</v>
      </c>
      <c r="Q1437" s="141">
        <v>0.64219825215727</v>
      </c>
      <c r="R1437" s="141">
        <v>0.52314673635511233</v>
      </c>
      <c r="S1437" s="141">
        <v>0.53041579081267964</v>
      </c>
      <c r="T1437" s="141">
        <v>-6.9720188955676887E-2</v>
      </c>
      <c r="U1437" s="141">
        <v>3.5491670170886939E-2</v>
      </c>
      <c r="V1437" s="141">
        <v>-1.5319239358479093</v>
      </c>
      <c r="W1437" s="50">
        <v>0.47694944805023465</v>
      </c>
    </row>
    <row r="1438" spans="1:23">
      <c r="A1438" s="122"/>
      <c r="B1438" s="141">
        <v>0.51386496362999834</v>
      </c>
      <c r="C1438" s="141">
        <v>2.5561270504487643E-2</v>
      </c>
      <c r="D1438" s="141">
        <v>0.41774905969315168</v>
      </c>
      <c r="E1438" s="141">
        <v>0.42226635939998336</v>
      </c>
      <c r="F1438" s="141">
        <v>0.61703177740073167</v>
      </c>
      <c r="G1438" s="141">
        <v>0.76690978574373192</v>
      </c>
      <c r="H1438" s="141">
        <v>0.58907668798820079</v>
      </c>
      <c r="I1438" s="141">
        <v>0.8009447144681352</v>
      </c>
      <c r="J1438" s="141">
        <v>0.97702721131827941</v>
      </c>
      <c r="K1438" s="58">
        <v>0.78602750591673609</v>
      </c>
      <c r="M1438" s="51">
        <v>436</v>
      </c>
      <c r="N1438" s="141" cm="1">
        <f t="array" ref="N1438:W1438">(TRANSPOSE(MMULT(幕後結果!$AB$37:$AK$46, TRANSPOSE(N437:W437))))</f>
        <v>0.22026326148759545</v>
      </c>
      <c r="O1438" s="141">
        <v>-0.43660788450315924</v>
      </c>
      <c r="P1438" s="141">
        <v>0.38315599724878169</v>
      </c>
      <c r="Q1438" s="141">
        <v>-1.0043032456658987</v>
      </c>
      <c r="R1438" s="141">
        <v>-0.30049707785490393</v>
      </c>
      <c r="S1438" s="141">
        <v>-0.39406290809337013</v>
      </c>
      <c r="T1438" s="141">
        <v>-0.17524897727377503</v>
      </c>
      <c r="U1438" s="141">
        <v>-9.2556016282730233E-2</v>
      </c>
      <c r="V1438" s="141">
        <v>-0.61055050084388507</v>
      </c>
      <c r="W1438" s="50">
        <v>0.85940756323551959</v>
      </c>
    </row>
    <row r="1439" spans="1:23">
      <c r="A1439" s="122"/>
      <c r="B1439" s="141">
        <v>0.74624749925476519</v>
      </c>
      <c r="C1439" s="141">
        <v>0.60530918023257541</v>
      </c>
      <c r="D1439" s="141">
        <v>0.9298853530318465</v>
      </c>
      <c r="E1439" s="141">
        <v>0.35351092677579632</v>
      </c>
      <c r="F1439" s="141">
        <v>0.68522612204182565</v>
      </c>
      <c r="G1439" s="141">
        <v>0.63912775223874219</v>
      </c>
      <c r="H1439" s="141">
        <v>0.28521487723806271</v>
      </c>
      <c r="I1439" s="141">
        <v>0.30879298832456747</v>
      </c>
      <c r="J1439" s="141">
        <v>0.82632659143855558</v>
      </c>
      <c r="K1439" s="58">
        <v>0.97256485949226756</v>
      </c>
      <c r="M1439" s="51">
        <v>437</v>
      </c>
      <c r="N1439" s="141" cm="1">
        <f t="array" ref="N1439:W1439">(TRANSPOSE(MMULT(幕後結果!$AB$37:$AK$46, TRANSPOSE(N438:W438))))</f>
        <v>-0.13063936427463277</v>
      </c>
      <c r="O1439" s="141">
        <v>-0.72404471887924049</v>
      </c>
      <c r="P1439" s="141">
        <v>8.7693319944486509E-2</v>
      </c>
      <c r="Q1439" s="141">
        <v>0.14459924423633533</v>
      </c>
      <c r="R1439" s="141">
        <v>-0.62310497286253941</v>
      </c>
      <c r="S1439" s="141">
        <v>0.66514764551721406</v>
      </c>
      <c r="T1439" s="141">
        <v>-1.0013540378583057</v>
      </c>
      <c r="U1439" s="141">
        <v>-0.85726230601334796</v>
      </c>
      <c r="V1439" s="141">
        <v>0.94645146129866387</v>
      </c>
      <c r="W1439" s="50">
        <v>6.0302168080300145E-2</v>
      </c>
    </row>
    <row r="1440" spans="1:23">
      <c r="A1440" s="122"/>
      <c r="B1440" s="141">
        <v>0.94303232902931855</v>
      </c>
      <c r="C1440" s="141">
        <v>0.95352962358977233</v>
      </c>
      <c r="D1440" s="141">
        <v>0.28794825472551699</v>
      </c>
      <c r="E1440" s="141">
        <v>2.7025559004321575E-2</v>
      </c>
      <c r="F1440" s="141">
        <v>0.26051849218597978</v>
      </c>
      <c r="G1440" s="141">
        <v>0.67272199422733903</v>
      </c>
      <c r="H1440" s="141">
        <v>0.55884937411991542</v>
      </c>
      <c r="I1440" s="141">
        <v>0.97808188877364333</v>
      </c>
      <c r="J1440" s="141">
        <v>8.1097285087134319E-2</v>
      </c>
      <c r="K1440" s="58">
        <v>0.6332094964697228</v>
      </c>
      <c r="M1440" s="51">
        <v>438</v>
      </c>
      <c r="N1440" s="141" cm="1">
        <f t="array" ref="N1440:W1440">(TRANSPOSE(MMULT(幕後結果!$AB$37:$AK$46, TRANSPOSE(N439:W439))))</f>
        <v>-0.8198678648526182</v>
      </c>
      <c r="O1440" s="141">
        <v>0.29286769907818022</v>
      </c>
      <c r="P1440" s="141">
        <v>-1.5461800421002478</v>
      </c>
      <c r="Q1440" s="141">
        <v>-0.68530977781600311</v>
      </c>
      <c r="R1440" s="141">
        <v>-1.0532137912903672</v>
      </c>
      <c r="S1440" s="141">
        <v>-2.6973526679222122</v>
      </c>
      <c r="T1440" s="141">
        <v>-1.155501707184476</v>
      </c>
      <c r="U1440" s="141">
        <v>-1.5751881426038057</v>
      </c>
      <c r="V1440" s="141">
        <v>-1.9630607543730587</v>
      </c>
      <c r="W1440" s="50">
        <v>-0.71457424824356186</v>
      </c>
    </row>
    <row r="1441" spans="1:23">
      <c r="A1441" s="122"/>
      <c r="B1441" s="141">
        <v>0.27547644102128976</v>
      </c>
      <c r="C1441" s="141">
        <v>0.48682542952269259</v>
      </c>
      <c r="D1441" s="141">
        <v>0.46557952682654991</v>
      </c>
      <c r="E1441" s="141">
        <v>0.26279078170673009</v>
      </c>
      <c r="F1441" s="141">
        <v>0.86787423057690338</v>
      </c>
      <c r="G1441" s="141">
        <v>6.5221741603136651E-2</v>
      </c>
      <c r="H1441" s="141">
        <v>0.81689274256013533</v>
      </c>
      <c r="I1441" s="141">
        <v>0.23034025467399566</v>
      </c>
      <c r="J1441" s="141">
        <v>0.16410852476085158</v>
      </c>
      <c r="K1441" s="58">
        <v>0.28709655685797042</v>
      </c>
      <c r="M1441" s="51">
        <v>439</v>
      </c>
      <c r="N1441" s="141" cm="1">
        <f t="array" ref="N1441:W1441">(TRANSPOSE(MMULT(幕後結果!$AB$37:$AK$46, TRANSPOSE(N440:W440))))</f>
        <v>-1.0615824085176508</v>
      </c>
      <c r="O1441" s="141">
        <v>0.89575159330965481</v>
      </c>
      <c r="P1441" s="141">
        <v>0.39664840734753226</v>
      </c>
      <c r="Q1441" s="141">
        <v>0.31735379270858755</v>
      </c>
      <c r="R1441" s="141">
        <v>-0.39128573624292751</v>
      </c>
      <c r="S1441" s="141">
        <v>1.6301082207391493</v>
      </c>
      <c r="T1441" s="141">
        <v>0.99851089011425043</v>
      </c>
      <c r="U1441" s="141">
        <v>-4.9640046973423224E-2</v>
      </c>
      <c r="V1441" s="141">
        <v>2.6352615229280811</v>
      </c>
      <c r="W1441" s="50">
        <v>0.65942806432060275</v>
      </c>
    </row>
    <row r="1442" spans="1:23">
      <c r="A1442" s="122"/>
      <c r="B1442" s="141">
        <v>0.73857589425732995</v>
      </c>
      <c r="C1442" s="141">
        <v>9.3607872013916626E-3</v>
      </c>
      <c r="D1442" s="141">
        <v>0.26722995489245838</v>
      </c>
      <c r="E1442" s="141">
        <v>0.5083308806025193</v>
      </c>
      <c r="F1442" s="141">
        <v>0.7988952723906122</v>
      </c>
      <c r="G1442" s="141">
        <v>0.42471013077373798</v>
      </c>
      <c r="H1442" s="141">
        <v>0.52742897847282566</v>
      </c>
      <c r="I1442" s="141">
        <v>0.96071347820454212</v>
      </c>
      <c r="J1442" s="141">
        <v>0.46680358953978707</v>
      </c>
      <c r="K1442" s="58">
        <v>0.94460907571037733</v>
      </c>
      <c r="M1442" s="51">
        <v>440</v>
      </c>
      <c r="N1442" s="141" cm="1">
        <f t="array" ref="N1442:W1442">(TRANSPOSE(MMULT(幕後結果!$AB$37:$AK$46, TRANSPOSE(N441:W441))))</f>
        <v>0.52314514981264859</v>
      </c>
      <c r="O1442" s="141">
        <v>0.69444465799981292</v>
      </c>
      <c r="P1442" s="141">
        <v>0.74050303037283194</v>
      </c>
      <c r="Q1442" s="141">
        <v>1.1077064880894314</v>
      </c>
      <c r="R1442" s="141">
        <v>1.7876244609178906</v>
      </c>
      <c r="S1442" s="141">
        <v>-1.1692879046655056</v>
      </c>
      <c r="T1442" s="141">
        <v>1.1088155858756847</v>
      </c>
      <c r="U1442" s="141">
        <v>0.18909841191264887</v>
      </c>
      <c r="V1442" s="141">
        <v>-0.33342697299397622</v>
      </c>
      <c r="W1442" s="50">
        <v>-0.92467049966494386</v>
      </c>
    </row>
    <row r="1443" spans="1:23">
      <c r="A1443" s="122"/>
      <c r="B1443" s="141">
        <v>0.89560527620591723</v>
      </c>
      <c r="C1443" s="141">
        <v>0.17205853017514849</v>
      </c>
      <c r="D1443" s="141">
        <v>0.8396768266242276</v>
      </c>
      <c r="E1443" s="141">
        <v>0.34944649507397796</v>
      </c>
      <c r="F1443" s="141">
        <v>0.35301394125855956</v>
      </c>
      <c r="G1443" s="141">
        <v>9.6842492231690169E-3</v>
      </c>
      <c r="H1443" s="141">
        <v>0.23943853472481669</v>
      </c>
      <c r="I1443" s="141">
        <v>0.29087027349807082</v>
      </c>
      <c r="J1443" s="141">
        <v>0.54820383422162977</v>
      </c>
      <c r="K1443" s="58">
        <v>0.53058241914913995</v>
      </c>
      <c r="M1443" s="51">
        <v>441</v>
      </c>
      <c r="N1443" s="141" cm="1">
        <f t="array" ref="N1443:W1443">(TRANSPOSE(MMULT(幕後結果!$AB$37:$AK$46, TRANSPOSE(N442:W442))))</f>
        <v>-0.93970685496761053</v>
      </c>
      <c r="O1443" s="141">
        <v>0.67660502984816795</v>
      </c>
      <c r="P1443" s="141">
        <v>0.31282780868783922</v>
      </c>
      <c r="Q1443" s="141">
        <v>-0.79454887006516783</v>
      </c>
      <c r="R1443" s="141">
        <v>0.30646908568759179</v>
      </c>
      <c r="S1443" s="141">
        <v>1.7859909029866412</v>
      </c>
      <c r="T1443" s="141">
        <v>1.3526050273066219</v>
      </c>
      <c r="U1443" s="141">
        <v>-0.2001550025942056</v>
      </c>
      <c r="V1443" s="141">
        <v>6.732971846849517E-2</v>
      </c>
      <c r="W1443" s="50">
        <v>1.0229671175936037</v>
      </c>
    </row>
    <row r="1444" spans="1:23">
      <c r="A1444" s="122"/>
      <c r="B1444" s="141">
        <v>0.89390309440922566</v>
      </c>
      <c r="C1444" s="141">
        <v>0.30630003929371208</v>
      </c>
      <c r="D1444" s="141">
        <v>0.94978767161647193</v>
      </c>
      <c r="E1444" s="141">
        <v>0.13273518781324589</v>
      </c>
      <c r="F1444" s="141">
        <v>0.31833966739401331</v>
      </c>
      <c r="G1444" s="141">
        <v>0.80023607231333793</v>
      </c>
      <c r="H1444" s="141">
        <v>0.75158737857376345</v>
      </c>
      <c r="I1444" s="141">
        <v>0.35252745853736389</v>
      </c>
      <c r="J1444" s="141">
        <v>0.3754217271982534</v>
      </c>
      <c r="K1444" s="58">
        <v>0.83838222526101536</v>
      </c>
      <c r="M1444" s="51">
        <v>442</v>
      </c>
      <c r="N1444" s="141" cm="1">
        <f t="array" ref="N1444:W1444">(TRANSPOSE(MMULT(幕後結果!$AB$37:$AK$46, TRANSPOSE(N443:W443))))</f>
        <v>0.20095802735543702</v>
      </c>
      <c r="O1444" s="141">
        <v>1.1577351136798795</v>
      </c>
      <c r="P1444" s="141">
        <v>1.0901219754504234</v>
      </c>
      <c r="Q1444" s="141">
        <v>1.1196347485403235</v>
      </c>
      <c r="R1444" s="141">
        <v>-0.73037829490949191</v>
      </c>
      <c r="S1444" s="141">
        <v>0.45976220812057311</v>
      </c>
      <c r="T1444" s="141">
        <v>0.83113025225102</v>
      </c>
      <c r="U1444" s="141">
        <v>8.6167025537546141E-2</v>
      </c>
      <c r="V1444" s="141">
        <v>2.3767009264498347</v>
      </c>
      <c r="W1444" s="50">
        <v>1.1949944186627037</v>
      </c>
    </row>
    <row r="1445" spans="1:23">
      <c r="A1445" s="122"/>
      <c r="B1445" s="141">
        <v>0.45379493330993648</v>
      </c>
      <c r="C1445" s="141">
        <v>0.50798316460434534</v>
      </c>
      <c r="D1445" s="141">
        <v>0.5832885417698388</v>
      </c>
      <c r="E1445" s="141">
        <v>0.46856494123266468</v>
      </c>
      <c r="F1445" s="141">
        <v>0.38815415027652866</v>
      </c>
      <c r="G1445" s="141">
        <v>0.46801486985843055</v>
      </c>
      <c r="H1445" s="141">
        <v>0.85554709250904692</v>
      </c>
      <c r="I1445" s="141">
        <v>0.88232183703931022</v>
      </c>
      <c r="J1445" s="141">
        <v>8.9236881630202936E-2</v>
      </c>
      <c r="K1445" s="58">
        <v>0.90703639142239956</v>
      </c>
      <c r="M1445" s="51">
        <v>443</v>
      </c>
      <c r="N1445" s="141" cm="1">
        <f t="array" ref="N1445:W1445">(TRANSPOSE(MMULT(幕後結果!$AB$37:$AK$46, TRANSPOSE(N444:W444))))</f>
        <v>-1.6371971181038416</v>
      </c>
      <c r="O1445" s="141">
        <v>-1.5312841460618052</v>
      </c>
      <c r="P1445" s="141">
        <v>-1.3831038656312939</v>
      </c>
      <c r="Q1445" s="141">
        <v>-1.2182709750766896</v>
      </c>
      <c r="R1445" s="141">
        <v>-0.89070439746204921</v>
      </c>
      <c r="S1445" s="141">
        <v>0.11551727758573817</v>
      </c>
      <c r="T1445" s="141">
        <v>-0.6711179122341665</v>
      </c>
      <c r="U1445" s="141">
        <v>2.4758638692444018E-2</v>
      </c>
      <c r="V1445" s="141">
        <v>0.8379297427522886</v>
      </c>
      <c r="W1445" s="50">
        <v>-0.33607207285824725</v>
      </c>
    </row>
    <row r="1446" spans="1:23">
      <c r="A1446" s="122"/>
      <c r="B1446" s="141">
        <v>0.504229963160576</v>
      </c>
      <c r="C1446" s="141">
        <v>0.8894762688061586</v>
      </c>
      <c r="D1446" s="141">
        <v>0.58821236006623634</v>
      </c>
      <c r="E1446" s="141">
        <v>0.56186333795221688</v>
      </c>
      <c r="F1446" s="141">
        <v>0.63590821757077198</v>
      </c>
      <c r="G1446" s="141">
        <v>0.38705908500460184</v>
      </c>
      <c r="H1446" s="141">
        <v>7.5038004865391139E-2</v>
      </c>
      <c r="I1446" s="141">
        <v>0.33698647692164063</v>
      </c>
      <c r="J1446" s="141">
        <v>0.91695542265249785</v>
      </c>
      <c r="K1446" s="58">
        <v>0.70326435774485585</v>
      </c>
      <c r="M1446" s="51">
        <v>444</v>
      </c>
      <c r="N1446" s="141" cm="1">
        <f t="array" ref="N1446:W1446">(TRANSPOSE(MMULT(幕後結果!$AB$37:$AK$46, TRANSPOSE(N445:W445))))</f>
        <v>-0.37874715568413359</v>
      </c>
      <c r="O1446" s="141">
        <v>-0.23643491151639714</v>
      </c>
      <c r="P1446" s="141">
        <v>0.37879035876305667</v>
      </c>
      <c r="Q1446" s="141">
        <v>2.1321300570240065E-3</v>
      </c>
      <c r="R1446" s="141">
        <v>-0.67737741027410525</v>
      </c>
      <c r="S1446" s="141">
        <v>2.1678025575671209</v>
      </c>
      <c r="T1446" s="141">
        <v>-0.16590153946630365</v>
      </c>
      <c r="U1446" s="141">
        <v>-0.18956509255356724</v>
      </c>
      <c r="V1446" s="141">
        <v>0.45411220150214354</v>
      </c>
      <c r="W1446" s="50">
        <v>-0.68914193112930811</v>
      </c>
    </row>
    <row r="1447" spans="1:23">
      <c r="A1447" s="122"/>
      <c r="B1447" s="141">
        <v>0.84302835875580073</v>
      </c>
      <c r="C1447" s="141">
        <v>0.72916990493244138</v>
      </c>
      <c r="D1447" s="141">
        <v>0.95453952500687489</v>
      </c>
      <c r="E1447" s="141">
        <v>0.29361078220686676</v>
      </c>
      <c r="F1447" s="141">
        <v>0.9645634233135385</v>
      </c>
      <c r="G1447" s="141">
        <v>0.9709556189384152</v>
      </c>
      <c r="H1447" s="141">
        <v>0.60435292079820946</v>
      </c>
      <c r="I1447" s="141">
        <v>0.63404263932820415</v>
      </c>
      <c r="J1447" s="141">
        <v>6.7672684799354288E-2</v>
      </c>
      <c r="K1447" s="58">
        <v>9.9922907302154362E-2</v>
      </c>
      <c r="M1447" s="51">
        <v>445</v>
      </c>
      <c r="N1447" s="141" cm="1">
        <f t="array" ref="N1447:W1447">(TRANSPOSE(MMULT(幕後結果!$AB$37:$AK$46, TRANSPOSE(N446:W446))))</f>
        <v>-0.54028790960738338</v>
      </c>
      <c r="O1447" s="141">
        <v>-0.41983306859682229</v>
      </c>
      <c r="P1447" s="141">
        <v>0.4322083833421127</v>
      </c>
      <c r="Q1447" s="141">
        <v>-0.36598458471118611</v>
      </c>
      <c r="R1447" s="141">
        <v>-0.14271301705612938</v>
      </c>
      <c r="S1447" s="141">
        <v>0.79587414584842675</v>
      </c>
      <c r="T1447" s="141">
        <v>-0.84072683970954576</v>
      </c>
      <c r="U1447" s="141">
        <v>-1.3760709635004129</v>
      </c>
      <c r="V1447" s="141">
        <v>1.8588778819802325</v>
      </c>
      <c r="W1447" s="50">
        <v>0.15491225331508196</v>
      </c>
    </row>
    <row r="1448" spans="1:23">
      <c r="A1448" s="122"/>
      <c r="B1448" s="141">
        <v>0.89991855631522855</v>
      </c>
      <c r="C1448" s="141">
        <v>0.76528406059806975</v>
      </c>
      <c r="D1448" s="141">
        <v>0.57864016310824939</v>
      </c>
      <c r="E1448" s="141">
        <v>0.2758736698297215</v>
      </c>
      <c r="F1448" s="141">
        <v>0.35823258948168579</v>
      </c>
      <c r="G1448" s="141">
        <v>0.56163613704160231</v>
      </c>
      <c r="H1448" s="141">
        <v>0.91754775318985815</v>
      </c>
      <c r="I1448" s="141">
        <v>0.99401888546013595</v>
      </c>
      <c r="J1448" s="141">
        <v>0.1200719399497101</v>
      </c>
      <c r="K1448" s="58">
        <v>9.2013078477128474E-2</v>
      </c>
      <c r="M1448" s="51">
        <v>446</v>
      </c>
      <c r="N1448" s="141" cm="1">
        <f t="array" ref="N1448:W1448">(TRANSPOSE(MMULT(幕後結果!$AB$37:$AK$46, TRANSPOSE(N447:W447))))</f>
        <v>-0.89721120336313853</v>
      </c>
      <c r="O1448" s="141">
        <v>1.3746441355220889</v>
      </c>
      <c r="P1448" s="141">
        <v>-0.98282697248383266</v>
      </c>
      <c r="Q1448" s="141">
        <v>-0.40346477597756542</v>
      </c>
      <c r="R1448" s="141">
        <v>-5.0482994205749143E-2</v>
      </c>
      <c r="S1448" s="141">
        <v>0.36387373386754496</v>
      </c>
      <c r="T1448" s="141">
        <v>-0.84238031928059587</v>
      </c>
      <c r="U1448" s="141">
        <v>-0.91210446490563513</v>
      </c>
      <c r="V1448" s="141">
        <v>-0.2775039484655199</v>
      </c>
      <c r="W1448" s="50">
        <v>-0.32488319714498859</v>
      </c>
    </row>
    <row r="1449" spans="1:23">
      <c r="A1449" s="122"/>
      <c r="B1449" s="141">
        <v>0.54888293830241563</v>
      </c>
      <c r="C1449" s="141">
        <v>7.7978318324120943E-2</v>
      </c>
      <c r="D1449" s="141">
        <v>0.10308301772125494</v>
      </c>
      <c r="E1449" s="141">
        <v>9.1999573699515835E-2</v>
      </c>
      <c r="F1449" s="141">
        <v>0.6207342508088034</v>
      </c>
      <c r="G1449" s="141">
        <v>0.70145362596180405</v>
      </c>
      <c r="H1449" s="141">
        <v>3.370685027047271E-2</v>
      </c>
      <c r="I1449" s="141">
        <v>0.56443768058035082</v>
      </c>
      <c r="J1449" s="141">
        <v>0.18553026270563899</v>
      </c>
      <c r="K1449" s="58">
        <v>0.42687481231625068</v>
      </c>
      <c r="M1449" s="51">
        <v>447</v>
      </c>
      <c r="N1449" s="141" cm="1">
        <f t="array" ref="N1449:W1449">(TRANSPOSE(MMULT(幕後結果!$AB$37:$AK$46, TRANSPOSE(N448:W448))))</f>
        <v>0.21380171621882482</v>
      </c>
      <c r="O1449" s="141">
        <v>-0.36467527601014793</v>
      </c>
      <c r="P1449" s="141">
        <v>0.72713078869201897</v>
      </c>
      <c r="Q1449" s="141">
        <v>0.79317141845124284</v>
      </c>
      <c r="R1449" s="141">
        <v>1.1915348171069846</v>
      </c>
      <c r="S1449" s="141">
        <v>2.462782193514873E-2</v>
      </c>
      <c r="T1449" s="141">
        <v>1.0110883823784467</v>
      </c>
      <c r="U1449" s="141">
        <v>0.34540331318065265</v>
      </c>
      <c r="V1449" s="141">
        <v>1.7571227262387614</v>
      </c>
      <c r="W1449" s="50">
        <v>-0.25655168473983625</v>
      </c>
    </row>
    <row r="1450" spans="1:23">
      <c r="A1450" s="122"/>
      <c r="B1450" s="141">
        <v>0.24455562565407463</v>
      </c>
      <c r="C1450" s="141">
        <v>0.28281099845769142</v>
      </c>
      <c r="D1450" s="141">
        <v>0.67975563794568639</v>
      </c>
      <c r="E1450" s="141">
        <v>0.22704663109414835</v>
      </c>
      <c r="F1450" s="141">
        <v>0.67405512608277229</v>
      </c>
      <c r="G1450" s="141">
        <v>0.65003944837241545</v>
      </c>
      <c r="H1450" s="141">
        <v>0.39665591046954796</v>
      </c>
      <c r="I1450" s="141">
        <v>0.17357464271993317</v>
      </c>
      <c r="J1450" s="141">
        <v>0.63470941493513977</v>
      </c>
      <c r="K1450" s="58">
        <v>3.9501748612575938E-2</v>
      </c>
      <c r="M1450" s="51">
        <v>448</v>
      </c>
      <c r="N1450" s="141" cm="1">
        <f t="array" ref="N1450:W1450">(TRANSPOSE(MMULT(幕後結果!$AB$37:$AK$46, TRANSPOSE(N449:W449))))</f>
        <v>0.41833941441605427</v>
      </c>
      <c r="O1450" s="141">
        <v>0.18585489437924169</v>
      </c>
      <c r="P1450" s="141">
        <v>0.40229050028985636</v>
      </c>
      <c r="Q1450" s="141">
        <v>-0.42889727752657469</v>
      </c>
      <c r="R1450" s="141">
        <v>8.3902108265808129E-2</v>
      </c>
      <c r="S1450" s="141">
        <v>-0.59031143116355467</v>
      </c>
      <c r="T1450" s="141">
        <v>0.14359976215787335</v>
      </c>
      <c r="U1450" s="141">
        <v>1.0879341502943021</v>
      </c>
      <c r="V1450" s="141">
        <v>-0.11468199667887481</v>
      </c>
      <c r="W1450" s="50">
        <v>0.4202973108359303</v>
      </c>
    </row>
    <row r="1451" spans="1:23">
      <c r="A1451" s="122"/>
      <c r="B1451" s="141">
        <v>0.36553768007030296</v>
      </c>
      <c r="C1451" s="141">
        <v>0.74427074979910013</v>
      </c>
      <c r="D1451" s="141">
        <v>0.92921142323961337</v>
      </c>
      <c r="E1451" s="141">
        <v>0.12033227813388114</v>
      </c>
      <c r="F1451" s="141">
        <v>0.30627179633123114</v>
      </c>
      <c r="G1451" s="141">
        <v>0.71631323234826505</v>
      </c>
      <c r="H1451" s="141">
        <v>0.99806316604220457</v>
      </c>
      <c r="I1451" s="141">
        <v>0.58285541887477321</v>
      </c>
      <c r="J1451" s="141">
        <v>0.90784173708845195</v>
      </c>
      <c r="K1451" s="58">
        <v>0.54207680907318911</v>
      </c>
      <c r="M1451" s="51">
        <v>449</v>
      </c>
      <c r="N1451" s="141" cm="1">
        <f t="array" ref="N1451:W1451">(TRANSPOSE(MMULT(幕後結果!$AB$37:$AK$46, TRANSPOSE(N450:W450))))</f>
        <v>0.42118594161404665</v>
      </c>
      <c r="O1451" s="141">
        <v>0.11012256584332775</v>
      </c>
      <c r="P1451" s="141">
        <v>-0.99937196535209383</v>
      </c>
      <c r="Q1451" s="141">
        <v>-1.4508038619879486</v>
      </c>
      <c r="R1451" s="141">
        <v>-0.58362464428788774</v>
      </c>
      <c r="S1451" s="141">
        <v>-1.6015555805147335</v>
      </c>
      <c r="T1451" s="141">
        <v>-0.96654861709904227</v>
      </c>
      <c r="U1451" s="141">
        <v>-0.6112013785388386</v>
      </c>
      <c r="V1451" s="141">
        <v>6.125816426002384E-2</v>
      </c>
      <c r="W1451" s="50">
        <v>-0.80378389689733276</v>
      </c>
    </row>
    <row r="1452" spans="1:23">
      <c r="A1452" s="122"/>
      <c r="B1452" s="141">
        <v>0.56328773949360578</v>
      </c>
      <c r="C1452" s="141">
        <v>0.21166121367604607</v>
      </c>
      <c r="D1452" s="141">
        <v>0.88593020956090052</v>
      </c>
      <c r="E1452" s="141">
        <v>5.4568917365137581E-2</v>
      </c>
      <c r="F1452" s="141">
        <v>0.53535388731717437</v>
      </c>
      <c r="G1452" s="141">
        <v>0.431232634278508</v>
      </c>
      <c r="H1452" s="141">
        <v>0.10865822020989602</v>
      </c>
      <c r="I1452" s="141">
        <v>0.52673220153996803</v>
      </c>
      <c r="J1452" s="141">
        <v>0.27012065360514503</v>
      </c>
      <c r="K1452" s="58">
        <v>0.61730458901491891</v>
      </c>
      <c r="M1452" s="51">
        <v>450</v>
      </c>
      <c r="N1452" s="141" cm="1">
        <f t="array" ref="N1452:W1452">(TRANSPOSE(MMULT(幕後結果!$AB$37:$AK$46, TRANSPOSE(N451:W451))))</f>
        <v>-3.2497323277795663E-2</v>
      </c>
      <c r="O1452" s="141">
        <v>-0.99029420746769692</v>
      </c>
      <c r="P1452" s="141">
        <v>1.83269180975028</v>
      </c>
      <c r="Q1452" s="141">
        <v>-0.76170113831368891</v>
      </c>
      <c r="R1452" s="141">
        <v>1.2516880325974309</v>
      </c>
      <c r="S1452" s="141">
        <v>-2.9311634855321094</v>
      </c>
      <c r="T1452" s="141">
        <v>-0.944399781243494</v>
      </c>
      <c r="U1452" s="141">
        <v>-0.28639386455386506</v>
      </c>
      <c r="V1452" s="141">
        <v>-2.8568353321796991</v>
      </c>
      <c r="W1452" s="50">
        <v>0.97895859341819835</v>
      </c>
    </row>
    <row r="1453" spans="1:23">
      <c r="A1453" s="122"/>
      <c r="B1453" s="141">
        <v>0.9499288706557647</v>
      </c>
      <c r="C1453" s="141">
        <v>0.91800956803892886</v>
      </c>
      <c r="D1453" s="141">
        <v>0.73207631137552687</v>
      </c>
      <c r="E1453" s="141">
        <v>0.77241686853731406</v>
      </c>
      <c r="F1453" s="141">
        <v>0.97810232693082377</v>
      </c>
      <c r="G1453" s="141">
        <v>0.71431723804096614</v>
      </c>
      <c r="H1453" s="141">
        <v>0.39341121143017643</v>
      </c>
      <c r="I1453" s="141">
        <v>0.22595248348163843</v>
      </c>
      <c r="J1453" s="141">
        <v>0.68930287672220647</v>
      </c>
      <c r="K1453" s="58">
        <v>3.0814682188353482E-2</v>
      </c>
      <c r="M1453" s="51">
        <v>451</v>
      </c>
      <c r="N1453" s="141" cm="1">
        <f t="array" ref="N1453:W1453">(TRANSPOSE(MMULT(幕後結果!$AB$37:$AK$46, TRANSPOSE(N452:W452))))</f>
        <v>-0.12404310932240839</v>
      </c>
      <c r="O1453" s="141">
        <v>0.4320966605567968</v>
      </c>
      <c r="P1453" s="141">
        <v>0.42646045812271338</v>
      </c>
      <c r="Q1453" s="141">
        <v>-6.4157930821288733E-2</v>
      </c>
      <c r="R1453" s="141">
        <v>0.56777544919954026</v>
      </c>
      <c r="S1453" s="141">
        <v>-0.20341273782144767</v>
      </c>
      <c r="T1453" s="141">
        <v>1.0614036102210338</v>
      </c>
      <c r="U1453" s="141">
        <v>2.9821946121569978</v>
      </c>
      <c r="V1453" s="141">
        <v>1.3052129242156556</v>
      </c>
      <c r="W1453" s="50">
        <v>0.55190578801272072</v>
      </c>
    </row>
    <row r="1454" spans="1:23">
      <c r="A1454" s="122"/>
      <c r="B1454" s="141">
        <v>0.47932965521613835</v>
      </c>
      <c r="C1454" s="141">
        <v>0.18702120524465626</v>
      </c>
      <c r="D1454" s="141">
        <v>0.55928837265387288</v>
      </c>
      <c r="E1454" s="141">
        <v>0.66195815353311516</v>
      </c>
      <c r="F1454" s="141">
        <v>0.48026972403259327</v>
      </c>
      <c r="G1454" s="141">
        <v>0.77427761741959267</v>
      </c>
      <c r="H1454" s="141">
        <v>0.92000093347297618</v>
      </c>
      <c r="I1454" s="141">
        <v>0.17303113505569789</v>
      </c>
      <c r="J1454" s="141">
        <v>0.31166496526023502</v>
      </c>
      <c r="K1454" s="58">
        <v>0.65352609029619591</v>
      </c>
      <c r="M1454" s="51">
        <v>452</v>
      </c>
      <c r="N1454" s="141" cm="1">
        <f t="array" ref="N1454:W1454">(TRANSPOSE(MMULT(幕後結果!$AB$37:$AK$46, TRANSPOSE(N453:W453))))</f>
        <v>6.697963743388459E-2</v>
      </c>
      <c r="O1454" s="141">
        <v>-0.33161718923424438</v>
      </c>
      <c r="P1454" s="141">
        <v>-1.5254974968159289</v>
      </c>
      <c r="Q1454" s="141">
        <v>-1.4226282386860483</v>
      </c>
      <c r="R1454" s="141">
        <v>-0.95166441848059025</v>
      </c>
      <c r="S1454" s="141">
        <v>0.47369357662828265</v>
      </c>
      <c r="T1454" s="141">
        <v>-1.3995807838332173</v>
      </c>
      <c r="U1454" s="141">
        <v>-0.91092780747179325</v>
      </c>
      <c r="V1454" s="141">
        <v>0.16606123314871457</v>
      </c>
      <c r="W1454" s="50">
        <v>0.28293580133130164</v>
      </c>
    </row>
    <row r="1455" spans="1:23">
      <c r="A1455" s="122"/>
      <c r="B1455" s="141">
        <v>0.62762166890501514</v>
      </c>
      <c r="C1455" s="141">
        <v>0.78386200196061617</v>
      </c>
      <c r="D1455" s="141">
        <v>0.15651599279580664</v>
      </c>
      <c r="E1455" s="141">
        <v>0.30254789469659182</v>
      </c>
      <c r="F1455" s="141">
        <v>0.16102334586812583</v>
      </c>
      <c r="G1455" s="141">
        <v>4.3131466724865231E-2</v>
      </c>
      <c r="H1455" s="141">
        <v>0.94946748001792725</v>
      </c>
      <c r="I1455" s="141">
        <v>9.002452549919493E-2</v>
      </c>
      <c r="J1455" s="141">
        <v>0.96080117386617103</v>
      </c>
      <c r="K1455" s="58">
        <v>0.19559663817867512</v>
      </c>
      <c r="M1455" s="51">
        <v>453</v>
      </c>
      <c r="N1455" s="141" cm="1">
        <f t="array" ref="N1455:W1455">(TRANSPOSE(MMULT(幕後結果!$AB$37:$AK$46, TRANSPOSE(N454:W454))))</f>
        <v>-1.7289735322276325</v>
      </c>
      <c r="O1455" s="141">
        <v>-1.2205255520738469</v>
      </c>
      <c r="P1455" s="141">
        <v>0.32561178506915706</v>
      </c>
      <c r="Q1455" s="141">
        <v>-1.4985211283397595</v>
      </c>
      <c r="R1455" s="141">
        <v>8.0026260743285171E-2</v>
      </c>
      <c r="S1455" s="141">
        <v>-1.4033067948203235</v>
      </c>
      <c r="T1455" s="141">
        <v>-1.0033468703497683</v>
      </c>
      <c r="U1455" s="141">
        <v>-0.28110292586922669</v>
      </c>
      <c r="V1455" s="141">
        <v>-1.7433448241983496</v>
      </c>
      <c r="W1455" s="50">
        <v>-1.02051757559116</v>
      </c>
    </row>
    <row r="1456" spans="1:23">
      <c r="A1456" s="122"/>
      <c r="B1456" s="141">
        <v>0.24760845117532737</v>
      </c>
      <c r="C1456" s="141">
        <v>0.52896392434211226</v>
      </c>
      <c r="D1456" s="141">
        <v>0.59025169085207163</v>
      </c>
      <c r="E1456" s="141">
        <v>0.47686591371355558</v>
      </c>
      <c r="F1456" s="141">
        <v>0.58615328700002256</v>
      </c>
      <c r="G1456" s="141">
        <v>0.59826054518039462</v>
      </c>
      <c r="H1456" s="141">
        <v>0.32214608281117463</v>
      </c>
      <c r="I1456" s="141">
        <v>0.21673515342596272</v>
      </c>
      <c r="J1456" s="141">
        <v>0.97615851293524569</v>
      </c>
      <c r="K1456" s="58">
        <v>0.30554494213735217</v>
      </c>
      <c r="M1456" s="51">
        <v>454</v>
      </c>
      <c r="N1456" s="141" cm="1">
        <f t="array" ref="N1456:W1456">(TRANSPOSE(MMULT(幕後結果!$AB$37:$AK$46, TRANSPOSE(N455:W455))))</f>
        <v>-0.6558452602691488</v>
      </c>
      <c r="O1456" s="141">
        <v>-0.58024870204794576</v>
      </c>
      <c r="P1456" s="141">
        <v>0.96448325214316888</v>
      </c>
      <c r="Q1456" s="141">
        <v>8.5799928585968688E-2</v>
      </c>
      <c r="R1456" s="141">
        <v>6.0842547874865816E-2</v>
      </c>
      <c r="S1456" s="141">
        <v>-0.29247012922898796</v>
      </c>
      <c r="T1456" s="141">
        <v>-0.74208202115769173</v>
      </c>
      <c r="U1456" s="141">
        <v>-1.5987823142511961</v>
      </c>
      <c r="V1456" s="141">
        <v>-0.16323521000014973</v>
      </c>
      <c r="W1456" s="50">
        <v>-1.0706124340762783E-3</v>
      </c>
    </row>
    <row r="1457" spans="1:23">
      <c r="A1457" s="122"/>
      <c r="B1457" s="141">
        <v>3.5558284672068119E-2</v>
      </c>
      <c r="C1457" s="141">
        <v>0.74334613541513006</v>
      </c>
      <c r="D1457" s="141">
        <v>0.31495610427893839</v>
      </c>
      <c r="E1457" s="141">
        <v>0.40610462809696646</v>
      </c>
      <c r="F1457" s="141">
        <v>0.21174473901631274</v>
      </c>
      <c r="G1457" s="141">
        <v>0.16700906591703024</v>
      </c>
      <c r="H1457" s="141">
        <v>0.30532281392312832</v>
      </c>
      <c r="I1457" s="141">
        <v>0.82140718171107707</v>
      </c>
      <c r="J1457" s="141">
        <v>0.58235377651157605</v>
      </c>
      <c r="K1457" s="58">
        <v>1.5062589535548954E-2</v>
      </c>
      <c r="M1457" s="51">
        <v>455</v>
      </c>
      <c r="N1457" s="141" cm="1">
        <f t="array" ref="N1457:W1457">(TRANSPOSE(MMULT(幕後結果!$AB$37:$AK$46, TRANSPOSE(N456:W456))))</f>
        <v>-0.59632383509678211</v>
      </c>
      <c r="O1457" s="141">
        <v>0.26481736904313785</v>
      </c>
      <c r="P1457" s="141">
        <v>1.061036605543882</v>
      </c>
      <c r="Q1457" s="141">
        <v>0.85793737950752003</v>
      </c>
      <c r="R1457" s="141">
        <v>-0.85391954713352858</v>
      </c>
      <c r="S1457" s="141">
        <v>0.64166638053873204</v>
      </c>
      <c r="T1457" s="141">
        <v>0.44471635609114091</v>
      </c>
      <c r="U1457" s="141">
        <v>0.48712592820484091</v>
      </c>
      <c r="V1457" s="141">
        <v>-2.3607369554969948E-2</v>
      </c>
      <c r="W1457" s="50">
        <v>0.92867295722045706</v>
      </c>
    </row>
    <row r="1458" spans="1:23">
      <c r="A1458" s="122"/>
      <c r="B1458" s="141">
        <v>0.9877711597391361</v>
      </c>
      <c r="C1458" s="141">
        <v>0.15723380114730401</v>
      </c>
      <c r="D1458" s="141">
        <v>0.52602251437714242</v>
      </c>
      <c r="E1458" s="141">
        <v>0.69883557096492965</v>
      </c>
      <c r="F1458" s="141">
        <v>0.42659731363618558</v>
      </c>
      <c r="G1458" s="141">
        <v>0.95604446791905207</v>
      </c>
      <c r="H1458" s="141">
        <v>0.24799710666621122</v>
      </c>
      <c r="I1458" s="141">
        <v>0.36565960489455174</v>
      </c>
      <c r="J1458" s="141">
        <v>0.46280732234412758</v>
      </c>
      <c r="K1458" s="58">
        <v>0.8270585694110657</v>
      </c>
      <c r="M1458" s="51">
        <v>456</v>
      </c>
      <c r="N1458" s="141" cm="1">
        <f t="array" ref="N1458:W1458">(TRANSPOSE(MMULT(幕後結果!$AB$37:$AK$46, TRANSPOSE(N457:W457))))</f>
        <v>1.146151591660471</v>
      </c>
      <c r="O1458" s="141">
        <v>-0.37932491579860989</v>
      </c>
      <c r="P1458" s="141">
        <v>-0.93091685953353775</v>
      </c>
      <c r="Q1458" s="141">
        <v>2.1257784456285789E-2</v>
      </c>
      <c r="R1458" s="141">
        <v>-0.68407483541002234</v>
      </c>
      <c r="S1458" s="141">
        <v>-4.5862895259063646E-2</v>
      </c>
      <c r="T1458" s="141">
        <v>0.63453631537494515</v>
      </c>
      <c r="U1458" s="141">
        <v>-0.57790615127894363</v>
      </c>
      <c r="V1458" s="141">
        <v>-0.51205287749828932</v>
      </c>
      <c r="W1458" s="50">
        <v>-1.6807424993060847</v>
      </c>
    </row>
    <row r="1459" spans="1:23">
      <c r="A1459" s="122"/>
      <c r="B1459" s="141">
        <v>0.16553097148322404</v>
      </c>
      <c r="C1459" s="141">
        <v>0.46209880942126214</v>
      </c>
      <c r="D1459" s="141">
        <v>0.68877172269299081</v>
      </c>
      <c r="E1459" s="141">
        <v>0.31858467290121384</v>
      </c>
      <c r="F1459" s="141">
        <v>0.10393319743709584</v>
      </c>
      <c r="G1459" s="141">
        <v>0.34633694926381176</v>
      </c>
      <c r="H1459" s="141">
        <v>0.66742406228396955</v>
      </c>
      <c r="I1459" s="141">
        <v>0.13195334377149393</v>
      </c>
      <c r="J1459" s="141">
        <v>0.36202415698459012</v>
      </c>
      <c r="K1459" s="58">
        <v>0.45947654046832986</v>
      </c>
      <c r="M1459" s="51">
        <v>457</v>
      </c>
      <c r="N1459" s="141" cm="1">
        <f t="array" ref="N1459:W1459">(TRANSPOSE(MMULT(幕後結果!$AB$37:$AK$46, TRANSPOSE(N458:W458))))</f>
        <v>-0.23802016734341538</v>
      </c>
      <c r="O1459" s="141">
        <v>-0.21536785249386695</v>
      </c>
      <c r="P1459" s="141">
        <v>-0.42066171250777107</v>
      </c>
      <c r="Q1459" s="141">
        <v>-0.30888386261901402</v>
      </c>
      <c r="R1459" s="141">
        <v>0.42173463192952593</v>
      </c>
      <c r="S1459" s="141">
        <v>-1.1086235952697465</v>
      </c>
      <c r="T1459" s="141">
        <v>-0.53386325053927652</v>
      </c>
      <c r="U1459" s="141">
        <v>-0.64420036702896066</v>
      </c>
      <c r="V1459" s="141">
        <v>-0.81569103008212407</v>
      </c>
      <c r="W1459" s="50">
        <v>0.58889337481272708</v>
      </c>
    </row>
    <row r="1460" spans="1:23">
      <c r="A1460" s="122"/>
      <c r="B1460" s="141">
        <v>0.40731065600917371</v>
      </c>
      <c r="C1460" s="141">
        <v>0.32459751458781883</v>
      </c>
      <c r="D1460" s="141">
        <v>0.24694387407630702</v>
      </c>
      <c r="E1460" s="141">
        <v>0.77058679153644638</v>
      </c>
      <c r="F1460" s="141">
        <v>0.68716549726742393</v>
      </c>
      <c r="G1460" s="141">
        <v>0.75934575880361721</v>
      </c>
      <c r="H1460" s="141">
        <v>0.6684150380177325</v>
      </c>
      <c r="I1460" s="141">
        <v>0.57668078480354401</v>
      </c>
      <c r="J1460" s="141">
        <v>0.20003399928567656</v>
      </c>
      <c r="K1460" s="58">
        <v>0.92536970257473405</v>
      </c>
      <c r="M1460" s="51">
        <v>458</v>
      </c>
      <c r="N1460" s="141" cm="1">
        <f t="array" ref="N1460:W1460">(TRANSPOSE(MMULT(幕後結果!$AB$37:$AK$46, TRANSPOSE(N459:W459))))</f>
        <v>1.3190153747904101</v>
      </c>
      <c r="O1460" s="141">
        <v>0.50017169740479017</v>
      </c>
      <c r="P1460" s="141">
        <v>-0.76889233444766514</v>
      </c>
      <c r="Q1460" s="141">
        <v>-0.81326978343872902</v>
      </c>
      <c r="R1460" s="141">
        <v>-0.58506106759291343</v>
      </c>
      <c r="S1460" s="141">
        <v>-0.17217417081281244</v>
      </c>
      <c r="T1460" s="141">
        <v>0.42255272394677273</v>
      </c>
      <c r="U1460" s="141">
        <v>-2.7978859429774596</v>
      </c>
      <c r="V1460" s="141">
        <v>1.3154250527473852</v>
      </c>
      <c r="W1460" s="50">
        <v>0.82533461747328207</v>
      </c>
    </row>
    <row r="1461" spans="1:23">
      <c r="A1461" s="122"/>
      <c r="B1461" s="141">
        <v>0.23545418135626028</v>
      </c>
      <c r="C1461" s="141">
        <v>0.99989478984883884</v>
      </c>
      <c r="D1461" s="141">
        <v>0.70266103124049284</v>
      </c>
      <c r="E1461" s="141">
        <v>0.23429619598756757</v>
      </c>
      <c r="F1461" s="141">
        <v>0.84441636245217766</v>
      </c>
      <c r="G1461" s="141">
        <v>0.58343924516019707</v>
      </c>
      <c r="H1461" s="141">
        <v>0.85705608843662451</v>
      </c>
      <c r="I1461" s="141">
        <v>0.61375971042125599</v>
      </c>
      <c r="J1461" s="141">
        <v>0.41563787955211806</v>
      </c>
      <c r="K1461" s="58">
        <v>0.47991682690976556</v>
      </c>
      <c r="M1461" s="51">
        <v>459</v>
      </c>
      <c r="N1461" s="141" cm="1">
        <f t="array" ref="N1461:W1461">(TRANSPOSE(MMULT(幕後結果!$AB$37:$AK$46, TRANSPOSE(N460:W460))))</f>
        <v>-0.26407360657117812</v>
      </c>
      <c r="O1461" s="141">
        <v>0.6028837239649707</v>
      </c>
      <c r="P1461" s="141">
        <v>-0.60886810528187929</v>
      </c>
      <c r="Q1461" s="141">
        <v>0.92235970502608522</v>
      </c>
      <c r="R1461" s="141">
        <v>0.23979778513202973</v>
      </c>
      <c r="S1461" s="141">
        <v>-3.6295146638442077E-2</v>
      </c>
      <c r="T1461" s="141">
        <v>-0.57409262772243841</v>
      </c>
      <c r="U1461" s="141">
        <v>-0.63075757852868186</v>
      </c>
      <c r="V1461" s="141">
        <v>8.3466902401125892E-2</v>
      </c>
      <c r="W1461" s="50">
        <v>-0.40020831926501693</v>
      </c>
    </row>
    <row r="1462" spans="1:23">
      <c r="A1462" s="122"/>
      <c r="B1462" s="141">
        <v>0.19579752700576081</v>
      </c>
      <c r="C1462" s="141">
        <v>0.96058802062776016</v>
      </c>
      <c r="D1462" s="141">
        <v>3.8142282628865765E-2</v>
      </c>
      <c r="E1462" s="141">
        <v>0.78113681580655969</v>
      </c>
      <c r="F1462" s="141">
        <v>0.89745079757396007</v>
      </c>
      <c r="G1462" s="141">
        <v>2.634824434096128E-3</v>
      </c>
      <c r="H1462" s="141">
        <v>0.51351572593833095</v>
      </c>
      <c r="I1462" s="141">
        <v>0.58468866882236781</v>
      </c>
      <c r="J1462" s="141">
        <v>0.76318296492095716</v>
      </c>
      <c r="K1462" s="58">
        <v>0.73427437348528679</v>
      </c>
      <c r="M1462" s="51">
        <v>460</v>
      </c>
      <c r="N1462" s="141" cm="1">
        <f t="array" ref="N1462:W1462">(TRANSPOSE(MMULT(幕後結果!$AB$37:$AK$46, TRANSPOSE(N461:W461))))</f>
        <v>-0.33751336884586725</v>
      </c>
      <c r="O1462" s="141">
        <v>-0.1339862626627682</v>
      </c>
      <c r="P1462" s="141">
        <v>0.27428788524366077</v>
      </c>
      <c r="Q1462" s="141">
        <v>0.83510166593146762</v>
      </c>
      <c r="R1462" s="141">
        <v>1.0371622852488089</v>
      </c>
      <c r="S1462" s="141">
        <v>0.71138391005854684</v>
      </c>
      <c r="T1462" s="141">
        <v>0.76124770533440811</v>
      </c>
      <c r="U1462" s="141">
        <v>0.76558850614826779</v>
      </c>
      <c r="V1462" s="141">
        <v>1.6264084556063547</v>
      </c>
      <c r="W1462" s="50">
        <v>0.41328785323235362</v>
      </c>
    </row>
    <row r="1463" spans="1:23">
      <c r="A1463" s="122"/>
      <c r="B1463" s="141">
        <v>0.32606477544765977</v>
      </c>
      <c r="C1463" s="141">
        <v>0.72379726569054537</v>
      </c>
      <c r="D1463" s="141">
        <v>0.93152770875198176</v>
      </c>
      <c r="E1463" s="141">
        <v>0.18008769582784456</v>
      </c>
      <c r="F1463" s="141">
        <v>0.89639485555449649</v>
      </c>
      <c r="G1463" s="141">
        <v>0.59426681917332447</v>
      </c>
      <c r="H1463" s="141">
        <v>0.34410327104857519</v>
      </c>
      <c r="I1463" s="141">
        <v>0.30859510989479966</v>
      </c>
      <c r="J1463" s="141">
        <v>0.29882973003641577</v>
      </c>
      <c r="K1463" s="58">
        <v>0.22060782349575092</v>
      </c>
      <c r="M1463" s="51">
        <v>461</v>
      </c>
      <c r="N1463" s="141" cm="1">
        <f t="array" ref="N1463:W1463">(TRANSPOSE(MMULT(幕後結果!$AB$37:$AK$46, TRANSPOSE(N462:W462))))</f>
        <v>-0.84454196632463507</v>
      </c>
      <c r="O1463" s="141">
        <v>-0.51743832205706586</v>
      </c>
      <c r="P1463" s="141">
        <v>-1.5961321552260099</v>
      </c>
      <c r="Q1463" s="141">
        <v>-1.2647821426651682</v>
      </c>
      <c r="R1463" s="141">
        <v>0.22628109834125865</v>
      </c>
      <c r="S1463" s="141">
        <v>-1.4063834958572385</v>
      </c>
      <c r="T1463" s="141">
        <v>0.4107470360341573</v>
      </c>
      <c r="U1463" s="141">
        <v>0.17940559969806502</v>
      </c>
      <c r="V1463" s="141">
        <v>-0.75607181129375189</v>
      </c>
      <c r="W1463" s="50">
        <v>-0.43336095112506745</v>
      </c>
    </row>
    <row r="1464" spans="1:23">
      <c r="A1464" s="122"/>
      <c r="B1464" s="141">
        <v>1.1365013019065007E-2</v>
      </c>
      <c r="C1464" s="141">
        <v>0.72661195483938701</v>
      </c>
      <c r="D1464" s="141">
        <v>0.42811794988699337</v>
      </c>
      <c r="E1464" s="141">
        <v>0.90845648460714301</v>
      </c>
      <c r="F1464" s="141">
        <v>0.35916058223865233</v>
      </c>
      <c r="G1464" s="141">
        <v>0.68726742262204432</v>
      </c>
      <c r="H1464" s="141">
        <v>0.74192267668358891</v>
      </c>
      <c r="I1464" s="141">
        <v>0.5022387479964896</v>
      </c>
      <c r="J1464" s="141">
        <v>0.9323806087399249</v>
      </c>
      <c r="K1464" s="58">
        <v>0.90225126373918041</v>
      </c>
      <c r="M1464" s="51">
        <v>462</v>
      </c>
      <c r="N1464" s="141" cm="1">
        <f t="array" ref="N1464:W1464">(TRANSPOSE(MMULT(幕後結果!$AB$37:$AK$46, TRANSPOSE(N463:W463))))</f>
        <v>1.5824730371551938</v>
      </c>
      <c r="O1464" s="141">
        <v>-0.91659292283648208</v>
      </c>
      <c r="P1464" s="141">
        <v>-0.93377326200907584</v>
      </c>
      <c r="Q1464" s="141">
        <v>0.57866836562193869</v>
      </c>
      <c r="R1464" s="141">
        <v>0.32328195562501116</v>
      </c>
      <c r="S1464" s="141">
        <v>0.53763688126837472</v>
      </c>
      <c r="T1464" s="141">
        <v>1.8810212269353754</v>
      </c>
      <c r="U1464" s="141">
        <v>0.27822843080538173</v>
      </c>
      <c r="V1464" s="141">
        <v>0.6774434582403559</v>
      </c>
      <c r="W1464" s="50">
        <v>-0.28417463475827914</v>
      </c>
    </row>
    <row r="1465" spans="1:23">
      <c r="A1465" s="122"/>
      <c r="B1465" s="141">
        <v>0.7040306060447763</v>
      </c>
      <c r="C1465" s="141">
        <v>0.51495787681402305</v>
      </c>
      <c r="D1465" s="141">
        <v>9.8481874595546248E-3</v>
      </c>
      <c r="E1465" s="141">
        <v>0.32814494514647508</v>
      </c>
      <c r="F1465" s="141">
        <v>0.1980078909052041</v>
      </c>
      <c r="G1465" s="141">
        <v>4.5252235050575518E-2</v>
      </c>
      <c r="H1465" s="141">
        <v>0.24262787143579612</v>
      </c>
      <c r="I1465" s="141">
        <v>0.69880634000588349</v>
      </c>
      <c r="J1465" s="141">
        <v>0.59931994646699649</v>
      </c>
      <c r="K1465" s="58">
        <v>0.46074064580239615</v>
      </c>
      <c r="M1465" s="51">
        <v>463</v>
      </c>
      <c r="N1465" s="141" cm="1">
        <f t="array" ref="N1465:W1465">(TRANSPOSE(MMULT(幕後結果!$AB$37:$AK$46, TRANSPOSE(N464:W464))))</f>
        <v>0.83507803246144308</v>
      </c>
      <c r="O1465" s="141">
        <v>-9.3158986952330436E-2</v>
      </c>
      <c r="P1465" s="141">
        <v>0.97668604598651931</v>
      </c>
      <c r="Q1465" s="141">
        <v>0.39571936067121471</v>
      </c>
      <c r="R1465" s="141">
        <v>1.5474914927569046</v>
      </c>
      <c r="S1465" s="141">
        <v>-0.8397078635068318</v>
      </c>
      <c r="T1465" s="141">
        <v>0.64257226124926314</v>
      </c>
      <c r="U1465" s="141">
        <v>1.2073996823397097</v>
      </c>
      <c r="V1465" s="141">
        <v>0.65757303832134517</v>
      </c>
      <c r="W1465" s="50">
        <v>0.86365500348193192</v>
      </c>
    </row>
    <row r="1466" spans="1:23">
      <c r="A1466" s="122"/>
      <c r="B1466" s="141">
        <v>0.74202304427382226</v>
      </c>
      <c r="C1466" s="141">
        <v>0.89110289367341333</v>
      </c>
      <c r="D1466" s="141">
        <v>0.20614569124559923</v>
      </c>
      <c r="E1466" s="141">
        <v>0.76849429692150739</v>
      </c>
      <c r="F1466" s="141">
        <v>0.62287387550214035</v>
      </c>
      <c r="G1466" s="141">
        <v>8.319091760916697E-2</v>
      </c>
      <c r="H1466" s="141">
        <v>0.76738842491483461</v>
      </c>
      <c r="I1466" s="141">
        <v>0.36518897988646004</v>
      </c>
      <c r="J1466" s="141">
        <v>0.28483715478069116</v>
      </c>
      <c r="K1466" s="58">
        <v>0.49648356500275592</v>
      </c>
      <c r="M1466" s="51">
        <v>464</v>
      </c>
      <c r="N1466" s="141" cm="1">
        <f t="array" ref="N1466:W1466">(TRANSPOSE(MMULT(幕後結果!$AB$37:$AK$46, TRANSPOSE(N465:W465))))</f>
        <v>-0.18674811540319489</v>
      </c>
      <c r="O1466" s="141">
        <v>0.557544920599095</v>
      </c>
      <c r="P1466" s="141">
        <v>-1.3776363628133328</v>
      </c>
      <c r="Q1466" s="141">
        <v>-0.28211281803547528</v>
      </c>
      <c r="R1466" s="141">
        <v>-1.4972686578726382</v>
      </c>
      <c r="S1466" s="141">
        <v>-0.13536536603602239</v>
      </c>
      <c r="T1466" s="141">
        <v>0.78733915682275568</v>
      </c>
      <c r="U1466" s="141">
        <v>-1.3820760563267305</v>
      </c>
      <c r="V1466" s="141">
        <v>0.86014846847374682</v>
      </c>
      <c r="W1466" s="50">
        <v>-0.15613408425584047</v>
      </c>
    </row>
    <row r="1467" spans="1:23">
      <c r="A1467" s="122"/>
      <c r="B1467" s="141">
        <v>0.21838222938161134</v>
      </c>
      <c r="C1467" s="141">
        <v>0.2141330529266996</v>
      </c>
      <c r="D1467" s="141">
        <v>0.82034196047040031</v>
      </c>
      <c r="E1467" s="141">
        <v>0.86601112830132543</v>
      </c>
      <c r="F1467" s="141">
        <v>0.40373368801792453</v>
      </c>
      <c r="G1467" s="141">
        <v>0.55138290970765369</v>
      </c>
      <c r="H1467" s="141">
        <v>0.54020448718756109</v>
      </c>
      <c r="I1467" s="141">
        <v>0.20927103184316254</v>
      </c>
      <c r="J1467" s="141">
        <v>0.9151916857187663</v>
      </c>
      <c r="K1467" s="58">
        <v>0.80097047524212384</v>
      </c>
      <c r="M1467" s="51">
        <v>465</v>
      </c>
      <c r="N1467" s="141" cm="1">
        <f t="array" ref="N1467:W1467">(TRANSPOSE(MMULT(幕後結果!$AB$37:$AK$46, TRANSPOSE(N466:W466))))</f>
        <v>0.92145588408478141</v>
      </c>
      <c r="O1467" s="141">
        <v>-1.0772250231011666</v>
      </c>
      <c r="P1467" s="141">
        <v>-0.51920085472435185</v>
      </c>
      <c r="Q1467" s="141">
        <v>-0.9799754877132103</v>
      </c>
      <c r="R1467" s="141">
        <v>-1.3387185994750515</v>
      </c>
      <c r="S1467" s="141">
        <v>-0.61461383230036115</v>
      </c>
      <c r="T1467" s="141">
        <v>0.23777548573237894</v>
      </c>
      <c r="U1467" s="141">
        <v>-0.88089604266387056</v>
      </c>
      <c r="V1467" s="141">
        <v>-0.60758056259473758</v>
      </c>
      <c r="W1467" s="50">
        <v>-0.63980349265132297</v>
      </c>
    </row>
    <row r="1468" spans="1:23">
      <c r="A1468" s="122"/>
      <c r="B1468" s="141">
        <v>0.59011184109103021</v>
      </c>
      <c r="C1468" s="141">
        <v>0.46246238977069409</v>
      </c>
      <c r="D1468" s="141">
        <v>0.20376879771445178</v>
      </c>
      <c r="E1468" s="141">
        <v>0.88693183061581049</v>
      </c>
      <c r="F1468" s="141">
        <v>1.1281798408847132E-2</v>
      </c>
      <c r="G1468" s="141">
        <v>0.28688792817851638</v>
      </c>
      <c r="H1468" s="141">
        <v>0.17327879242698807</v>
      </c>
      <c r="I1468" s="141">
        <v>0.34506245994353812</v>
      </c>
      <c r="J1468" s="141">
        <v>6.4160137613645141E-2</v>
      </c>
      <c r="K1468" s="58">
        <v>0.5063926682488693</v>
      </c>
      <c r="M1468" s="51">
        <v>466</v>
      </c>
      <c r="N1468" s="141" cm="1">
        <f t="array" ref="N1468:W1468">(TRANSPOSE(MMULT(幕後結果!$AB$37:$AK$46, TRANSPOSE(N467:W467))))</f>
        <v>0.37385047916110309</v>
      </c>
      <c r="O1468" s="141">
        <v>-1.0508495165589342</v>
      </c>
      <c r="P1468" s="141">
        <v>-1.5014413522280599</v>
      </c>
      <c r="Q1468" s="141">
        <v>-1.5764623491695036</v>
      </c>
      <c r="R1468" s="141">
        <v>-2.5613229588741455</v>
      </c>
      <c r="S1468" s="141">
        <v>-1.7944034910153901</v>
      </c>
      <c r="T1468" s="141">
        <v>-1.0118095685755883</v>
      </c>
      <c r="U1468" s="141">
        <v>-2.3267643603350288</v>
      </c>
      <c r="V1468" s="141">
        <v>0.33779785847781296</v>
      </c>
      <c r="W1468" s="50">
        <v>-1.876792830582642</v>
      </c>
    </row>
    <row r="1469" spans="1:23">
      <c r="A1469" s="122"/>
      <c r="B1469" s="141">
        <v>0.78420239085610777</v>
      </c>
      <c r="C1469" s="141">
        <v>0.98847058064708149</v>
      </c>
      <c r="D1469" s="141">
        <v>0.66950234823870658</v>
      </c>
      <c r="E1469" s="141">
        <v>0.30409402853778</v>
      </c>
      <c r="F1469" s="141">
        <v>0.19060387266683021</v>
      </c>
      <c r="G1469" s="141">
        <v>7.1786968818500219E-2</v>
      </c>
      <c r="H1469" s="141">
        <v>0.57666563624636225</v>
      </c>
      <c r="I1469" s="141">
        <v>0.58978222886201537</v>
      </c>
      <c r="J1469" s="141">
        <v>6.1681741910404098E-2</v>
      </c>
      <c r="K1469" s="58">
        <v>0.33849885576393057</v>
      </c>
      <c r="M1469" s="51">
        <v>467</v>
      </c>
      <c r="N1469" s="141" cm="1">
        <f t="array" ref="N1469:W1469">(TRANSPOSE(MMULT(幕後結果!$AB$37:$AK$46, TRANSPOSE(N468:W468))))</f>
        <v>0.23889773825025964</v>
      </c>
      <c r="O1469" s="141">
        <v>0.51365488506446955</v>
      </c>
      <c r="P1469" s="141">
        <v>1.2703392967967684</v>
      </c>
      <c r="Q1469" s="141">
        <v>1.975753515626897</v>
      </c>
      <c r="R1469" s="141">
        <v>0.93126032317940499</v>
      </c>
      <c r="S1469" s="141">
        <v>0.44254512607353969</v>
      </c>
      <c r="T1469" s="141">
        <v>7.858285684097932E-2</v>
      </c>
      <c r="U1469" s="141">
        <v>-0.91849219566036266</v>
      </c>
      <c r="V1469" s="141">
        <v>-0.20143015340791115</v>
      </c>
      <c r="W1469" s="50">
        <v>8.6051930047512215E-2</v>
      </c>
    </row>
    <row r="1470" spans="1:23">
      <c r="A1470" s="122"/>
      <c r="B1470" s="141">
        <v>0.92258182599967098</v>
      </c>
      <c r="C1470" s="141">
        <v>0.65488552131940025</v>
      </c>
      <c r="D1470" s="141">
        <v>0.42927136032634983</v>
      </c>
      <c r="E1470" s="141">
        <v>2.2983377258844362E-2</v>
      </c>
      <c r="F1470" s="141">
        <v>0.91514777132413094</v>
      </c>
      <c r="G1470" s="141">
        <v>0.12508434940452506</v>
      </c>
      <c r="H1470" s="141">
        <v>8.1968984151077118E-2</v>
      </c>
      <c r="I1470" s="141">
        <v>8.3161460593347947E-2</v>
      </c>
      <c r="J1470" s="141">
        <v>0.20850390190458135</v>
      </c>
      <c r="K1470" s="58">
        <v>0.19585215239474096</v>
      </c>
      <c r="M1470" s="51">
        <v>468</v>
      </c>
      <c r="N1470" s="141" cm="1">
        <f t="array" ref="N1470:W1470">(TRANSPOSE(MMULT(幕後結果!$AB$37:$AK$46, TRANSPOSE(N469:W469))))</f>
        <v>-0.70297115085784356</v>
      </c>
      <c r="O1470" s="141">
        <v>2.5658447836103102</v>
      </c>
      <c r="P1470" s="141">
        <v>0.51288164338124564</v>
      </c>
      <c r="Q1470" s="141">
        <v>1.0417503254958727</v>
      </c>
      <c r="R1470" s="141">
        <v>1.0750210670266993</v>
      </c>
      <c r="S1470" s="141">
        <v>1.9368860584754</v>
      </c>
      <c r="T1470" s="141">
        <v>1.5461114963945404</v>
      </c>
      <c r="U1470" s="141">
        <v>2.6270115303441015</v>
      </c>
      <c r="V1470" s="141">
        <v>2.5680962924119517</v>
      </c>
      <c r="W1470" s="50">
        <v>0.11318731799300497</v>
      </c>
    </row>
    <row r="1471" spans="1:23">
      <c r="A1471" s="122"/>
      <c r="B1471" s="141">
        <v>0.80768865912012422</v>
      </c>
      <c r="C1471" s="141">
        <v>0.76353016293020048</v>
      </c>
      <c r="D1471" s="141">
        <v>0.25598677969508254</v>
      </c>
      <c r="E1471" s="141">
        <v>0.19402524118194342</v>
      </c>
      <c r="F1471" s="141">
        <v>0.11389896253986098</v>
      </c>
      <c r="G1471" s="141">
        <v>0.50631863112208531</v>
      </c>
      <c r="H1471" s="141">
        <v>0.96579340227921717</v>
      </c>
      <c r="I1471" s="141">
        <v>0.91849580653637686</v>
      </c>
      <c r="J1471" s="141">
        <v>0.54011985342318991</v>
      </c>
      <c r="K1471" s="58">
        <v>0.84778265052241175</v>
      </c>
      <c r="M1471" s="51">
        <v>469</v>
      </c>
      <c r="N1471" s="141" cm="1">
        <f t="array" ref="N1471:W1471">(TRANSPOSE(MMULT(幕後結果!$AB$37:$AK$46, TRANSPOSE(N470:W470))))</f>
        <v>-2.1086371398680499</v>
      </c>
      <c r="O1471" s="141">
        <v>-2.0026207423189812</v>
      </c>
      <c r="P1471" s="141">
        <v>-2.2907216101221466</v>
      </c>
      <c r="Q1471" s="141">
        <v>-1.4646709148958812</v>
      </c>
      <c r="R1471" s="141">
        <v>-1.5087838784428043</v>
      </c>
      <c r="S1471" s="141">
        <v>-9.937658539648872E-2</v>
      </c>
      <c r="T1471" s="141">
        <v>-0.95694467900130842</v>
      </c>
      <c r="U1471" s="141">
        <v>-1.714817459875539</v>
      </c>
      <c r="V1471" s="141">
        <v>-0.14409427337639225</v>
      </c>
      <c r="W1471" s="50">
        <v>5.1429910494140779E-2</v>
      </c>
    </row>
    <row r="1472" spans="1:23">
      <c r="A1472" s="122"/>
      <c r="B1472" s="141">
        <v>0.32294419759838444</v>
      </c>
      <c r="C1472" s="141">
        <v>0.38438026633934674</v>
      </c>
      <c r="D1472" s="141">
        <v>0.54826410789587898</v>
      </c>
      <c r="E1472" s="141">
        <v>0.34073428472048106</v>
      </c>
      <c r="F1472" s="141">
        <v>0.22740329305652263</v>
      </c>
      <c r="G1472" s="141">
        <v>0.79643089949484591</v>
      </c>
      <c r="H1472" s="141">
        <v>0.41778803883847515</v>
      </c>
      <c r="I1472" s="141">
        <v>0.67901057404532583</v>
      </c>
      <c r="J1472" s="141">
        <v>0.42914125992242447</v>
      </c>
      <c r="K1472" s="58">
        <v>0.54790076874774307</v>
      </c>
      <c r="M1472" s="51">
        <v>470</v>
      </c>
      <c r="N1472" s="141" cm="1">
        <f t="array" ref="N1472:W1472">(TRANSPOSE(MMULT(幕後結果!$AB$37:$AK$46, TRANSPOSE(N471:W471))))</f>
        <v>1.6996352761600941</v>
      </c>
      <c r="O1472" s="141">
        <v>0.55895753097175405</v>
      </c>
      <c r="P1472" s="141">
        <v>1.2233755287276131</v>
      </c>
      <c r="Q1472" s="141">
        <v>-0.40078357861837066</v>
      </c>
      <c r="R1472" s="141">
        <v>0.84562238120443456</v>
      </c>
      <c r="S1472" s="141">
        <v>-0.79490503147325176</v>
      </c>
      <c r="T1472" s="141">
        <v>1.0831568115185983</v>
      </c>
      <c r="U1472" s="141">
        <v>1.2412186726670287</v>
      </c>
      <c r="V1472" s="141">
        <v>0.82095485946627644</v>
      </c>
      <c r="W1472" s="50">
        <v>-0.18328999158773029</v>
      </c>
    </row>
    <row r="1473" spans="1:23">
      <c r="A1473" s="122"/>
      <c r="B1473" s="141">
        <v>0.82852020042826879</v>
      </c>
      <c r="C1473" s="141">
        <v>0.88594786688395688</v>
      </c>
      <c r="D1473" s="141">
        <v>0.56229497593574096</v>
      </c>
      <c r="E1473" s="141">
        <v>0.7056019854260358</v>
      </c>
      <c r="F1473" s="141">
        <v>0.8978227461051016</v>
      </c>
      <c r="G1473" s="141">
        <v>0.93365742354245462</v>
      </c>
      <c r="H1473" s="141">
        <v>0.10062366060985495</v>
      </c>
      <c r="I1473" s="141">
        <v>0.17589385118505474</v>
      </c>
      <c r="J1473" s="141">
        <v>0.38086370882981635</v>
      </c>
      <c r="K1473" s="58">
        <v>0.85596217615520676</v>
      </c>
      <c r="M1473" s="51">
        <v>471</v>
      </c>
      <c r="N1473" s="141" cm="1">
        <f t="array" ref="N1473:W1473">(TRANSPOSE(MMULT(幕後結果!$AB$37:$AK$46, TRANSPOSE(N472:W472))))</f>
        <v>-1.6570456058686482</v>
      </c>
      <c r="O1473" s="141">
        <v>-0.29217680026574477</v>
      </c>
      <c r="P1473" s="141">
        <v>-0.16671951328125451</v>
      </c>
      <c r="Q1473" s="141">
        <v>-1.0731083946901041</v>
      </c>
      <c r="R1473" s="141">
        <v>-1.0049609437925242</v>
      </c>
      <c r="S1473" s="141">
        <v>0.59471837391195015</v>
      </c>
      <c r="T1473" s="141">
        <v>-1.3551094187207799</v>
      </c>
      <c r="U1473" s="141">
        <v>0.46113337063129689</v>
      </c>
      <c r="V1473" s="141">
        <v>-0.64184222203918317</v>
      </c>
      <c r="W1473" s="50">
        <v>0.66280872210259756</v>
      </c>
    </row>
    <row r="1474" spans="1:23">
      <c r="A1474" s="122"/>
      <c r="B1474" s="141">
        <v>0.8683151876192039</v>
      </c>
      <c r="C1474" s="141">
        <v>0.68045924509138689</v>
      </c>
      <c r="D1474" s="141">
        <v>0.63135913412984102</v>
      </c>
      <c r="E1474" s="141">
        <v>0.63999382230403246</v>
      </c>
      <c r="F1474" s="141">
        <v>0.87644758961394431</v>
      </c>
      <c r="G1474" s="141">
        <v>0.37284320766180268</v>
      </c>
      <c r="H1474" s="141">
        <v>8.0552976450731117E-2</v>
      </c>
      <c r="I1474" s="141">
        <v>0.35520712191783055</v>
      </c>
      <c r="J1474" s="141">
        <v>0.57299456654611913</v>
      </c>
      <c r="K1474" s="58">
        <v>0.31612501526901471</v>
      </c>
      <c r="M1474" s="51">
        <v>472</v>
      </c>
      <c r="N1474" s="141" cm="1">
        <f t="array" ref="N1474:W1474">(TRANSPOSE(MMULT(幕後結果!$AB$37:$AK$46, TRANSPOSE(N473:W473))))</f>
        <v>9.2955984706186937E-3</v>
      </c>
      <c r="O1474" s="141">
        <v>0.34909571040610521</v>
      </c>
      <c r="P1474" s="141">
        <v>0.2253272211674357</v>
      </c>
      <c r="Q1474" s="141">
        <v>1.3611602664246008</v>
      </c>
      <c r="R1474" s="141">
        <v>-0.10294682870843963</v>
      </c>
      <c r="S1474" s="141">
        <v>0.72269702904731981</v>
      </c>
      <c r="T1474" s="141">
        <v>-0.49659480043220927</v>
      </c>
      <c r="U1474" s="141">
        <v>0.21294367651762902</v>
      </c>
      <c r="V1474" s="141">
        <v>0.28155314092270767</v>
      </c>
      <c r="W1474" s="50">
        <v>-6.1222666474558735E-2</v>
      </c>
    </row>
    <row r="1475" spans="1:23">
      <c r="A1475" s="122"/>
      <c r="B1475" s="141">
        <v>0.49144703923008071</v>
      </c>
      <c r="C1475" s="141">
        <v>0.18435888651944765</v>
      </c>
      <c r="D1475" s="141">
        <v>0.67350552481898585</v>
      </c>
      <c r="E1475" s="141">
        <v>0.18684149124496452</v>
      </c>
      <c r="F1475" s="141">
        <v>0.93704373207260216</v>
      </c>
      <c r="G1475" s="141">
        <v>0.29787196317586995</v>
      </c>
      <c r="H1475" s="141">
        <v>0.52874145180150656</v>
      </c>
      <c r="I1475" s="141">
        <v>0.91245522819142266</v>
      </c>
      <c r="J1475" s="141">
        <v>0.31642875510798651</v>
      </c>
      <c r="K1475" s="58">
        <v>9.6057834310151691E-2</v>
      </c>
      <c r="M1475" s="51">
        <v>473</v>
      </c>
      <c r="N1475" s="141" cm="1">
        <f t="array" ref="N1475:W1475">(TRANSPOSE(MMULT(幕後結果!$AB$37:$AK$46, TRANSPOSE(N474:W474))))</f>
        <v>1.1766881904317905</v>
      </c>
      <c r="O1475" s="141">
        <v>0.98761307991494485</v>
      </c>
      <c r="P1475" s="141">
        <v>0.6755468481144169</v>
      </c>
      <c r="Q1475" s="141">
        <v>0.51085118457239964</v>
      </c>
      <c r="R1475" s="141">
        <v>-4.505287727392171E-2</v>
      </c>
      <c r="S1475" s="141">
        <v>-0.24219164032446244</v>
      </c>
      <c r="T1475" s="141">
        <v>-0.27898439073977366</v>
      </c>
      <c r="U1475" s="141">
        <v>-0.93240812873906886</v>
      </c>
      <c r="V1475" s="141">
        <v>1.2713594743162933</v>
      </c>
      <c r="W1475" s="50">
        <v>0.12035840239083706</v>
      </c>
    </row>
    <row r="1476" spans="1:23">
      <c r="A1476" s="122"/>
      <c r="B1476" s="141">
        <v>0.94031161055449597</v>
      </c>
      <c r="C1476" s="141">
        <v>0.32880744188065214</v>
      </c>
      <c r="D1476" s="141">
        <v>0.9273369974452037</v>
      </c>
      <c r="E1476" s="141">
        <v>0.11601600142928814</v>
      </c>
      <c r="F1476" s="141">
        <v>0.30684257459201114</v>
      </c>
      <c r="G1476" s="141">
        <v>0.80664822202084663</v>
      </c>
      <c r="H1476" s="141">
        <v>0.52254690417077643</v>
      </c>
      <c r="I1476" s="141">
        <v>0.11362656095154811</v>
      </c>
      <c r="J1476" s="141">
        <v>0.44402865165813998</v>
      </c>
      <c r="K1476" s="58">
        <v>0.40492423182370474</v>
      </c>
      <c r="M1476" s="51">
        <v>474</v>
      </c>
      <c r="N1476" s="141" cm="1">
        <f t="array" ref="N1476:W1476">(TRANSPOSE(MMULT(幕後結果!$AB$37:$AK$46, TRANSPOSE(N475:W475))))</f>
        <v>-0.51622367651992318</v>
      </c>
      <c r="O1476" s="141">
        <v>-0.32010468642987805</v>
      </c>
      <c r="P1476" s="141">
        <v>2.108893101440342</v>
      </c>
      <c r="Q1476" s="141">
        <v>0.92756861989397921</v>
      </c>
      <c r="R1476" s="141">
        <v>1.8738368678758408</v>
      </c>
      <c r="S1476" s="141">
        <v>-1.6555100946607895</v>
      </c>
      <c r="T1476" s="141">
        <v>1.6451492476764884</v>
      </c>
      <c r="U1476" s="141">
        <v>1.1609684507598246</v>
      </c>
      <c r="V1476" s="141">
        <v>-1.0280859156737212</v>
      </c>
      <c r="W1476" s="50">
        <v>2.0933013490317953E-2</v>
      </c>
    </row>
    <row r="1477" spans="1:23">
      <c r="A1477" s="122"/>
      <c r="B1477" s="141">
        <v>0.44158821718200136</v>
      </c>
      <c r="C1477" s="141">
        <v>0.90210898885693069</v>
      </c>
      <c r="D1477" s="141">
        <v>0.65647462704723791</v>
      </c>
      <c r="E1477" s="141">
        <v>3.1092947943183846E-2</v>
      </c>
      <c r="F1477" s="141">
        <v>0.82798395196186991</v>
      </c>
      <c r="G1477" s="141">
        <v>0.72373973898949906</v>
      </c>
      <c r="H1477" s="141">
        <v>0.37115746209527045</v>
      </c>
      <c r="I1477" s="141">
        <v>0.62009066912418698</v>
      </c>
      <c r="J1477" s="141">
        <v>0.76543457910934998</v>
      </c>
      <c r="K1477" s="58">
        <v>0.49744450760637715</v>
      </c>
      <c r="M1477" s="51">
        <v>475</v>
      </c>
      <c r="N1477" s="141" cm="1">
        <f t="array" ref="N1477:W1477">(TRANSPOSE(MMULT(幕後結果!$AB$37:$AK$46, TRANSPOSE(N476:W476))))</f>
        <v>0.20974199677877206</v>
      </c>
      <c r="O1477" s="141">
        <v>-0.90758271812751301</v>
      </c>
      <c r="P1477" s="141">
        <v>-0.81622744509045886</v>
      </c>
      <c r="Q1477" s="141">
        <v>-0.38237848698175891</v>
      </c>
      <c r="R1477" s="141">
        <v>-0.22820142580853431</v>
      </c>
      <c r="S1477" s="141">
        <v>-0.59713138751156514</v>
      </c>
      <c r="T1477" s="141">
        <v>-0.54747209300370492</v>
      </c>
      <c r="U1477" s="141">
        <v>-0.11533788612754783</v>
      </c>
      <c r="V1477" s="141">
        <v>-0.38175213425153592</v>
      </c>
      <c r="W1477" s="50">
        <v>0.87783410145073792</v>
      </c>
    </row>
    <row r="1478" spans="1:23">
      <c r="A1478" s="122"/>
      <c r="B1478" s="141">
        <v>0.17605037049951067</v>
      </c>
      <c r="C1478" s="141">
        <v>0.10621757135132248</v>
      </c>
      <c r="D1478" s="141">
        <v>0.62642967216872281</v>
      </c>
      <c r="E1478" s="141">
        <v>0.98318833769124026</v>
      </c>
      <c r="F1478" s="141">
        <v>0.26012615814154261</v>
      </c>
      <c r="G1478" s="141">
        <v>0.6963270535548538</v>
      </c>
      <c r="H1478" s="141">
        <v>0.95583378573611499</v>
      </c>
      <c r="I1478" s="141">
        <v>0.1713174537680533</v>
      </c>
      <c r="J1478" s="141">
        <v>0.78997982594378025</v>
      </c>
      <c r="K1478" s="58">
        <v>0.21244040611483839</v>
      </c>
      <c r="M1478" s="51">
        <v>476</v>
      </c>
      <c r="N1478" s="141" cm="1">
        <f t="array" ref="N1478:W1478">(TRANSPOSE(MMULT(幕後結果!$AB$37:$AK$46, TRANSPOSE(N477:W477))))</f>
        <v>-0.6158735020163224</v>
      </c>
      <c r="O1478" s="141">
        <v>0.31462801739832291</v>
      </c>
      <c r="P1478" s="141">
        <v>0.11390427374242099</v>
      </c>
      <c r="Q1478" s="141">
        <v>-0.12069001416215225</v>
      </c>
      <c r="R1478" s="141">
        <v>1.4233150522205706</v>
      </c>
      <c r="S1478" s="141">
        <v>0.81668893939728227</v>
      </c>
      <c r="T1478" s="141">
        <v>0.43555498364140088</v>
      </c>
      <c r="U1478" s="141">
        <v>0.83587143171708966</v>
      </c>
      <c r="V1478" s="141">
        <v>-1.1667856285937823</v>
      </c>
      <c r="W1478" s="50">
        <v>-0.12142092409293803</v>
      </c>
    </row>
    <row r="1479" spans="1:23">
      <c r="A1479" s="122"/>
      <c r="B1479" s="141">
        <v>3.9493199470963969E-2</v>
      </c>
      <c r="C1479" s="141">
        <v>0.34137724815137793</v>
      </c>
      <c r="D1479" s="141">
        <v>0.7555040813306626</v>
      </c>
      <c r="E1479" s="141">
        <v>0.66740246658222069</v>
      </c>
      <c r="F1479" s="141">
        <v>0.76171536336097811</v>
      </c>
      <c r="G1479" s="141">
        <v>0.53327224230014214</v>
      </c>
      <c r="H1479" s="141">
        <v>0.36020592751702663</v>
      </c>
      <c r="I1479" s="141">
        <v>0.67244259708135234</v>
      </c>
      <c r="J1479" s="141">
        <v>0.20918445800120145</v>
      </c>
      <c r="K1479" s="58">
        <v>0.80369605711157344</v>
      </c>
      <c r="M1479" s="51">
        <v>477</v>
      </c>
      <c r="N1479" s="141" cm="1">
        <f t="array" ref="N1479:W1479">(TRANSPOSE(MMULT(幕後結果!$AB$37:$AK$46, TRANSPOSE(N478:W478))))</f>
        <v>-0.14866607121815134</v>
      </c>
      <c r="O1479" s="141">
        <v>1.318525835987802</v>
      </c>
      <c r="P1479" s="141">
        <v>6.5846733740137553E-2</v>
      </c>
      <c r="Q1479" s="141">
        <v>0.18200131383654483</v>
      </c>
      <c r="R1479" s="141">
        <v>-0.19249905112257581</v>
      </c>
      <c r="S1479" s="141">
        <v>0.99471593443729911</v>
      </c>
      <c r="T1479" s="141">
        <v>0.67647591759411085</v>
      </c>
      <c r="U1479" s="141">
        <v>0.29140186649594058</v>
      </c>
      <c r="V1479" s="141">
        <v>1.1185616336855542</v>
      </c>
      <c r="W1479" s="50">
        <v>1.6434100349927612</v>
      </c>
    </row>
    <row r="1480" spans="1:23">
      <c r="A1480" s="122"/>
      <c r="B1480" s="141">
        <v>0.53046087017663024</v>
      </c>
      <c r="C1480" s="141">
        <v>6.0286520561292356E-2</v>
      </c>
      <c r="D1480" s="141">
        <v>0.68108081040841939</v>
      </c>
      <c r="E1480" s="141">
        <v>0.62251055857783943</v>
      </c>
      <c r="F1480" s="141">
        <v>0.45753662479840695</v>
      </c>
      <c r="G1480" s="141">
        <v>5.6705707341373257E-2</v>
      </c>
      <c r="H1480" s="141">
        <v>0.22932902959143653</v>
      </c>
      <c r="I1480" s="141">
        <v>3.7008175081398198E-2</v>
      </c>
      <c r="J1480" s="141">
        <v>6.3668210493125432E-2</v>
      </c>
      <c r="K1480" s="58">
        <v>5.3015804132587885E-3</v>
      </c>
      <c r="M1480" s="51">
        <v>478</v>
      </c>
      <c r="N1480" s="141" cm="1">
        <f t="array" ref="N1480:W1480">(TRANSPOSE(MMULT(幕後結果!$AB$37:$AK$46, TRANSPOSE(N479:W479))))</f>
        <v>0.73352944861979885</v>
      </c>
      <c r="O1480" s="141">
        <v>0.84749705512995288</v>
      </c>
      <c r="P1480" s="141">
        <v>-1.4054186620250204</v>
      </c>
      <c r="Q1480" s="141">
        <v>0.14085848778682719</v>
      </c>
      <c r="R1480" s="141">
        <v>-0.29877192727144031</v>
      </c>
      <c r="S1480" s="141">
        <v>-6.5661183330653003E-2</v>
      </c>
      <c r="T1480" s="141">
        <v>-0.11565434389164664</v>
      </c>
      <c r="U1480" s="141">
        <v>-0.59299064152329395</v>
      </c>
      <c r="V1480" s="141">
        <v>0.70965539554154522</v>
      </c>
      <c r="W1480" s="50">
        <v>-0.56363783297086789</v>
      </c>
    </row>
    <row r="1481" spans="1:23">
      <c r="A1481" s="122"/>
      <c r="B1481" s="141">
        <v>0.98739086202620308</v>
      </c>
      <c r="C1481" s="141">
        <v>0.60121540484122571</v>
      </c>
      <c r="D1481" s="141">
        <v>0.72443829151571171</v>
      </c>
      <c r="E1481" s="141">
        <v>0.33338951748427359</v>
      </c>
      <c r="F1481" s="141">
        <v>0.69625648544612329</v>
      </c>
      <c r="G1481" s="141">
        <v>0.82330580099487438</v>
      </c>
      <c r="H1481" s="141">
        <v>0.65449416573445918</v>
      </c>
      <c r="I1481" s="141">
        <v>0.66864991270616603</v>
      </c>
      <c r="J1481" s="141">
        <v>3.2540430716228252E-2</v>
      </c>
      <c r="K1481" s="58">
        <v>0.41233417898976366</v>
      </c>
      <c r="M1481" s="51">
        <v>479</v>
      </c>
      <c r="N1481" s="141" cm="1">
        <f t="array" ref="N1481:W1481">(TRANSPOSE(MMULT(幕後結果!$AB$37:$AK$46, TRANSPOSE(N480:W480))))</f>
        <v>0.24763145816005741</v>
      </c>
      <c r="O1481" s="141">
        <v>-7.5134332556326996E-2</v>
      </c>
      <c r="P1481" s="141">
        <v>0.55017136015288881</v>
      </c>
      <c r="Q1481" s="141">
        <v>-7.9458929393516009E-2</v>
      </c>
      <c r="R1481" s="141">
        <v>1.0603338423268307</v>
      </c>
      <c r="S1481" s="141">
        <v>-1.3166743137551418</v>
      </c>
      <c r="T1481" s="141">
        <v>0.75847655809770487</v>
      </c>
      <c r="U1481" s="141">
        <v>-0.44575279908151899</v>
      </c>
      <c r="V1481" s="141">
        <v>0.97057159886066779</v>
      </c>
      <c r="W1481" s="50">
        <v>1.1680301764497862</v>
      </c>
    </row>
    <row r="1482" spans="1:23">
      <c r="A1482" s="122"/>
      <c r="B1482" s="141">
        <v>0.72326373531270116</v>
      </c>
      <c r="C1482" s="141">
        <v>0.78587670281906008</v>
      </c>
      <c r="D1482" s="141">
        <v>6.2555927736653416E-2</v>
      </c>
      <c r="E1482" s="141">
        <v>0.60124564962807958</v>
      </c>
      <c r="F1482" s="141">
        <v>0.29744458520727868</v>
      </c>
      <c r="G1482" s="141">
        <v>0.28781196216206339</v>
      </c>
      <c r="H1482" s="141">
        <v>4.3051257993764303E-2</v>
      </c>
      <c r="I1482" s="141">
        <v>0.73273490944991759</v>
      </c>
      <c r="J1482" s="141">
        <v>0.89940126490414607</v>
      </c>
      <c r="K1482" s="58">
        <v>0.39213505348447475</v>
      </c>
      <c r="M1482" s="51">
        <v>480</v>
      </c>
      <c r="N1482" s="141" cm="1">
        <f t="array" ref="N1482:W1482">(TRANSPOSE(MMULT(幕後結果!$AB$37:$AK$46, TRANSPOSE(N481:W481))))</f>
        <v>-9.8166977839481223E-2</v>
      </c>
      <c r="O1482" s="141">
        <v>0.33452655890248745</v>
      </c>
      <c r="P1482" s="141">
        <v>0.91818999248268129</v>
      </c>
      <c r="Q1482" s="141">
        <v>0.61959133581335746</v>
      </c>
      <c r="R1482" s="141">
        <v>-0.13038134424037917</v>
      </c>
      <c r="S1482" s="141">
        <v>0.28120669243176327</v>
      </c>
      <c r="T1482" s="141">
        <v>0.98069593194034588</v>
      </c>
      <c r="U1482" s="141">
        <v>2.0203352339032099</v>
      </c>
      <c r="V1482" s="141">
        <v>-0.20878442309227196</v>
      </c>
      <c r="W1482" s="50">
        <v>1.2490830827121577</v>
      </c>
    </row>
    <row r="1483" spans="1:23">
      <c r="A1483" s="122"/>
      <c r="B1483" s="141">
        <v>0.15003619000188895</v>
      </c>
      <c r="C1483" s="141">
        <v>0.31817026458457942</v>
      </c>
      <c r="D1483" s="141">
        <v>0.64196853654515174</v>
      </c>
      <c r="E1483" s="141">
        <v>4.8573018702151582E-2</v>
      </c>
      <c r="F1483" s="141">
        <v>0.97404624368648585</v>
      </c>
      <c r="G1483" s="141">
        <v>0.44720943983499906</v>
      </c>
      <c r="H1483" s="141">
        <v>0.88724355607690186</v>
      </c>
      <c r="I1483" s="141">
        <v>0.49273243226373098</v>
      </c>
      <c r="J1483" s="141">
        <v>0.47502165363847793</v>
      </c>
      <c r="K1483" s="58">
        <v>0.37680692991687992</v>
      </c>
      <c r="M1483" s="51">
        <v>481</v>
      </c>
      <c r="N1483" s="141" cm="1">
        <f t="array" ref="N1483:W1483">(TRANSPOSE(MMULT(幕後結果!$AB$37:$AK$46, TRANSPOSE(N482:W482))))</f>
        <v>-0.5632920313498202</v>
      </c>
      <c r="O1483" s="141">
        <v>-0.23735611693938946</v>
      </c>
      <c r="P1483" s="141">
        <v>-0.49743388704102443</v>
      </c>
      <c r="Q1483" s="141">
        <v>0.2837131002261728</v>
      </c>
      <c r="R1483" s="141">
        <v>0.78606977278486223</v>
      </c>
      <c r="S1483" s="141">
        <v>-0.19210432174533826</v>
      </c>
      <c r="T1483" s="141">
        <v>-0.70413574169293613</v>
      </c>
      <c r="U1483" s="141">
        <v>-1.2465031092603296</v>
      </c>
      <c r="V1483" s="141">
        <v>-0.18276213838823907</v>
      </c>
      <c r="W1483" s="50">
        <v>0.3779020678698104</v>
      </c>
    </row>
    <row r="1484" spans="1:23">
      <c r="A1484" s="122"/>
      <c r="B1484" s="141">
        <v>0.9309912412237733</v>
      </c>
      <c r="C1484" s="141">
        <v>0.48504491833478158</v>
      </c>
      <c r="D1484" s="141">
        <v>0.25663285706490813</v>
      </c>
      <c r="E1484" s="141">
        <v>0.16387905204400344</v>
      </c>
      <c r="F1484" s="141">
        <v>0.88907750696790266</v>
      </c>
      <c r="G1484" s="141">
        <v>0.14269436381582179</v>
      </c>
      <c r="H1484" s="141">
        <v>4.0253012237691843E-2</v>
      </c>
      <c r="I1484" s="141">
        <v>0.91695273437280922</v>
      </c>
      <c r="J1484" s="141">
        <v>0.47945474539853605</v>
      </c>
      <c r="K1484" s="58">
        <v>0.58635894180238157</v>
      </c>
      <c r="M1484" s="51">
        <v>482</v>
      </c>
      <c r="N1484" s="141" cm="1">
        <f t="array" ref="N1484:W1484">(TRANSPOSE(MMULT(幕後結果!$AB$37:$AK$46, TRANSPOSE(N483:W483))))</f>
        <v>1.052504975348036</v>
      </c>
      <c r="O1484" s="141">
        <v>-1.6704315904967415</v>
      </c>
      <c r="P1484" s="141">
        <v>-1.658503559009709</v>
      </c>
      <c r="Q1484" s="141">
        <v>-1.4081503646952438</v>
      </c>
      <c r="R1484" s="141">
        <v>-2.3404379678931408</v>
      </c>
      <c r="S1484" s="141">
        <v>0.12194352288300825</v>
      </c>
      <c r="T1484" s="141">
        <v>-1.0638282090419033</v>
      </c>
      <c r="U1484" s="141">
        <v>-1.241273230105675</v>
      </c>
      <c r="V1484" s="141">
        <v>-1.8814527360387348</v>
      </c>
      <c r="W1484" s="50">
        <v>-0.91136489413036159</v>
      </c>
    </row>
    <row r="1485" spans="1:23">
      <c r="A1485" s="122"/>
      <c r="B1485" s="141">
        <v>0.44523443911507421</v>
      </c>
      <c r="C1485" s="141">
        <v>0.4956072944343568</v>
      </c>
      <c r="D1485" s="141">
        <v>8.9690848703441794E-2</v>
      </c>
      <c r="E1485" s="141">
        <v>3.4446457253943352E-2</v>
      </c>
      <c r="F1485" s="141">
        <v>0.39531246751436822</v>
      </c>
      <c r="G1485" s="141">
        <v>0.24715270990531568</v>
      </c>
      <c r="H1485" s="141">
        <v>0.36291247713052188</v>
      </c>
      <c r="I1485" s="141">
        <v>0.81432227100103938</v>
      </c>
      <c r="J1485" s="141">
        <v>0.23677484705972907</v>
      </c>
      <c r="K1485" s="58">
        <v>0.28551421519965214</v>
      </c>
      <c r="M1485" s="51">
        <v>483</v>
      </c>
      <c r="N1485" s="141" cm="1">
        <f t="array" ref="N1485:W1485">(TRANSPOSE(MMULT(幕後結果!$AB$37:$AK$46, TRANSPOSE(N484:W484))))</f>
        <v>0.21434069903019753</v>
      </c>
      <c r="O1485" s="141">
        <v>1.0430962692001791</v>
      </c>
      <c r="P1485" s="141">
        <v>1.3356296914475214</v>
      </c>
      <c r="Q1485" s="141">
        <v>1.0202384603188646</v>
      </c>
      <c r="R1485" s="141">
        <v>1.1239663871163663</v>
      </c>
      <c r="S1485" s="141">
        <v>-0.21597086577627625</v>
      </c>
      <c r="T1485" s="141">
        <v>1.2714634049605946</v>
      </c>
      <c r="U1485" s="141">
        <v>0.3895481342477991</v>
      </c>
      <c r="V1485" s="141">
        <v>1.0194888539167533</v>
      </c>
      <c r="W1485" s="50">
        <v>0.99227281986993376</v>
      </c>
    </row>
    <row r="1486" spans="1:23">
      <c r="A1486" s="122"/>
      <c r="B1486" s="141">
        <v>0.9617453899922519</v>
      </c>
      <c r="C1486" s="141">
        <v>0.74962543465118014</v>
      </c>
      <c r="D1486" s="141">
        <v>0.11193444683781273</v>
      </c>
      <c r="E1486" s="141">
        <v>0.79645269413273279</v>
      </c>
      <c r="F1486" s="141">
        <v>0.23886004254984039</v>
      </c>
      <c r="G1486" s="141">
        <v>7.5845215186104875E-2</v>
      </c>
      <c r="H1486" s="141">
        <v>0.40801611661130099</v>
      </c>
      <c r="I1486" s="141">
        <v>0.81644868743773036</v>
      </c>
      <c r="J1486" s="141">
        <v>0.53113897734978122</v>
      </c>
      <c r="K1486" s="58">
        <v>0.7711793712085484</v>
      </c>
      <c r="M1486" s="51">
        <v>484</v>
      </c>
      <c r="N1486" s="141" cm="1">
        <f t="array" ref="N1486:W1486">(TRANSPOSE(MMULT(幕後結果!$AB$37:$AK$46, TRANSPOSE(N485:W485))))</f>
        <v>0.8849395281460396</v>
      </c>
      <c r="O1486" s="141">
        <v>-0.39972268815510298</v>
      </c>
      <c r="P1486" s="141">
        <v>-0.92889196809478802</v>
      </c>
      <c r="Q1486" s="141">
        <v>-2.235548784482716E-2</v>
      </c>
      <c r="R1486" s="141">
        <v>-8.0671376629054437E-2</v>
      </c>
      <c r="S1486" s="141">
        <v>0.32059938071358773</v>
      </c>
      <c r="T1486" s="141">
        <v>-0.72360170596869589</v>
      </c>
      <c r="U1486" s="141">
        <v>0.61215890850168486</v>
      </c>
      <c r="V1486" s="141">
        <v>-0.12204014337666867</v>
      </c>
      <c r="W1486" s="50">
        <v>-0.29711365548522989</v>
      </c>
    </row>
    <row r="1487" spans="1:23">
      <c r="A1487" s="122"/>
      <c r="B1487" s="141">
        <v>0.58042885578821801</v>
      </c>
      <c r="C1487" s="141">
        <v>0.53033248641232578</v>
      </c>
      <c r="D1487" s="141">
        <v>0.57922142517435571</v>
      </c>
      <c r="E1487" s="141">
        <v>7.5907813805267121E-2</v>
      </c>
      <c r="F1487" s="141">
        <v>0.57354172421042615</v>
      </c>
      <c r="G1487" s="141">
        <v>0.6399945309296291</v>
      </c>
      <c r="H1487" s="141">
        <v>0.76783192157211166</v>
      </c>
      <c r="I1487" s="141">
        <v>0.20930484765603463</v>
      </c>
      <c r="J1487" s="141">
        <v>7.7832111025217809E-3</v>
      </c>
      <c r="K1487" s="58">
        <v>0.49401864361507242</v>
      </c>
      <c r="M1487" s="51">
        <v>485</v>
      </c>
      <c r="N1487" s="141" cm="1">
        <f t="array" ref="N1487:W1487">(TRANSPOSE(MMULT(幕後結果!$AB$37:$AK$46, TRANSPOSE(N486:W486))))</f>
        <v>-0.11657593953341583</v>
      </c>
      <c r="O1487" s="141">
        <v>-0.44894657097133855</v>
      </c>
      <c r="P1487" s="141">
        <v>0.9209355430807179</v>
      </c>
      <c r="Q1487" s="141">
        <v>1.3749919652893048</v>
      </c>
      <c r="R1487" s="141">
        <v>1.0662692580618096</v>
      </c>
      <c r="S1487" s="141">
        <v>-0.68275733526252347</v>
      </c>
      <c r="T1487" s="141">
        <v>1.3924369233490634</v>
      </c>
      <c r="U1487" s="141">
        <v>2.0176377630378646</v>
      </c>
      <c r="V1487" s="141">
        <v>1.4019027413197982</v>
      </c>
      <c r="W1487" s="50">
        <v>1.0450295401355394</v>
      </c>
    </row>
    <row r="1488" spans="1:23">
      <c r="A1488" s="122"/>
      <c r="B1488" s="141">
        <v>0.24885430585784096</v>
      </c>
      <c r="C1488" s="141">
        <v>0.8855527944867605</v>
      </c>
      <c r="D1488" s="141">
        <v>0.1964416625558989</v>
      </c>
      <c r="E1488" s="141">
        <v>0.79436393686262363</v>
      </c>
      <c r="F1488" s="141">
        <v>4.4187132711997812E-2</v>
      </c>
      <c r="G1488" s="141">
        <v>0.8208280886111039</v>
      </c>
      <c r="H1488" s="141">
        <v>0.17518869712354346</v>
      </c>
      <c r="I1488" s="141">
        <v>0.69192083961829032</v>
      </c>
      <c r="J1488" s="141">
        <v>0.15833553874101836</v>
      </c>
      <c r="K1488" s="58">
        <v>0.36012742604521031</v>
      </c>
      <c r="M1488" s="51">
        <v>486</v>
      </c>
      <c r="N1488" s="141" cm="1">
        <f t="array" ref="N1488:W1488">(TRANSPOSE(MMULT(幕後結果!$AB$37:$AK$46, TRANSPOSE(N487:W487))))</f>
        <v>-0.86068858324868303</v>
      </c>
      <c r="O1488" s="141">
        <v>0.72585359940632788</v>
      </c>
      <c r="P1488" s="141">
        <v>0.65580550581033381</v>
      </c>
      <c r="Q1488" s="141">
        <v>0.53666901250701327</v>
      </c>
      <c r="R1488" s="141">
        <v>0.98224488470644888</v>
      </c>
      <c r="S1488" s="141">
        <v>1.7417413004595088</v>
      </c>
      <c r="T1488" s="141">
        <v>5.9583530777135241E-2</v>
      </c>
      <c r="U1488" s="141">
        <v>0.90494352045059134</v>
      </c>
      <c r="V1488" s="141">
        <v>1.5891756573481075</v>
      </c>
      <c r="W1488" s="50">
        <v>1.095850052448534</v>
      </c>
    </row>
    <row r="1489" spans="1:23">
      <c r="A1489" s="122"/>
      <c r="B1489" s="141">
        <v>0.57081673513260256</v>
      </c>
      <c r="C1489" s="141">
        <v>0.33240575001236561</v>
      </c>
      <c r="D1489" s="141">
        <v>0.73238536185254732</v>
      </c>
      <c r="E1489" s="141">
        <v>0.92481786627460005</v>
      </c>
      <c r="F1489" s="141">
        <v>0.89412326114014973</v>
      </c>
      <c r="G1489" s="141">
        <v>0.9649378673964446</v>
      </c>
      <c r="H1489" s="141">
        <v>0.37656847114550707</v>
      </c>
      <c r="I1489" s="141">
        <v>0.30967814374767766</v>
      </c>
      <c r="J1489" s="141">
        <v>0.92143690666895295</v>
      </c>
      <c r="K1489" s="58">
        <v>0.43201352977091023</v>
      </c>
      <c r="M1489" s="51">
        <v>487</v>
      </c>
      <c r="N1489" s="141" cm="1">
        <f t="array" ref="N1489:W1489">(TRANSPOSE(MMULT(幕後結果!$AB$37:$AK$46, TRANSPOSE(N488:W488))))</f>
        <v>-1.4152666560439737</v>
      </c>
      <c r="O1489" s="141">
        <v>-5.6922237904761933E-2</v>
      </c>
      <c r="P1489" s="141">
        <v>-1.1695135002906305</v>
      </c>
      <c r="Q1489" s="141">
        <v>-2.2843485957561254</v>
      </c>
      <c r="R1489" s="141">
        <v>-1.8545973353060952</v>
      </c>
      <c r="S1489" s="141">
        <v>2.6384184677975147</v>
      </c>
      <c r="T1489" s="141">
        <v>-1.2425545848981177</v>
      </c>
      <c r="U1489" s="141">
        <v>0.41763407883830095</v>
      </c>
      <c r="V1489" s="141">
        <v>1.2561962414797552</v>
      </c>
      <c r="W1489" s="50">
        <v>1.1537489327034143</v>
      </c>
    </row>
    <row r="1490" spans="1:23">
      <c r="A1490" s="122"/>
      <c r="B1490" s="141">
        <v>1.0135806126840174E-2</v>
      </c>
      <c r="C1490" s="141">
        <v>0.87598597615398188</v>
      </c>
      <c r="D1490" s="141">
        <v>0.91716103090773471</v>
      </c>
      <c r="E1490" s="141">
        <v>0.38532055843440127</v>
      </c>
      <c r="F1490" s="141">
        <v>0.17186832208539471</v>
      </c>
      <c r="G1490" s="141">
        <v>0.34942611656263156</v>
      </c>
      <c r="H1490" s="141">
        <v>0.47545542633130089</v>
      </c>
      <c r="I1490" s="141">
        <v>1.1460177284043471E-2</v>
      </c>
      <c r="J1490" s="141">
        <v>0.80357640833723076</v>
      </c>
      <c r="K1490" s="58">
        <v>0.86373369020835633</v>
      </c>
      <c r="M1490" s="51">
        <v>488</v>
      </c>
      <c r="N1490" s="141" cm="1">
        <f t="array" ref="N1490:W1490">(TRANSPOSE(MMULT(幕後結果!$AB$37:$AK$46, TRANSPOSE(N489:W489))))</f>
        <v>0.54001864785422515</v>
      </c>
      <c r="O1490" s="141">
        <v>0.26051017870077886</v>
      </c>
      <c r="P1490" s="141">
        <v>-2.9242921919042326E-2</v>
      </c>
      <c r="Q1490" s="141">
        <v>1.4207858193449732</v>
      </c>
      <c r="R1490" s="141">
        <v>1.401580017516274E-2</v>
      </c>
      <c r="S1490" s="141">
        <v>-1.2636100084444908</v>
      </c>
      <c r="T1490" s="141">
        <v>1.559544438596183</v>
      </c>
      <c r="U1490" s="141">
        <v>4.8245374309778682E-2</v>
      </c>
      <c r="V1490" s="141">
        <v>0.61393892614950651</v>
      </c>
      <c r="W1490" s="50">
        <v>-0.84518493946487194</v>
      </c>
    </row>
    <row r="1491" spans="1:23">
      <c r="A1491" s="122"/>
      <c r="B1491" s="141">
        <v>0.98244596766225945</v>
      </c>
      <c r="C1491" s="141">
        <v>0.23387623711488814</v>
      </c>
      <c r="D1491" s="141">
        <v>0.74090451477568986</v>
      </c>
      <c r="E1491" s="141">
        <v>0.32707795876595358</v>
      </c>
      <c r="F1491" s="141">
        <v>0.95309086792503006</v>
      </c>
      <c r="G1491" s="141">
        <v>0.30704277575711303</v>
      </c>
      <c r="H1491" s="141">
        <v>0.96099143643064533</v>
      </c>
      <c r="I1491" s="141">
        <v>0.76537686290097962</v>
      </c>
      <c r="J1491" s="141">
        <v>4.5511129994720179E-2</v>
      </c>
      <c r="K1491" s="58">
        <v>0.55765345191173799</v>
      </c>
      <c r="M1491" s="51">
        <v>489</v>
      </c>
      <c r="N1491" s="141" cm="1">
        <f t="array" ref="N1491:W1491">(TRANSPOSE(MMULT(幕後結果!$AB$37:$AK$46, TRANSPOSE(N490:W490))))</f>
        <v>-1.5994694116498616</v>
      </c>
      <c r="O1491" s="141">
        <v>-1.4558120450078569</v>
      </c>
      <c r="P1491" s="141">
        <v>-2.6730311922008432</v>
      </c>
      <c r="Q1491" s="141">
        <v>-2.8505462764857423</v>
      </c>
      <c r="R1491" s="141">
        <v>-1.4285280402078286</v>
      </c>
      <c r="S1491" s="141">
        <v>0.12886804778698774</v>
      </c>
      <c r="T1491" s="141">
        <v>-0.76270078955431508</v>
      </c>
      <c r="U1491" s="141">
        <v>-4.0285535630528391E-2</v>
      </c>
      <c r="V1491" s="141">
        <v>-2.3234076150471541</v>
      </c>
      <c r="W1491" s="50">
        <v>2.0728417094776075E-3</v>
      </c>
    </row>
    <row r="1492" spans="1:23">
      <c r="A1492" s="122"/>
      <c r="B1492" s="141">
        <v>0.8089900302104196</v>
      </c>
      <c r="C1492" s="141">
        <v>0.49768327234473131</v>
      </c>
      <c r="D1492" s="141">
        <v>0.90502885420826229</v>
      </c>
      <c r="E1492" s="141">
        <v>0.40850012556070037</v>
      </c>
      <c r="F1492" s="141">
        <v>0.30437132069765505</v>
      </c>
      <c r="G1492" s="141">
        <v>0.85483628119887389</v>
      </c>
      <c r="H1492" s="141">
        <v>0.19307634844048471</v>
      </c>
      <c r="I1492" s="141">
        <v>0.7225645010956625</v>
      </c>
      <c r="J1492" s="141">
        <v>0.39614907239511465</v>
      </c>
      <c r="K1492" s="58">
        <v>0.43738105173810737</v>
      </c>
      <c r="M1492" s="51">
        <v>490</v>
      </c>
      <c r="N1492" s="141" cm="1">
        <f t="array" ref="N1492:W1492">(TRANSPOSE(MMULT(幕後結果!$AB$37:$AK$46, TRANSPOSE(N491:W491))))</f>
        <v>0.10288162439235644</v>
      </c>
      <c r="O1492" s="141">
        <v>-5.6476628714780167E-2</v>
      </c>
      <c r="P1492" s="141">
        <v>-7.9299459507926801E-2</v>
      </c>
      <c r="Q1492" s="141">
        <v>0.42221411345009191</v>
      </c>
      <c r="R1492" s="141">
        <v>3.1918972973347774E-3</v>
      </c>
      <c r="S1492" s="141">
        <v>-1.6807365888710459</v>
      </c>
      <c r="T1492" s="141">
        <v>0.14827949075907493</v>
      </c>
      <c r="U1492" s="141">
        <v>0.34507342926369067</v>
      </c>
      <c r="V1492" s="141">
        <v>0.49823941397978638</v>
      </c>
      <c r="W1492" s="50">
        <v>0.71971976400992776</v>
      </c>
    </row>
    <row r="1493" spans="1:23">
      <c r="A1493" s="122"/>
      <c r="B1493" s="141">
        <v>0.86215614356375458</v>
      </c>
      <c r="C1493" s="141">
        <v>0.14512296580645434</v>
      </c>
      <c r="D1493" s="141">
        <v>0.33329799725711773</v>
      </c>
      <c r="E1493" s="141">
        <v>0.38616167117347988</v>
      </c>
      <c r="F1493" s="141">
        <v>0.51585586576805698</v>
      </c>
      <c r="G1493" s="141">
        <v>0.95479776210374023</v>
      </c>
      <c r="H1493" s="141">
        <v>0.54948617978508896</v>
      </c>
      <c r="I1493" s="141">
        <v>0.44795398193333269</v>
      </c>
      <c r="J1493" s="141">
        <v>0.74968195594836295</v>
      </c>
      <c r="K1493" s="58">
        <v>0.98904769081641852</v>
      </c>
      <c r="M1493" s="51">
        <v>491</v>
      </c>
      <c r="N1493" s="141" cm="1">
        <f t="array" ref="N1493:W1493">(TRANSPOSE(MMULT(幕後結果!$AB$37:$AK$46, TRANSPOSE(N492:W492))))</f>
        <v>-0.72594319536807761</v>
      </c>
      <c r="O1493" s="141">
        <v>0.64844409372498923</v>
      </c>
      <c r="P1493" s="141">
        <v>-0.48874182623572682</v>
      </c>
      <c r="Q1493" s="141">
        <v>-1.3238114594661561</v>
      </c>
      <c r="R1493" s="141">
        <v>-0.27007419347512451</v>
      </c>
      <c r="S1493" s="141">
        <v>-0.13335421956073618</v>
      </c>
      <c r="T1493" s="141">
        <v>-0.34828708543676518</v>
      </c>
      <c r="U1493" s="141">
        <v>-1.9468737691140956</v>
      </c>
      <c r="V1493" s="141">
        <v>0.21287251426471598</v>
      </c>
      <c r="W1493" s="50">
        <v>1.5481924625355288</v>
      </c>
    </row>
    <row r="1494" spans="1:23">
      <c r="A1494" s="122"/>
      <c r="B1494" s="141">
        <v>0.58447971374426033</v>
      </c>
      <c r="C1494" s="141">
        <v>0.6187956776543766</v>
      </c>
      <c r="D1494" s="141">
        <v>0.97430122569238065</v>
      </c>
      <c r="E1494" s="141">
        <v>0.35153908794176214</v>
      </c>
      <c r="F1494" s="141">
        <v>0.16994375367678782</v>
      </c>
      <c r="G1494" s="141">
        <v>0.87969446968221332</v>
      </c>
      <c r="H1494" s="141">
        <v>0.35211844446011686</v>
      </c>
      <c r="I1494" s="141">
        <v>0.59664730601776683</v>
      </c>
      <c r="J1494" s="141">
        <v>0.19635524403861204</v>
      </c>
      <c r="K1494" s="58">
        <v>0.47716046494443387</v>
      </c>
      <c r="M1494" s="51">
        <v>492</v>
      </c>
      <c r="N1494" s="141" cm="1">
        <f t="array" ref="N1494:W1494">(TRANSPOSE(MMULT(幕後結果!$AB$37:$AK$46, TRANSPOSE(N493:W493))))</f>
        <v>-0.30864930883133535</v>
      </c>
      <c r="O1494" s="141">
        <v>-0.63726312428915299</v>
      </c>
      <c r="P1494" s="141">
        <v>0.4387879302095421</v>
      </c>
      <c r="Q1494" s="141">
        <v>-0.402235242233002</v>
      </c>
      <c r="R1494" s="141">
        <v>-0.90768263628560186</v>
      </c>
      <c r="S1494" s="141">
        <v>0.13896880844574069</v>
      </c>
      <c r="T1494" s="141">
        <v>1.8446529631557975</v>
      </c>
      <c r="U1494" s="141">
        <v>1.5778449258263278</v>
      </c>
      <c r="V1494" s="141">
        <v>1.6962195444735659</v>
      </c>
      <c r="W1494" s="50">
        <v>0.69032599532655414</v>
      </c>
    </row>
    <row r="1495" spans="1:23">
      <c r="A1495" s="122"/>
      <c r="B1495" s="141">
        <v>0.62804431016424322</v>
      </c>
      <c r="C1495" s="141">
        <v>0.3009655984973485</v>
      </c>
      <c r="D1495" s="141">
        <v>0.54372148974544299</v>
      </c>
      <c r="E1495" s="141">
        <v>0.77167571986795713</v>
      </c>
      <c r="F1495" s="141">
        <v>0.49833420077450175</v>
      </c>
      <c r="G1495" s="141">
        <v>0.72459286042237703</v>
      </c>
      <c r="H1495" s="141">
        <v>9.2132198609146343E-2</v>
      </c>
      <c r="I1495" s="141">
        <v>0.14837143697649124</v>
      </c>
      <c r="J1495" s="141">
        <v>0.89457882250796383</v>
      </c>
      <c r="K1495" s="58">
        <v>0.42218301856746798</v>
      </c>
      <c r="M1495" s="51">
        <v>493</v>
      </c>
      <c r="N1495" s="141" cm="1">
        <f t="array" ref="N1495:W1495">(TRANSPOSE(MMULT(幕後結果!$AB$37:$AK$46, TRANSPOSE(N494:W494))))</f>
        <v>1.1784520251640784</v>
      </c>
      <c r="O1495" s="141">
        <v>-1.3552121027735364</v>
      </c>
      <c r="P1495" s="141">
        <v>-0.35159097430439212</v>
      </c>
      <c r="Q1495" s="141">
        <v>0.12240085286716926</v>
      </c>
      <c r="R1495" s="141">
        <v>0.65599365133832477</v>
      </c>
      <c r="S1495" s="141">
        <v>-0.79539873397150984</v>
      </c>
      <c r="T1495" s="141">
        <v>0.51108386007614737</v>
      </c>
      <c r="U1495" s="141">
        <v>-1.5866456032125518</v>
      </c>
      <c r="V1495" s="141">
        <v>-0.83975455886760941</v>
      </c>
      <c r="W1495" s="50">
        <v>-0.23408891361818085</v>
      </c>
    </row>
    <row r="1496" spans="1:23">
      <c r="A1496" s="122"/>
      <c r="B1496" s="141">
        <v>0.43352851811101845</v>
      </c>
      <c r="C1496" s="141">
        <v>0.10257104624500979</v>
      </c>
      <c r="D1496" s="141">
        <v>0.7855105861199474</v>
      </c>
      <c r="E1496" s="141">
        <v>0.47767673391589427</v>
      </c>
      <c r="F1496" s="141">
        <v>8.5681842937224362E-2</v>
      </c>
      <c r="G1496" s="141">
        <v>0.91959841538319242</v>
      </c>
      <c r="H1496" s="141">
        <v>0.40634929236141426</v>
      </c>
      <c r="I1496" s="141">
        <v>0.93759880253937666</v>
      </c>
      <c r="J1496" s="141">
        <v>3.5502121030893896E-2</v>
      </c>
      <c r="K1496" s="58">
        <v>0.98722665633490214</v>
      </c>
      <c r="M1496" s="51">
        <v>494</v>
      </c>
      <c r="N1496" s="141" cm="1">
        <f t="array" ref="N1496:W1496">(TRANSPOSE(MMULT(幕後結果!$AB$37:$AK$46, TRANSPOSE(N495:W495))))</f>
        <v>0.6924254518679579</v>
      </c>
      <c r="O1496" s="141">
        <v>-0.28744380839430672</v>
      </c>
      <c r="P1496" s="141">
        <v>0.44935368134187237</v>
      </c>
      <c r="Q1496" s="141">
        <v>2.0677166572340751</v>
      </c>
      <c r="R1496" s="141">
        <v>-0.24272369385599735</v>
      </c>
      <c r="S1496" s="141">
        <v>2.6111232474461867</v>
      </c>
      <c r="T1496" s="141">
        <v>1.0999567173781579</v>
      </c>
      <c r="U1496" s="141">
        <v>1.3685949003698001</v>
      </c>
      <c r="V1496" s="141">
        <v>0.15426610748514435</v>
      </c>
      <c r="W1496" s="50">
        <v>-0.966650167396371</v>
      </c>
    </row>
    <row r="1497" spans="1:23">
      <c r="A1497" s="122"/>
      <c r="B1497" s="141">
        <v>0.52841263621489798</v>
      </c>
      <c r="C1497" s="141">
        <v>0.77770076910575781</v>
      </c>
      <c r="D1497" s="141">
        <v>0.78048950313607279</v>
      </c>
      <c r="E1497" s="141">
        <v>0.5401041551993786</v>
      </c>
      <c r="F1497" s="141">
        <v>0.48401519432943374</v>
      </c>
      <c r="G1497" s="141">
        <v>0.25333443716339699</v>
      </c>
      <c r="H1497" s="141">
        <v>5.0874401702138305E-2</v>
      </c>
      <c r="I1497" s="141">
        <v>0.85790795754954474</v>
      </c>
      <c r="J1497" s="141">
        <v>0.90297295502160058</v>
      </c>
      <c r="K1497" s="58">
        <v>5.2067723419904732E-2</v>
      </c>
      <c r="M1497" s="51">
        <v>495</v>
      </c>
      <c r="N1497" s="141" cm="1">
        <f t="array" ref="N1497:W1497">(TRANSPOSE(MMULT(幕後結果!$AB$37:$AK$46, TRANSPOSE(N496:W496))))</f>
        <v>-0.29194913883281676</v>
      </c>
      <c r="O1497" s="141">
        <v>-0.94264124528195747</v>
      </c>
      <c r="P1497" s="141">
        <v>6.3468494965393529E-4</v>
      </c>
      <c r="Q1497" s="141">
        <v>-0.31024200625298565</v>
      </c>
      <c r="R1497" s="141">
        <v>-1.0650957725733958</v>
      </c>
      <c r="S1497" s="141">
        <v>0.13272045288305326</v>
      </c>
      <c r="T1497" s="141">
        <v>5.9430255160241641E-2</v>
      </c>
      <c r="U1497" s="141">
        <v>-5.7413117184275164E-2</v>
      </c>
      <c r="V1497" s="141">
        <v>0.36761919793071818</v>
      </c>
      <c r="W1497" s="50">
        <v>-0.51695000542396952</v>
      </c>
    </row>
    <row r="1498" spans="1:23">
      <c r="A1498" s="122"/>
      <c r="B1498" s="141">
        <v>0.29106575827850034</v>
      </c>
      <c r="C1498" s="141">
        <v>0.21309617164269157</v>
      </c>
      <c r="D1498" s="141">
        <v>0.40047786196449242</v>
      </c>
      <c r="E1498" s="141">
        <v>0.89199214664688919</v>
      </c>
      <c r="F1498" s="141">
        <v>0.34960503312839286</v>
      </c>
      <c r="G1498" s="141">
        <v>6.3580355718040771E-2</v>
      </c>
      <c r="H1498" s="141">
        <v>0.18347224313316013</v>
      </c>
      <c r="I1498" s="141">
        <v>0.12571058093856591</v>
      </c>
      <c r="J1498" s="141">
        <v>0.47772271350472195</v>
      </c>
      <c r="K1498" s="58">
        <v>0.50265713085051278</v>
      </c>
      <c r="M1498" s="51">
        <v>496</v>
      </c>
      <c r="N1498" s="141" cm="1">
        <f t="array" ref="N1498:W1498">(TRANSPOSE(MMULT(幕後結果!$AB$37:$AK$46, TRANSPOSE(N497:W497))))</f>
        <v>-0.88786450984338416</v>
      </c>
      <c r="O1498" s="141">
        <v>-0.34791248417602305</v>
      </c>
      <c r="P1498" s="141">
        <v>-1.1951579032403881</v>
      </c>
      <c r="Q1498" s="141">
        <v>0.11543100060819522</v>
      </c>
      <c r="R1498" s="141">
        <v>-0.65370879719873454</v>
      </c>
      <c r="S1498" s="141">
        <v>0.92552503998627023</v>
      </c>
      <c r="T1498" s="141">
        <v>-2.0079805593353104</v>
      </c>
      <c r="U1498" s="141">
        <v>-1.4653437525139617</v>
      </c>
      <c r="V1498" s="141">
        <v>-1.03514772498143</v>
      </c>
      <c r="W1498" s="50">
        <v>-0.83872825231804882</v>
      </c>
    </row>
    <row r="1499" spans="1:23">
      <c r="A1499" s="122"/>
      <c r="B1499" s="141">
        <v>0.391316992199366</v>
      </c>
      <c r="C1499" s="141">
        <v>0.77775371684554973</v>
      </c>
      <c r="D1499" s="141">
        <v>0.59350862322828801</v>
      </c>
      <c r="E1499" s="141">
        <v>0.84176510969592822</v>
      </c>
      <c r="F1499" s="141">
        <v>0.76060589985652505</v>
      </c>
      <c r="G1499" s="141">
        <v>0.9086988750578846</v>
      </c>
      <c r="H1499" s="141">
        <v>2.8358345505846927E-2</v>
      </c>
      <c r="I1499" s="141">
        <v>0.21590782169361455</v>
      </c>
      <c r="J1499" s="141">
        <v>0.97350545994832594</v>
      </c>
      <c r="K1499" s="58">
        <v>0.42316620687900319</v>
      </c>
      <c r="M1499" s="51">
        <v>497</v>
      </c>
      <c r="N1499" s="141" cm="1">
        <f t="array" ref="N1499:W1499">(TRANSPOSE(MMULT(幕後結果!$AB$37:$AK$46, TRANSPOSE(N498:W498))))</f>
        <v>1.9407553849341972</v>
      </c>
      <c r="O1499" s="141">
        <v>-0.72672280066904726</v>
      </c>
      <c r="P1499" s="141">
        <v>-1.6386981232730926</v>
      </c>
      <c r="Q1499" s="141">
        <v>-1.4217383850366818</v>
      </c>
      <c r="R1499" s="141">
        <v>-0.73280365279222559</v>
      </c>
      <c r="S1499" s="141">
        <v>0.1518673032173945</v>
      </c>
      <c r="T1499" s="141">
        <v>-1.3062566141206819</v>
      </c>
      <c r="U1499" s="141">
        <v>-1.0829890296332385</v>
      </c>
      <c r="V1499" s="141">
        <v>-0.57433361773744496</v>
      </c>
      <c r="W1499" s="50">
        <v>-2.2997425558769335</v>
      </c>
    </row>
    <row r="1500" spans="1:23">
      <c r="A1500" s="122"/>
      <c r="B1500" s="141">
        <v>0.73981891777076703</v>
      </c>
      <c r="C1500" s="141">
        <v>0.25828836299663904</v>
      </c>
      <c r="D1500" s="141">
        <v>0.22190093913563835</v>
      </c>
      <c r="E1500" s="141">
        <v>0.7048035778214341</v>
      </c>
      <c r="F1500" s="141">
        <v>0.63680686830398825</v>
      </c>
      <c r="G1500" s="141">
        <v>9.332087473468742E-2</v>
      </c>
      <c r="H1500" s="141">
        <v>0.82926971049029841</v>
      </c>
      <c r="I1500" s="141">
        <v>7.5134834036090448E-2</v>
      </c>
      <c r="J1500" s="141">
        <v>0.15275289553337057</v>
      </c>
      <c r="K1500" s="58">
        <v>0.34430272170895582</v>
      </c>
      <c r="M1500" s="51">
        <v>498</v>
      </c>
      <c r="N1500" s="141" cm="1">
        <f t="array" ref="N1500:W1500">(TRANSPOSE(MMULT(幕後結果!$AB$37:$AK$46, TRANSPOSE(N499:W499))))</f>
        <v>0.77461581583934991</v>
      </c>
      <c r="O1500" s="141">
        <v>0.38897681054497024</v>
      </c>
      <c r="P1500" s="141">
        <v>-0.18565459102283555</v>
      </c>
      <c r="Q1500" s="141">
        <v>1.5339016552252021</v>
      </c>
      <c r="R1500" s="141">
        <v>0.57466091008158027</v>
      </c>
      <c r="S1500" s="141">
        <v>-0.52664075415742118</v>
      </c>
      <c r="T1500" s="141">
        <v>-1.1510879251016668</v>
      </c>
      <c r="U1500" s="141">
        <v>0.27873752400354407</v>
      </c>
      <c r="V1500" s="141">
        <v>1.4211557965875534</v>
      </c>
      <c r="W1500" s="50">
        <v>-0.97535354221170389</v>
      </c>
    </row>
    <row r="1501" spans="1:23">
      <c r="A1501" s="122"/>
      <c r="B1501" s="141">
        <v>0.13175287094292343</v>
      </c>
      <c r="C1501" s="141">
        <v>0.70443337045193255</v>
      </c>
      <c r="D1501" s="141">
        <v>6.7541195595130832E-2</v>
      </c>
      <c r="E1501" s="141">
        <v>0.90801426276259445</v>
      </c>
      <c r="F1501" s="141">
        <v>0.63106740219442892</v>
      </c>
      <c r="G1501" s="141">
        <v>0.3823947014555189</v>
      </c>
      <c r="H1501" s="141">
        <v>0.88858426772857868</v>
      </c>
      <c r="I1501" s="141">
        <v>0.84250307650882106</v>
      </c>
      <c r="J1501" s="141">
        <v>0.73386138494227637</v>
      </c>
      <c r="K1501" s="58">
        <v>0.90712324467095629</v>
      </c>
      <c r="M1501" s="51">
        <v>499</v>
      </c>
      <c r="N1501" s="141" cm="1">
        <f t="array" ref="N1501:W1501">(TRANSPOSE(MMULT(幕後結果!$AB$37:$AK$46, TRANSPOSE(N500:W500))))</f>
        <v>-0.98537380527903773</v>
      </c>
      <c r="O1501" s="141">
        <v>0.35835669662243802</v>
      </c>
      <c r="P1501" s="141">
        <v>0.2206760292113949</v>
      </c>
      <c r="Q1501" s="141">
        <v>1.2196124122431202</v>
      </c>
      <c r="R1501" s="141">
        <v>0.57853654339830096</v>
      </c>
      <c r="S1501" s="141">
        <v>-0.10020313191431185</v>
      </c>
      <c r="T1501" s="141">
        <v>-1.0963725902301282</v>
      </c>
      <c r="U1501" s="141">
        <v>-0.77129496681284537</v>
      </c>
      <c r="V1501" s="141">
        <v>-0.46553987786462825</v>
      </c>
      <c r="W1501" s="50">
        <v>-0.48827262026433532</v>
      </c>
    </row>
    <row r="1502" spans="1:23">
      <c r="A1502" s="122"/>
      <c r="B1502" s="141">
        <v>0.34904370811943752</v>
      </c>
      <c r="C1502" s="141">
        <v>0.54201959265523669</v>
      </c>
      <c r="D1502" s="141">
        <v>5.7652836897168491E-2</v>
      </c>
      <c r="E1502" s="141">
        <v>0.41607982425404355</v>
      </c>
      <c r="F1502" s="141">
        <v>0.47973548492382689</v>
      </c>
      <c r="G1502" s="141">
        <v>0.12961107179545039</v>
      </c>
      <c r="H1502" s="141">
        <v>0.63830955310497672</v>
      </c>
      <c r="I1502" s="141">
        <v>0.88081124585202253</v>
      </c>
      <c r="J1502" s="141">
        <v>0.90604894637037714</v>
      </c>
      <c r="K1502" s="58">
        <v>0.40943072983565165</v>
      </c>
      <c r="M1502" s="51">
        <v>500</v>
      </c>
      <c r="N1502" s="141" cm="1">
        <f t="array" ref="N1502:W1502">(TRANSPOSE(MMULT(幕後結果!$AB$37:$AK$46, TRANSPOSE(N501:W501))))</f>
        <v>-1.058004856849682</v>
      </c>
      <c r="O1502" s="141">
        <v>1.1915913911697329</v>
      </c>
      <c r="P1502" s="141">
        <v>0.29133188300949242</v>
      </c>
      <c r="Q1502" s="141">
        <v>-0.53798962589545296</v>
      </c>
      <c r="R1502" s="141">
        <v>0.38074816269532186</v>
      </c>
      <c r="S1502" s="141">
        <v>-0.70575359810529337</v>
      </c>
      <c r="T1502" s="141">
        <v>-0.48090513344498753</v>
      </c>
      <c r="U1502" s="141">
        <v>-0.21580045957416288</v>
      </c>
      <c r="V1502" s="141">
        <v>-1.1702045223432846</v>
      </c>
      <c r="W1502" s="50">
        <v>0.17246795691874339</v>
      </c>
    </row>
    <row r="1503" spans="1:23">
      <c r="A1503" s="122"/>
      <c r="B1503" s="141">
        <v>0.9588249492747225</v>
      </c>
      <c r="C1503" s="141">
        <v>0.35240168937561966</v>
      </c>
      <c r="D1503" s="141">
        <v>0.35540211293610247</v>
      </c>
      <c r="E1503" s="141">
        <v>0.17221809183900683</v>
      </c>
      <c r="F1503" s="141">
        <v>2.8615792924865824E-2</v>
      </c>
      <c r="G1503" s="141">
        <v>0.56139173352800986</v>
      </c>
      <c r="H1503" s="141">
        <v>0.51248475860448872</v>
      </c>
      <c r="I1503" s="141">
        <v>0.13528847390090726</v>
      </c>
      <c r="J1503" s="141">
        <v>0.49949324048429977</v>
      </c>
      <c r="K1503" s="58">
        <v>0.57573408164030426</v>
      </c>
      <c r="M1503" s="51">
        <v>501</v>
      </c>
      <c r="N1503" s="141" cm="1">
        <f t="array" ref="N1503:W1503">(TRANSPOSE(MMULT(幕後結果!$AB$37:$AK$46, TRANSPOSE(N502:W502))))</f>
        <v>0.22388560760685636</v>
      </c>
      <c r="O1503" s="141">
        <v>-6.7774864312542496E-2</v>
      </c>
      <c r="P1503" s="141">
        <v>-0.92464546895810784</v>
      </c>
      <c r="Q1503" s="141">
        <v>0.23581386683834327</v>
      </c>
      <c r="R1503" s="141">
        <v>-1.091176538784721</v>
      </c>
      <c r="S1503" s="141">
        <v>-0.743917496270184</v>
      </c>
      <c r="T1503" s="141">
        <v>-1.3031239227042697</v>
      </c>
      <c r="U1503" s="141">
        <v>-0.13021489830230271</v>
      </c>
      <c r="V1503" s="141">
        <v>1.259356544484606</v>
      </c>
      <c r="W1503" s="50">
        <v>-1.0509537336906476</v>
      </c>
    </row>
    <row r="1504" spans="1:23">
      <c r="A1504" s="122"/>
      <c r="B1504" s="141">
        <v>0.5996241638266202</v>
      </c>
      <c r="C1504" s="141">
        <v>8.0846893386531615E-2</v>
      </c>
      <c r="D1504" s="141">
        <v>0.90029755708389603</v>
      </c>
      <c r="E1504" s="141">
        <v>0.54594951841626682</v>
      </c>
      <c r="F1504" s="141">
        <v>0.55075960363507348</v>
      </c>
      <c r="G1504" s="141">
        <v>0.48820878034208759</v>
      </c>
      <c r="H1504" s="141">
        <v>0.59585181704344814</v>
      </c>
      <c r="I1504" s="141">
        <v>0.70313131040362409</v>
      </c>
      <c r="J1504" s="141">
        <v>0.13222603103544017</v>
      </c>
      <c r="K1504" s="58">
        <v>0.25082872443873239</v>
      </c>
      <c r="M1504" s="51">
        <v>502</v>
      </c>
      <c r="N1504" s="141" cm="1">
        <f t="array" ref="N1504:W1504">(TRANSPOSE(MMULT(幕後結果!$AB$37:$AK$46, TRANSPOSE(N503:W503))))</f>
        <v>6.8961142037112053E-2</v>
      </c>
      <c r="O1504" s="141">
        <v>-0.745518830901994</v>
      </c>
      <c r="P1504" s="141">
        <v>2.4351338754518531E-2</v>
      </c>
      <c r="Q1504" s="141">
        <v>-0.46772995489895919</v>
      </c>
      <c r="R1504" s="141">
        <v>-0.77505162910077297</v>
      </c>
      <c r="S1504" s="141">
        <v>-1.5982973145144594</v>
      </c>
      <c r="T1504" s="141">
        <v>6.669020157681832E-2</v>
      </c>
      <c r="U1504" s="141">
        <v>2.7821318207318035E-2</v>
      </c>
      <c r="V1504" s="141">
        <v>-0.4097081213493905</v>
      </c>
      <c r="W1504" s="50">
        <v>0.53401789615398254</v>
      </c>
    </row>
    <row r="1505" spans="1:23">
      <c r="A1505" s="122"/>
      <c r="B1505" s="141">
        <v>0.49145594844441631</v>
      </c>
      <c r="C1505" s="141">
        <v>0.28714538965047764</v>
      </c>
      <c r="D1505" s="141">
        <v>0.35371713079009948</v>
      </c>
      <c r="E1505" s="141">
        <v>0.7408070077031399</v>
      </c>
      <c r="F1505" s="141">
        <v>0.62990734756838829</v>
      </c>
      <c r="G1505" s="141">
        <v>0.29628086579321766</v>
      </c>
      <c r="H1505" s="141">
        <v>0.70559507516720865</v>
      </c>
      <c r="I1505" s="141">
        <v>0.40103899828998535</v>
      </c>
      <c r="J1505" s="141">
        <v>0.33264355470771134</v>
      </c>
      <c r="K1505" s="58">
        <v>0.46956610005079336</v>
      </c>
      <c r="M1505" s="51">
        <v>503</v>
      </c>
      <c r="N1505" s="141" cm="1">
        <f t="array" ref="N1505:W1505">(TRANSPOSE(MMULT(幕後結果!$AB$37:$AK$46, TRANSPOSE(N504:W504))))</f>
        <v>0.48774092165913563</v>
      </c>
      <c r="O1505" s="141">
        <v>-0.47022110183480098</v>
      </c>
      <c r="P1505" s="141">
        <v>-0.69813280264899358</v>
      </c>
      <c r="Q1505" s="141">
        <v>-0.19210722402361333</v>
      </c>
      <c r="R1505" s="141">
        <v>-0.7777083549364574</v>
      </c>
      <c r="S1505" s="141">
        <v>-1.9014231621038369</v>
      </c>
      <c r="T1505" s="141">
        <v>8.5821354286580775E-2</v>
      </c>
      <c r="U1505" s="141">
        <v>-1.5475098798956748</v>
      </c>
      <c r="V1505" s="141">
        <v>-0.84428548353972044</v>
      </c>
      <c r="W1505" s="50">
        <v>-1.3292431553349484</v>
      </c>
    </row>
    <row r="1506" spans="1:23">
      <c r="A1506" s="122"/>
      <c r="B1506" s="141">
        <v>0.83040735301081381</v>
      </c>
      <c r="C1506" s="141">
        <v>0.43930757608467919</v>
      </c>
      <c r="D1506" s="141">
        <v>0.66920182013784646</v>
      </c>
      <c r="E1506" s="141">
        <v>0.98524826722595971</v>
      </c>
      <c r="F1506" s="141">
        <v>8.9950001210722386E-2</v>
      </c>
      <c r="G1506" s="141">
        <v>0.83170942351894461</v>
      </c>
      <c r="H1506" s="141">
        <v>0.86777510750405074</v>
      </c>
      <c r="I1506" s="141">
        <v>0.98923032283881773</v>
      </c>
      <c r="J1506" s="141">
        <v>0.86454510564409071</v>
      </c>
      <c r="K1506" s="58">
        <v>0.5167994061586656</v>
      </c>
      <c r="M1506" s="51">
        <v>504</v>
      </c>
      <c r="N1506" s="141" cm="1">
        <f t="array" ref="N1506:W1506">(TRANSPOSE(MMULT(幕後結果!$AB$37:$AK$46, TRANSPOSE(N505:W505))))</f>
        <v>1.4724207529872693</v>
      </c>
      <c r="O1506" s="141">
        <v>0.71857220311914094</v>
      </c>
      <c r="P1506" s="141">
        <v>1.039840934361806</v>
      </c>
      <c r="Q1506" s="141">
        <v>0.6247160237615228</v>
      </c>
      <c r="R1506" s="141">
        <v>0.48012814892351285</v>
      </c>
      <c r="S1506" s="141">
        <v>0.85955311010197444</v>
      </c>
      <c r="T1506" s="141">
        <v>0.94223769933333668</v>
      </c>
      <c r="U1506" s="141">
        <v>1.1108248675892352</v>
      </c>
      <c r="V1506" s="141">
        <v>-0.84948567006240372</v>
      </c>
      <c r="W1506" s="50">
        <v>-0.18179203683423312</v>
      </c>
    </row>
    <row r="1507" spans="1:23">
      <c r="A1507" s="122"/>
      <c r="B1507" s="141">
        <v>0.55848415092602144</v>
      </c>
      <c r="C1507" s="141">
        <v>0.37822061319108946</v>
      </c>
      <c r="D1507" s="141">
        <v>7.1925455660684312E-2</v>
      </c>
      <c r="E1507" s="141">
        <v>0.58460821358186266</v>
      </c>
      <c r="F1507" s="141">
        <v>0.50491527016185689</v>
      </c>
      <c r="G1507" s="141">
        <v>0.89060226583945479</v>
      </c>
      <c r="H1507" s="141">
        <v>0.16257365762376863</v>
      </c>
      <c r="I1507" s="141">
        <v>0.61007570789715215</v>
      </c>
      <c r="J1507" s="141">
        <v>0.61800103556236308</v>
      </c>
      <c r="K1507" s="58">
        <v>1.5971475358812492E-2</v>
      </c>
      <c r="M1507" s="51">
        <v>505</v>
      </c>
      <c r="N1507" s="141" cm="1">
        <f t="array" ref="N1507:W1507">(TRANSPOSE(MMULT(幕後結果!$AB$37:$AK$46, TRANSPOSE(N506:W506))))</f>
        <v>-0.47693482147857091</v>
      </c>
      <c r="O1507" s="141">
        <v>0.34858728338925465</v>
      </c>
      <c r="P1507" s="141">
        <v>-0.12688068187490997</v>
      </c>
      <c r="Q1507" s="141">
        <v>-1.4174655828550069</v>
      </c>
      <c r="R1507" s="141">
        <v>-0.49827049775409415</v>
      </c>
      <c r="S1507" s="141">
        <v>-1.9049108464424116</v>
      </c>
      <c r="T1507" s="141">
        <v>0.96389848402936562</v>
      </c>
      <c r="U1507" s="141">
        <v>3.3008802601515286E-2</v>
      </c>
      <c r="V1507" s="141">
        <v>0.41257306834430552</v>
      </c>
      <c r="W1507" s="50">
        <v>0.97125322399321079</v>
      </c>
    </row>
    <row r="1508" spans="1:23">
      <c r="A1508" s="122"/>
      <c r="B1508" s="141">
        <v>0.75509899286721538</v>
      </c>
      <c r="C1508" s="141">
        <v>0.2968437492314373</v>
      </c>
      <c r="D1508" s="141">
        <v>0.76824500613102553</v>
      </c>
      <c r="E1508" s="141">
        <v>0.27994266447308691</v>
      </c>
      <c r="F1508" s="141">
        <v>0.95266174520420055</v>
      </c>
      <c r="G1508" s="141">
        <v>0.55095812050765303</v>
      </c>
      <c r="H1508" s="141">
        <v>0.34305591836524507</v>
      </c>
      <c r="I1508" s="141">
        <v>0.89920375459016189</v>
      </c>
      <c r="J1508" s="141">
        <v>0.30038414530010416</v>
      </c>
      <c r="K1508" s="58">
        <v>0.39751973612203706</v>
      </c>
      <c r="M1508" s="51">
        <v>506</v>
      </c>
      <c r="N1508" s="141" cm="1">
        <f t="array" ref="N1508:W1508">(TRANSPOSE(MMULT(幕後結果!$AB$37:$AK$46, TRANSPOSE(N507:W507))))</f>
        <v>-1.0296819195395488</v>
      </c>
      <c r="O1508" s="141">
        <v>-2.4418984384326192</v>
      </c>
      <c r="P1508" s="141">
        <v>1.1889520645252776</v>
      </c>
      <c r="Q1508" s="141">
        <v>0.5958968207987142</v>
      </c>
      <c r="R1508" s="141">
        <v>-0.14112435124814132</v>
      </c>
      <c r="S1508" s="141">
        <v>-1.9792762458131552</v>
      </c>
      <c r="T1508" s="141">
        <v>-0.40073678407532853</v>
      </c>
      <c r="U1508" s="141">
        <v>1.1374667349684162</v>
      </c>
      <c r="V1508" s="141">
        <v>-0.24892307555411985</v>
      </c>
      <c r="W1508" s="50">
        <v>-1.5456637370965423</v>
      </c>
    </row>
    <row r="1509" spans="1:23">
      <c r="A1509" s="122"/>
      <c r="B1509" s="141">
        <v>0.86581203467590684</v>
      </c>
      <c r="C1509" s="141">
        <v>0.66655945992394905</v>
      </c>
      <c r="D1509" s="141">
        <v>0.62400410348579083</v>
      </c>
      <c r="E1509" s="141">
        <v>0.52973554504814091</v>
      </c>
      <c r="F1509" s="141">
        <v>6.0885769238350429E-2</v>
      </c>
      <c r="G1509" s="141">
        <v>0.91247991745361978</v>
      </c>
      <c r="H1509" s="141">
        <v>0.16572059975365172</v>
      </c>
      <c r="I1509" s="141">
        <v>0.89609151496547246</v>
      </c>
      <c r="J1509" s="141">
        <v>0.86035275174761328</v>
      </c>
      <c r="K1509" s="58">
        <v>0.44782141345845705</v>
      </c>
      <c r="M1509" s="51">
        <v>507</v>
      </c>
      <c r="N1509" s="141" cm="1">
        <f t="array" ref="N1509:W1509">(TRANSPOSE(MMULT(幕後結果!$AB$37:$AK$46, TRANSPOSE(N508:W508))))</f>
        <v>-1.576426470583979</v>
      </c>
      <c r="O1509" s="141">
        <v>-0.66671716790654456</v>
      </c>
      <c r="P1509" s="141">
        <v>0.26151132132732285</v>
      </c>
      <c r="Q1509" s="141">
        <v>0.81997513637202069</v>
      </c>
      <c r="R1509" s="141">
        <v>-8.9358715344209527E-2</v>
      </c>
      <c r="S1509" s="141">
        <v>0.37424987379595298</v>
      </c>
      <c r="T1509" s="141">
        <v>-0.55368468126086456</v>
      </c>
      <c r="U1509" s="141">
        <v>0.27854527672813345</v>
      </c>
      <c r="V1509" s="141">
        <v>-1.2103471977905487</v>
      </c>
      <c r="W1509" s="50">
        <v>0.12000024137808397</v>
      </c>
    </row>
    <row r="1510" spans="1:23">
      <c r="A1510" s="122"/>
      <c r="B1510" s="141">
        <v>1.1771067210338604E-2</v>
      </c>
      <c r="C1510" s="141">
        <v>0.46702899769212647</v>
      </c>
      <c r="D1510" s="141">
        <v>0.99457222899637232</v>
      </c>
      <c r="E1510" s="141">
        <v>0.89926690763856754</v>
      </c>
      <c r="F1510" s="141">
        <v>8.3901229227049567E-2</v>
      </c>
      <c r="G1510" s="141">
        <v>0.53296158101843716</v>
      </c>
      <c r="H1510" s="141">
        <v>0.26861582337670131</v>
      </c>
      <c r="I1510" s="141">
        <v>3.263637277959508E-2</v>
      </c>
      <c r="J1510" s="141">
        <v>0.75754308836557649</v>
      </c>
      <c r="K1510" s="58">
        <v>0.9991892290579556</v>
      </c>
      <c r="M1510" s="51">
        <v>508</v>
      </c>
      <c r="N1510" s="141" cm="1">
        <f t="array" ref="N1510:W1510">(TRANSPOSE(MMULT(幕後結果!$AB$37:$AK$46, TRANSPOSE(N509:W509))))</f>
        <v>-0.27926273982095373</v>
      </c>
      <c r="O1510" s="141">
        <v>-0.46740805730982049</v>
      </c>
      <c r="P1510" s="141">
        <v>-1.7113297628366821</v>
      </c>
      <c r="Q1510" s="141">
        <v>-0.45115425300636691</v>
      </c>
      <c r="R1510" s="141">
        <v>-1.3571230895853592</v>
      </c>
      <c r="S1510" s="141">
        <v>1.838145642194307</v>
      </c>
      <c r="T1510" s="141">
        <v>-0.9211503091543638</v>
      </c>
      <c r="U1510" s="141">
        <v>1.8189208871515243</v>
      </c>
      <c r="V1510" s="141">
        <v>1.0259437712072419</v>
      </c>
      <c r="W1510" s="50">
        <v>0.75269861069667843</v>
      </c>
    </row>
    <row r="1511" spans="1:23">
      <c r="A1511" s="122"/>
      <c r="B1511" s="141">
        <v>0.93494407943329372</v>
      </c>
      <c r="C1511" s="141">
        <v>0.32122774077836747</v>
      </c>
      <c r="D1511" s="141">
        <v>0.50498692062409201</v>
      </c>
      <c r="E1511" s="141">
        <v>0.48600119418344767</v>
      </c>
      <c r="F1511" s="141">
        <v>0.81446427535313259</v>
      </c>
      <c r="G1511" s="141">
        <v>0.39299140855025483</v>
      </c>
      <c r="H1511" s="141">
        <v>8.2121354961254278E-2</v>
      </c>
      <c r="I1511" s="141">
        <v>3.9691737746567757E-3</v>
      </c>
      <c r="J1511" s="141">
        <v>0.92417714493958103</v>
      </c>
      <c r="K1511" s="58">
        <v>0.85876025074170204</v>
      </c>
      <c r="M1511" s="51">
        <v>509</v>
      </c>
      <c r="N1511" s="141" cm="1">
        <f t="array" ref="N1511:W1511">(TRANSPOSE(MMULT(幕後結果!$AB$37:$AK$46, TRANSPOSE(N510:W510))))</f>
        <v>1.3047755435720039</v>
      </c>
      <c r="O1511" s="141">
        <v>-0.54751661432319698</v>
      </c>
      <c r="P1511" s="141">
        <v>0.76905723597708597</v>
      </c>
      <c r="Q1511" s="141">
        <v>1.2013865644893786</v>
      </c>
      <c r="R1511" s="141">
        <v>-0.29457983728707016</v>
      </c>
      <c r="S1511" s="141">
        <v>0.87401588967204824</v>
      </c>
      <c r="T1511" s="141">
        <v>0.795069759023732</v>
      </c>
      <c r="U1511" s="141">
        <v>1.5588759281999041</v>
      </c>
      <c r="V1511" s="141">
        <v>-0.20201762032549964</v>
      </c>
      <c r="W1511" s="50">
        <v>-0.55637821278687682</v>
      </c>
    </row>
    <row r="1512" spans="1:23">
      <c r="A1512" s="122"/>
      <c r="B1512" s="141">
        <v>0.35262218935762979</v>
      </c>
      <c r="C1512" s="141">
        <v>0.68663886483602732</v>
      </c>
      <c r="D1512" s="141">
        <v>0.31134433452624055</v>
      </c>
      <c r="E1512" s="141">
        <v>0.92905856918203633</v>
      </c>
      <c r="F1512" s="141">
        <v>0.91613287282772138</v>
      </c>
      <c r="G1512" s="141">
        <v>0.58486746193003469</v>
      </c>
      <c r="H1512" s="141">
        <v>0.45403483334964889</v>
      </c>
      <c r="I1512" s="141">
        <v>0.42683482833837516</v>
      </c>
      <c r="J1512" s="141">
        <v>0.96133786101952845</v>
      </c>
      <c r="K1512" s="58">
        <v>0.92774041689112008</v>
      </c>
      <c r="M1512" s="51">
        <v>510</v>
      </c>
      <c r="N1512" s="141" cm="1">
        <f t="array" ref="N1512:W1512">(TRANSPOSE(MMULT(幕後結果!$AB$37:$AK$46, TRANSPOSE(N511:W511))))</f>
        <v>0.88257875099967409</v>
      </c>
      <c r="O1512" s="141">
        <v>-1.5100370195153074</v>
      </c>
      <c r="P1512" s="141">
        <v>-1.6013369442023087</v>
      </c>
      <c r="Q1512" s="141">
        <v>0.21951600605200872</v>
      </c>
      <c r="R1512" s="141">
        <v>-2.6850121363091457</v>
      </c>
      <c r="S1512" s="141">
        <v>0.56661111197789205</v>
      </c>
      <c r="T1512" s="141">
        <v>0.45414385142771196</v>
      </c>
      <c r="U1512" s="141">
        <v>-2.1576218579477926</v>
      </c>
      <c r="V1512" s="141">
        <v>0.53967139616745818</v>
      </c>
      <c r="W1512" s="50">
        <v>-0.91087737120997625</v>
      </c>
    </row>
    <row r="1513" spans="1:23">
      <c r="A1513" s="122"/>
      <c r="B1513" s="141">
        <v>0.42214234352316615</v>
      </c>
      <c r="C1513" s="141">
        <v>0.92686976070240323</v>
      </c>
      <c r="D1513" s="141">
        <v>6.2181575523470034E-3</v>
      </c>
      <c r="E1513" s="141">
        <v>6.0425545668348013E-2</v>
      </c>
      <c r="F1513" s="141">
        <v>6.1008107526320243E-2</v>
      </c>
      <c r="G1513" s="141">
        <v>0.98355383762911108</v>
      </c>
      <c r="H1513" s="141">
        <v>0.87824640701193668</v>
      </c>
      <c r="I1513" s="141">
        <v>0.44546771929496409</v>
      </c>
      <c r="J1513" s="141">
        <v>0.68117556447560523</v>
      </c>
      <c r="K1513" s="58">
        <v>4.277826383108585E-2</v>
      </c>
      <c r="M1513" s="51">
        <v>511</v>
      </c>
      <c r="N1513" s="141" cm="1">
        <f t="array" ref="N1513:W1513">(TRANSPOSE(MMULT(幕後結果!$AB$37:$AK$46, TRANSPOSE(N512:W512))))</f>
        <v>-0.77915434827694663</v>
      </c>
      <c r="O1513" s="141">
        <v>-1.8145597386169408</v>
      </c>
      <c r="P1513" s="141">
        <v>-0.23428298063510164</v>
      </c>
      <c r="Q1513" s="141">
        <v>-0.72670604653453252</v>
      </c>
      <c r="R1513" s="141">
        <v>-0.75636573943494145</v>
      </c>
      <c r="S1513" s="141">
        <v>1.0644750481101797</v>
      </c>
      <c r="T1513" s="141">
        <v>0.18226872518793047</v>
      </c>
      <c r="U1513" s="141">
        <v>-8.3677283387339707E-2</v>
      </c>
      <c r="V1513" s="141">
        <v>-1.7341968184206313</v>
      </c>
      <c r="W1513" s="50">
        <v>-5.3781065803639699E-2</v>
      </c>
    </row>
    <row r="1514" spans="1:23">
      <c r="A1514" s="122"/>
      <c r="B1514" s="141">
        <v>0.60613739330065308</v>
      </c>
      <c r="C1514" s="141">
        <v>0.36730964285494161</v>
      </c>
      <c r="D1514" s="141">
        <v>0.42258349101847226</v>
      </c>
      <c r="E1514" s="141">
        <v>0.45574030308195734</v>
      </c>
      <c r="F1514" s="141">
        <v>0.36297102759920152</v>
      </c>
      <c r="G1514" s="141">
        <v>0.23731601541424996</v>
      </c>
      <c r="H1514" s="141">
        <v>0.29120104536158098</v>
      </c>
      <c r="I1514" s="141">
        <v>0.68582597986711313</v>
      </c>
      <c r="J1514" s="141">
        <v>0.23667595980564782</v>
      </c>
      <c r="K1514" s="58">
        <v>0.37143420181867048</v>
      </c>
      <c r="M1514" s="51">
        <v>512</v>
      </c>
      <c r="N1514" s="141" cm="1">
        <f t="array" ref="N1514:W1514">(TRANSPOSE(MMULT(幕後結果!$AB$37:$AK$46, TRANSPOSE(N513:W513))))</f>
        <v>0.58569225466346331</v>
      </c>
      <c r="O1514" s="141">
        <v>-2.1755056084854205E-2</v>
      </c>
      <c r="P1514" s="141">
        <v>0.58477253081071612</v>
      </c>
      <c r="Q1514" s="141">
        <v>0.29598655983089733</v>
      </c>
      <c r="R1514" s="141">
        <v>1.106900570045634</v>
      </c>
      <c r="S1514" s="141">
        <v>-0.78980208924441953</v>
      </c>
      <c r="T1514" s="141">
        <v>1.4986731520274579</v>
      </c>
      <c r="U1514" s="141">
        <v>1.2005830746164965</v>
      </c>
      <c r="V1514" s="141">
        <v>1.9651084134792912E-2</v>
      </c>
      <c r="W1514" s="50">
        <v>0.71176820940998042</v>
      </c>
    </row>
    <row r="1515" spans="1:23">
      <c r="A1515" s="122"/>
      <c r="B1515" s="141">
        <v>0.48215303667446618</v>
      </c>
      <c r="C1515" s="141">
        <v>0.25116263560741792</v>
      </c>
      <c r="D1515" s="141">
        <v>0.33563748358425904</v>
      </c>
      <c r="E1515" s="141">
        <v>6.7024055685348305E-2</v>
      </c>
      <c r="F1515" s="141">
        <v>0.19798923027028237</v>
      </c>
      <c r="G1515" s="141">
        <v>0.85390888650010255</v>
      </c>
      <c r="H1515" s="141">
        <v>0.17784464267854894</v>
      </c>
      <c r="I1515" s="141">
        <v>0.92861741172062451</v>
      </c>
      <c r="J1515" s="141">
        <v>0.42982965824488062</v>
      </c>
      <c r="K1515" s="58">
        <v>0.10538095443444861</v>
      </c>
      <c r="M1515" s="51">
        <v>513</v>
      </c>
      <c r="N1515" s="141" cm="1">
        <f t="array" ref="N1515:W1515">(TRANSPOSE(MMULT(幕後結果!$AB$37:$AK$46, TRANSPOSE(N514:W514))))</f>
        <v>-0.13279485851512304</v>
      </c>
      <c r="O1515" s="141">
        <v>-0.99870597400582717</v>
      </c>
      <c r="P1515" s="141">
        <v>0.4897849451710653</v>
      </c>
      <c r="Q1515" s="141">
        <v>-0.17106374106530667</v>
      </c>
      <c r="R1515" s="141">
        <v>-1.5562048784207942</v>
      </c>
      <c r="S1515" s="141">
        <v>-0.76747538197310805</v>
      </c>
      <c r="T1515" s="141">
        <v>-0.97425291307350759</v>
      </c>
      <c r="U1515" s="141">
        <v>0.15018378761826545</v>
      </c>
      <c r="V1515" s="141">
        <v>-0.90718854146614736</v>
      </c>
      <c r="W1515" s="50">
        <v>0.10640865327817384</v>
      </c>
    </row>
    <row r="1516" spans="1:23">
      <c r="A1516" s="122"/>
      <c r="B1516" s="141">
        <v>8.0409789306868484E-2</v>
      </c>
      <c r="C1516" s="141">
        <v>0.55645663477351315</v>
      </c>
      <c r="D1516" s="141">
        <v>0.87890619096518696</v>
      </c>
      <c r="E1516" s="141">
        <v>0.79283014971578458</v>
      </c>
      <c r="F1516" s="141">
        <v>0.56154903690098434</v>
      </c>
      <c r="G1516" s="141">
        <v>0.66365130274719486</v>
      </c>
      <c r="H1516" s="141">
        <v>0.86599250048168752</v>
      </c>
      <c r="I1516" s="141">
        <v>0.14913531010857195</v>
      </c>
      <c r="J1516" s="141">
        <v>0.46816633359434134</v>
      </c>
      <c r="K1516" s="58">
        <v>0.90653145523681711</v>
      </c>
      <c r="M1516" s="51">
        <v>514</v>
      </c>
      <c r="N1516" s="141" cm="1">
        <f t="array" ref="N1516:W1516">(TRANSPOSE(MMULT(幕後結果!$AB$37:$AK$46, TRANSPOSE(N515:W515))))</f>
        <v>0.50773348891524872</v>
      </c>
      <c r="O1516" s="141">
        <v>1.5704537277740742</v>
      </c>
      <c r="P1516" s="141">
        <v>1.520209974799922</v>
      </c>
      <c r="Q1516" s="141">
        <v>0.48133937421401718</v>
      </c>
      <c r="R1516" s="141">
        <v>0.58741847857879104</v>
      </c>
      <c r="S1516" s="141">
        <v>1.9989996779610775E-3</v>
      </c>
      <c r="T1516" s="141">
        <v>2.0600658885007697</v>
      </c>
      <c r="U1516" s="141">
        <v>0.5010325276315436</v>
      </c>
      <c r="V1516" s="141">
        <v>1.7801318436172471</v>
      </c>
      <c r="W1516" s="50">
        <v>2.5231731112748959</v>
      </c>
    </row>
    <row r="1517" spans="1:23">
      <c r="A1517" s="122"/>
      <c r="B1517" s="141">
        <v>0.68034252529715422</v>
      </c>
      <c r="C1517" s="141">
        <v>0.897731581827935</v>
      </c>
      <c r="D1517" s="141">
        <v>0.63023346925668067</v>
      </c>
      <c r="E1517" s="141">
        <v>0.4367138373561672</v>
      </c>
      <c r="F1517" s="141">
        <v>0.9804898353775866</v>
      </c>
      <c r="G1517" s="141">
        <v>0.71610038353492134</v>
      </c>
      <c r="H1517" s="141">
        <v>0.58415753721662567</v>
      </c>
      <c r="I1517" s="141">
        <v>0.57194404645136387</v>
      </c>
      <c r="J1517" s="141">
        <v>0.13217491935717796</v>
      </c>
      <c r="K1517" s="58">
        <v>0.40650420877320692</v>
      </c>
      <c r="M1517" s="51">
        <v>515</v>
      </c>
      <c r="N1517" s="141" cm="1">
        <f t="array" ref="N1517:W1517">(TRANSPOSE(MMULT(幕後結果!$AB$37:$AK$46, TRANSPOSE(N516:W516))))</f>
        <v>0.66445518798006087</v>
      </c>
      <c r="O1517" s="141">
        <v>-0.79996923522420638</v>
      </c>
      <c r="P1517" s="141">
        <v>0.23935318674131609</v>
      </c>
      <c r="Q1517" s="141">
        <v>-0.31091219887515098</v>
      </c>
      <c r="R1517" s="141">
        <v>-0.50150313882929098</v>
      </c>
      <c r="S1517" s="141">
        <v>-0.21111639378266578</v>
      </c>
      <c r="T1517" s="141">
        <v>0.38918931018915487</v>
      </c>
      <c r="U1517" s="141">
        <v>0.23846471445213682</v>
      </c>
      <c r="V1517" s="141">
        <v>1.0364959061177264</v>
      </c>
      <c r="W1517" s="50">
        <v>0.43972731173067614</v>
      </c>
    </row>
    <row r="1518" spans="1:23">
      <c r="A1518" s="122"/>
      <c r="B1518" s="141">
        <v>0.57430578512824626</v>
      </c>
      <c r="C1518" s="141">
        <v>8.00773334694036E-2</v>
      </c>
      <c r="D1518" s="141">
        <v>0.94153692825456958</v>
      </c>
      <c r="E1518" s="141">
        <v>0.3623192282033405</v>
      </c>
      <c r="F1518" s="141">
        <v>0.56479355158483036</v>
      </c>
      <c r="G1518" s="141">
        <v>0.10076970796418694</v>
      </c>
      <c r="H1518" s="141">
        <v>0.98984926676713969</v>
      </c>
      <c r="I1518" s="141">
        <v>0.86132080065699657</v>
      </c>
      <c r="J1518" s="141">
        <v>0.16527121621008156</v>
      </c>
      <c r="K1518" s="58">
        <v>0.36937836084992304</v>
      </c>
      <c r="M1518" s="51">
        <v>516</v>
      </c>
      <c r="N1518" s="141" cm="1">
        <f t="array" ref="N1518:W1518">(TRANSPOSE(MMULT(幕後結果!$AB$37:$AK$46, TRANSPOSE(N517:W517))))</f>
        <v>-1.1510302951743168</v>
      </c>
      <c r="O1518" s="141">
        <v>0.10521342665387039</v>
      </c>
      <c r="P1518" s="141">
        <v>-1.2375230455217714</v>
      </c>
      <c r="Q1518" s="141">
        <v>-0.14322018324675212</v>
      </c>
      <c r="R1518" s="141">
        <v>-0.78901023951906368</v>
      </c>
      <c r="S1518" s="141">
        <v>0.56432841258363087</v>
      </c>
      <c r="T1518" s="141">
        <v>-1.5551858665625919</v>
      </c>
      <c r="U1518" s="141">
        <v>-1.0047124633847837</v>
      </c>
      <c r="V1518" s="141">
        <v>-0.26525372798571734</v>
      </c>
      <c r="W1518" s="50">
        <v>-0.21628585605057948</v>
      </c>
    </row>
    <row r="1519" spans="1:23">
      <c r="A1519" s="122"/>
      <c r="B1519" s="141">
        <v>0.11380470912089113</v>
      </c>
      <c r="C1519" s="141">
        <v>0.29834471832898291</v>
      </c>
      <c r="D1519" s="141">
        <v>0.96112320256928574</v>
      </c>
      <c r="E1519" s="141">
        <v>0.12048577093917001</v>
      </c>
      <c r="F1519" s="141">
        <v>0.71706796000575346</v>
      </c>
      <c r="G1519" s="141">
        <v>4.3809347732713722E-2</v>
      </c>
      <c r="H1519" s="141">
        <v>0.76899503546739223</v>
      </c>
      <c r="I1519" s="141">
        <v>4.8612760964548585E-2</v>
      </c>
      <c r="J1519" s="141">
        <v>0.86631056722064437</v>
      </c>
      <c r="K1519" s="58">
        <v>0.2941464665295539</v>
      </c>
      <c r="M1519" s="51">
        <v>517</v>
      </c>
      <c r="N1519" s="141" cm="1">
        <f t="array" ref="N1519:W1519">(TRANSPOSE(MMULT(幕後結果!$AB$37:$AK$46, TRANSPOSE(N518:W518))))</f>
        <v>-2.0206087167719011</v>
      </c>
      <c r="O1519" s="141">
        <v>-0.62567312817071652</v>
      </c>
      <c r="P1519" s="141">
        <v>1.0585370418655051</v>
      </c>
      <c r="Q1519" s="141">
        <v>-0.21725234782275893</v>
      </c>
      <c r="R1519" s="141">
        <v>-0.11339485571686914</v>
      </c>
      <c r="S1519" s="141">
        <v>-0.39685981495522599</v>
      </c>
      <c r="T1519" s="141">
        <v>-0.75209600883279615</v>
      </c>
      <c r="U1519" s="141">
        <v>-0.64381742891066263</v>
      </c>
      <c r="V1519" s="141">
        <v>-0.54112708153476052</v>
      </c>
      <c r="W1519" s="50">
        <v>0.98896912771664702</v>
      </c>
    </row>
    <row r="1520" spans="1:23">
      <c r="A1520" s="122"/>
      <c r="B1520" s="141">
        <v>0.91556729500825629</v>
      </c>
      <c r="C1520" s="141">
        <v>0.30804498011649906</v>
      </c>
      <c r="D1520" s="141">
        <v>0.66701335405401485</v>
      </c>
      <c r="E1520" s="141">
        <v>0.131633172619529</v>
      </c>
      <c r="F1520" s="141">
        <v>0.10102478871856158</v>
      </c>
      <c r="G1520" s="141">
        <v>8.4412807394517175E-2</v>
      </c>
      <c r="H1520" s="141">
        <v>0.32593320381520052</v>
      </c>
      <c r="I1520" s="141">
        <v>0.48990001560437579</v>
      </c>
      <c r="J1520" s="141">
        <v>0.29903559172632255</v>
      </c>
      <c r="K1520" s="58">
        <v>0.3150223192237469</v>
      </c>
      <c r="M1520" s="51">
        <v>518</v>
      </c>
      <c r="N1520" s="141" cm="1">
        <f t="array" ref="N1520:W1520">(TRANSPOSE(MMULT(幕後結果!$AB$37:$AK$46, TRANSPOSE(N519:W519))))</f>
        <v>1.392134918556839</v>
      </c>
      <c r="O1520" s="141">
        <v>-1.2569773755123097</v>
      </c>
      <c r="P1520" s="141">
        <v>-0.86518144066089553</v>
      </c>
      <c r="Q1520" s="141">
        <v>-0.45166300048877234</v>
      </c>
      <c r="R1520" s="141">
        <v>-0.5598070811679281</v>
      </c>
      <c r="S1520" s="141">
        <v>-2.6177313816576495</v>
      </c>
      <c r="T1520" s="141">
        <v>-1.1277010843873803</v>
      </c>
      <c r="U1520" s="141">
        <v>-0.16311412650351831</v>
      </c>
      <c r="V1520" s="141">
        <v>-1.3475336692046826</v>
      </c>
      <c r="W1520" s="50">
        <v>2.8345635679735026E-2</v>
      </c>
    </row>
    <row r="1521" spans="1:23">
      <c r="A1521" s="122"/>
      <c r="B1521" s="141">
        <v>0.24454464168347578</v>
      </c>
      <c r="C1521" s="141">
        <v>0.10592298950153456</v>
      </c>
      <c r="D1521" s="141">
        <v>0.42750943556417886</v>
      </c>
      <c r="E1521" s="141">
        <v>0.58823075137893688</v>
      </c>
      <c r="F1521" s="141">
        <v>0.90316268748359119</v>
      </c>
      <c r="G1521" s="141">
        <v>0.64656255420309328</v>
      </c>
      <c r="H1521" s="141">
        <v>0.24873171858421372</v>
      </c>
      <c r="I1521" s="141">
        <v>3.7322052422581464E-2</v>
      </c>
      <c r="J1521" s="141">
        <v>0.41428389097363016</v>
      </c>
      <c r="K1521" s="58">
        <v>0.45076598247376709</v>
      </c>
      <c r="M1521" s="51">
        <v>519</v>
      </c>
      <c r="N1521" s="141" cm="1">
        <f t="array" ref="N1521:W1521">(TRANSPOSE(MMULT(幕後結果!$AB$37:$AK$46, TRANSPOSE(N520:W520))))</f>
        <v>-0.55210816102236016</v>
      </c>
      <c r="O1521" s="141">
        <v>-2.3934218005269396E-2</v>
      </c>
      <c r="P1521" s="141">
        <v>0.90552830415193009</v>
      </c>
      <c r="Q1521" s="141">
        <v>-0.34835945138936547</v>
      </c>
      <c r="R1521" s="141">
        <v>-0.36226746737882454</v>
      </c>
      <c r="S1521" s="141">
        <v>0.17087110450024667</v>
      </c>
      <c r="T1521" s="141">
        <v>5.1783156520502908E-2</v>
      </c>
      <c r="U1521" s="141">
        <v>1.3867720036431503</v>
      </c>
      <c r="V1521" s="141">
        <v>-0.1868024097991979</v>
      </c>
      <c r="W1521" s="50">
        <v>0.17745431564031089</v>
      </c>
    </row>
    <row r="1522" spans="1:23">
      <c r="A1522" s="122"/>
      <c r="B1522" s="141">
        <v>0.60852646695224588</v>
      </c>
      <c r="C1522" s="141">
        <v>0.45301757752979399</v>
      </c>
      <c r="D1522" s="141">
        <v>0.60732485181862139</v>
      </c>
      <c r="E1522" s="141">
        <v>0.95237405078849013</v>
      </c>
      <c r="F1522" s="141">
        <v>0.1015876006899088</v>
      </c>
      <c r="G1522" s="141">
        <v>0.93193741875778047</v>
      </c>
      <c r="H1522" s="141">
        <v>2.3652481253155777E-2</v>
      </c>
      <c r="I1522" s="141">
        <v>0.14184298897456404</v>
      </c>
      <c r="J1522" s="141">
        <v>0.89184116798286217</v>
      </c>
      <c r="K1522" s="58">
        <v>4.2789121240967454E-2</v>
      </c>
      <c r="M1522" s="51">
        <v>520</v>
      </c>
      <c r="N1522" s="141" cm="1">
        <f t="array" ref="N1522:W1522">(TRANSPOSE(MMULT(幕後結果!$AB$37:$AK$46, TRANSPOSE(N521:W521))))</f>
        <v>-0.39519831043556736</v>
      </c>
      <c r="O1522" s="141">
        <v>0.50049336158133506</v>
      </c>
      <c r="P1522" s="141">
        <v>-1.6563176740761307</v>
      </c>
      <c r="Q1522" s="141">
        <v>0.21235852794981658</v>
      </c>
      <c r="R1522" s="141">
        <v>-1.1838899483600507E-3</v>
      </c>
      <c r="S1522" s="141">
        <v>0.40263567695064684</v>
      </c>
      <c r="T1522" s="141">
        <v>0.40872240552126404</v>
      </c>
      <c r="U1522" s="141">
        <v>-0.59472715737618864</v>
      </c>
      <c r="V1522" s="141">
        <v>1.9038312904717034</v>
      </c>
      <c r="W1522" s="50">
        <v>-1.8928633306271849</v>
      </c>
    </row>
    <row r="1523" spans="1:23">
      <c r="A1523" s="122"/>
      <c r="B1523" s="141">
        <v>0.38954662763000614</v>
      </c>
      <c r="C1523" s="141">
        <v>6.8508200922142937E-2</v>
      </c>
      <c r="D1523" s="141">
        <v>0.63997609610250872</v>
      </c>
      <c r="E1523" s="141">
        <v>0.55413319088260526</v>
      </c>
      <c r="F1523" s="141">
        <v>0.16582298233344117</v>
      </c>
      <c r="G1523" s="141">
        <v>0.29273913064826962</v>
      </c>
      <c r="H1523" s="141">
        <v>0.75105361095753165</v>
      </c>
      <c r="I1523" s="141">
        <v>0.67010324243926234</v>
      </c>
      <c r="J1523" s="141">
        <v>0.35895960862766607</v>
      </c>
      <c r="K1523" s="58">
        <v>0.18529776772138384</v>
      </c>
      <c r="M1523" s="51">
        <v>521</v>
      </c>
      <c r="N1523" s="141" cm="1">
        <f t="array" ref="N1523:W1523">(TRANSPOSE(MMULT(幕後結果!$AB$37:$AK$46, TRANSPOSE(N522:W522))))</f>
        <v>0.13470605942549344</v>
      </c>
      <c r="O1523" s="141">
        <v>-2.1115902645523073</v>
      </c>
      <c r="P1523" s="141">
        <v>1.3056607873881958</v>
      </c>
      <c r="Q1523" s="141">
        <v>0.4373296378835827</v>
      </c>
      <c r="R1523" s="141">
        <v>0.74784077459541065</v>
      </c>
      <c r="S1523" s="141">
        <v>-0.92065033967777465</v>
      </c>
      <c r="T1523" s="141">
        <v>-0.37121496059891362</v>
      </c>
      <c r="U1523" s="141">
        <v>-0.45213972581529793</v>
      </c>
      <c r="V1523" s="141">
        <v>-0.85627659135726475</v>
      </c>
      <c r="W1523" s="50">
        <v>4.9598018703300023E-3</v>
      </c>
    </row>
    <row r="1524" spans="1:23">
      <c r="A1524" s="122"/>
      <c r="B1524" s="141">
        <v>0.73554090190575971</v>
      </c>
      <c r="C1524" s="141">
        <v>0.24441589238406247</v>
      </c>
      <c r="D1524" s="141">
        <v>0.47819376167141447</v>
      </c>
      <c r="E1524" s="141">
        <v>0.43367915008083924</v>
      </c>
      <c r="F1524" s="141">
        <v>0.7354192237276469</v>
      </c>
      <c r="G1524" s="141">
        <v>0.89410344300425471</v>
      </c>
      <c r="H1524" s="141">
        <v>0.44770972274640508</v>
      </c>
      <c r="I1524" s="141">
        <v>0.90549699677613682</v>
      </c>
      <c r="J1524" s="141">
        <v>9.3586292889844769E-2</v>
      </c>
      <c r="K1524" s="58">
        <v>0.49448394477553292</v>
      </c>
      <c r="M1524" s="51">
        <v>522</v>
      </c>
      <c r="N1524" s="141" cm="1">
        <f t="array" ref="N1524:W1524">(TRANSPOSE(MMULT(幕後結果!$AB$37:$AK$46, TRANSPOSE(N523:W523))))</f>
        <v>-0.22776948933626193</v>
      </c>
      <c r="O1524" s="141">
        <v>7.9743099557939803E-2</v>
      </c>
      <c r="P1524" s="141">
        <v>0.21042706886853596</v>
      </c>
      <c r="Q1524" s="141">
        <v>0.27410133323666314</v>
      </c>
      <c r="R1524" s="141">
        <v>0.95066198272389135</v>
      </c>
      <c r="S1524" s="141">
        <v>-0.99792325153101347</v>
      </c>
      <c r="T1524" s="141">
        <v>0.48167921792594898</v>
      </c>
      <c r="U1524" s="141">
        <v>-0.13648203980617502</v>
      </c>
      <c r="V1524" s="141">
        <v>-0.61366845961829064</v>
      </c>
      <c r="W1524" s="50">
        <v>-0.22051643662536646</v>
      </c>
    </row>
    <row r="1525" spans="1:23">
      <c r="A1525" s="122"/>
      <c r="B1525" s="141">
        <v>0.83598042973661335</v>
      </c>
      <c r="C1525" s="141">
        <v>0.42488498693504062</v>
      </c>
      <c r="D1525" s="141">
        <v>0.40089891930616961</v>
      </c>
      <c r="E1525" s="141">
        <v>0.4531088485869188</v>
      </c>
      <c r="F1525" s="141">
        <v>0.15654997056349296</v>
      </c>
      <c r="G1525" s="141">
        <v>0.96226559049043359</v>
      </c>
      <c r="H1525" s="141">
        <v>0.80508241176533213</v>
      </c>
      <c r="I1525" s="141">
        <v>0.31279484217693043</v>
      </c>
      <c r="J1525" s="141">
        <v>6.3384367151622545E-2</v>
      </c>
      <c r="K1525" s="58">
        <v>0.41030687756003958</v>
      </c>
      <c r="M1525" s="51">
        <v>523</v>
      </c>
      <c r="N1525" s="141" cm="1">
        <f t="array" ref="N1525:W1525">(TRANSPOSE(MMULT(幕後結果!$AB$37:$AK$46, TRANSPOSE(N524:W524))))</f>
        <v>1.2794693397177326</v>
      </c>
      <c r="O1525" s="141">
        <v>-1.0440809742992427</v>
      </c>
      <c r="P1525" s="141">
        <v>-0.87550167144203539</v>
      </c>
      <c r="Q1525" s="141">
        <v>-0.89321542478728755</v>
      </c>
      <c r="R1525" s="141">
        <v>-0.88991737220362299</v>
      </c>
      <c r="S1525" s="141">
        <v>-0.99206640045586614</v>
      </c>
      <c r="T1525" s="141">
        <v>-0.73817263508652797</v>
      </c>
      <c r="U1525" s="141">
        <v>-0.53599636686472485</v>
      </c>
      <c r="V1525" s="141">
        <v>-9.8775565575451196E-2</v>
      </c>
      <c r="W1525" s="50">
        <v>0.51238191333737915</v>
      </c>
    </row>
    <row r="1526" spans="1:23">
      <c r="A1526" s="122"/>
      <c r="B1526" s="141">
        <v>0.54009206074551708</v>
      </c>
      <c r="C1526" s="141">
        <v>0.63263556032431234</v>
      </c>
      <c r="D1526" s="141">
        <v>0.8534694688855593</v>
      </c>
      <c r="E1526" s="141">
        <v>0.42327946736488742</v>
      </c>
      <c r="F1526" s="141">
        <v>0.54666109371698401</v>
      </c>
      <c r="G1526" s="141">
        <v>0.97094850882539885</v>
      </c>
      <c r="H1526" s="141">
        <v>0.26727508783927711</v>
      </c>
      <c r="I1526" s="141">
        <v>0.13489767172547396</v>
      </c>
      <c r="J1526" s="141">
        <v>6.315776158854991E-2</v>
      </c>
      <c r="K1526" s="58">
        <v>0.99938825844056578</v>
      </c>
      <c r="M1526" s="51">
        <v>524</v>
      </c>
      <c r="N1526" s="141" cm="1">
        <f t="array" ref="N1526:W1526">(TRANSPOSE(MMULT(幕後結果!$AB$37:$AK$46, TRANSPOSE(N525:W525))))</f>
        <v>-0.95651563328679334</v>
      </c>
      <c r="O1526" s="141">
        <v>-1.3354890180336421</v>
      </c>
      <c r="P1526" s="141">
        <v>0.73513065743710371</v>
      </c>
      <c r="Q1526" s="141">
        <v>1.3126463546208638</v>
      </c>
      <c r="R1526" s="141">
        <v>-0.26341447381886468</v>
      </c>
      <c r="S1526" s="141">
        <v>-0.43775005799369732</v>
      </c>
      <c r="T1526" s="141">
        <v>-1.3586777937307222</v>
      </c>
      <c r="U1526" s="141">
        <v>0.74056118017736361</v>
      </c>
      <c r="V1526" s="141">
        <v>0.15377639690206335</v>
      </c>
      <c r="W1526" s="50">
        <v>-0.60108896069011386</v>
      </c>
    </row>
    <row r="1527" spans="1:23">
      <c r="A1527" s="122"/>
      <c r="B1527" s="141">
        <v>0.92928816627459976</v>
      </c>
      <c r="C1527" s="141">
        <v>0.88001257446195225</v>
      </c>
      <c r="D1527" s="141">
        <v>0.60402252197768758</v>
      </c>
      <c r="E1527" s="141">
        <v>0.29450838822051328</v>
      </c>
      <c r="F1527" s="141">
        <v>0.52023303670046173</v>
      </c>
      <c r="G1527" s="141">
        <v>9.3348754987742977E-2</v>
      </c>
      <c r="H1527" s="141">
        <v>0.7925388183969051</v>
      </c>
      <c r="I1527" s="141">
        <v>0.39100577878243015</v>
      </c>
      <c r="J1527" s="141">
        <v>0.34678748423030537</v>
      </c>
      <c r="K1527" s="58">
        <v>0.30121209234127444</v>
      </c>
      <c r="M1527" s="51">
        <v>525</v>
      </c>
      <c r="N1527" s="141" cm="1">
        <f t="array" ref="N1527:W1527">(TRANSPOSE(MMULT(幕後結果!$AB$37:$AK$46, TRANSPOSE(N526:W526))))</f>
        <v>0.41607429921089195</v>
      </c>
      <c r="O1527" s="141">
        <v>2.1470444835075759</v>
      </c>
      <c r="P1527" s="141">
        <v>0.7111804467774353</v>
      </c>
      <c r="Q1527" s="141">
        <v>0.104627334678004</v>
      </c>
      <c r="R1527" s="141">
        <v>1.2032860012657751</v>
      </c>
      <c r="S1527" s="141">
        <v>2.9222682042601797</v>
      </c>
      <c r="T1527" s="141">
        <v>0.82454783258429099</v>
      </c>
      <c r="U1527" s="141">
        <v>0.50502256358978681</v>
      </c>
      <c r="V1527" s="141">
        <v>0.51048422485321143</v>
      </c>
      <c r="W1527" s="50">
        <v>0.67725524025438189</v>
      </c>
    </row>
    <row r="1528" spans="1:23">
      <c r="A1528" s="122"/>
      <c r="B1528" s="141">
        <v>7.9685391450508014E-2</v>
      </c>
      <c r="C1528" s="141">
        <v>0.55594142855233897</v>
      </c>
      <c r="D1528" s="141">
        <v>0.27127293777917716</v>
      </c>
      <c r="E1528" s="141">
        <v>7.6491489486837594E-2</v>
      </c>
      <c r="F1528" s="141">
        <v>0.9998669897023329</v>
      </c>
      <c r="G1528" s="141">
        <v>0.14106207243765567</v>
      </c>
      <c r="H1528" s="141">
        <v>0.65094253519054912</v>
      </c>
      <c r="I1528" s="141">
        <v>0.97420134964658933</v>
      </c>
      <c r="J1528" s="141">
        <v>0.36896349720948507</v>
      </c>
      <c r="K1528" s="58">
        <v>0.72238368353436799</v>
      </c>
      <c r="M1528" s="51">
        <v>526</v>
      </c>
      <c r="N1528" s="141" cm="1">
        <f t="array" ref="N1528:W1528">(TRANSPOSE(MMULT(幕後結果!$AB$37:$AK$46, TRANSPOSE(N527:W527))))</f>
        <v>-1.0131991334985699</v>
      </c>
      <c r="O1528" s="141">
        <v>-0.87752439971045759</v>
      </c>
      <c r="P1528" s="141">
        <v>-0.935516800029913</v>
      </c>
      <c r="Q1528" s="141">
        <v>-0.38046442976582112</v>
      </c>
      <c r="R1528" s="141">
        <v>-0.81860085472233146</v>
      </c>
      <c r="S1528" s="141">
        <v>1.1995059706533977</v>
      </c>
      <c r="T1528" s="141">
        <v>-1.0433078189891809</v>
      </c>
      <c r="U1528" s="141">
        <v>1.62574093526456</v>
      </c>
      <c r="V1528" s="141">
        <v>0.48308213734529171</v>
      </c>
      <c r="W1528" s="50">
        <v>0.90915922946345007</v>
      </c>
    </row>
    <row r="1529" spans="1:23">
      <c r="A1529" s="122"/>
      <c r="B1529" s="141">
        <v>0.693571427242067</v>
      </c>
      <c r="C1529" s="141">
        <v>0.84178059050988718</v>
      </c>
      <c r="D1529" s="141">
        <v>0.95414274722322023</v>
      </c>
      <c r="E1529" s="141">
        <v>0.29631374870693317</v>
      </c>
      <c r="F1529" s="141">
        <v>0.19685148030070176</v>
      </c>
      <c r="G1529" s="141">
        <v>0.88384107917198862</v>
      </c>
      <c r="H1529" s="141">
        <v>0.2871356260880904</v>
      </c>
      <c r="I1529" s="141">
        <v>0.39832290736391696</v>
      </c>
      <c r="J1529" s="141">
        <v>0.57139644211107532</v>
      </c>
      <c r="K1529" s="58">
        <v>0.67178674459033427</v>
      </c>
      <c r="M1529" s="51">
        <v>527</v>
      </c>
      <c r="N1529" s="141" cm="1">
        <f t="array" ref="N1529:W1529">(TRANSPOSE(MMULT(幕後結果!$AB$37:$AK$46, TRANSPOSE(N528:W528))))</f>
        <v>0.72983967982916875</v>
      </c>
      <c r="O1529" s="141">
        <v>-1.3669807300511665</v>
      </c>
      <c r="P1529" s="141">
        <v>-0.9621253107105826</v>
      </c>
      <c r="Q1529" s="141">
        <v>-0.12048194794939027</v>
      </c>
      <c r="R1529" s="141">
        <v>-0.68139578270448042</v>
      </c>
      <c r="S1529" s="141">
        <v>-1.4306876979546057</v>
      </c>
      <c r="T1529" s="141">
        <v>-0.40633994676734986</v>
      </c>
      <c r="U1529" s="141">
        <v>-1.3952973988164015</v>
      </c>
      <c r="V1529" s="141">
        <v>-0.88566250152842607</v>
      </c>
      <c r="W1529" s="50">
        <v>-0.81733637210907695</v>
      </c>
    </row>
    <row r="1530" spans="1:23">
      <c r="A1530" s="122"/>
      <c r="B1530" s="141">
        <v>0.54281048653080499</v>
      </c>
      <c r="C1530" s="141">
        <v>0.78594090356390711</v>
      </c>
      <c r="D1530" s="141">
        <v>2.7648145432603854E-2</v>
      </c>
      <c r="E1530" s="141">
        <v>0.96704742710411074</v>
      </c>
      <c r="F1530" s="141">
        <v>0.76756130074431939</v>
      </c>
      <c r="G1530" s="141">
        <v>0.44626246459496821</v>
      </c>
      <c r="H1530" s="141">
        <v>0.10755958430476098</v>
      </c>
      <c r="I1530" s="141">
        <v>0.1466646233325275</v>
      </c>
      <c r="J1530" s="141">
        <v>2.4978066740221738E-2</v>
      </c>
      <c r="K1530" s="58">
        <v>0.85166032638139533</v>
      </c>
      <c r="M1530" s="51">
        <v>528</v>
      </c>
      <c r="N1530" s="141" cm="1">
        <f t="array" ref="N1530:W1530">(TRANSPOSE(MMULT(幕後結果!$AB$37:$AK$46, TRANSPOSE(N529:W529))))</f>
        <v>-0.43030391742302049</v>
      </c>
      <c r="O1530" s="141">
        <v>0.17063849092995045</v>
      </c>
      <c r="P1530" s="141">
        <v>-0.77586896491736157</v>
      </c>
      <c r="Q1530" s="141">
        <v>9.7663059514727868E-2</v>
      </c>
      <c r="R1530" s="141">
        <v>-0.29984369606425126</v>
      </c>
      <c r="S1530" s="141">
        <v>0.35594248408361484</v>
      </c>
      <c r="T1530" s="141">
        <v>-0.48115129569076193</v>
      </c>
      <c r="U1530" s="141">
        <v>-0.21693730584969245</v>
      </c>
      <c r="V1530" s="141">
        <v>-0.74924917168599614</v>
      </c>
      <c r="W1530" s="50">
        <v>-0.55821731647168715</v>
      </c>
    </row>
    <row r="1531" spans="1:23">
      <c r="A1531" s="122"/>
      <c r="B1531" s="141">
        <v>0.39223942653828825</v>
      </c>
      <c r="C1531" s="141">
        <v>6.1011415209334841E-2</v>
      </c>
      <c r="D1531" s="141">
        <v>0.29264301912074231</v>
      </c>
      <c r="E1531" s="141">
        <v>0.97242341746040206</v>
      </c>
      <c r="F1531" s="141">
        <v>0.47456359989584729</v>
      </c>
      <c r="G1531" s="141">
        <v>0.21497479920281504</v>
      </c>
      <c r="H1531" s="141">
        <v>0.43616116913268366</v>
      </c>
      <c r="I1531" s="141">
        <v>0.94064014474522462</v>
      </c>
      <c r="J1531" s="141">
        <v>0.76352999035042157</v>
      </c>
      <c r="K1531" s="58">
        <v>0.31739360786417214</v>
      </c>
      <c r="M1531" s="51">
        <v>529</v>
      </c>
      <c r="N1531" s="141" cm="1">
        <f t="array" ref="N1531:W1531">(TRANSPOSE(MMULT(幕後結果!$AB$37:$AK$46, TRANSPOSE(N530:W530))))</f>
        <v>-0.77190231928458564</v>
      </c>
      <c r="O1531" s="141">
        <v>-0.29060703149827893</v>
      </c>
      <c r="P1531" s="141">
        <v>0.20973691600906152</v>
      </c>
      <c r="Q1531" s="141">
        <v>-1.9868255381724114</v>
      </c>
      <c r="R1531" s="141">
        <v>0.46402867233294232</v>
      </c>
      <c r="S1531" s="141">
        <v>-1.1793140623254497</v>
      </c>
      <c r="T1531" s="141">
        <v>-2.4347302838860512</v>
      </c>
      <c r="U1531" s="141">
        <v>-1.1250890822382156</v>
      </c>
      <c r="V1531" s="141">
        <v>-0.29263823230207608</v>
      </c>
      <c r="W1531" s="50">
        <v>0.15469268155924104</v>
      </c>
    </row>
    <row r="1532" spans="1:23">
      <c r="A1532" s="122"/>
      <c r="B1532" s="141">
        <v>0.3854627489537954</v>
      </c>
      <c r="C1532" s="141">
        <v>0.13722396823599925</v>
      </c>
      <c r="D1532" s="141">
        <v>8.2580036141941093E-2</v>
      </c>
      <c r="E1532" s="141">
        <v>0.61017695815908546</v>
      </c>
      <c r="F1532" s="141">
        <v>0.79581670440868169</v>
      </c>
      <c r="G1532" s="141">
        <v>0.78791370142054862</v>
      </c>
      <c r="H1532" s="141">
        <v>8.0972967142803887E-2</v>
      </c>
      <c r="I1532" s="141">
        <v>0.58856485626714128</v>
      </c>
      <c r="J1532" s="141">
        <v>0.38116468693700467</v>
      </c>
      <c r="K1532" s="58">
        <v>0.99477161907324452</v>
      </c>
      <c r="M1532" s="51">
        <v>530</v>
      </c>
      <c r="N1532" s="141" cm="1">
        <f t="array" ref="N1532:W1532">(TRANSPOSE(MMULT(幕後結果!$AB$37:$AK$46, TRANSPOSE(N531:W531))))</f>
        <v>-0.32989883462501762</v>
      </c>
      <c r="O1532" s="141">
        <v>-3.7278927562106795E-2</v>
      </c>
      <c r="P1532" s="141">
        <v>-0.61085441116006933</v>
      </c>
      <c r="Q1532" s="141">
        <v>-0.558028081628553</v>
      </c>
      <c r="R1532" s="141">
        <v>-0.97416910223256092</v>
      </c>
      <c r="S1532" s="141">
        <v>0.83260575295150163</v>
      </c>
      <c r="T1532" s="141">
        <v>-1.3140243043067477</v>
      </c>
      <c r="U1532" s="141">
        <v>-0.50377733953728787</v>
      </c>
      <c r="V1532" s="141">
        <v>0.89500340202127493</v>
      </c>
      <c r="W1532" s="50">
        <v>1.4142895886490441</v>
      </c>
    </row>
    <row r="1533" spans="1:23">
      <c r="A1533" s="122"/>
      <c r="B1533" s="141">
        <v>0.61074282470112773</v>
      </c>
      <c r="C1533" s="141">
        <v>0.96794069897938018</v>
      </c>
      <c r="D1533" s="141">
        <v>0.74461898599382015</v>
      </c>
      <c r="E1533" s="141">
        <v>0.10050220530669685</v>
      </c>
      <c r="F1533" s="141">
        <v>0.37861707578132076</v>
      </c>
      <c r="G1533" s="141">
        <v>0.18470547131142956</v>
      </c>
      <c r="H1533" s="141">
        <v>7.9210217204454203E-2</v>
      </c>
      <c r="I1533" s="141">
        <v>0.17797566413856614</v>
      </c>
      <c r="J1533" s="141">
        <v>0.60011671297815017</v>
      </c>
      <c r="K1533" s="58">
        <v>0.28268067560178878</v>
      </c>
      <c r="M1533" s="51">
        <v>531</v>
      </c>
      <c r="N1533" s="141" cm="1">
        <f t="array" ref="N1533:W1533">(TRANSPOSE(MMULT(幕後結果!$AB$37:$AK$46, TRANSPOSE(N532:W532))))</f>
        <v>1.0304816716779301</v>
      </c>
      <c r="O1533" s="141">
        <v>1.139535534708092</v>
      </c>
      <c r="P1533" s="141">
        <v>0.61466098291394156</v>
      </c>
      <c r="Q1533" s="141">
        <v>-0.82231639951661939</v>
      </c>
      <c r="R1533" s="141">
        <v>0.57056718894174807</v>
      </c>
      <c r="S1533" s="141">
        <v>0.34133359960999932</v>
      </c>
      <c r="T1533" s="141">
        <v>2.0894838106065903</v>
      </c>
      <c r="U1533" s="141">
        <v>1.3509120702078188</v>
      </c>
      <c r="V1533" s="141">
        <v>2.7756413366125221E-2</v>
      </c>
      <c r="W1533" s="50">
        <v>2.6642838611136854</v>
      </c>
    </row>
    <row r="1534" spans="1:23">
      <c r="A1534" s="122"/>
      <c r="B1534" s="141">
        <v>0.81911807415882265</v>
      </c>
      <c r="C1534" s="141">
        <v>0.82442702762900777</v>
      </c>
      <c r="D1534" s="141">
        <v>0.108085547451787</v>
      </c>
      <c r="E1534" s="141">
        <v>0.92211293091472202</v>
      </c>
      <c r="F1534" s="141">
        <v>0.91061491449370502</v>
      </c>
      <c r="G1534" s="141">
        <v>0.76386938647278191</v>
      </c>
      <c r="H1534" s="141">
        <v>0.47780646219969469</v>
      </c>
      <c r="I1534" s="141">
        <v>0.17267608675480961</v>
      </c>
      <c r="J1534" s="141">
        <v>0.80690395054365216</v>
      </c>
      <c r="K1534" s="58">
        <v>4.4194684144070351E-2</v>
      </c>
      <c r="M1534" s="51">
        <v>532</v>
      </c>
      <c r="N1534" s="141" cm="1">
        <f t="array" ref="N1534:W1534">(TRANSPOSE(MMULT(幕後結果!$AB$37:$AK$46, TRANSPOSE(N533:W533))))</f>
        <v>0.21907678554501533</v>
      </c>
      <c r="O1534" s="141">
        <v>0.48620357204341114</v>
      </c>
      <c r="P1534" s="141">
        <v>-0.8747738431456421</v>
      </c>
      <c r="Q1534" s="141">
        <v>-1.3280477877848655</v>
      </c>
      <c r="R1534" s="141">
        <v>-0.27097552568095273</v>
      </c>
      <c r="S1534" s="141">
        <v>-1.9989982820647041</v>
      </c>
      <c r="T1534" s="141">
        <v>8.8433359346150042E-2</v>
      </c>
      <c r="U1534" s="141">
        <v>0.87508041233363276</v>
      </c>
      <c r="V1534" s="141">
        <v>0.5030921955353802</v>
      </c>
      <c r="W1534" s="50">
        <v>0.32072229292693261</v>
      </c>
    </row>
    <row r="1535" spans="1:23">
      <c r="A1535" s="122"/>
      <c r="B1535" s="141">
        <v>0.85681360778859861</v>
      </c>
      <c r="C1535" s="141">
        <v>0.57107070439592067</v>
      </c>
      <c r="D1535" s="141">
        <v>7.6309369341488908E-2</v>
      </c>
      <c r="E1535" s="141">
        <v>0.22937792003091007</v>
      </c>
      <c r="F1535" s="141">
        <v>0.75014160677207631</v>
      </c>
      <c r="G1535" s="141">
        <v>4.9774522711468316E-2</v>
      </c>
      <c r="H1535" s="141">
        <v>0.43211618366632432</v>
      </c>
      <c r="I1535" s="141">
        <v>7.5023625361284818E-2</v>
      </c>
      <c r="J1535" s="141">
        <v>0.46154080564456157</v>
      </c>
      <c r="K1535" s="58">
        <v>0.31059123837494518</v>
      </c>
      <c r="M1535" s="51">
        <v>533</v>
      </c>
      <c r="N1535" s="141" cm="1">
        <f t="array" ref="N1535:W1535">(TRANSPOSE(MMULT(幕後結果!$AB$37:$AK$46, TRANSPOSE(N534:W534))))</f>
        <v>-1.1590407393712097</v>
      </c>
      <c r="O1535" s="141">
        <v>-0.28979517257060466</v>
      </c>
      <c r="P1535" s="141">
        <v>-0.32283877576945114</v>
      </c>
      <c r="Q1535" s="141">
        <v>-1.1939880069359536</v>
      </c>
      <c r="R1535" s="141">
        <v>1.2521430594093368</v>
      </c>
      <c r="S1535" s="141">
        <v>0.18219618889962907</v>
      </c>
      <c r="T1535" s="141">
        <v>-0.29793791457412161</v>
      </c>
      <c r="U1535" s="141">
        <v>1.390833362148105</v>
      </c>
      <c r="V1535" s="141">
        <v>0.5241326133916292</v>
      </c>
      <c r="W1535" s="50">
        <v>1.3927778661262047</v>
      </c>
    </row>
    <row r="1536" spans="1:23">
      <c r="A1536" s="122"/>
      <c r="B1536" s="141">
        <v>0.2634817545402488</v>
      </c>
      <c r="C1536" s="141">
        <v>0.2048526292951931</v>
      </c>
      <c r="D1536" s="141">
        <v>0.30921747093788787</v>
      </c>
      <c r="E1536" s="141">
        <v>0.13616122347573856</v>
      </c>
      <c r="F1536" s="141">
        <v>0.93679815583428172</v>
      </c>
      <c r="G1536" s="141">
        <v>8.9476546579080329E-2</v>
      </c>
      <c r="H1536" s="141">
        <v>4.0209686912003439E-2</v>
      </c>
      <c r="I1536" s="141">
        <v>9.5873346579270491E-2</v>
      </c>
      <c r="J1536" s="141">
        <v>0.89007862241601643</v>
      </c>
      <c r="K1536" s="58">
        <v>0.29417089149944609</v>
      </c>
      <c r="M1536" s="51">
        <v>534</v>
      </c>
      <c r="N1536" s="141" cm="1">
        <f t="array" ref="N1536:W1536">(TRANSPOSE(MMULT(幕後結果!$AB$37:$AK$46, TRANSPOSE(N535:W535))))</f>
        <v>0.70973950460676416</v>
      </c>
      <c r="O1536" s="141">
        <v>0.25684844368148052</v>
      </c>
      <c r="P1536" s="141">
        <v>1.5288227842026934</v>
      </c>
      <c r="Q1536" s="141">
        <v>1.53598168737231</v>
      </c>
      <c r="R1536" s="141">
        <v>1.6765738811182067</v>
      </c>
      <c r="S1536" s="141">
        <v>0.32001742795788646</v>
      </c>
      <c r="T1536" s="141">
        <v>0.23178487420876559</v>
      </c>
      <c r="U1536" s="141">
        <v>1.5434445710577855</v>
      </c>
      <c r="V1536" s="141">
        <v>1.0625130954604249</v>
      </c>
      <c r="W1536" s="50">
        <v>1.1890561011370955</v>
      </c>
    </row>
    <row r="1537" spans="1:23">
      <c r="A1537" s="122"/>
      <c r="B1537" s="141">
        <v>0.70498893846931643</v>
      </c>
      <c r="C1537" s="141">
        <v>0.12633612474727052</v>
      </c>
      <c r="D1537" s="141">
        <v>7.2084067015909969E-2</v>
      </c>
      <c r="E1537" s="141">
        <v>0.58057764936238221</v>
      </c>
      <c r="F1537" s="141">
        <v>0.17027777386855658</v>
      </c>
      <c r="G1537" s="141">
        <v>0.57769328237009221</v>
      </c>
      <c r="H1537" s="141">
        <v>3.1298429100000025E-2</v>
      </c>
      <c r="I1537" s="141">
        <v>0.54535583976843172</v>
      </c>
      <c r="J1537" s="141">
        <v>0.79999110716368094</v>
      </c>
      <c r="K1537" s="58">
        <v>0.61549753516849059</v>
      </c>
      <c r="M1537" s="51">
        <v>535</v>
      </c>
      <c r="N1537" s="141" cm="1">
        <f t="array" ref="N1537:W1537">(TRANSPOSE(MMULT(幕後結果!$AB$37:$AK$46, TRANSPOSE(N536:W536))))</f>
        <v>-0.20508782905428571</v>
      </c>
      <c r="O1537" s="141">
        <v>1.6810477602658578</v>
      </c>
      <c r="P1537" s="141">
        <v>0.77102551995149016</v>
      </c>
      <c r="Q1537" s="141">
        <v>-0.92847352464013244</v>
      </c>
      <c r="R1537" s="141">
        <v>0.50095662795726315</v>
      </c>
      <c r="S1537" s="141">
        <v>0.80730354297071627</v>
      </c>
      <c r="T1537" s="141">
        <v>-0.22698622161988036</v>
      </c>
      <c r="U1537" s="141">
        <v>-0.75949361294631845</v>
      </c>
      <c r="V1537" s="141">
        <v>-0.93811285521631682</v>
      </c>
      <c r="W1537" s="50">
        <v>-1.0663082895060154</v>
      </c>
    </row>
    <row r="1538" spans="1:23">
      <c r="A1538" s="122"/>
      <c r="B1538" s="141">
        <v>0.5708697287377571</v>
      </c>
      <c r="C1538" s="141">
        <v>0.39698022489784601</v>
      </c>
      <c r="D1538" s="141">
        <v>0.75791994111888084</v>
      </c>
      <c r="E1538" s="141">
        <v>9.7149976585231057E-2</v>
      </c>
      <c r="F1538" s="141">
        <v>0.72910069284145118</v>
      </c>
      <c r="G1538" s="141">
        <v>0.46596314889536439</v>
      </c>
      <c r="H1538" s="141">
        <v>0.49904670427472175</v>
      </c>
      <c r="I1538" s="141">
        <v>6.348960215235433E-2</v>
      </c>
      <c r="J1538" s="141">
        <v>3.2112733629573009E-2</v>
      </c>
      <c r="K1538" s="58">
        <v>0.41994338830884348</v>
      </c>
      <c r="M1538" s="51">
        <v>536</v>
      </c>
      <c r="N1538" s="141" cm="1">
        <f t="array" ref="N1538:W1538">(TRANSPOSE(MMULT(幕後結果!$AB$37:$AK$46, TRANSPOSE(N537:W537))))</f>
        <v>0.32076927909921976</v>
      </c>
      <c r="O1538" s="141">
        <v>-0.34389300896157871</v>
      </c>
      <c r="P1538" s="141">
        <v>2.0272695861099344</v>
      </c>
      <c r="Q1538" s="141">
        <v>1.2920481749598816</v>
      </c>
      <c r="R1538" s="141">
        <v>1.8154670622529752</v>
      </c>
      <c r="S1538" s="141">
        <v>0.3004634347110674</v>
      </c>
      <c r="T1538" s="141">
        <v>0.73989313609244278</v>
      </c>
      <c r="U1538" s="141">
        <v>0.63200428932981456</v>
      </c>
      <c r="V1538" s="141">
        <v>-0.72840385266603902</v>
      </c>
      <c r="W1538" s="50">
        <v>3.223954266857306</v>
      </c>
    </row>
    <row r="1539" spans="1:23">
      <c r="A1539" s="122"/>
      <c r="B1539" s="141">
        <v>0.84457869074414327</v>
      </c>
      <c r="C1539" s="141">
        <v>0.49606629757822596</v>
      </c>
      <c r="D1539" s="141">
        <v>0.72218981632743851</v>
      </c>
      <c r="E1539" s="141">
        <v>0.28542115128695134</v>
      </c>
      <c r="F1539" s="141">
        <v>0.20945228586454956</v>
      </c>
      <c r="G1539" s="141">
        <v>0.20002565616787926</v>
      </c>
      <c r="H1539" s="141">
        <v>0.97167650242456638</v>
      </c>
      <c r="I1539" s="141">
        <v>0.18647290605773859</v>
      </c>
      <c r="J1539" s="141">
        <v>0.78525096092399904</v>
      </c>
      <c r="K1539" s="58">
        <v>0.31257612888489605</v>
      </c>
      <c r="M1539" s="51">
        <v>537</v>
      </c>
      <c r="N1539" s="141" cm="1">
        <f t="array" ref="N1539:W1539">(TRANSPOSE(MMULT(幕後結果!$AB$37:$AK$46, TRANSPOSE(N538:W538))))</f>
        <v>-1.3684455675222538</v>
      </c>
      <c r="O1539" s="141">
        <v>-0.49258499599563671</v>
      </c>
      <c r="P1539" s="141">
        <v>-0.88752900740586416</v>
      </c>
      <c r="Q1539" s="141">
        <v>-1.1890278963429224</v>
      </c>
      <c r="R1539" s="141">
        <v>-0.76560383669341259</v>
      </c>
      <c r="S1539" s="141">
        <v>1.9421697595124681</v>
      </c>
      <c r="T1539" s="141">
        <v>0.44326248938411295</v>
      </c>
      <c r="U1539" s="141">
        <v>-1.1533630566721684</v>
      </c>
      <c r="V1539" s="141">
        <v>0.56317547704621285</v>
      </c>
      <c r="W1539" s="50">
        <v>0.48260865389020102</v>
      </c>
    </row>
    <row r="1540" spans="1:23">
      <c r="A1540" s="122"/>
      <c r="B1540" s="141">
        <v>0.12029499255152087</v>
      </c>
      <c r="C1540" s="141">
        <v>4.3442939220043275E-2</v>
      </c>
      <c r="D1540" s="141">
        <v>0.25138811744662859</v>
      </c>
      <c r="E1540" s="141">
        <v>5.046877560716978E-2</v>
      </c>
      <c r="F1540" s="141">
        <v>0.55631951654253697</v>
      </c>
      <c r="G1540" s="141">
        <v>0.81974979709681262</v>
      </c>
      <c r="H1540" s="141">
        <v>0.84323584322388268</v>
      </c>
      <c r="I1540" s="141">
        <v>0.80489105398015015</v>
      </c>
      <c r="J1540" s="141">
        <v>0.58343705065221152</v>
      </c>
      <c r="K1540" s="58">
        <v>0.44700665642144166</v>
      </c>
      <c r="M1540" s="51">
        <v>538</v>
      </c>
      <c r="N1540" s="141" cm="1">
        <f t="array" ref="N1540:W1540">(TRANSPOSE(MMULT(幕後結果!$AB$37:$AK$46, TRANSPOSE(N539:W539))))</f>
        <v>-2.2746816818516051</v>
      </c>
      <c r="O1540" s="141">
        <v>1.0713491151429668</v>
      </c>
      <c r="P1540" s="141">
        <v>-0.21680300020541102</v>
      </c>
      <c r="Q1540" s="141">
        <v>-2.0774285080731731</v>
      </c>
      <c r="R1540" s="141">
        <v>-0.14480645538650114</v>
      </c>
      <c r="S1540" s="141">
        <v>-0.10442219889313376</v>
      </c>
      <c r="T1540" s="141">
        <v>-0.42084806330378238</v>
      </c>
      <c r="U1540" s="141">
        <v>-4.7159342188805381E-2</v>
      </c>
      <c r="V1540" s="141">
        <v>0.15413133519452454</v>
      </c>
      <c r="W1540" s="50">
        <v>1.785043772501171</v>
      </c>
    </row>
    <row r="1541" spans="1:23">
      <c r="A1541" s="122"/>
      <c r="B1541" s="141">
        <v>0.62957602943286961</v>
      </c>
      <c r="C1541" s="141">
        <v>0.78837545781290408</v>
      </c>
      <c r="D1541" s="141">
        <v>0.15855750058628804</v>
      </c>
      <c r="E1541" s="141">
        <v>0.36499639552615615</v>
      </c>
      <c r="F1541" s="141">
        <v>0.37494705301464681</v>
      </c>
      <c r="G1541" s="141">
        <v>0.34314230864612916</v>
      </c>
      <c r="H1541" s="141">
        <v>0.58255924040543361</v>
      </c>
      <c r="I1541" s="141">
        <v>0.9167725978561907</v>
      </c>
      <c r="J1541" s="141">
        <v>0.49495738846921711</v>
      </c>
      <c r="K1541" s="58">
        <v>0.54941297535387412</v>
      </c>
      <c r="M1541" s="51">
        <v>539</v>
      </c>
      <c r="N1541" s="141" cm="1">
        <f t="array" ref="N1541:W1541">(TRANSPOSE(MMULT(幕後結果!$AB$37:$AK$46, TRANSPOSE(N540:W540))))</f>
        <v>-0.61416860990826649</v>
      </c>
      <c r="O1541" s="141">
        <v>-1.4350619172567098</v>
      </c>
      <c r="P1541" s="141">
        <v>1.2533213791012696</v>
      </c>
      <c r="Q1541" s="141">
        <v>1.1360300991150865</v>
      </c>
      <c r="R1541" s="141">
        <v>0.5837472402517081</v>
      </c>
      <c r="S1541" s="141">
        <v>1.5756059542431509</v>
      </c>
      <c r="T1541" s="141">
        <v>0.90809430052125772</v>
      </c>
      <c r="U1541" s="141">
        <v>2.5578457155975567</v>
      </c>
      <c r="V1541" s="141">
        <v>-0.26555002838785802</v>
      </c>
      <c r="W1541" s="50">
        <v>0.12139854373051207</v>
      </c>
    </row>
    <row r="1542" spans="1:23">
      <c r="A1542" s="122"/>
      <c r="B1542" s="141">
        <v>0.51737767866415774</v>
      </c>
      <c r="C1542" s="141">
        <v>0.22369562805567744</v>
      </c>
      <c r="D1542" s="141">
        <v>0.94947369658051439</v>
      </c>
      <c r="E1542" s="141">
        <v>0.90698056622245926</v>
      </c>
      <c r="F1542" s="141">
        <v>0.50899738867722211</v>
      </c>
      <c r="G1542" s="141">
        <v>0.34523475970325923</v>
      </c>
      <c r="H1542" s="141">
        <v>0.2925615403331141</v>
      </c>
      <c r="I1542" s="141">
        <v>0.16407434776701812</v>
      </c>
      <c r="J1542" s="141">
        <v>0.3829792329319317</v>
      </c>
      <c r="K1542" s="58">
        <v>0.78108942219617084</v>
      </c>
      <c r="M1542" s="51">
        <v>540</v>
      </c>
      <c r="N1542" s="141" cm="1">
        <f t="array" ref="N1542:W1542">(TRANSPOSE(MMULT(幕後結果!$AB$37:$AK$46, TRANSPOSE(N541:W541))))</f>
        <v>-0.90255863552306803</v>
      </c>
      <c r="O1542" s="141">
        <v>0.72428406607568596</v>
      </c>
      <c r="P1542" s="141">
        <v>0.35707382928343517</v>
      </c>
      <c r="Q1542" s="141">
        <v>-0.24385940572743381</v>
      </c>
      <c r="R1542" s="141">
        <v>0.24361419085338912</v>
      </c>
      <c r="S1542" s="141">
        <v>0.47782495099171723</v>
      </c>
      <c r="T1542" s="141">
        <v>-0.13668212903833943</v>
      </c>
      <c r="U1542" s="141">
        <v>1.6732072984616473</v>
      </c>
      <c r="V1542" s="141">
        <v>0.80096527913046645</v>
      </c>
      <c r="W1542" s="50">
        <v>0.68740356562052041</v>
      </c>
    </row>
    <row r="1543" spans="1:23">
      <c r="A1543" s="122"/>
      <c r="B1543" s="141">
        <v>0.38658313666547928</v>
      </c>
      <c r="C1543" s="141">
        <v>0.25108114910170198</v>
      </c>
      <c r="D1543" s="141">
        <v>0.67910283036586816</v>
      </c>
      <c r="E1543" s="141">
        <v>0.93818269935658383</v>
      </c>
      <c r="F1543" s="141">
        <v>0.46810982535221468</v>
      </c>
      <c r="G1543" s="141">
        <v>0.25236718266322078</v>
      </c>
      <c r="H1543" s="141">
        <v>0.74209294721094943</v>
      </c>
      <c r="I1543" s="141">
        <v>0.44398692340937496</v>
      </c>
      <c r="J1543" s="141">
        <v>0.79806899808884624</v>
      </c>
      <c r="K1543" s="58">
        <v>0.33737110147110871</v>
      </c>
      <c r="M1543" s="51">
        <v>541</v>
      </c>
      <c r="N1543" s="141" cm="1">
        <f t="array" ref="N1543:W1543">(TRANSPOSE(MMULT(幕後結果!$AB$37:$AK$46, TRANSPOSE(N542:W542))))</f>
        <v>-2.8351589722189976</v>
      </c>
      <c r="O1543" s="141">
        <v>0.43655226675483372</v>
      </c>
      <c r="P1543" s="141">
        <v>0.87633943515705148</v>
      </c>
      <c r="Q1543" s="141">
        <v>-0.59697981959578261</v>
      </c>
      <c r="R1543" s="141">
        <v>-0.44583879687383599</v>
      </c>
      <c r="S1543" s="141">
        <v>8.0937098285872144E-2</v>
      </c>
      <c r="T1543" s="141">
        <v>-2.422033721260159</v>
      </c>
      <c r="U1543" s="141">
        <v>-1.749413834779797</v>
      </c>
      <c r="V1543" s="141">
        <v>-1.2305991560780232</v>
      </c>
      <c r="W1543" s="50">
        <v>1.4157238980614091</v>
      </c>
    </row>
    <row r="1544" spans="1:23">
      <c r="A1544" s="122"/>
      <c r="B1544" s="141">
        <v>0.52792426474460896</v>
      </c>
      <c r="C1544" s="141">
        <v>0.3157008239505168</v>
      </c>
      <c r="D1544" s="141">
        <v>0.90250017238512714</v>
      </c>
      <c r="E1544" s="141">
        <v>2.1382240630462457E-2</v>
      </c>
      <c r="F1544" s="141">
        <v>0.51408797471260304</v>
      </c>
      <c r="G1544" s="141">
        <v>0.3821209219911097</v>
      </c>
      <c r="H1544" s="141">
        <v>0.60746747549378832</v>
      </c>
      <c r="I1544" s="141">
        <v>0.36545992686725159</v>
      </c>
      <c r="J1544" s="141">
        <v>0.47606511991438838</v>
      </c>
      <c r="K1544" s="58">
        <v>0.78273778630512769</v>
      </c>
      <c r="M1544" s="51">
        <v>542</v>
      </c>
      <c r="N1544" s="141" cm="1">
        <f t="array" ref="N1544:W1544">(TRANSPOSE(MMULT(幕後結果!$AB$37:$AK$46, TRANSPOSE(N543:W543))))</f>
        <v>0.83572388001824172</v>
      </c>
      <c r="O1544" s="141">
        <v>0.48036515818248265</v>
      </c>
      <c r="P1544" s="141">
        <v>-2.0017663338509253E-2</v>
      </c>
      <c r="Q1544" s="141">
        <v>0.80156885466256322</v>
      </c>
      <c r="R1544" s="141">
        <v>9.9366326187874013E-2</v>
      </c>
      <c r="S1544" s="141">
        <v>0.51995194660957866</v>
      </c>
      <c r="T1544" s="141">
        <v>-1.1931851692034803</v>
      </c>
      <c r="U1544" s="141">
        <v>0.17495288202689191</v>
      </c>
      <c r="V1544" s="141">
        <v>0.6955764158996034</v>
      </c>
      <c r="W1544" s="50">
        <v>-0.15606355201028693</v>
      </c>
    </row>
    <row r="1545" spans="1:23">
      <c r="A1545" s="122"/>
      <c r="B1545" s="141">
        <v>0.38210329585380998</v>
      </c>
      <c r="C1545" s="141">
        <v>0.5031294465434637</v>
      </c>
      <c r="D1545" s="141">
        <v>4.8223433791462655E-2</v>
      </c>
      <c r="E1545" s="141">
        <v>0.10583846017128273</v>
      </c>
      <c r="F1545" s="141">
        <v>0.60980622668697726</v>
      </c>
      <c r="G1545" s="141">
        <v>8.6273892229960625E-2</v>
      </c>
      <c r="H1545" s="141">
        <v>0.80325683256900926</v>
      </c>
      <c r="I1545" s="141">
        <v>0.79725017306096135</v>
      </c>
      <c r="J1545" s="141">
        <v>0.55198330887058145</v>
      </c>
      <c r="K1545" s="58">
        <v>0.62613431592034896</v>
      </c>
      <c r="M1545" s="51">
        <v>543</v>
      </c>
      <c r="N1545" s="141" cm="1">
        <f t="array" ref="N1545:W1545">(TRANSPOSE(MMULT(幕後結果!$AB$37:$AK$46, TRANSPOSE(N544:W544))))</f>
        <v>0.24499579322299275</v>
      </c>
      <c r="O1545" s="141">
        <v>1.1289080086648016</v>
      </c>
      <c r="P1545" s="141">
        <v>1.179208193524083</v>
      </c>
      <c r="Q1545" s="141">
        <v>0.31864277269962638</v>
      </c>
      <c r="R1545" s="141">
        <v>0.18638915863882843</v>
      </c>
      <c r="S1545" s="141">
        <v>-1.9656111875292877</v>
      </c>
      <c r="T1545" s="141">
        <v>-1.0645172119091049</v>
      </c>
      <c r="U1545" s="141">
        <v>-1.0639507091019433</v>
      </c>
      <c r="V1545" s="141">
        <v>-1.8816793588111276</v>
      </c>
      <c r="W1545" s="50">
        <v>-0.76451513487205547</v>
      </c>
    </row>
    <row r="1546" spans="1:23">
      <c r="A1546" s="122"/>
      <c r="B1546" s="141">
        <v>5.212389275748075E-3</v>
      </c>
      <c r="C1546" s="141">
        <v>0.89749006983082991</v>
      </c>
      <c r="D1546" s="141">
        <v>0.52984541797626683</v>
      </c>
      <c r="E1546" s="141">
        <v>0.41796494955860686</v>
      </c>
      <c r="F1546" s="141">
        <v>0.76772140761775809</v>
      </c>
      <c r="G1546" s="141">
        <v>0.27735850938127316</v>
      </c>
      <c r="H1546" s="141">
        <v>0.51501622570417815</v>
      </c>
      <c r="I1546" s="141">
        <v>0.36434218386413741</v>
      </c>
      <c r="J1546" s="141">
        <v>0.80393915354281975</v>
      </c>
      <c r="K1546" s="58">
        <v>0.98799644572541401</v>
      </c>
      <c r="M1546" s="51">
        <v>544</v>
      </c>
      <c r="N1546" s="141" cm="1">
        <f t="array" ref="N1546:W1546">(TRANSPOSE(MMULT(幕後結果!$AB$37:$AK$46, TRANSPOSE(N545:W545))))</f>
        <v>1.1658901078923343</v>
      </c>
      <c r="O1546" s="141">
        <v>1.1984673267396957</v>
      </c>
      <c r="P1546" s="141">
        <v>-0.59599001070141511</v>
      </c>
      <c r="Q1546" s="141">
        <v>-0.67015209140580811</v>
      </c>
      <c r="R1546" s="141">
        <v>-0.94887890699994992</v>
      </c>
      <c r="S1546" s="141">
        <v>0.67282889152666403</v>
      </c>
      <c r="T1546" s="141">
        <v>1.717876146356512</v>
      </c>
      <c r="U1546" s="141">
        <v>1.6500653747509846</v>
      </c>
      <c r="V1546" s="141">
        <v>1.8217682094089513</v>
      </c>
      <c r="W1546" s="50">
        <v>-0.1733730066013256</v>
      </c>
    </row>
    <row r="1547" spans="1:23">
      <c r="A1547" s="122"/>
      <c r="B1547" s="141">
        <v>0.92567500981730899</v>
      </c>
      <c r="C1547" s="141">
        <v>0.59669733175049333</v>
      </c>
      <c r="D1547" s="141">
        <v>0.2041879267707094</v>
      </c>
      <c r="E1547" s="141">
        <v>0.73645743443830458</v>
      </c>
      <c r="F1547" s="141">
        <v>0.34937291323370179</v>
      </c>
      <c r="G1547" s="141">
        <v>0.64145889909044618</v>
      </c>
      <c r="H1547" s="141">
        <v>0.50984348353353282</v>
      </c>
      <c r="I1547" s="141">
        <v>0.88384200539806024</v>
      </c>
      <c r="J1547" s="141">
        <v>4.6173373778146676E-4</v>
      </c>
      <c r="K1547" s="58">
        <v>0.9296267067451045</v>
      </c>
      <c r="M1547" s="51">
        <v>545</v>
      </c>
      <c r="N1547" s="141" cm="1">
        <f t="array" ref="N1547:W1547">(TRANSPOSE(MMULT(幕後結果!$AB$37:$AK$46, TRANSPOSE(N546:W546))))</f>
        <v>-1.0240975154100951</v>
      </c>
      <c r="O1547" s="141">
        <v>-0.11153304570973992</v>
      </c>
      <c r="P1547" s="141">
        <v>0.12670856886999649</v>
      </c>
      <c r="Q1547" s="141">
        <v>0.72694611105560536</v>
      </c>
      <c r="R1547" s="141">
        <v>-1.1429632422044387</v>
      </c>
      <c r="S1547" s="141">
        <v>2.2723288344923738</v>
      </c>
      <c r="T1547" s="141">
        <v>0.73787565779727371</v>
      </c>
      <c r="U1547" s="141">
        <v>1.5441784693736911</v>
      </c>
      <c r="V1547" s="141">
        <v>3.1639596399054604</v>
      </c>
      <c r="W1547" s="50">
        <v>8.5126875508914068E-3</v>
      </c>
    </row>
    <row r="1548" spans="1:23">
      <c r="A1548" s="122"/>
      <c r="B1548" s="141">
        <v>0.95309129179491348</v>
      </c>
      <c r="C1548" s="141">
        <v>0.19254914492346975</v>
      </c>
      <c r="D1548" s="141">
        <v>0.90495035008253466</v>
      </c>
      <c r="E1548" s="141">
        <v>0.34197119317149083</v>
      </c>
      <c r="F1548" s="141">
        <v>0.51537991068113276</v>
      </c>
      <c r="G1548" s="141">
        <v>0.90762226253741773</v>
      </c>
      <c r="H1548" s="141">
        <v>0.90090868437369043</v>
      </c>
      <c r="I1548" s="141">
        <v>0.70340406844425862</v>
      </c>
      <c r="J1548" s="141">
        <v>0.68727808017684544</v>
      </c>
      <c r="K1548" s="58">
        <v>5.4085415739787202E-2</v>
      </c>
      <c r="M1548" s="51">
        <v>546</v>
      </c>
      <c r="N1548" s="141" cm="1">
        <f t="array" ref="N1548:W1548">(TRANSPOSE(MMULT(幕後結果!$AB$37:$AK$46, TRANSPOSE(N547:W547))))</f>
        <v>1.4426213418195772</v>
      </c>
      <c r="O1548" s="141">
        <v>-2.1025312450339007</v>
      </c>
      <c r="P1548" s="141">
        <v>0.69582008366477577</v>
      </c>
      <c r="Q1548" s="141">
        <v>-0.11386058134240318</v>
      </c>
      <c r="R1548" s="141">
        <v>-0.36982647445486611</v>
      </c>
      <c r="S1548" s="141">
        <v>-1.4496651439154968</v>
      </c>
      <c r="T1548" s="141">
        <v>-5.6995866830460151E-3</v>
      </c>
      <c r="U1548" s="141">
        <v>-0.18631824360920218</v>
      </c>
      <c r="V1548" s="141">
        <v>0.12924630546996307</v>
      </c>
      <c r="W1548" s="50">
        <v>2.0244093820880965E-2</v>
      </c>
    </row>
    <row r="1549" spans="1:23">
      <c r="A1549" s="122"/>
      <c r="B1549" s="141">
        <v>0.16360989430379402</v>
      </c>
      <c r="C1549" s="141">
        <v>0.65765845424588965</v>
      </c>
      <c r="D1549" s="141">
        <v>0.81101269453361735</v>
      </c>
      <c r="E1549" s="141">
        <v>0.40074355084574598</v>
      </c>
      <c r="F1549" s="141">
        <v>0.74435277823017709</v>
      </c>
      <c r="G1549" s="141">
        <v>0.70678971729580908</v>
      </c>
      <c r="H1549" s="141">
        <v>0.78144626243768256</v>
      </c>
      <c r="I1549" s="141">
        <v>0.51628981791630424</v>
      </c>
      <c r="J1549" s="141">
        <v>0.41574231814516516</v>
      </c>
      <c r="K1549" s="58">
        <v>0.48153955062236475</v>
      </c>
      <c r="M1549" s="51">
        <v>547</v>
      </c>
      <c r="N1549" s="141" cm="1">
        <f t="array" ref="N1549:W1549">(TRANSPOSE(MMULT(幕後結果!$AB$37:$AK$46, TRANSPOSE(N548:W548))))</f>
        <v>-4.304595441623877E-2</v>
      </c>
      <c r="O1549" s="141">
        <v>-1.8466973120276575</v>
      </c>
      <c r="P1549" s="141">
        <v>0.22407270205747004</v>
      </c>
      <c r="Q1549" s="141">
        <v>-0.11313314135034813</v>
      </c>
      <c r="R1549" s="141">
        <v>1.0623804344418173</v>
      </c>
      <c r="S1549" s="141">
        <v>-0.4290472798126988</v>
      </c>
      <c r="T1549" s="141">
        <v>0.27894488127437433</v>
      </c>
      <c r="U1549" s="141">
        <v>-0.26559934382548023</v>
      </c>
      <c r="V1549" s="141">
        <v>0.51819070393944977</v>
      </c>
      <c r="W1549" s="50">
        <v>0.73723723396739105</v>
      </c>
    </row>
    <row r="1550" spans="1:23">
      <c r="A1550" s="122"/>
      <c r="B1550" s="141">
        <v>0.23753326555434429</v>
      </c>
      <c r="C1550" s="141">
        <v>2.2319694126242906E-2</v>
      </c>
      <c r="D1550" s="141">
        <v>0.854712982546038</v>
      </c>
      <c r="E1550" s="141">
        <v>0.16639511805355611</v>
      </c>
      <c r="F1550" s="141">
        <v>0.29793859545309198</v>
      </c>
      <c r="G1550" s="141">
        <v>0.46194745600963172</v>
      </c>
      <c r="H1550" s="141">
        <v>0.46139873817016386</v>
      </c>
      <c r="I1550" s="141">
        <v>0.10922704495225921</v>
      </c>
      <c r="J1550" s="141">
        <v>0.59994617057841793</v>
      </c>
      <c r="K1550" s="58">
        <v>0.8721797326542029</v>
      </c>
      <c r="M1550" s="51">
        <v>548</v>
      </c>
      <c r="N1550" s="141" cm="1">
        <f t="array" ref="N1550:W1550">(TRANSPOSE(MMULT(幕後結果!$AB$37:$AK$46, TRANSPOSE(N549:W549))))</f>
        <v>1.7341044936391106</v>
      </c>
      <c r="O1550" s="141">
        <v>0.18638471073793481</v>
      </c>
      <c r="P1550" s="141">
        <v>-4.5283758459660067E-2</v>
      </c>
      <c r="Q1550" s="141">
        <v>1.1441241676250591</v>
      </c>
      <c r="R1550" s="141">
        <v>-1.0195600336462822</v>
      </c>
      <c r="S1550" s="141">
        <v>-6.7870000854225038E-2</v>
      </c>
      <c r="T1550" s="141">
        <v>1.4362404142883753</v>
      </c>
      <c r="U1550" s="141">
        <v>1.1309853347548355</v>
      </c>
      <c r="V1550" s="141">
        <v>0.69900571148990009</v>
      </c>
      <c r="W1550" s="50">
        <v>2.9688570226161282E-2</v>
      </c>
    </row>
    <row r="1551" spans="1:23">
      <c r="A1551" s="122"/>
      <c r="B1551" s="141">
        <v>0.77720841244906014</v>
      </c>
      <c r="C1551" s="141">
        <v>0.51329814475672109</v>
      </c>
      <c r="D1551" s="141">
        <v>0.13660845138596822</v>
      </c>
      <c r="E1551" s="141">
        <v>0.84192516237311077</v>
      </c>
      <c r="F1551" s="141">
        <v>0.97492497199662642</v>
      </c>
      <c r="G1551" s="141">
        <v>0.2157415086223502</v>
      </c>
      <c r="H1551" s="141">
        <v>0.64018880436892833</v>
      </c>
      <c r="I1551" s="141">
        <v>0.66859371526581879</v>
      </c>
      <c r="J1551" s="141">
        <v>0.42375094408915781</v>
      </c>
      <c r="K1551" s="58">
        <v>0.65135678950515352</v>
      </c>
      <c r="M1551" s="51">
        <v>549</v>
      </c>
      <c r="N1551" s="141" cm="1">
        <f t="array" ref="N1551:W1551">(TRANSPOSE(MMULT(幕後結果!$AB$37:$AK$46, TRANSPOSE(N550:W550))))</f>
        <v>1.5631833326654334</v>
      </c>
      <c r="O1551" s="141">
        <v>-0.4995816495727885</v>
      </c>
      <c r="P1551" s="141">
        <v>0.20017155800079983</v>
      </c>
      <c r="Q1551" s="141">
        <v>-0.4540680122244376</v>
      </c>
      <c r="R1551" s="141">
        <v>-0.40542078693643535</v>
      </c>
      <c r="S1551" s="141">
        <v>0.93289327190270199</v>
      </c>
      <c r="T1551" s="141">
        <v>-0.81699512607432201</v>
      </c>
      <c r="U1551" s="141">
        <v>-0.6753121729629008</v>
      </c>
      <c r="V1551" s="141">
        <v>-0.23474298597314347</v>
      </c>
      <c r="W1551" s="50">
        <v>1.8473162476097333</v>
      </c>
    </row>
    <row r="1552" spans="1:23">
      <c r="A1552" s="122"/>
      <c r="B1552" s="141">
        <v>0.51906481732802434</v>
      </c>
      <c r="C1552" s="141">
        <v>0.45213600907085993</v>
      </c>
      <c r="D1552" s="141">
        <v>0.21919533636588762</v>
      </c>
      <c r="E1552" s="141">
        <v>0.6772068612788591</v>
      </c>
      <c r="F1552" s="141">
        <v>0.9103624708364999</v>
      </c>
      <c r="G1552" s="141">
        <v>0.68580282908410584</v>
      </c>
      <c r="H1552" s="141">
        <v>0.76583410069668556</v>
      </c>
      <c r="I1552" s="141">
        <v>0.4520850108734431</v>
      </c>
      <c r="J1552" s="141">
        <v>0.30250305582223191</v>
      </c>
      <c r="K1552" s="58">
        <v>0.99204883844174319</v>
      </c>
      <c r="M1552" s="51">
        <v>550</v>
      </c>
      <c r="N1552" s="141" cm="1">
        <f t="array" ref="N1552:W1552">(TRANSPOSE(MMULT(幕後結果!$AB$37:$AK$46, TRANSPOSE(N551:W551))))</f>
        <v>1.359921868846397</v>
      </c>
      <c r="O1552" s="141">
        <v>-0.27409477167658619</v>
      </c>
      <c r="P1552" s="141">
        <v>-0.67540830871040969</v>
      </c>
      <c r="Q1552" s="141">
        <v>-0.23576521075716061</v>
      </c>
      <c r="R1552" s="141">
        <v>-0.20152511097727577</v>
      </c>
      <c r="S1552" s="141">
        <v>-2.5140710257004595E-2</v>
      </c>
      <c r="T1552" s="141">
        <v>1.53208441776242</v>
      </c>
      <c r="U1552" s="141">
        <v>1.3710071617876207</v>
      </c>
      <c r="V1552" s="141">
        <v>8.8259698903558004E-2</v>
      </c>
      <c r="W1552" s="50">
        <v>-1.4145954864988088</v>
      </c>
    </row>
    <row r="1553" spans="1:23">
      <c r="A1553" s="122"/>
      <c r="B1553" s="141">
        <v>0.5025778600991937</v>
      </c>
      <c r="C1553" s="141">
        <v>0.64406853384273521</v>
      </c>
      <c r="D1553" s="141">
        <v>0.49859547513810676</v>
      </c>
      <c r="E1553" s="141">
        <v>0.64761796151185491</v>
      </c>
      <c r="F1553" s="141">
        <v>0.14054550063257065</v>
      </c>
      <c r="G1553" s="141">
        <v>0.42142538205175906</v>
      </c>
      <c r="H1553" s="141">
        <v>0.84765713243536922</v>
      </c>
      <c r="I1553" s="141">
        <v>0.39562626177902405</v>
      </c>
      <c r="J1553" s="141">
        <v>0.99372587230279197</v>
      </c>
      <c r="K1553" s="58">
        <v>0.78549801179848289</v>
      </c>
      <c r="M1553" s="51">
        <v>551</v>
      </c>
      <c r="N1553" s="141" cm="1">
        <f t="array" ref="N1553:W1553">(TRANSPOSE(MMULT(幕後結果!$AB$37:$AK$46, TRANSPOSE(N552:W552))))</f>
        <v>-0.76432971750016954</v>
      </c>
      <c r="O1553" s="141">
        <v>-0.25232306368827534</v>
      </c>
      <c r="P1553" s="141">
        <v>0.91139080369880532</v>
      </c>
      <c r="Q1553" s="141">
        <v>0.12401256793384008</v>
      </c>
      <c r="R1553" s="141">
        <v>-0.33130457030146887</v>
      </c>
      <c r="S1553" s="141">
        <v>4.4406014692266904E-2</v>
      </c>
      <c r="T1553" s="141">
        <v>1.1562701874988204</v>
      </c>
      <c r="U1553" s="141">
        <v>1.4630864251220683</v>
      </c>
      <c r="V1553" s="141">
        <v>0.3449334183243099</v>
      </c>
      <c r="W1553" s="50">
        <v>0.46697370130994059</v>
      </c>
    </row>
    <row r="1554" spans="1:23">
      <c r="A1554" s="122"/>
      <c r="B1554" s="141">
        <v>0.24530201584502032</v>
      </c>
      <c r="C1554" s="141">
        <v>0.79667497667799081</v>
      </c>
      <c r="D1554" s="141">
        <v>0.29628493812862988</v>
      </c>
      <c r="E1554" s="141">
        <v>0.65636555117637685</v>
      </c>
      <c r="F1554" s="141">
        <v>0.59410558344394793</v>
      </c>
      <c r="G1554" s="141">
        <v>0.49278176140550256</v>
      </c>
      <c r="H1554" s="141">
        <v>0.45588278664456583</v>
      </c>
      <c r="I1554" s="141">
        <v>8.6405763901827859E-2</v>
      </c>
      <c r="J1554" s="141">
        <v>0.38928203291581198</v>
      </c>
      <c r="K1554" s="58">
        <v>0.27705174325160642</v>
      </c>
      <c r="M1554" s="51">
        <v>552</v>
      </c>
      <c r="N1554" s="141" cm="1">
        <f t="array" ref="N1554:W1554">(TRANSPOSE(MMULT(幕後結果!$AB$37:$AK$46, TRANSPOSE(N553:W553))))</f>
        <v>1.8042406530569239</v>
      </c>
      <c r="O1554" s="141">
        <v>1.2006515825467825</v>
      </c>
      <c r="P1554" s="141">
        <v>0.19098654643389429</v>
      </c>
      <c r="Q1554" s="141">
        <v>0.42689498721796637</v>
      </c>
      <c r="R1554" s="141">
        <v>0.81139369329218658</v>
      </c>
      <c r="S1554" s="141">
        <v>-1.475498078078531</v>
      </c>
      <c r="T1554" s="141">
        <v>-0.19500925751179154</v>
      </c>
      <c r="U1554" s="141">
        <v>0.59604178276748765</v>
      </c>
      <c r="V1554" s="141">
        <v>-1.170208234422105</v>
      </c>
      <c r="W1554" s="50">
        <v>0.817947474761749</v>
      </c>
    </row>
    <row r="1555" spans="1:23">
      <c r="A1555" s="122"/>
      <c r="B1555" s="141">
        <v>0.44175746457963516</v>
      </c>
      <c r="C1555" s="141">
        <v>0.24243073965632478</v>
      </c>
      <c r="D1555" s="141">
        <v>0.14865391805437445</v>
      </c>
      <c r="E1555" s="141">
        <v>3.5650738415770933E-2</v>
      </c>
      <c r="F1555" s="141">
        <v>0.24950053304525821</v>
      </c>
      <c r="G1555" s="141">
        <v>0.10592913860820752</v>
      </c>
      <c r="H1555" s="141">
        <v>0.83963071592602856</v>
      </c>
      <c r="I1555" s="141">
        <v>0.73459993664338441</v>
      </c>
      <c r="J1555" s="141">
        <v>0.40444033212801545</v>
      </c>
      <c r="K1555" s="58">
        <v>0.97760352684762974</v>
      </c>
      <c r="M1555" s="51">
        <v>553</v>
      </c>
      <c r="N1555" s="141" cm="1">
        <f t="array" ref="N1555:W1555">(TRANSPOSE(MMULT(幕後結果!$AB$37:$AK$46, TRANSPOSE(N554:W554))))</f>
        <v>-0.16760432054228042</v>
      </c>
      <c r="O1555" s="141">
        <v>-0.83143565033648315</v>
      </c>
      <c r="P1555" s="141">
        <v>1.8924816011606711</v>
      </c>
      <c r="Q1555" s="141">
        <v>1.3685097031524081</v>
      </c>
      <c r="R1555" s="141">
        <v>9.3616434108655389E-2</v>
      </c>
      <c r="S1555" s="141">
        <v>1.3792847554001668</v>
      </c>
      <c r="T1555" s="141">
        <v>-7.7508889014235416E-2</v>
      </c>
      <c r="U1555" s="141">
        <v>1.3788022068899171</v>
      </c>
      <c r="V1555" s="141">
        <v>0.6680681120731109</v>
      </c>
      <c r="W1555" s="50">
        <v>-1.3374621953481967</v>
      </c>
    </row>
    <row r="1556" spans="1:23">
      <c r="A1556" s="122"/>
      <c r="B1556" s="141">
        <v>0.87056946473147057</v>
      </c>
      <c r="C1556" s="141">
        <v>0.49814786405553502</v>
      </c>
      <c r="D1556" s="141">
        <v>0.5056230571364444</v>
      </c>
      <c r="E1556" s="141">
        <v>0.40819609269128265</v>
      </c>
      <c r="F1556" s="141">
        <v>0.20801216177026238</v>
      </c>
      <c r="G1556" s="141">
        <v>0.40580203854815733</v>
      </c>
      <c r="H1556" s="141">
        <v>0.13849447333159115</v>
      </c>
      <c r="I1556" s="141">
        <v>0.77222891638883562</v>
      </c>
      <c r="J1556" s="141">
        <v>0.38205267993757586</v>
      </c>
      <c r="K1556" s="58">
        <v>1.5393531094558544E-2</v>
      </c>
      <c r="M1556" s="51">
        <v>554</v>
      </c>
      <c r="N1556" s="141" cm="1">
        <f t="array" ref="N1556:W1556">(TRANSPOSE(MMULT(幕後結果!$AB$37:$AK$46, TRANSPOSE(N555:W555))))</f>
        <v>-0.60774136238247611</v>
      </c>
      <c r="O1556" s="141">
        <v>-1.9053997462069141</v>
      </c>
      <c r="P1556" s="141">
        <v>-1.4962139905929093</v>
      </c>
      <c r="Q1556" s="141">
        <v>-2.6284308558155471</v>
      </c>
      <c r="R1556" s="141">
        <v>-1.2911849255809738</v>
      </c>
      <c r="S1556" s="141">
        <v>-0.77216934754653732</v>
      </c>
      <c r="T1556" s="141">
        <v>-1.170115219431523</v>
      </c>
      <c r="U1556" s="141">
        <v>-0.68158722830222218</v>
      </c>
      <c r="V1556" s="141">
        <v>-2.1567371846328287E-2</v>
      </c>
      <c r="W1556" s="50">
        <v>0.76401676106158645</v>
      </c>
    </row>
    <row r="1557" spans="1:23">
      <c r="A1557" s="122"/>
      <c r="B1557" s="141">
        <v>2.0826243407454204E-2</v>
      </c>
      <c r="C1557" s="141">
        <v>0.73645318174113328</v>
      </c>
      <c r="D1557" s="141">
        <v>1.1268670445021556E-3</v>
      </c>
      <c r="E1557" s="141">
        <v>0.42373945884955533</v>
      </c>
      <c r="F1557" s="141">
        <v>0.4686595668402711</v>
      </c>
      <c r="G1557" s="141">
        <v>0.62265300100153542</v>
      </c>
      <c r="H1557" s="141">
        <v>0.74004096703589894</v>
      </c>
      <c r="I1557" s="141">
        <v>0.98109542876607714</v>
      </c>
      <c r="J1557" s="141">
        <v>0.74442008196204279</v>
      </c>
      <c r="K1557" s="58">
        <v>0.60927620935487936</v>
      </c>
      <c r="M1557" s="51">
        <v>555</v>
      </c>
      <c r="N1557" s="141" cm="1">
        <f t="array" ref="N1557:W1557">(TRANSPOSE(MMULT(幕後結果!$AB$37:$AK$46, TRANSPOSE(N556:W556))))</f>
        <v>2.0718855947144315</v>
      </c>
      <c r="O1557" s="141">
        <v>-0.69942973335293168</v>
      </c>
      <c r="P1557" s="141">
        <v>-0.56912292102205986</v>
      </c>
      <c r="Q1557" s="141">
        <v>-0.18100111293783583</v>
      </c>
      <c r="R1557" s="141">
        <v>-1.4155829358106833</v>
      </c>
      <c r="S1557" s="141">
        <v>0.83249082889145454</v>
      </c>
      <c r="T1557" s="141">
        <v>-0.24866523499929938</v>
      </c>
      <c r="U1557" s="141">
        <v>-1.5904691219740965</v>
      </c>
      <c r="V1557" s="141">
        <v>-0.53961460584546928</v>
      </c>
      <c r="W1557" s="50">
        <v>-1.3580467941148999</v>
      </c>
    </row>
    <row r="1558" spans="1:23">
      <c r="A1558" s="122"/>
      <c r="B1558" s="141">
        <v>0.83360942360509593</v>
      </c>
      <c r="C1558" s="141">
        <v>0.69980009422978684</v>
      </c>
      <c r="D1558" s="141">
        <v>0.27065899081583122</v>
      </c>
      <c r="E1558" s="141">
        <v>0.62995552896434615</v>
      </c>
      <c r="F1558" s="141">
        <v>0.2236286187054739</v>
      </c>
      <c r="G1558" s="141">
        <v>0.19557580282974629</v>
      </c>
      <c r="H1558" s="141">
        <v>0.9696072247683869</v>
      </c>
      <c r="I1558" s="141">
        <v>0.58073899479120294</v>
      </c>
      <c r="J1558" s="141">
        <v>0.31443894333642675</v>
      </c>
      <c r="K1558" s="58">
        <v>0.23791340277180684</v>
      </c>
      <c r="M1558" s="51">
        <v>556</v>
      </c>
      <c r="N1558" s="141" cm="1">
        <f t="array" ref="N1558:W1558">(TRANSPOSE(MMULT(幕後結果!$AB$37:$AK$46, TRANSPOSE(N557:W557))))</f>
        <v>1.3234011883546988</v>
      </c>
      <c r="O1558" s="141">
        <v>-0.98864446218792346</v>
      </c>
      <c r="P1558" s="141">
        <v>0.57537122452392186</v>
      </c>
      <c r="Q1558" s="141">
        <v>2.4697816057271673</v>
      </c>
      <c r="R1558" s="141">
        <v>1.3092523418257795</v>
      </c>
      <c r="S1558" s="141">
        <v>8.6677817769981791E-2</v>
      </c>
      <c r="T1558" s="141">
        <v>2.0524987953009619</v>
      </c>
      <c r="U1558" s="141">
        <v>0.90833231357985489</v>
      </c>
      <c r="V1558" s="141">
        <v>-0.66150093918815411</v>
      </c>
      <c r="W1558" s="50">
        <v>0.58289526235803679</v>
      </c>
    </row>
    <row r="1559" spans="1:23">
      <c r="A1559" s="122"/>
      <c r="B1559" s="141">
        <v>0.4070534577113214</v>
      </c>
      <c r="C1559" s="141">
        <v>0.72978351127874763</v>
      </c>
      <c r="D1559" s="141">
        <v>0.53354265508716381</v>
      </c>
      <c r="E1559" s="141">
        <v>0.65316671545403349</v>
      </c>
      <c r="F1559" s="141">
        <v>0.13270193748162717</v>
      </c>
      <c r="G1559" s="141">
        <v>0.41263843384830001</v>
      </c>
      <c r="H1559" s="141">
        <v>0.84750452028124879</v>
      </c>
      <c r="I1559" s="141">
        <v>2.7851983265856139E-2</v>
      </c>
      <c r="J1559" s="141">
        <v>0.45117688252440646</v>
      </c>
      <c r="K1559" s="58">
        <v>0.16230629553541731</v>
      </c>
      <c r="M1559" s="51">
        <v>557</v>
      </c>
      <c r="N1559" s="141" cm="1">
        <f t="array" ref="N1559:W1559">(TRANSPOSE(MMULT(幕後結果!$AB$37:$AK$46, TRANSPOSE(N558:W558))))</f>
        <v>1.8649649581265306</v>
      </c>
      <c r="O1559" s="141">
        <v>-0.47233856103873867</v>
      </c>
      <c r="P1559" s="141">
        <v>0.67782762852872225</v>
      </c>
      <c r="Q1559" s="141">
        <v>0.83651785537875489</v>
      </c>
      <c r="R1559" s="141">
        <v>-0.2417252596585745</v>
      </c>
      <c r="S1559" s="141">
        <v>-0.2997949579387213</v>
      </c>
      <c r="T1559" s="141">
        <v>7.3929518034817954E-2</v>
      </c>
      <c r="U1559" s="141">
        <v>-0.35979059287744108</v>
      </c>
      <c r="V1559" s="141">
        <v>-0.16642355655636509</v>
      </c>
      <c r="W1559" s="50">
        <v>-0.12685892770403157</v>
      </c>
    </row>
    <row r="1560" spans="1:23">
      <c r="A1560" s="122"/>
      <c r="B1560" s="141">
        <v>0.9825292515496804</v>
      </c>
      <c r="C1560" s="141">
        <v>0.9983824236158978</v>
      </c>
      <c r="D1560" s="141">
        <v>0.55969090032728808</v>
      </c>
      <c r="E1560" s="141">
        <v>4.9306583599663112E-2</v>
      </c>
      <c r="F1560" s="141">
        <v>0.30223302929836215</v>
      </c>
      <c r="G1560" s="141">
        <v>8.7325131373163778E-2</v>
      </c>
      <c r="H1560" s="141">
        <v>0.69268894669208114</v>
      </c>
      <c r="I1560" s="141">
        <v>0.23104350334038082</v>
      </c>
      <c r="J1560" s="141">
        <v>0.70966196074682997</v>
      </c>
      <c r="K1560" s="58">
        <v>0.74109714593747089</v>
      </c>
      <c r="M1560" s="51">
        <v>558</v>
      </c>
      <c r="N1560" s="141" cm="1">
        <f t="array" ref="N1560:W1560">(TRANSPOSE(MMULT(幕後結果!$AB$37:$AK$46, TRANSPOSE(N559:W559))))</f>
        <v>1.1127262889726472</v>
      </c>
      <c r="O1560" s="141">
        <v>-8.2023742249806256E-2</v>
      </c>
      <c r="P1560" s="141">
        <v>-1.2854051084912457</v>
      </c>
      <c r="Q1560" s="141">
        <v>-1.9673595821001459</v>
      </c>
      <c r="R1560" s="141">
        <v>-1.3974790667658539</v>
      </c>
      <c r="S1560" s="141">
        <v>-2.5895511604655805</v>
      </c>
      <c r="T1560" s="141">
        <v>0.75709965083378283</v>
      </c>
      <c r="U1560" s="141">
        <v>-0.3667318186288725</v>
      </c>
      <c r="V1560" s="141">
        <v>-2.5744416393821852</v>
      </c>
      <c r="W1560" s="50">
        <v>0.25291757804310433</v>
      </c>
    </row>
    <row r="1561" spans="1:23">
      <c r="A1561" s="122"/>
      <c r="B1561" s="141">
        <v>0.51938883912836298</v>
      </c>
      <c r="C1561" s="141">
        <v>9.756141958778497E-2</v>
      </c>
      <c r="D1561" s="141">
        <v>0.2513296879775111</v>
      </c>
      <c r="E1561" s="141">
        <v>0.69584459439369573</v>
      </c>
      <c r="F1561" s="141">
        <v>0.60679415035510686</v>
      </c>
      <c r="G1561" s="141">
        <v>0.57810811069151757</v>
      </c>
      <c r="H1561" s="141">
        <v>0.83397935225918141</v>
      </c>
      <c r="I1561" s="141">
        <v>0.71899139371037291</v>
      </c>
      <c r="J1561" s="141">
        <v>0.38614704743203032</v>
      </c>
      <c r="K1561" s="58">
        <v>0.79654437885608242</v>
      </c>
      <c r="M1561" s="51">
        <v>559</v>
      </c>
      <c r="N1561" s="141" cm="1">
        <f t="array" ref="N1561:W1561">(TRANSPOSE(MMULT(幕後結果!$AB$37:$AK$46, TRANSPOSE(N560:W560))))</f>
        <v>1.6383050144588611</v>
      </c>
      <c r="O1561" s="141">
        <v>0.54089326880699129</v>
      </c>
      <c r="P1561" s="141">
        <v>-0.18418573846812891</v>
      </c>
      <c r="Q1561" s="141">
        <v>1.3339125540824719</v>
      </c>
      <c r="R1561" s="141">
        <v>-0.24006365553264641</v>
      </c>
      <c r="S1561" s="141">
        <v>0.11883626014182387</v>
      </c>
      <c r="T1561" s="141">
        <v>0.78341675716734771</v>
      </c>
      <c r="U1561" s="141">
        <v>0.33196272971595753</v>
      </c>
      <c r="V1561" s="141">
        <v>-0.89446386926376009</v>
      </c>
      <c r="W1561" s="50">
        <v>-0.39118300165687203</v>
      </c>
    </row>
    <row r="1562" spans="1:23">
      <c r="A1562" s="122"/>
      <c r="B1562" s="141">
        <v>0.23280719605629008</v>
      </c>
      <c r="C1562" s="141">
        <v>0.91537044323558536</v>
      </c>
      <c r="D1562" s="141">
        <v>5.620506694231886E-2</v>
      </c>
      <c r="E1562" s="141">
        <v>0.11650137617374989</v>
      </c>
      <c r="F1562" s="141">
        <v>0.67524652718831835</v>
      </c>
      <c r="G1562" s="141">
        <v>0.68844136226862496</v>
      </c>
      <c r="H1562" s="141">
        <v>9.9602817317427039E-2</v>
      </c>
      <c r="I1562" s="141">
        <v>0.55489442599100469</v>
      </c>
      <c r="J1562" s="141">
        <v>0.21485737047703424</v>
      </c>
      <c r="K1562" s="58">
        <v>0.59595207905687042</v>
      </c>
      <c r="M1562" s="51">
        <v>560</v>
      </c>
      <c r="N1562" s="141" cm="1">
        <f t="array" ref="N1562:W1562">(TRANSPOSE(MMULT(幕後結果!$AB$37:$AK$46, TRANSPOSE(N561:W561))))</f>
        <v>-2.5925698211925803</v>
      </c>
      <c r="O1562" s="141">
        <v>0.96808544606137903</v>
      </c>
      <c r="P1562" s="141">
        <v>0.26825878282528054</v>
      </c>
      <c r="Q1562" s="141">
        <v>-0.15295715737840476</v>
      </c>
      <c r="R1562" s="141">
        <v>0.3547589387800763</v>
      </c>
      <c r="S1562" s="141">
        <v>-0.70954965128702063</v>
      </c>
      <c r="T1562" s="141">
        <v>-0.96007477106477412</v>
      </c>
      <c r="U1562" s="141">
        <v>-0.72612104642988062</v>
      </c>
      <c r="V1562" s="141">
        <v>1.8307494062611391</v>
      </c>
      <c r="W1562" s="50">
        <v>1.0618482240653371</v>
      </c>
    </row>
    <row r="1563" spans="1:23">
      <c r="A1563" s="122"/>
      <c r="B1563" s="141">
        <v>8.7064482249872288E-3</v>
      </c>
      <c r="C1563" s="141">
        <v>0.42057520484636313</v>
      </c>
      <c r="D1563" s="141">
        <v>0.48188911107700738</v>
      </c>
      <c r="E1563" s="141">
        <v>5.2535531154417558E-2</v>
      </c>
      <c r="F1563" s="141">
        <v>0.97223996686044067</v>
      </c>
      <c r="G1563" s="141">
        <v>0.67962520305560981</v>
      </c>
      <c r="H1563" s="141">
        <v>0.323128943207033</v>
      </c>
      <c r="I1563" s="141">
        <v>0.40510773350027129</v>
      </c>
      <c r="J1563" s="141">
        <v>0.77846002930922031</v>
      </c>
      <c r="K1563" s="58">
        <v>0.93471018862374922</v>
      </c>
      <c r="M1563" s="51">
        <v>561</v>
      </c>
      <c r="N1563" s="141" cm="1">
        <f t="array" ref="N1563:W1563">(TRANSPOSE(MMULT(幕後結果!$AB$37:$AK$46, TRANSPOSE(N562:W562))))</f>
        <v>-0.13535342167021386</v>
      </c>
      <c r="O1563" s="141">
        <v>-1.6270418621629412</v>
      </c>
      <c r="P1563" s="141">
        <v>0.69484428097961759</v>
      </c>
      <c r="Q1563" s="141">
        <v>-0.62448809108600667</v>
      </c>
      <c r="R1563" s="141">
        <v>-0.79933926506120045</v>
      </c>
      <c r="S1563" s="141">
        <v>4.628920015591842E-3</v>
      </c>
      <c r="T1563" s="141">
        <v>-0.77773663408504512</v>
      </c>
      <c r="U1563" s="141">
        <v>-0.17988781095208234</v>
      </c>
      <c r="V1563" s="141">
        <v>-0.74159503046836905</v>
      </c>
      <c r="W1563" s="50">
        <v>-0.32507554192065996</v>
      </c>
    </row>
    <row r="1564" spans="1:23">
      <c r="A1564" s="122"/>
      <c r="B1564" s="141">
        <v>0.50486827017272096</v>
      </c>
      <c r="C1564" s="141">
        <v>0.27199489819220535</v>
      </c>
      <c r="D1564" s="141">
        <v>0.21185071376516196</v>
      </c>
      <c r="E1564" s="141">
        <v>5.0161560995675591E-2</v>
      </c>
      <c r="F1564" s="141">
        <v>0.48901155021244658</v>
      </c>
      <c r="G1564" s="141">
        <v>0.68377123868815426</v>
      </c>
      <c r="H1564" s="141">
        <v>0.27963929218909267</v>
      </c>
      <c r="I1564" s="141">
        <v>4.783031550430783E-2</v>
      </c>
      <c r="J1564" s="141">
        <v>0.83998878932505239</v>
      </c>
      <c r="K1564" s="58">
        <v>0.69091069296321161</v>
      </c>
      <c r="M1564" s="51">
        <v>562</v>
      </c>
      <c r="N1564" s="141" cm="1">
        <f t="array" ref="N1564:W1564">(TRANSPOSE(MMULT(幕後結果!$AB$37:$AK$46, TRANSPOSE(N563:W563))))</f>
        <v>-1.5822071381812124</v>
      </c>
      <c r="O1564" s="141">
        <v>-0.50561767816641023</v>
      </c>
      <c r="P1564" s="141">
        <v>0.12421451318093793</v>
      </c>
      <c r="Q1564" s="141">
        <v>-1.3235627618789985</v>
      </c>
      <c r="R1564" s="141">
        <v>0.83534135586966018</v>
      </c>
      <c r="S1564" s="141">
        <v>0.52805156230420502</v>
      </c>
      <c r="T1564" s="141">
        <v>-0.25398734032226983</v>
      </c>
      <c r="U1564" s="141">
        <v>0.51986804451663737</v>
      </c>
      <c r="V1564" s="141">
        <v>-0.95408368691594148</v>
      </c>
      <c r="W1564" s="50">
        <v>1.0943867420389719</v>
      </c>
    </row>
    <row r="1565" spans="1:23">
      <c r="A1565" s="122"/>
      <c r="B1565" s="141">
        <v>0.1898588385646971</v>
      </c>
      <c r="C1565" s="141">
        <v>0.43948771606349291</v>
      </c>
      <c r="D1565" s="141">
        <v>3.7669422478710635E-2</v>
      </c>
      <c r="E1565" s="141">
        <v>0.95137135613796886</v>
      </c>
      <c r="F1565" s="141">
        <v>0.68192259741061267</v>
      </c>
      <c r="G1565" s="141">
        <v>0.23282746554861</v>
      </c>
      <c r="H1565" s="141">
        <v>0.21271486490097957</v>
      </c>
      <c r="I1565" s="141">
        <v>0.38783212950118107</v>
      </c>
      <c r="J1565" s="141">
        <v>0.10494584092366055</v>
      </c>
      <c r="K1565" s="58">
        <v>0.90851879520218648</v>
      </c>
      <c r="M1565" s="51">
        <v>563</v>
      </c>
      <c r="N1565" s="141" cm="1">
        <f t="array" ref="N1565:W1565">(TRANSPOSE(MMULT(幕後結果!$AB$37:$AK$46, TRANSPOSE(N564:W564))))</f>
        <v>-0.3220309418772328</v>
      </c>
      <c r="O1565" s="141">
        <v>0.24796363192853996</v>
      </c>
      <c r="P1565" s="141">
        <v>9.4596190711539907E-2</v>
      </c>
      <c r="Q1565" s="141">
        <v>-0.54271169528421193</v>
      </c>
      <c r="R1565" s="141">
        <v>-0.29848059261153831</v>
      </c>
      <c r="S1565" s="141">
        <v>0.40647853922430593</v>
      </c>
      <c r="T1565" s="141">
        <v>-0.3069815608513341</v>
      </c>
      <c r="U1565" s="141">
        <v>-0.43866230616591856</v>
      </c>
      <c r="V1565" s="141">
        <v>0.76169852380290504</v>
      </c>
      <c r="W1565" s="50">
        <v>0.62749966312079486</v>
      </c>
    </row>
    <row r="1566" spans="1:23">
      <c r="A1566" s="122"/>
      <c r="B1566" s="141">
        <v>0.3422968119121681</v>
      </c>
      <c r="C1566" s="141">
        <v>0.61298480618439544</v>
      </c>
      <c r="D1566" s="141">
        <v>0.15754024631127472</v>
      </c>
      <c r="E1566" s="141">
        <v>0.6006147311306147</v>
      </c>
      <c r="F1566" s="141">
        <v>0.75901069081383632</v>
      </c>
      <c r="G1566" s="141">
        <v>0.23858864345879405</v>
      </c>
      <c r="H1566" s="141">
        <v>0.59423357621292605</v>
      </c>
      <c r="I1566" s="141">
        <v>0.32508833841347706</v>
      </c>
      <c r="J1566" s="141">
        <v>0.26947631391613514</v>
      </c>
      <c r="K1566" s="58">
        <v>0.460865939575545</v>
      </c>
      <c r="M1566" s="51">
        <v>564</v>
      </c>
      <c r="N1566" s="141" cm="1">
        <f t="array" ref="N1566:W1566">(TRANSPOSE(MMULT(幕後結果!$AB$37:$AK$46, TRANSPOSE(N565:W565))))</f>
        <v>-3.5711816565151509E-2</v>
      </c>
      <c r="O1566" s="141">
        <v>-0.58822092869209019</v>
      </c>
      <c r="P1566" s="141">
        <v>-1.8369027275958534</v>
      </c>
      <c r="Q1566" s="141">
        <v>-1.3562171250254662</v>
      </c>
      <c r="R1566" s="141">
        <v>-1.7819712194574009</v>
      </c>
      <c r="S1566" s="141">
        <v>-0.74343894086197415</v>
      </c>
      <c r="T1566" s="141">
        <v>-1.2248979393259225</v>
      </c>
      <c r="U1566" s="141">
        <v>-0.83938715560454968</v>
      </c>
      <c r="V1566" s="141">
        <v>1.073909510953325</v>
      </c>
      <c r="W1566" s="50">
        <v>-7.3878826765464978E-2</v>
      </c>
    </row>
    <row r="1567" spans="1:23">
      <c r="A1567" s="122"/>
      <c r="B1567" s="141">
        <v>0.91578669020866177</v>
      </c>
      <c r="C1567" s="141">
        <v>0.65638801019109483</v>
      </c>
      <c r="D1567" s="141">
        <v>0.86591843166898808</v>
      </c>
      <c r="E1567" s="141">
        <v>0.20754685478400337</v>
      </c>
      <c r="F1567" s="141">
        <v>0.56319810708902374</v>
      </c>
      <c r="G1567" s="141">
        <v>0.17674876396467698</v>
      </c>
      <c r="H1567" s="141">
        <v>0.29766776174526699</v>
      </c>
      <c r="I1567" s="141">
        <v>0.70092665829463763</v>
      </c>
      <c r="J1567" s="141">
        <v>0.32952028623891927</v>
      </c>
      <c r="K1567" s="58">
        <v>0.28424244370234142</v>
      </c>
      <c r="M1567" s="51">
        <v>565</v>
      </c>
      <c r="N1567" s="141" cm="1">
        <f t="array" ref="N1567:W1567">(TRANSPOSE(MMULT(幕後結果!$AB$37:$AK$46, TRANSPOSE(N566:W566))))</f>
        <v>2.1778778144726143</v>
      </c>
      <c r="O1567" s="141">
        <v>1.3881651133167265</v>
      </c>
      <c r="P1567" s="141">
        <v>-1.2684539663532357</v>
      </c>
      <c r="Q1567" s="141">
        <v>-0.3042151609276636</v>
      </c>
      <c r="R1567" s="141">
        <v>-0.46831596411409276</v>
      </c>
      <c r="S1567" s="141">
        <v>3.4662248639011101E-2</v>
      </c>
      <c r="T1567" s="141">
        <v>0.58454885737457452</v>
      </c>
      <c r="U1567" s="141">
        <v>-0.94454536523080779</v>
      </c>
      <c r="V1567" s="141">
        <v>0.84251355085793844</v>
      </c>
      <c r="W1567" s="50">
        <v>1.6531033423902386E-2</v>
      </c>
    </row>
    <row r="1568" spans="1:23">
      <c r="A1568" s="122"/>
      <c r="B1568" s="141">
        <v>0.97026296390999023</v>
      </c>
      <c r="C1568" s="141">
        <v>2.4082144030556973E-2</v>
      </c>
      <c r="D1568" s="141">
        <v>0.44475691916379989</v>
      </c>
      <c r="E1568" s="141">
        <v>0.36680464776803312</v>
      </c>
      <c r="F1568" s="141">
        <v>0.46651930588576307</v>
      </c>
      <c r="G1568" s="141">
        <v>0.56745698969574332</v>
      </c>
      <c r="H1568" s="141">
        <v>0.24814459251916299</v>
      </c>
      <c r="I1568" s="141">
        <v>5.2080233730775305E-2</v>
      </c>
      <c r="J1568" s="141">
        <v>0.67591443716044686</v>
      </c>
      <c r="K1568" s="58">
        <v>0.96599907925773731</v>
      </c>
      <c r="M1568" s="51">
        <v>566</v>
      </c>
      <c r="N1568" s="141" cm="1">
        <f t="array" ref="N1568:W1568">(TRANSPOSE(MMULT(幕後結果!$AB$37:$AK$46, TRANSPOSE(N567:W567))))</f>
        <v>1.3874983934320499</v>
      </c>
      <c r="O1568" s="141">
        <v>-0.1560295922050832</v>
      </c>
      <c r="P1568" s="141">
        <v>-6.7362866556310609E-3</v>
      </c>
      <c r="Q1568" s="141">
        <v>1.402925575319113</v>
      </c>
      <c r="R1568" s="141">
        <v>1.4478609199934225</v>
      </c>
      <c r="S1568" s="141">
        <v>8.5929782801709154E-2</v>
      </c>
      <c r="T1568" s="141">
        <v>-0.20788769717712918</v>
      </c>
      <c r="U1568" s="141">
        <v>-0.15534689745110669</v>
      </c>
      <c r="V1568" s="141">
        <v>0.21388996285609374</v>
      </c>
      <c r="W1568" s="50">
        <v>0.44866728960867158</v>
      </c>
    </row>
    <row r="1569" spans="1:23">
      <c r="A1569" s="122"/>
      <c r="B1569" s="141">
        <v>0.51054318591005798</v>
      </c>
      <c r="C1569" s="141">
        <v>0.81168767685741394</v>
      </c>
      <c r="D1569" s="141">
        <v>0.66263805305206724</v>
      </c>
      <c r="E1569" s="141">
        <v>0.11070069486177703</v>
      </c>
      <c r="F1569" s="141">
        <v>0.32839805942783862</v>
      </c>
      <c r="G1569" s="141">
        <v>0.37355871441687927</v>
      </c>
      <c r="H1569" s="141">
        <v>4.6041230191363081E-2</v>
      </c>
      <c r="I1569" s="141">
        <v>3.2491044017468607E-3</v>
      </c>
      <c r="J1569" s="141">
        <v>0.44449307496507062</v>
      </c>
      <c r="K1569" s="58">
        <v>0.363483481515948</v>
      </c>
      <c r="M1569" s="51">
        <v>567</v>
      </c>
      <c r="N1569" s="141" cm="1">
        <f t="array" ref="N1569:W1569">(TRANSPOSE(MMULT(幕後結果!$AB$37:$AK$46, TRANSPOSE(N568:W568))))</f>
        <v>1.8277000692865009</v>
      </c>
      <c r="O1569" s="141">
        <v>-2.4752659790684348E-3</v>
      </c>
      <c r="P1569" s="141">
        <v>-0.5984015699316213</v>
      </c>
      <c r="Q1569" s="141">
        <v>1.2776130237694376</v>
      </c>
      <c r="R1569" s="141">
        <v>0.45857259142829254</v>
      </c>
      <c r="S1569" s="141">
        <v>1.0196397301852858</v>
      </c>
      <c r="T1569" s="141">
        <v>-0.11549464158903955</v>
      </c>
      <c r="U1569" s="141">
        <v>-1.0463315061373606</v>
      </c>
      <c r="V1569" s="141">
        <v>-0.63063060590542264</v>
      </c>
      <c r="W1569" s="50">
        <v>-2.0822957188206788</v>
      </c>
    </row>
    <row r="1570" spans="1:23">
      <c r="A1570" s="122"/>
      <c r="B1570" s="141">
        <v>0.64971704973839217</v>
      </c>
      <c r="C1570" s="141">
        <v>0.39764314862201711</v>
      </c>
      <c r="D1570" s="141">
        <v>0.58799652734476315</v>
      </c>
      <c r="E1570" s="141">
        <v>0.59089922614412793</v>
      </c>
      <c r="F1570" s="141">
        <v>0.64699173470950311</v>
      </c>
      <c r="G1570" s="141">
        <v>0.33036246486696452</v>
      </c>
      <c r="H1570" s="141">
        <v>0.68206357175931598</v>
      </c>
      <c r="I1570" s="141">
        <v>3.1561394180465996E-3</v>
      </c>
      <c r="J1570" s="141">
        <v>0.86996838000127075</v>
      </c>
      <c r="K1570" s="58">
        <v>0.84051678846374966</v>
      </c>
      <c r="M1570" s="51">
        <v>568</v>
      </c>
      <c r="N1570" s="141" cm="1">
        <f t="array" ref="N1570:W1570">(TRANSPOSE(MMULT(幕後結果!$AB$37:$AK$46, TRANSPOSE(N569:W569))))</f>
        <v>0.90362814433246486</v>
      </c>
      <c r="O1570" s="141">
        <v>2.2223063807169789</v>
      </c>
      <c r="P1570" s="141">
        <v>0.57215527444997649</v>
      </c>
      <c r="Q1570" s="141">
        <v>-0.2166046283426929</v>
      </c>
      <c r="R1570" s="141">
        <v>0.34748182697943775</v>
      </c>
      <c r="S1570" s="141">
        <v>0.99170152045482274</v>
      </c>
      <c r="T1570" s="141">
        <v>2.0253012483854524</v>
      </c>
      <c r="U1570" s="141">
        <v>0.7565070987780671</v>
      </c>
      <c r="V1570" s="141">
        <v>1.6070872742463478</v>
      </c>
      <c r="W1570" s="50">
        <v>1.6411322931612626</v>
      </c>
    </row>
    <row r="1571" spans="1:23">
      <c r="A1571" s="122"/>
      <c r="B1571" s="141">
        <v>0.40183801579917011</v>
      </c>
      <c r="C1571" s="141">
        <v>2.1183286909007837E-3</v>
      </c>
      <c r="D1571" s="141">
        <v>0.57750940169825293</v>
      </c>
      <c r="E1571" s="141">
        <v>0.76394283257708406</v>
      </c>
      <c r="F1571" s="141">
        <v>0.27441595336857927</v>
      </c>
      <c r="G1571" s="141">
        <v>0.52541189272747224</v>
      </c>
      <c r="H1571" s="141">
        <v>0.76279950372007477</v>
      </c>
      <c r="I1571" s="141">
        <v>0.3592402737622673</v>
      </c>
      <c r="J1571" s="141">
        <v>0.70345415152214175</v>
      </c>
      <c r="K1571" s="58">
        <v>7.1866597611899063E-2</v>
      </c>
      <c r="M1571" s="51">
        <v>569</v>
      </c>
      <c r="N1571" s="141" cm="1">
        <f t="array" ref="N1571:W1571">(TRANSPOSE(MMULT(幕後結果!$AB$37:$AK$46, TRANSPOSE(N570:W570))))</f>
        <v>0.93654784658762069</v>
      </c>
      <c r="O1571" s="141">
        <v>-0.8900044978129974</v>
      </c>
      <c r="P1571" s="141">
        <v>0.44997145231580332</v>
      </c>
      <c r="Q1571" s="141">
        <v>-0.61627215825235182</v>
      </c>
      <c r="R1571" s="141">
        <v>0.21113654073605076</v>
      </c>
      <c r="S1571" s="141">
        <v>-0.43819831854568148</v>
      </c>
      <c r="T1571" s="141">
        <v>1.1338425142017725</v>
      </c>
      <c r="U1571" s="141">
        <v>0.76225233681070126</v>
      </c>
      <c r="V1571" s="141">
        <v>-0.25753782669110753</v>
      </c>
      <c r="W1571" s="50">
        <v>0.26004163889656023</v>
      </c>
    </row>
    <row r="1572" spans="1:23">
      <c r="A1572" s="122"/>
      <c r="B1572" s="141">
        <v>0.72391536274154444</v>
      </c>
      <c r="C1572" s="141">
        <v>0.41033905800730341</v>
      </c>
      <c r="D1572" s="141">
        <v>0.86525198766501732</v>
      </c>
      <c r="E1572" s="141">
        <v>0.56976182785098017</v>
      </c>
      <c r="F1572" s="141">
        <v>0.94780474299073414</v>
      </c>
      <c r="G1572" s="141">
        <v>0.74218640234539013</v>
      </c>
      <c r="H1572" s="141">
        <v>0.50123664616435737</v>
      </c>
      <c r="I1572" s="141">
        <v>0.4390875607055158</v>
      </c>
      <c r="J1572" s="141">
        <v>0.78282952720216881</v>
      </c>
      <c r="K1572" s="58">
        <v>0.43803869244969951</v>
      </c>
      <c r="M1572" s="51">
        <v>570</v>
      </c>
      <c r="N1572" s="141" cm="1">
        <f t="array" ref="N1572:W1572">(TRANSPOSE(MMULT(幕後結果!$AB$37:$AK$46, TRANSPOSE(N571:W571))))</f>
        <v>4.2079970859135077E-2</v>
      </c>
      <c r="O1572" s="141">
        <v>1.9653973759193604</v>
      </c>
      <c r="P1572" s="141">
        <v>3.1553863052044995E-2</v>
      </c>
      <c r="Q1572" s="141">
        <v>0.49762031083747538</v>
      </c>
      <c r="R1572" s="141">
        <v>0.39323172988212435</v>
      </c>
      <c r="S1572" s="141">
        <v>0.79042093490216248</v>
      </c>
      <c r="T1572" s="141">
        <v>-4.5950672445773888E-2</v>
      </c>
      <c r="U1572" s="141">
        <v>-0.36819844042463273</v>
      </c>
      <c r="V1572" s="141">
        <v>1.1364617024404584</v>
      </c>
      <c r="W1572" s="50">
        <v>-0.70774581868797359</v>
      </c>
    </row>
    <row r="1573" spans="1:23">
      <c r="A1573" s="122"/>
      <c r="B1573" s="141">
        <v>0.11901210649552918</v>
      </c>
      <c r="C1573" s="141">
        <v>0.40300273258717345</v>
      </c>
      <c r="D1573" s="141">
        <v>0.67616177444532233</v>
      </c>
      <c r="E1573" s="141">
        <v>0.91774427614520793</v>
      </c>
      <c r="F1573" s="141">
        <v>0.23934528567048785</v>
      </c>
      <c r="G1573" s="141">
        <v>0.59640968546877282</v>
      </c>
      <c r="H1573" s="141">
        <v>0.234137725521818</v>
      </c>
      <c r="I1573" s="141">
        <v>0.63389817337252641</v>
      </c>
      <c r="J1573" s="141">
        <v>0.1539670733287084</v>
      </c>
      <c r="K1573" s="58">
        <v>0.1294841527764834</v>
      </c>
      <c r="M1573" s="51">
        <v>571</v>
      </c>
      <c r="N1573" s="141" cm="1">
        <f t="array" ref="N1573:W1573">(TRANSPOSE(MMULT(幕後結果!$AB$37:$AK$46, TRANSPOSE(N572:W572))))</f>
        <v>-0.92436164961421052</v>
      </c>
      <c r="O1573" s="141">
        <v>-0.52058041225716467</v>
      </c>
      <c r="P1573" s="141">
        <v>-0.93763969364215083</v>
      </c>
      <c r="Q1573" s="141">
        <v>-2.6557233383668812</v>
      </c>
      <c r="R1573" s="141">
        <v>-1.530476749283088</v>
      </c>
      <c r="S1573" s="141">
        <v>0.37518731489161777</v>
      </c>
      <c r="T1573" s="141">
        <v>-3.9788611110080696E-2</v>
      </c>
      <c r="U1573" s="141">
        <v>-0.37793419691962216</v>
      </c>
      <c r="V1573" s="141">
        <v>-1.0244873600836981</v>
      </c>
      <c r="W1573" s="50">
        <v>0.1655662505616646</v>
      </c>
    </row>
    <row r="1574" spans="1:23">
      <c r="A1574" s="122"/>
      <c r="B1574" s="141">
        <v>0.7986998817151989</v>
      </c>
      <c r="C1574" s="141">
        <v>0.84767835208851983</v>
      </c>
      <c r="D1574" s="141">
        <v>0.87140391230678094</v>
      </c>
      <c r="E1574" s="141">
        <v>0.61451334107065847</v>
      </c>
      <c r="F1574" s="141">
        <v>0.72665972715893368</v>
      </c>
      <c r="G1574" s="141">
        <v>0.36366051411859424</v>
      </c>
      <c r="H1574" s="141">
        <v>0.57612962488353769</v>
      </c>
      <c r="I1574" s="141">
        <v>0.5824627005234535</v>
      </c>
      <c r="J1574" s="141">
        <v>0.55863240035105011</v>
      </c>
      <c r="K1574" s="58">
        <v>0.21610448585417741</v>
      </c>
      <c r="M1574" s="51">
        <v>572</v>
      </c>
      <c r="N1574" s="141" cm="1">
        <f t="array" ref="N1574:W1574">(TRANSPOSE(MMULT(幕後結果!$AB$37:$AK$46, TRANSPOSE(N573:W573))))</f>
        <v>-4.3114588248986969E-3</v>
      </c>
      <c r="O1574" s="141">
        <v>-1.8118002446806065</v>
      </c>
      <c r="P1574" s="141">
        <v>-0.77886216534330588</v>
      </c>
      <c r="Q1574" s="141">
        <v>-0.21465424067675543</v>
      </c>
      <c r="R1574" s="141">
        <v>-1.0087958766929703</v>
      </c>
      <c r="S1574" s="141">
        <v>-1.0739441307190716</v>
      </c>
      <c r="T1574" s="141">
        <v>-0.29006596732045542</v>
      </c>
      <c r="U1574" s="141">
        <v>1.3833868887934244</v>
      </c>
      <c r="V1574" s="141">
        <v>-0.43448391464816255</v>
      </c>
      <c r="W1574" s="50">
        <v>-0.87806788722579865</v>
      </c>
    </row>
    <row r="1575" spans="1:23">
      <c r="A1575" s="122"/>
      <c r="B1575" s="141">
        <v>0.97055305820015159</v>
      </c>
      <c r="C1575" s="141">
        <v>0.38908541449382961</v>
      </c>
      <c r="D1575" s="141">
        <v>0.98521101330250893</v>
      </c>
      <c r="E1575" s="141">
        <v>0.527673016817366</v>
      </c>
      <c r="F1575" s="141">
        <v>7.9499608125138899E-2</v>
      </c>
      <c r="G1575" s="141">
        <v>0.27414962277933186</v>
      </c>
      <c r="H1575" s="141">
        <v>0.99094816685636089</v>
      </c>
      <c r="I1575" s="141">
        <v>0.33030441595365434</v>
      </c>
      <c r="J1575" s="141">
        <v>0.60914494499523175</v>
      </c>
      <c r="K1575" s="58">
        <v>0.39344084099941945</v>
      </c>
      <c r="M1575" s="51">
        <v>573</v>
      </c>
      <c r="N1575" s="141" cm="1">
        <f t="array" ref="N1575:W1575">(TRANSPOSE(MMULT(幕後結果!$AB$37:$AK$46, TRANSPOSE(N574:W574))))</f>
        <v>0.65908164084465803</v>
      </c>
      <c r="O1575" s="141">
        <v>-1.5550620891474467</v>
      </c>
      <c r="P1575" s="141">
        <v>0.8519799063587018</v>
      </c>
      <c r="Q1575" s="141">
        <v>1.8805923972857068</v>
      </c>
      <c r="R1575" s="141">
        <v>0.91183921453477257</v>
      </c>
      <c r="S1575" s="141">
        <v>-0.26289059174537011</v>
      </c>
      <c r="T1575" s="141">
        <v>-0.99051106129235833</v>
      </c>
      <c r="U1575" s="141">
        <v>-0.17827996349782288</v>
      </c>
      <c r="V1575" s="141">
        <v>-1.2538573849906571</v>
      </c>
      <c r="W1575" s="50">
        <v>-1.0536543584112557</v>
      </c>
    </row>
    <row r="1576" spans="1:23">
      <c r="A1576" s="122"/>
      <c r="B1576" s="141">
        <v>0.37939456139274363</v>
      </c>
      <c r="C1576" s="141">
        <v>0.5817769001135944</v>
      </c>
      <c r="D1576" s="141">
        <v>0.89673140969018017</v>
      </c>
      <c r="E1576" s="141">
        <v>0.47810884458066116</v>
      </c>
      <c r="F1576" s="141">
        <v>0.27274305091646767</v>
      </c>
      <c r="G1576" s="141">
        <v>6.2240148516669258E-2</v>
      </c>
      <c r="H1576" s="141">
        <v>0.73845794974469059</v>
      </c>
      <c r="I1576" s="141">
        <v>9.7283189033670281E-2</v>
      </c>
      <c r="J1576" s="141">
        <v>0.40140226589948247</v>
      </c>
      <c r="K1576" s="58">
        <v>0.7600429673695428</v>
      </c>
      <c r="M1576" s="51">
        <v>574</v>
      </c>
      <c r="N1576" s="141" cm="1">
        <f t="array" ref="N1576:W1576">(TRANSPOSE(MMULT(幕後結果!$AB$37:$AK$46, TRANSPOSE(N575:W575))))</f>
        <v>1.4112622020575101</v>
      </c>
      <c r="O1576" s="141">
        <v>0.68088934063076834</v>
      </c>
      <c r="P1576" s="141">
        <v>0.18384077347917915</v>
      </c>
      <c r="Q1576" s="141">
        <v>-0.98804267006002</v>
      </c>
      <c r="R1576" s="141">
        <v>0.54366351897037946</v>
      </c>
      <c r="S1576" s="141">
        <v>-4.6702569143276029E-2</v>
      </c>
      <c r="T1576" s="141">
        <v>1.2252003050900804</v>
      </c>
      <c r="U1576" s="141">
        <v>6.4015950152739837E-2</v>
      </c>
      <c r="V1576" s="141">
        <v>0.60656134944979267</v>
      </c>
      <c r="W1576" s="50">
        <v>0.64607252970508289</v>
      </c>
    </row>
    <row r="1577" spans="1:23">
      <c r="A1577" s="122"/>
      <c r="B1577" s="141">
        <v>6.3136404477848185E-2</v>
      </c>
      <c r="C1577" s="141">
        <v>0.21792786028940103</v>
      </c>
      <c r="D1577" s="141">
        <v>0.3433434767397936</v>
      </c>
      <c r="E1577" s="141">
        <v>0.64711162818348922</v>
      </c>
      <c r="F1577" s="141">
        <v>0.39319294207024957</v>
      </c>
      <c r="G1577" s="141">
        <v>0.48018217034354538</v>
      </c>
      <c r="H1577" s="141">
        <v>0.25966609588147871</v>
      </c>
      <c r="I1577" s="141">
        <v>0.63157920633074838</v>
      </c>
      <c r="J1577" s="141">
        <v>0.77023009448663426</v>
      </c>
      <c r="K1577" s="58">
        <v>0.38603047853108419</v>
      </c>
      <c r="M1577" s="51">
        <v>575</v>
      </c>
      <c r="N1577" s="141" cm="1">
        <f t="array" ref="N1577:W1577">(TRANSPOSE(MMULT(幕後結果!$AB$37:$AK$46, TRANSPOSE(N576:W576))))</f>
        <v>-4.297156871903021E-3</v>
      </c>
      <c r="O1577" s="141">
        <v>-0.30645426439014439</v>
      </c>
      <c r="P1577" s="141">
        <v>0.98753114028898414</v>
      </c>
      <c r="Q1577" s="141">
        <v>-6.8869775912473452E-3</v>
      </c>
      <c r="R1577" s="141">
        <v>0.65894020261082165</v>
      </c>
      <c r="S1577" s="141">
        <v>-1.9368942917181422</v>
      </c>
      <c r="T1577" s="141">
        <v>-0.20259048552470504</v>
      </c>
      <c r="U1577" s="141">
        <v>0.17963010472303637</v>
      </c>
      <c r="V1577" s="141">
        <v>-0.50725044055881097</v>
      </c>
      <c r="W1577" s="50">
        <v>0.86709259832541274</v>
      </c>
    </row>
    <row r="1578" spans="1:23">
      <c r="A1578" s="122"/>
      <c r="B1578" s="141">
        <v>0.87474392163307169</v>
      </c>
      <c r="C1578" s="141">
        <v>0.49965064843648466</v>
      </c>
      <c r="D1578" s="141">
        <v>0.60066074831104865</v>
      </c>
      <c r="E1578" s="141">
        <v>0.9017288750504151</v>
      </c>
      <c r="F1578" s="141">
        <v>0.27786757773202297</v>
      </c>
      <c r="G1578" s="141">
        <v>7.9945539166493829E-2</v>
      </c>
      <c r="H1578" s="141">
        <v>0.13865976070071362</v>
      </c>
      <c r="I1578" s="141">
        <v>0.79489420909162356</v>
      </c>
      <c r="J1578" s="141">
        <v>8.2478326737454033E-2</v>
      </c>
      <c r="K1578" s="58">
        <v>0.44455936946626484</v>
      </c>
      <c r="M1578" s="51">
        <v>576</v>
      </c>
      <c r="N1578" s="141" cm="1">
        <f t="array" ref="N1578:W1578">(TRANSPOSE(MMULT(幕後結果!$AB$37:$AK$46, TRANSPOSE(N577:W577))))</f>
        <v>0.27091894220642387</v>
      </c>
      <c r="O1578" s="141">
        <v>-0.32918992704463079</v>
      </c>
      <c r="P1578" s="141">
        <v>-0.44413080113222414</v>
      </c>
      <c r="Q1578" s="141">
        <v>0.21667297854750397</v>
      </c>
      <c r="R1578" s="141">
        <v>-1.336331479480972</v>
      </c>
      <c r="S1578" s="141">
        <v>1.2791733390935303</v>
      </c>
      <c r="T1578" s="141">
        <v>-1.0498113213406366</v>
      </c>
      <c r="U1578" s="141">
        <v>0.42605249513228105</v>
      </c>
      <c r="V1578" s="141">
        <v>0.51071511357950017</v>
      </c>
      <c r="W1578" s="50">
        <v>-1.1063586592947021</v>
      </c>
    </row>
    <row r="1579" spans="1:23">
      <c r="A1579" s="122"/>
      <c r="B1579" s="141">
        <v>1.8129293608548425E-2</v>
      </c>
      <c r="C1579" s="141">
        <v>0.47447678502519697</v>
      </c>
      <c r="D1579" s="141">
        <v>0.42843780259357844</v>
      </c>
      <c r="E1579" s="141">
        <v>0.38937083609333634</v>
      </c>
      <c r="F1579" s="141">
        <v>0.92385556645664391</v>
      </c>
      <c r="G1579" s="141">
        <v>0.78394878290275005</v>
      </c>
      <c r="H1579" s="141">
        <v>6.5687108676154571E-2</v>
      </c>
      <c r="I1579" s="141">
        <v>0.99915299233650767</v>
      </c>
      <c r="J1579" s="141">
        <v>0.56213932174107573</v>
      </c>
      <c r="K1579" s="58">
        <v>0.27207715768733642</v>
      </c>
      <c r="M1579" s="51">
        <v>577</v>
      </c>
      <c r="N1579" s="141" cm="1">
        <f t="array" ref="N1579:W1579">(TRANSPOSE(MMULT(幕後結果!$AB$37:$AK$46, TRANSPOSE(N578:W578))))</f>
        <v>-0.38707637461003891</v>
      </c>
      <c r="O1579" s="141">
        <v>0.23211845716429921</v>
      </c>
      <c r="P1579" s="141">
        <v>1.3496253291895561</v>
      </c>
      <c r="Q1579" s="141">
        <v>0.45393054019569878</v>
      </c>
      <c r="R1579" s="141">
        <v>1.4658598800444747</v>
      </c>
      <c r="S1579" s="141">
        <v>-0.21973760729779576</v>
      </c>
      <c r="T1579" s="141">
        <v>-0.26153881927259359</v>
      </c>
      <c r="U1579" s="141">
        <v>0.78665844139209651</v>
      </c>
      <c r="V1579" s="141">
        <v>-0.72696041875119088</v>
      </c>
      <c r="W1579" s="50">
        <v>-2.1288140612297877</v>
      </c>
    </row>
    <row r="1580" spans="1:23">
      <c r="A1580" s="122"/>
      <c r="B1580" s="141">
        <v>0.22094566368942248</v>
      </c>
      <c r="C1580" s="141">
        <v>0.70264895499437063</v>
      </c>
      <c r="D1580" s="141">
        <v>0.11032413698028032</v>
      </c>
      <c r="E1580" s="141">
        <v>0.71933610530391245</v>
      </c>
      <c r="F1580" s="141">
        <v>0.23868231593261013</v>
      </c>
      <c r="G1580" s="141">
        <v>0.16445565182050559</v>
      </c>
      <c r="H1580" s="141">
        <v>0.50535745725698655</v>
      </c>
      <c r="I1580" s="141">
        <v>0.27722537052125196</v>
      </c>
      <c r="J1580" s="141">
        <v>0.97502259234017719</v>
      </c>
      <c r="K1580" s="58">
        <v>0.74987834543996601</v>
      </c>
      <c r="M1580" s="51">
        <v>578</v>
      </c>
      <c r="N1580" s="141" cm="1">
        <f t="array" ref="N1580:W1580">(TRANSPOSE(MMULT(幕後結果!$AB$37:$AK$46, TRANSPOSE(N579:W579))))</f>
        <v>1.1744931837887151</v>
      </c>
      <c r="O1580" s="141">
        <v>-0.3577805195818986</v>
      </c>
      <c r="P1580" s="141">
        <v>-0.94105580869271199</v>
      </c>
      <c r="Q1580" s="141">
        <v>-0.13262468735478936</v>
      </c>
      <c r="R1580" s="141">
        <v>0.16212064891996869</v>
      </c>
      <c r="S1580" s="141">
        <v>0.38073096028033215</v>
      </c>
      <c r="T1580" s="141">
        <v>-0.59362504170889063</v>
      </c>
      <c r="U1580" s="141">
        <v>-0.44336993214325993</v>
      </c>
      <c r="V1580" s="141">
        <v>1.0545590008925843</v>
      </c>
      <c r="W1580" s="50">
        <v>-0.67016171333270136</v>
      </c>
    </row>
    <row r="1581" spans="1:23">
      <c r="A1581" s="122"/>
      <c r="B1581" s="141">
        <v>0.56061262770090092</v>
      </c>
      <c r="C1581" s="141">
        <v>0.4645015960601957</v>
      </c>
      <c r="D1581" s="141">
        <v>0.70462749023732241</v>
      </c>
      <c r="E1581" s="141">
        <v>0.21961350325728457</v>
      </c>
      <c r="F1581" s="141">
        <v>0.7167655875039014</v>
      </c>
      <c r="G1581" s="141">
        <v>0.51549535198575391</v>
      </c>
      <c r="H1581" s="141">
        <v>0.33829229925883597</v>
      </c>
      <c r="I1581" s="141">
        <v>0.48126837357196983</v>
      </c>
      <c r="J1581" s="141">
        <v>0.75636233065192116</v>
      </c>
      <c r="K1581" s="58">
        <v>2.9079785774626332E-2</v>
      </c>
      <c r="M1581" s="51">
        <v>579</v>
      </c>
      <c r="N1581" s="141" cm="1">
        <f t="array" ref="N1581:W1581">(TRANSPOSE(MMULT(幕後結果!$AB$37:$AK$46, TRANSPOSE(N580:W580))))</f>
        <v>-0.84472582754415937</v>
      </c>
      <c r="O1581" s="141">
        <v>0.10004724612957049</v>
      </c>
      <c r="P1581" s="141">
        <v>0.20343675397741195</v>
      </c>
      <c r="Q1581" s="141">
        <v>-2.3820919201528956E-2</v>
      </c>
      <c r="R1581" s="141">
        <v>-0.11342723654616743</v>
      </c>
      <c r="S1581" s="141">
        <v>1.3503942827304147</v>
      </c>
      <c r="T1581" s="141">
        <v>-0.41875512063724207</v>
      </c>
      <c r="U1581" s="141">
        <v>0.28629450922613581</v>
      </c>
      <c r="V1581" s="141">
        <v>0.29196969741380552</v>
      </c>
      <c r="W1581" s="50">
        <v>0.80043544306792025</v>
      </c>
    </row>
    <row r="1582" spans="1:23">
      <c r="A1582" s="122"/>
      <c r="B1582" s="141">
        <v>0.84281965036471518</v>
      </c>
      <c r="C1582" s="141">
        <v>0.33685479353748726</v>
      </c>
      <c r="D1582" s="141">
        <v>0.77796371262080877</v>
      </c>
      <c r="E1582" s="141">
        <v>0.44522149116348708</v>
      </c>
      <c r="F1582" s="141">
        <v>0.24533615117173602</v>
      </c>
      <c r="G1582" s="141">
        <v>0.24776968947888967</v>
      </c>
      <c r="H1582" s="141">
        <v>0.6538125118291942</v>
      </c>
      <c r="I1582" s="141">
        <v>0.51522922727426312</v>
      </c>
      <c r="J1582" s="141">
        <v>0.65491227979591349</v>
      </c>
      <c r="K1582" s="58">
        <v>0.89378769357031662</v>
      </c>
      <c r="M1582" s="51">
        <v>580</v>
      </c>
      <c r="N1582" s="141" cm="1">
        <f t="array" ref="N1582:W1582">(TRANSPOSE(MMULT(幕後結果!$AB$37:$AK$46, TRANSPOSE(N581:W581))))</f>
        <v>-0.15535641611757267</v>
      </c>
      <c r="O1582" s="141">
        <v>0.91721108608387591</v>
      </c>
      <c r="P1582" s="141">
        <v>1.7674155537650691</v>
      </c>
      <c r="Q1582" s="141">
        <v>2.8842510258196077</v>
      </c>
      <c r="R1582" s="141">
        <v>1.8584311635441155</v>
      </c>
      <c r="S1582" s="141">
        <v>1.5366310992970686</v>
      </c>
      <c r="T1582" s="141">
        <v>2.8970605999317751</v>
      </c>
      <c r="U1582" s="141">
        <v>2.2540247583274406</v>
      </c>
      <c r="V1582" s="141">
        <v>1.7652182047447269</v>
      </c>
      <c r="W1582" s="50">
        <v>0.40106009508536544</v>
      </c>
    </row>
    <row r="1583" spans="1:23">
      <c r="A1583" s="122"/>
      <c r="B1583" s="141">
        <v>0.76353781813240773</v>
      </c>
      <c r="C1583" s="141">
        <v>0.79027337296686295</v>
      </c>
      <c r="D1583" s="141">
        <v>0.14452028931399297</v>
      </c>
      <c r="E1583" s="141">
        <v>4.6831276107216491E-2</v>
      </c>
      <c r="F1583" s="141">
        <v>0.40188715254924823</v>
      </c>
      <c r="G1583" s="141">
        <v>0.8857680846141327</v>
      </c>
      <c r="H1583" s="141">
        <v>0.40853400779324289</v>
      </c>
      <c r="I1583" s="141">
        <v>0.8669378965037009</v>
      </c>
      <c r="J1583" s="141">
        <v>1.3339075452371008E-2</v>
      </c>
      <c r="K1583" s="58">
        <v>0.52701829084299145</v>
      </c>
      <c r="M1583" s="51">
        <v>581</v>
      </c>
      <c r="N1583" s="141" cm="1">
        <f t="array" ref="N1583:W1583">(TRANSPOSE(MMULT(幕後結果!$AB$37:$AK$46, TRANSPOSE(N582:W582))))</f>
        <v>-0.36251268842796081</v>
      </c>
      <c r="O1583" s="141">
        <v>-1.5751443439733288</v>
      </c>
      <c r="P1583" s="141">
        <v>7.3923949088895879E-2</v>
      </c>
      <c r="Q1583" s="141">
        <v>-1.6003029052853939</v>
      </c>
      <c r="R1583" s="141">
        <v>-1.352177061200911</v>
      </c>
      <c r="S1583" s="141">
        <v>-0.57115164544050323</v>
      </c>
      <c r="T1583" s="141">
        <v>-1.3962095898658395</v>
      </c>
      <c r="U1583" s="141">
        <v>-2.1158778795371949</v>
      </c>
      <c r="V1583" s="141">
        <v>-1.1457234917476191</v>
      </c>
      <c r="W1583" s="50">
        <v>-1.9058711109929838</v>
      </c>
    </row>
    <row r="1584" spans="1:23">
      <c r="A1584" s="122"/>
      <c r="B1584" s="141">
        <v>0.20716820509993172</v>
      </c>
      <c r="C1584" s="141">
        <v>0.70715240175351801</v>
      </c>
      <c r="D1584" s="141">
        <v>0.20947840946886287</v>
      </c>
      <c r="E1584" s="141">
        <v>0.76810299519125347</v>
      </c>
      <c r="F1584" s="141">
        <v>0.77063148618720478</v>
      </c>
      <c r="G1584" s="141">
        <v>0.68080440760929184</v>
      </c>
      <c r="H1584" s="141">
        <v>0.84979047264437724</v>
      </c>
      <c r="I1584" s="141">
        <v>9.0865103096988253E-2</v>
      </c>
      <c r="J1584" s="141">
        <v>0.67680819500503953</v>
      </c>
      <c r="K1584" s="58">
        <v>0.61528292524705686</v>
      </c>
      <c r="M1584" s="51">
        <v>582</v>
      </c>
      <c r="N1584" s="141" cm="1">
        <f t="array" ref="N1584:W1584">(TRANSPOSE(MMULT(幕後結果!$AB$37:$AK$46, TRANSPOSE(N583:W583))))</f>
        <v>-0.69787373911190642</v>
      </c>
      <c r="O1584" s="141">
        <v>-1.2335767975596854</v>
      </c>
      <c r="P1584" s="141">
        <v>-0.98853928210710906</v>
      </c>
      <c r="Q1584" s="141">
        <v>-1.074475728219582</v>
      </c>
      <c r="R1584" s="141">
        <v>-1.516549329902114</v>
      </c>
      <c r="S1584" s="141">
        <v>-0.18706634173005837</v>
      </c>
      <c r="T1584" s="141">
        <v>-1.9170015245980896</v>
      </c>
      <c r="U1584" s="141">
        <v>-0.83900616847972143</v>
      </c>
      <c r="V1584" s="141">
        <v>-2.7113499159461814</v>
      </c>
      <c r="W1584" s="50">
        <v>-7.4069353227389723E-2</v>
      </c>
    </row>
    <row r="1585" spans="1:23">
      <c r="A1585" s="122"/>
      <c r="B1585" s="141">
        <v>0.3187347889530292</v>
      </c>
      <c r="C1585" s="141">
        <v>0.56265883056827737</v>
      </c>
      <c r="D1585" s="141">
        <v>0.37179489285605904</v>
      </c>
      <c r="E1585" s="141">
        <v>0.80129062332625489</v>
      </c>
      <c r="F1585" s="141">
        <v>0.87981721234843957</v>
      </c>
      <c r="G1585" s="141">
        <v>0.4081935267721426</v>
      </c>
      <c r="H1585" s="141">
        <v>0.87412410312053801</v>
      </c>
      <c r="I1585" s="141">
        <v>0.85545531593107715</v>
      </c>
      <c r="J1585" s="141">
        <v>0.11592127424078869</v>
      </c>
      <c r="K1585" s="58">
        <v>0.720603292222324</v>
      </c>
      <c r="M1585" s="51">
        <v>583</v>
      </c>
      <c r="N1585" s="141" cm="1">
        <f t="array" ref="N1585:W1585">(TRANSPOSE(MMULT(幕後結果!$AB$37:$AK$46, TRANSPOSE(N584:W584))))</f>
        <v>-1.2394854054957116</v>
      </c>
      <c r="O1585" s="141">
        <v>1.8393206312720909</v>
      </c>
      <c r="P1585" s="141">
        <v>-4.6640286474718684E-2</v>
      </c>
      <c r="Q1585" s="141">
        <v>-0.83629618302390907</v>
      </c>
      <c r="R1585" s="141">
        <v>0.88155136384196342</v>
      </c>
      <c r="S1585" s="141">
        <v>1.6583741089570401</v>
      </c>
      <c r="T1585" s="141">
        <v>0.97738613765617122</v>
      </c>
      <c r="U1585" s="141">
        <v>-9.9184652614841662E-2</v>
      </c>
      <c r="V1585" s="141">
        <v>1.0954013573074577</v>
      </c>
      <c r="W1585" s="50">
        <v>1.3902198837666269</v>
      </c>
    </row>
    <row r="1586" spans="1:23">
      <c r="A1586" s="122"/>
      <c r="B1586" s="141">
        <v>0.4389007236816902</v>
      </c>
      <c r="C1586" s="141">
        <v>0.90772953639892751</v>
      </c>
      <c r="D1586" s="141">
        <v>0.67916902751927699</v>
      </c>
      <c r="E1586" s="141">
        <v>0.28476824735628536</v>
      </c>
      <c r="F1586" s="141">
        <v>3.1578758670542939E-2</v>
      </c>
      <c r="G1586" s="141">
        <v>0.29439911255084361</v>
      </c>
      <c r="H1586" s="141">
        <v>3.2987958364072867E-2</v>
      </c>
      <c r="I1586" s="141">
        <v>9.3863180364071042E-2</v>
      </c>
      <c r="J1586" s="141">
        <v>0.76583573524178994</v>
      </c>
      <c r="K1586" s="58">
        <v>0.78479086918740171</v>
      </c>
      <c r="M1586" s="51">
        <v>584</v>
      </c>
      <c r="N1586" s="141" cm="1">
        <f t="array" ref="N1586:W1586">(TRANSPOSE(MMULT(幕後結果!$AB$37:$AK$46, TRANSPOSE(N585:W585))))</f>
        <v>-0.45411140595350447</v>
      </c>
      <c r="O1586" s="141">
        <v>3.1542101076094013</v>
      </c>
      <c r="P1586" s="141">
        <v>1.505753857972687</v>
      </c>
      <c r="Q1586" s="141">
        <v>1.0263056559233918</v>
      </c>
      <c r="R1586" s="141">
        <v>1.4746481761596231</v>
      </c>
      <c r="S1586" s="141">
        <v>0.55794746389817074</v>
      </c>
      <c r="T1586" s="141">
        <v>2.2399935830779647</v>
      </c>
      <c r="U1586" s="141">
        <v>1.4990958757674675</v>
      </c>
      <c r="V1586" s="141">
        <v>1.274670031326441</v>
      </c>
      <c r="W1586" s="50">
        <v>0.98245495299561714</v>
      </c>
    </row>
    <row r="1587" spans="1:23">
      <c r="A1587" s="122"/>
      <c r="B1587" s="141">
        <v>7.6508377987975162E-2</v>
      </c>
      <c r="C1587" s="141">
        <v>0.69826135319852689</v>
      </c>
      <c r="D1587" s="141">
        <v>0.28919852302645155</v>
      </c>
      <c r="E1587" s="141">
        <v>1.8213689004319411E-2</v>
      </c>
      <c r="F1587" s="141">
        <v>0.71436955133738889</v>
      </c>
      <c r="G1587" s="141">
        <v>0.9108390680852112</v>
      </c>
      <c r="H1587" s="141">
        <v>0.2851125320396426</v>
      </c>
      <c r="I1587" s="141">
        <v>0.3519990421473691</v>
      </c>
      <c r="J1587" s="141">
        <v>5.9326952672968947E-2</v>
      </c>
      <c r="K1587" s="58">
        <v>4.2418774324024522E-2</v>
      </c>
      <c r="M1587" s="51">
        <v>585</v>
      </c>
      <c r="N1587" s="141" cm="1">
        <f t="array" ref="N1587:W1587">(TRANSPOSE(MMULT(幕後結果!$AB$37:$AK$46, TRANSPOSE(N586:W586))))</f>
        <v>1.637154161634194</v>
      </c>
      <c r="O1587" s="141">
        <v>1.7832733049968685</v>
      </c>
      <c r="P1587" s="141">
        <v>2.6118167366748954</v>
      </c>
      <c r="Q1587" s="141">
        <v>1.6271430948694643</v>
      </c>
      <c r="R1587" s="141">
        <v>1.8541095228029207</v>
      </c>
      <c r="S1587" s="141">
        <v>1.204143581322495</v>
      </c>
      <c r="T1587" s="141">
        <v>1.282084014099534</v>
      </c>
      <c r="U1587" s="141">
        <v>1.3550610094687321</v>
      </c>
      <c r="V1587" s="141">
        <v>-0.26677563288225792</v>
      </c>
      <c r="W1587" s="50">
        <v>1.7133159989145701</v>
      </c>
    </row>
    <row r="1588" spans="1:23">
      <c r="A1588" s="122"/>
      <c r="B1588" s="141">
        <v>0.94997183923712725</v>
      </c>
      <c r="C1588" s="141">
        <v>0.14647734389283817</v>
      </c>
      <c r="D1588" s="141">
        <v>0.97451526721590676</v>
      </c>
      <c r="E1588" s="141">
        <v>0.84551791874532478</v>
      </c>
      <c r="F1588" s="141">
        <v>0.751277900906413</v>
      </c>
      <c r="G1588" s="141">
        <v>0.82669763947530606</v>
      </c>
      <c r="H1588" s="141">
        <v>2.0383802284920982E-2</v>
      </c>
      <c r="I1588" s="141">
        <v>0.68013506195454743</v>
      </c>
      <c r="J1588" s="141">
        <v>0.12357058275001354</v>
      </c>
      <c r="K1588" s="58">
        <v>3.7739094864222E-2</v>
      </c>
      <c r="M1588" s="51">
        <v>586</v>
      </c>
      <c r="N1588" s="141" cm="1">
        <f t="array" ref="N1588:W1588">(TRANSPOSE(MMULT(幕後結果!$AB$37:$AK$46, TRANSPOSE(N587:W587))))</f>
        <v>-1.3849831847515719</v>
      </c>
      <c r="O1588" s="141">
        <v>0.12381592344419273</v>
      </c>
      <c r="P1588" s="141">
        <v>0.87905680947289155</v>
      </c>
      <c r="Q1588" s="141">
        <v>0.58999896005226304</v>
      </c>
      <c r="R1588" s="141">
        <v>0.36402146116240908</v>
      </c>
      <c r="S1588" s="141">
        <v>1.5094825721821952</v>
      </c>
      <c r="T1588" s="141">
        <v>-1.2529873248055265</v>
      </c>
      <c r="U1588" s="141">
        <v>0.52663796024658827</v>
      </c>
      <c r="V1588" s="141">
        <v>1.4917894303983283</v>
      </c>
      <c r="W1588" s="50">
        <v>0.58667763373542081</v>
      </c>
    </row>
    <row r="1589" spans="1:23">
      <c r="A1589" s="122"/>
      <c r="B1589" s="141">
        <v>0.54417699921647422</v>
      </c>
      <c r="C1589" s="141">
        <v>0.84784753522637279</v>
      </c>
      <c r="D1589" s="141">
        <v>0.44936330962500781</v>
      </c>
      <c r="E1589" s="141">
        <v>0.4863357191347526</v>
      </c>
      <c r="F1589" s="141">
        <v>0.17987206089510988</v>
      </c>
      <c r="G1589" s="141">
        <v>0.1431356623867488</v>
      </c>
      <c r="H1589" s="141">
        <v>0.74294898383390562</v>
      </c>
      <c r="I1589" s="141">
        <v>0.91490606501052363</v>
      </c>
      <c r="J1589" s="141">
        <v>0.22713754854984214</v>
      </c>
      <c r="K1589" s="58">
        <v>0.22898504984230517</v>
      </c>
      <c r="M1589" s="51">
        <v>587</v>
      </c>
      <c r="N1589" s="141" cm="1">
        <f t="array" ref="N1589:W1589">(TRANSPOSE(MMULT(幕後結果!$AB$37:$AK$46, TRANSPOSE(N588:W588))))</f>
        <v>1.8914875929855492</v>
      </c>
      <c r="O1589" s="141">
        <v>-0.10150007361245771</v>
      </c>
      <c r="P1589" s="141">
        <v>1.2454055268904398</v>
      </c>
      <c r="Q1589" s="141">
        <v>5.3976199641084355E-2</v>
      </c>
      <c r="R1589" s="141">
        <v>0.51541712821540808</v>
      </c>
      <c r="S1589" s="141">
        <v>-1.2896057839943631</v>
      </c>
      <c r="T1589" s="141">
        <v>1.3717045387035651</v>
      </c>
      <c r="U1589" s="141">
        <v>1.1576242504405441</v>
      </c>
      <c r="V1589" s="141">
        <v>-1.4268363045788963</v>
      </c>
      <c r="W1589" s="50">
        <v>-0.13558728264956996</v>
      </c>
    </row>
    <row r="1590" spans="1:23">
      <c r="A1590" s="122"/>
      <c r="B1590" s="141">
        <v>0.84087689816373601</v>
      </c>
      <c r="C1590" s="141">
        <v>0.62483374635267142</v>
      </c>
      <c r="D1590" s="141">
        <v>0.26372652677846586</v>
      </c>
      <c r="E1590" s="141">
        <v>0.28551614352367971</v>
      </c>
      <c r="F1590" s="141">
        <v>0.96934477773535921</v>
      </c>
      <c r="G1590" s="141">
        <v>0.46520632164319098</v>
      </c>
      <c r="H1590" s="141">
        <v>0.39659867911484681</v>
      </c>
      <c r="I1590" s="141">
        <v>0.56285162699701385</v>
      </c>
      <c r="J1590" s="141">
        <v>6.2449474140264805E-2</v>
      </c>
      <c r="K1590" s="58">
        <v>0.28544527046536716</v>
      </c>
      <c r="M1590" s="51">
        <v>588</v>
      </c>
      <c r="N1590" s="141" cm="1">
        <f t="array" ref="N1590:W1590">(TRANSPOSE(MMULT(幕後結果!$AB$37:$AK$46, TRANSPOSE(N589:W589))))</f>
        <v>-1.0180611546834621</v>
      </c>
      <c r="O1590" s="141">
        <v>1.0954089624802033</v>
      </c>
      <c r="P1590" s="141">
        <v>0.54070591722248851</v>
      </c>
      <c r="Q1590" s="141">
        <v>-0.22387705326287638</v>
      </c>
      <c r="R1590" s="141">
        <v>-1.4875882043285662</v>
      </c>
      <c r="S1590" s="141">
        <v>0.42025368223749643</v>
      </c>
      <c r="T1590" s="141">
        <v>7.754912504647174E-2</v>
      </c>
      <c r="U1590" s="141">
        <v>0.86162729323515075</v>
      </c>
      <c r="V1590" s="141">
        <v>0.81958000411835785</v>
      </c>
      <c r="W1590" s="50">
        <v>1.6524147543967933</v>
      </c>
    </row>
    <row r="1591" spans="1:23">
      <c r="A1591" s="122"/>
      <c r="B1591" s="141">
        <v>3.5796100993351843E-2</v>
      </c>
      <c r="C1591" s="141">
        <v>8.9059875465748561E-2</v>
      </c>
      <c r="D1591" s="141">
        <v>0.43849257579876944</v>
      </c>
      <c r="E1591" s="141">
        <v>0.76137471157941405</v>
      </c>
      <c r="F1591" s="141">
        <v>0.28070227159255312</v>
      </c>
      <c r="G1591" s="141">
        <v>0.11336129187548427</v>
      </c>
      <c r="H1591" s="141">
        <v>0.83079143955249934</v>
      </c>
      <c r="I1591" s="141">
        <v>0.80664344533304044</v>
      </c>
      <c r="J1591" s="141">
        <v>0.18082219845433345</v>
      </c>
      <c r="K1591" s="58">
        <v>7.2982397369687035E-2</v>
      </c>
      <c r="M1591" s="51">
        <v>589</v>
      </c>
      <c r="N1591" s="141" cm="1">
        <f t="array" ref="N1591:W1591">(TRANSPOSE(MMULT(幕後結果!$AB$37:$AK$46, TRANSPOSE(N590:W590))))</f>
        <v>0.59430929895567031</v>
      </c>
      <c r="O1591" s="141">
        <v>0.59813904437043408</v>
      </c>
      <c r="P1591" s="141">
        <v>-2.8082731001330803</v>
      </c>
      <c r="Q1591" s="141">
        <v>-2.5200887653456006</v>
      </c>
      <c r="R1591" s="141">
        <v>-2.0517277935757519</v>
      </c>
      <c r="S1591" s="141">
        <v>-1.0758704705833895</v>
      </c>
      <c r="T1591" s="141">
        <v>-0.47567547851097086</v>
      </c>
      <c r="U1591" s="141">
        <v>-1.9174119447833022</v>
      </c>
      <c r="V1591" s="141">
        <v>-1.8348039767500559</v>
      </c>
      <c r="W1591" s="50">
        <v>-2.0574717291720344</v>
      </c>
    </row>
    <row r="1592" spans="1:23">
      <c r="A1592" s="122"/>
      <c r="B1592" s="141">
        <v>0.41795050945914491</v>
      </c>
      <c r="C1592" s="141">
        <v>0.14138198130177537</v>
      </c>
      <c r="D1592" s="141">
        <v>0.95230221701148143</v>
      </c>
      <c r="E1592" s="141">
        <v>0.44400419682909331</v>
      </c>
      <c r="F1592" s="141">
        <v>0.81378067581439484</v>
      </c>
      <c r="G1592" s="141">
        <v>4.5892967751070879E-2</v>
      </c>
      <c r="H1592" s="141">
        <v>0.7880682266577359</v>
      </c>
      <c r="I1592" s="141">
        <v>0.94657554714547487</v>
      </c>
      <c r="J1592" s="141">
        <v>0.65530138090291512</v>
      </c>
      <c r="K1592" s="58">
        <v>0.93274782468508488</v>
      </c>
      <c r="M1592" s="51">
        <v>590</v>
      </c>
      <c r="N1592" s="141" cm="1">
        <f t="array" ref="N1592:W1592">(TRANSPOSE(MMULT(幕後結果!$AB$37:$AK$46, TRANSPOSE(N591:W591))))</f>
        <v>-1.6339239279840148</v>
      </c>
      <c r="O1592" s="141">
        <v>0.35833256152319565</v>
      </c>
      <c r="P1592" s="141">
        <v>-0.10612000849753542</v>
      </c>
      <c r="Q1592" s="141">
        <v>-0.18780342778421935</v>
      </c>
      <c r="R1592" s="141">
        <v>-0.36302443423349079</v>
      </c>
      <c r="S1592" s="141">
        <v>0.53790436888101345</v>
      </c>
      <c r="T1592" s="141">
        <v>-0.58587399884506808</v>
      </c>
      <c r="U1592" s="141">
        <v>-1.1548604251530694</v>
      </c>
      <c r="V1592" s="141">
        <v>1.2405037139060922</v>
      </c>
      <c r="W1592" s="50">
        <v>0.64716732345860295</v>
      </c>
    </row>
    <row r="1593" spans="1:23">
      <c r="A1593" s="122"/>
      <c r="B1593" s="141">
        <v>0.88873098536372774</v>
      </c>
      <c r="C1593" s="141">
        <v>0.88648206612139169</v>
      </c>
      <c r="D1593" s="141">
        <v>0.82731022739380289</v>
      </c>
      <c r="E1593" s="141">
        <v>0.19962405201183242</v>
      </c>
      <c r="F1593" s="141">
        <v>0.93401504522946177</v>
      </c>
      <c r="G1593" s="141">
        <v>0.45932224783883258</v>
      </c>
      <c r="H1593" s="141">
        <v>0.84372533055099752</v>
      </c>
      <c r="I1593" s="141">
        <v>0.93728893927075863</v>
      </c>
      <c r="J1593" s="141">
        <v>9.7119473573270332E-2</v>
      </c>
      <c r="K1593" s="58">
        <v>0.54062179531393895</v>
      </c>
      <c r="M1593" s="51">
        <v>591</v>
      </c>
      <c r="N1593" s="141" cm="1">
        <f t="array" ref="N1593:W1593">(TRANSPOSE(MMULT(幕後結果!$AB$37:$AK$46, TRANSPOSE(N592:W592))))</f>
        <v>8.7559864791932063E-2</v>
      </c>
      <c r="O1593" s="141">
        <v>1.4124256984797467</v>
      </c>
      <c r="P1593" s="141">
        <v>-0.50306890609681265</v>
      </c>
      <c r="Q1593" s="141">
        <v>-0.35180780968960484</v>
      </c>
      <c r="R1593" s="141">
        <v>-0.15404681244113316</v>
      </c>
      <c r="S1593" s="141">
        <v>0.28139909162261734</v>
      </c>
      <c r="T1593" s="141">
        <v>1.1635796132903868</v>
      </c>
      <c r="U1593" s="141">
        <v>-0.43944613366649032</v>
      </c>
      <c r="V1593" s="141">
        <v>-0.55712803215142048</v>
      </c>
      <c r="W1593" s="50">
        <v>0.26304066349213945</v>
      </c>
    </row>
    <row r="1594" spans="1:23">
      <c r="A1594" s="122"/>
      <c r="B1594" s="141">
        <v>0.47921620983743796</v>
      </c>
      <c r="C1594" s="141">
        <v>0.61040847394810904</v>
      </c>
      <c r="D1594" s="141">
        <v>6.3726924197025747E-2</v>
      </c>
      <c r="E1594" s="141">
        <v>0.25269163972257158</v>
      </c>
      <c r="F1594" s="141">
        <v>0.64720984375262636</v>
      </c>
      <c r="G1594" s="141">
        <v>0.59398258902414125</v>
      </c>
      <c r="H1594" s="141">
        <v>0.49758658804951272</v>
      </c>
      <c r="I1594" s="141">
        <v>0.30944891433110255</v>
      </c>
      <c r="J1594" s="141">
        <v>0.6493433209057935</v>
      </c>
      <c r="K1594" s="58">
        <v>0.6729944380397086</v>
      </c>
      <c r="M1594" s="51">
        <v>592</v>
      </c>
      <c r="N1594" s="141" cm="1">
        <f t="array" ref="N1594:W1594">(TRANSPOSE(MMULT(幕後結果!$AB$37:$AK$46, TRANSPOSE(N593:W593))))</f>
        <v>0.53155968891909922</v>
      </c>
      <c r="O1594" s="141">
        <v>9.7455271820256872E-2</v>
      </c>
      <c r="P1594" s="141">
        <v>0.88722211304230303</v>
      </c>
      <c r="Q1594" s="141">
        <v>0.27537685340558815</v>
      </c>
      <c r="R1594" s="141">
        <v>0.13464119902962257</v>
      </c>
      <c r="S1594" s="141">
        <v>0.79179565510631056</v>
      </c>
      <c r="T1594" s="141">
        <v>-0.28199766745047489</v>
      </c>
      <c r="U1594" s="141">
        <v>1.0580685281403142</v>
      </c>
      <c r="V1594" s="141">
        <v>0.11815768235612883</v>
      </c>
      <c r="W1594" s="50">
        <v>-0.75236016316928489</v>
      </c>
    </row>
    <row r="1595" spans="1:23">
      <c r="A1595" s="122"/>
      <c r="B1595" s="141">
        <v>0.47967782924254676</v>
      </c>
      <c r="C1595" s="141">
        <v>0.22245381005135312</v>
      </c>
      <c r="D1595" s="141">
        <v>0.69471574526976343</v>
      </c>
      <c r="E1595" s="141">
        <v>0.28147979039854043</v>
      </c>
      <c r="F1595" s="141">
        <v>4.5483545798919778E-2</v>
      </c>
      <c r="G1595" s="141">
        <v>0.93939735398032287</v>
      </c>
      <c r="H1595" s="141">
        <v>0.52673879404178869</v>
      </c>
      <c r="I1595" s="141">
        <v>0.98467289831561389</v>
      </c>
      <c r="J1595" s="141">
        <v>2.3387705794399638E-2</v>
      </c>
      <c r="K1595" s="58">
        <v>0.65440766715629239</v>
      </c>
      <c r="M1595" s="51">
        <v>593</v>
      </c>
      <c r="N1595" s="141" cm="1">
        <f t="array" ref="N1595:W1595">(TRANSPOSE(MMULT(幕後結果!$AB$37:$AK$46, TRANSPOSE(N594:W594))))</f>
        <v>-0.71263584129262203</v>
      </c>
      <c r="O1595" s="141">
        <v>0.86689168431289332</v>
      </c>
      <c r="P1595" s="141">
        <v>0.26316816141372573</v>
      </c>
      <c r="Q1595" s="141">
        <v>-0.19969051167939134</v>
      </c>
      <c r="R1595" s="141">
        <v>-0.21432353256288861</v>
      </c>
      <c r="S1595" s="141">
        <v>1.7522151059416773</v>
      </c>
      <c r="T1595" s="141">
        <v>0.9187203290670356</v>
      </c>
      <c r="U1595" s="141">
        <v>0.18816713355756504</v>
      </c>
      <c r="V1595" s="141">
        <v>1.3252690705646462</v>
      </c>
      <c r="W1595" s="50">
        <v>0.8274553933428711</v>
      </c>
    </row>
    <row r="1596" spans="1:23">
      <c r="A1596" s="122"/>
      <c r="B1596" s="141">
        <v>0.35503688387782284</v>
      </c>
      <c r="C1596" s="141">
        <v>0.64922695780545392</v>
      </c>
      <c r="D1596" s="141">
        <v>0.19700495965437392</v>
      </c>
      <c r="E1596" s="141">
        <v>0.80579112382599249</v>
      </c>
      <c r="F1596" s="141">
        <v>0.64315610012884816</v>
      </c>
      <c r="G1596" s="141">
        <v>4.2495730398626641E-2</v>
      </c>
      <c r="H1596" s="141">
        <v>0.42414223041385868</v>
      </c>
      <c r="I1596" s="141">
        <v>0.18407982742525797</v>
      </c>
      <c r="J1596" s="141">
        <v>0.56593292337279322</v>
      </c>
      <c r="K1596" s="58">
        <v>0.86546129476913647</v>
      </c>
      <c r="M1596" s="51">
        <v>594</v>
      </c>
      <c r="N1596" s="141" cm="1">
        <f t="array" ref="N1596:W1596">(TRANSPOSE(MMULT(幕後結果!$AB$37:$AK$46, TRANSPOSE(N595:W595))))</f>
        <v>5.17115990059911E-2</v>
      </c>
      <c r="O1596" s="141">
        <v>-0.75056523417649346</v>
      </c>
      <c r="P1596" s="141">
        <v>1.8060063990704602</v>
      </c>
      <c r="Q1596" s="141">
        <v>0.46197137943794941</v>
      </c>
      <c r="R1596" s="141">
        <v>1.6224969106938159</v>
      </c>
      <c r="S1596" s="141">
        <v>-3.3305561878900491E-2</v>
      </c>
      <c r="T1596" s="141">
        <v>1.1563851664189917</v>
      </c>
      <c r="U1596" s="141">
        <v>1.1595705403668541</v>
      </c>
      <c r="V1596" s="141">
        <v>1.0117723259617908</v>
      </c>
      <c r="W1596" s="50">
        <v>1.208459186338033</v>
      </c>
    </row>
    <row r="1597" spans="1:23">
      <c r="A1597" s="122"/>
      <c r="B1597" s="141">
        <v>0.80358514636286182</v>
      </c>
      <c r="C1597" s="141">
        <v>0.33405438440953716</v>
      </c>
      <c r="D1597" s="141">
        <v>8.1048017462618027E-2</v>
      </c>
      <c r="E1597" s="141">
        <v>0.83728527493193883</v>
      </c>
      <c r="F1597" s="141">
        <v>0.72408104801689577</v>
      </c>
      <c r="G1597" s="141">
        <v>0.16239637846426014</v>
      </c>
      <c r="H1597" s="141">
        <v>0.7593405778370188</v>
      </c>
      <c r="I1597" s="141">
        <v>1.3262052058051754E-3</v>
      </c>
      <c r="J1597" s="141">
        <v>0.3454364073139351</v>
      </c>
      <c r="K1597" s="58">
        <v>0.95394318103036824</v>
      </c>
      <c r="M1597" s="51">
        <v>595</v>
      </c>
      <c r="N1597" s="141" cm="1">
        <f t="array" ref="N1597:W1597">(TRANSPOSE(MMULT(幕後結果!$AB$37:$AK$46, TRANSPOSE(N596:W596))))</f>
        <v>-0.80760537779810759</v>
      </c>
      <c r="O1597" s="141">
        <v>0.8392868505343638</v>
      </c>
      <c r="P1597" s="141">
        <v>-0.50057902420923528</v>
      </c>
      <c r="Q1597" s="141">
        <v>-0.51898286487126022</v>
      </c>
      <c r="R1597" s="141">
        <v>-1.7290026865274248</v>
      </c>
      <c r="S1597" s="141">
        <v>-0.50888305489601726</v>
      </c>
      <c r="T1597" s="141">
        <v>0.88240402278140706</v>
      </c>
      <c r="U1597" s="141">
        <v>-0.51897017636802212</v>
      </c>
      <c r="V1597" s="141">
        <v>0.33555934281186844</v>
      </c>
      <c r="W1597" s="50">
        <v>-1.4284420118436929</v>
      </c>
    </row>
    <row r="1598" spans="1:23">
      <c r="A1598" s="122"/>
      <c r="B1598" s="141">
        <v>0.73487551972602505</v>
      </c>
      <c r="C1598" s="141">
        <v>0.82459443698730017</v>
      </c>
      <c r="D1598" s="141">
        <v>0.73286591886419639</v>
      </c>
      <c r="E1598" s="141">
        <v>0.12070180187299595</v>
      </c>
      <c r="F1598" s="141">
        <v>0.2809917085137088</v>
      </c>
      <c r="G1598" s="141">
        <v>0.20179701538942374</v>
      </c>
      <c r="H1598" s="141">
        <v>5.2349095088217501E-2</v>
      </c>
      <c r="I1598" s="141">
        <v>0.32563323579492387</v>
      </c>
      <c r="J1598" s="141">
        <v>0.264627927622338</v>
      </c>
      <c r="K1598" s="58">
        <v>0.71635842953614759</v>
      </c>
      <c r="M1598" s="51">
        <v>596</v>
      </c>
      <c r="N1598" s="141" cm="1">
        <f t="array" ref="N1598:W1598">(TRANSPOSE(MMULT(幕後結果!$AB$37:$AK$46, TRANSPOSE(N597:W597))))</f>
        <v>-0.703365597755087</v>
      </c>
      <c r="O1598" s="141">
        <v>0.98676851543665056</v>
      </c>
      <c r="P1598" s="141">
        <v>-0.41990146101254416</v>
      </c>
      <c r="Q1598" s="141">
        <v>-0.74980824699238535</v>
      </c>
      <c r="R1598" s="141">
        <v>-0.36536510666144284</v>
      </c>
      <c r="S1598" s="141">
        <v>0.96340217860287303</v>
      </c>
      <c r="T1598" s="141">
        <v>-0.32080382080572778</v>
      </c>
      <c r="U1598" s="141">
        <v>0.59849618385388925</v>
      </c>
      <c r="V1598" s="141">
        <v>2.1496583299971888</v>
      </c>
      <c r="W1598" s="50">
        <v>-0.90235081916534887</v>
      </c>
    </row>
    <row r="1599" spans="1:23">
      <c r="A1599" s="122"/>
      <c r="B1599" s="141">
        <v>0.52335615929953816</v>
      </c>
      <c r="C1599" s="141">
        <v>0.38591089698521897</v>
      </c>
      <c r="D1599" s="141">
        <v>0.27049803933022587</v>
      </c>
      <c r="E1599" s="141">
        <v>0.74261734496912335</v>
      </c>
      <c r="F1599" s="141">
        <v>0.53608172156834577</v>
      </c>
      <c r="G1599" s="141">
        <v>0.20496713759079688</v>
      </c>
      <c r="H1599" s="141">
        <v>0.69256499670563088</v>
      </c>
      <c r="I1599" s="141">
        <v>0.96377961681570268</v>
      </c>
      <c r="J1599" s="141">
        <v>0.56861111381407037</v>
      </c>
      <c r="K1599" s="58">
        <v>0.51811764434846852</v>
      </c>
      <c r="M1599" s="51">
        <v>597</v>
      </c>
      <c r="N1599" s="141" cm="1">
        <f t="array" ref="N1599:W1599">(TRANSPOSE(MMULT(幕後結果!$AB$37:$AK$46, TRANSPOSE(N598:W598))))</f>
        <v>0.33453368781997417</v>
      </c>
      <c r="O1599" s="141">
        <v>-1.5563724115193351</v>
      </c>
      <c r="P1599" s="141">
        <v>-0.18786410319784116</v>
      </c>
      <c r="Q1599" s="141">
        <v>0.70187837098634376</v>
      </c>
      <c r="R1599" s="141">
        <v>1.1702536533737484</v>
      </c>
      <c r="S1599" s="141">
        <v>-1.7678993477151639</v>
      </c>
      <c r="T1599" s="141">
        <v>-0.84222989722899144</v>
      </c>
      <c r="U1599" s="141">
        <v>-0.72240999092641123</v>
      </c>
      <c r="V1599" s="141">
        <v>1.1355018672069419</v>
      </c>
      <c r="W1599" s="50">
        <v>-0.13662859986419326</v>
      </c>
    </row>
    <row r="1600" spans="1:23">
      <c r="A1600" s="122"/>
      <c r="B1600" s="141">
        <v>2.7220122790807544E-2</v>
      </c>
      <c r="C1600" s="141">
        <v>0.8440682583698027</v>
      </c>
      <c r="D1600" s="141">
        <v>0.44516724429697296</v>
      </c>
      <c r="E1600" s="141">
        <v>0.50171315360274926</v>
      </c>
      <c r="F1600" s="141">
        <v>0.26640846645480853</v>
      </c>
      <c r="G1600" s="141">
        <v>0.7010767610994888</v>
      </c>
      <c r="H1600" s="141">
        <v>1.6726767952912391E-2</v>
      </c>
      <c r="I1600" s="141">
        <v>0.22002474409319506</v>
      </c>
      <c r="J1600" s="141">
        <v>0.40767585600704814</v>
      </c>
      <c r="K1600" s="58">
        <v>4.7359127777259813E-2</v>
      </c>
      <c r="M1600" s="51">
        <v>598</v>
      </c>
      <c r="N1600" s="141" cm="1">
        <f t="array" ref="N1600:W1600">(TRANSPOSE(MMULT(幕後結果!$AB$37:$AK$46, TRANSPOSE(N599:W599))))</f>
        <v>0.89706926082765748</v>
      </c>
      <c r="O1600" s="141">
        <v>-1.7758852141468928</v>
      </c>
      <c r="P1600" s="141">
        <v>-1.4092961326572475</v>
      </c>
      <c r="Q1600" s="141">
        <v>-1.5206999850320306</v>
      </c>
      <c r="R1600" s="141">
        <v>-1.3868993310452713</v>
      </c>
      <c r="S1600" s="141">
        <v>-0.94686227585738547</v>
      </c>
      <c r="T1600" s="141">
        <v>-0.60305159509012984</v>
      </c>
      <c r="U1600" s="141">
        <v>-1.3567229677164925</v>
      </c>
      <c r="V1600" s="141">
        <v>-0.36146088056207404</v>
      </c>
      <c r="W1600" s="50">
        <v>-0.83133377647433071</v>
      </c>
    </row>
    <row r="1601" spans="1:23">
      <c r="A1601" s="122"/>
      <c r="B1601" s="141">
        <v>0.17091682556505283</v>
      </c>
      <c r="C1601" s="141">
        <v>0.93266451098970071</v>
      </c>
      <c r="D1601" s="141">
        <v>0.50418723914063324</v>
      </c>
      <c r="E1601" s="141">
        <v>0.59701959047347364</v>
      </c>
      <c r="F1601" s="141">
        <v>0.69141764791006799</v>
      </c>
      <c r="G1601" s="141">
        <v>0.54975883906340028</v>
      </c>
      <c r="H1601" s="141">
        <v>0.69585328661127632</v>
      </c>
      <c r="I1601" s="141">
        <v>0.51239758478429542</v>
      </c>
      <c r="J1601" s="141">
        <v>0.19149209360057018</v>
      </c>
      <c r="K1601" s="58">
        <v>0.92053060542632492</v>
      </c>
      <c r="M1601" s="51">
        <v>599</v>
      </c>
      <c r="N1601" s="141" cm="1">
        <f t="array" ref="N1601:W1601">(TRANSPOSE(MMULT(幕後結果!$AB$37:$AK$46, TRANSPOSE(N600:W600))))</f>
        <v>-0.18856731915122577</v>
      </c>
      <c r="O1601" s="141">
        <v>-2.0590968937906542</v>
      </c>
      <c r="P1601" s="141">
        <v>0.37358722079091505</v>
      </c>
      <c r="Q1601" s="141">
        <v>0.57159103881918782</v>
      </c>
      <c r="R1601" s="141">
        <v>1.1794692840949845</v>
      </c>
      <c r="S1601" s="141">
        <v>-0.56401241278181358</v>
      </c>
      <c r="T1601" s="141">
        <v>7.6855561719835208E-3</v>
      </c>
      <c r="U1601" s="141">
        <v>5.085315440400684E-2</v>
      </c>
      <c r="V1601" s="141">
        <v>-0.45252629668550387</v>
      </c>
      <c r="W1601" s="50">
        <v>-0.80379891315339935</v>
      </c>
    </row>
    <row r="1602" spans="1:23">
      <c r="A1602" s="122"/>
      <c r="B1602" s="141">
        <v>1.0707315866556266E-2</v>
      </c>
      <c r="C1602" s="141">
        <v>0.75511743747753823</v>
      </c>
      <c r="D1602" s="141">
        <v>4.9210040379152886E-3</v>
      </c>
      <c r="E1602" s="141">
        <v>0.43252485082426495</v>
      </c>
      <c r="F1602" s="141">
        <v>0.56404210698708113</v>
      </c>
      <c r="G1602" s="141">
        <v>0.7280943443698471</v>
      </c>
      <c r="H1602" s="141">
        <v>0.57394547264875029</v>
      </c>
      <c r="I1602" s="141">
        <v>0.36732946150487056</v>
      </c>
      <c r="J1602" s="141">
        <v>0.73403498600051154</v>
      </c>
      <c r="K1602" s="58">
        <v>0.74443174977431981</v>
      </c>
      <c r="M1602" s="51">
        <v>600</v>
      </c>
      <c r="N1602" s="141" cm="1">
        <f t="array" ref="N1602:W1602">(TRANSPOSE(MMULT(幕後結果!$AB$37:$AK$46, TRANSPOSE(N601:W601))))</f>
        <v>0.32131579697620061</v>
      </c>
      <c r="O1602" s="141">
        <v>-0.97244762423543074</v>
      </c>
      <c r="P1602" s="141">
        <v>-1.3572044212668233</v>
      </c>
      <c r="Q1602" s="141">
        <v>-1.2337208117169212</v>
      </c>
      <c r="R1602" s="141">
        <v>-1.2319634986601322</v>
      </c>
      <c r="S1602" s="141">
        <v>8.1371117269096738E-3</v>
      </c>
      <c r="T1602" s="141">
        <v>0.15016553021836077</v>
      </c>
      <c r="U1602" s="141">
        <v>-3.0052360629388986E-3</v>
      </c>
      <c r="V1602" s="141">
        <v>-1.35772560740266</v>
      </c>
      <c r="W1602" s="50">
        <v>-0.42984883688591569</v>
      </c>
    </row>
    <row r="1603" spans="1:23">
      <c r="A1603" s="122"/>
      <c r="B1603" s="141">
        <v>0.77881528813933998</v>
      </c>
      <c r="C1603" s="141">
        <v>0.32034938575172678</v>
      </c>
      <c r="D1603" s="141">
        <v>0.26906593439764626</v>
      </c>
      <c r="E1603" s="141">
        <v>0.99648506088424171</v>
      </c>
      <c r="F1603" s="141">
        <v>0.7338818148765498</v>
      </c>
      <c r="G1603" s="141">
        <v>0.94376148692574668</v>
      </c>
      <c r="H1603" s="141">
        <v>0.99990853424979931</v>
      </c>
      <c r="I1603" s="141">
        <v>0.63728022523171135</v>
      </c>
      <c r="J1603" s="141">
        <v>0.96878894044804542</v>
      </c>
      <c r="K1603" s="58">
        <v>0.83788245012624141</v>
      </c>
      <c r="M1603" s="51">
        <v>601</v>
      </c>
      <c r="N1603" s="141" cm="1">
        <f t="array" ref="N1603:W1603">(TRANSPOSE(MMULT(幕後結果!$AB$37:$AK$46, TRANSPOSE(N602:W602))))</f>
        <v>-0.45806038442399294</v>
      </c>
      <c r="O1603" s="141">
        <v>1.660995638226894</v>
      </c>
      <c r="P1603" s="141">
        <v>0.67393087108195349</v>
      </c>
      <c r="Q1603" s="141">
        <v>0.64980295782723263</v>
      </c>
      <c r="R1603" s="141">
        <v>1.0138589446957407</v>
      </c>
      <c r="S1603" s="141">
        <v>0.6393684050016577</v>
      </c>
      <c r="T1603" s="141">
        <v>2.6275831680765172</v>
      </c>
      <c r="U1603" s="141">
        <v>-0.26843334416601383</v>
      </c>
      <c r="V1603" s="141">
        <v>-0.47869139091572876</v>
      </c>
      <c r="W1603" s="50">
        <v>-0.31884036456595355</v>
      </c>
    </row>
    <row r="1604" spans="1:23">
      <c r="A1604" s="122"/>
      <c r="B1604" s="141">
        <v>0.27612879894366693</v>
      </c>
      <c r="C1604" s="141">
        <v>0.19452556741265092</v>
      </c>
      <c r="D1604" s="141">
        <v>8.1655896335116385E-2</v>
      </c>
      <c r="E1604" s="141">
        <v>0.26282209107340337</v>
      </c>
      <c r="F1604" s="141">
        <v>0.89025753138566421</v>
      </c>
      <c r="G1604" s="141">
        <v>0.20190058826874901</v>
      </c>
      <c r="H1604" s="141">
        <v>5.7917547351251875E-2</v>
      </c>
      <c r="I1604" s="141">
        <v>0.22696273363784081</v>
      </c>
      <c r="J1604" s="141">
        <v>0.47689667549998749</v>
      </c>
      <c r="K1604" s="58">
        <v>0.30009072565353123</v>
      </c>
      <c r="M1604" s="51">
        <v>602</v>
      </c>
      <c r="N1604" s="141" cm="1">
        <f t="array" ref="N1604:W1604">(TRANSPOSE(MMULT(幕後結果!$AB$37:$AK$46, TRANSPOSE(N603:W603))))</f>
        <v>8.7730970155806096E-2</v>
      </c>
      <c r="O1604" s="141">
        <v>-0.39503768521354543</v>
      </c>
      <c r="P1604" s="141">
        <v>0.65057083996384957</v>
      </c>
      <c r="Q1604" s="141">
        <v>1.0299039895554782</v>
      </c>
      <c r="R1604" s="141">
        <v>0.94074208450396757</v>
      </c>
      <c r="S1604" s="141">
        <v>-0.55328905333140621</v>
      </c>
      <c r="T1604" s="141">
        <v>0.84117838398925238</v>
      </c>
      <c r="U1604" s="141">
        <v>-0.14981311592099134</v>
      </c>
      <c r="V1604" s="141">
        <v>-1.5645036531335837E-3</v>
      </c>
      <c r="W1604" s="50">
        <v>-1.3659711233864449</v>
      </c>
    </row>
    <row r="1605" spans="1:23">
      <c r="A1605" s="122"/>
      <c r="B1605" s="141">
        <v>0.64720932442679979</v>
      </c>
      <c r="C1605" s="141">
        <v>6.3287346358657626E-2</v>
      </c>
      <c r="D1605" s="141">
        <v>0.618339187185309</v>
      </c>
      <c r="E1605" s="141">
        <v>0.80049496523669528</v>
      </c>
      <c r="F1605" s="141">
        <v>0.37142155302630475</v>
      </c>
      <c r="G1605" s="141">
        <v>0.5947128105511994</v>
      </c>
      <c r="H1605" s="141">
        <v>0.55403577183692354</v>
      </c>
      <c r="I1605" s="141">
        <v>0.50917999382149071</v>
      </c>
      <c r="J1605" s="141">
        <v>0.42177212863514657</v>
      </c>
      <c r="K1605" s="58">
        <v>0.81074916648328443</v>
      </c>
      <c r="M1605" s="51">
        <v>603</v>
      </c>
      <c r="N1605" s="141" cm="1">
        <f t="array" ref="N1605:W1605">(TRANSPOSE(MMULT(幕後結果!$AB$37:$AK$46, TRANSPOSE(N604:W604))))</f>
        <v>-0.87146770956346009</v>
      </c>
      <c r="O1605" s="141">
        <v>-1.0611083908564121</v>
      </c>
      <c r="P1605" s="141">
        <v>0.43638580056978327</v>
      </c>
      <c r="Q1605" s="141">
        <v>-0.15898964436264326</v>
      </c>
      <c r="R1605" s="141">
        <v>-0.17719748271944474</v>
      </c>
      <c r="S1605" s="141">
        <v>-0.78716519488055525</v>
      </c>
      <c r="T1605" s="141">
        <v>-1.2848129926247549</v>
      </c>
      <c r="U1605" s="141">
        <v>0.54332891892960511</v>
      </c>
      <c r="V1605" s="141">
        <v>-1.0945706346193815</v>
      </c>
      <c r="W1605" s="50">
        <v>0.98143526226256195</v>
      </c>
    </row>
    <row r="1606" spans="1:23">
      <c r="A1606" s="122"/>
      <c r="B1606" s="141">
        <v>0.82699583389092446</v>
      </c>
      <c r="C1606" s="141">
        <v>0.66345941392301966</v>
      </c>
      <c r="D1606" s="141">
        <v>0.83836528630082907</v>
      </c>
      <c r="E1606" s="141">
        <v>6.1044905240337233E-3</v>
      </c>
      <c r="F1606" s="141">
        <v>0.40726501664669978</v>
      </c>
      <c r="G1606" s="141">
        <v>0.50093114787438831</v>
      </c>
      <c r="H1606" s="141">
        <v>0.6283721020003592</v>
      </c>
      <c r="I1606" s="141">
        <v>0.7163679131492966</v>
      </c>
      <c r="J1606" s="141">
        <v>0.79394782048928647</v>
      </c>
      <c r="K1606" s="58">
        <v>0.23519301473852616</v>
      </c>
      <c r="M1606" s="51">
        <v>604</v>
      </c>
      <c r="N1606" s="141" cm="1">
        <f t="array" ref="N1606:W1606">(TRANSPOSE(MMULT(幕後結果!$AB$37:$AK$46, TRANSPOSE(N605:W605))))</f>
        <v>0.3876614300961706</v>
      </c>
      <c r="O1606" s="141">
        <v>-0.67755798963565095</v>
      </c>
      <c r="P1606" s="141">
        <v>1.208643401625662</v>
      </c>
      <c r="Q1606" s="141">
        <v>-0.37756457581583791</v>
      </c>
      <c r="R1606" s="141">
        <v>0.98612964965447969</v>
      </c>
      <c r="S1606" s="141">
        <v>-0.70032719847090541</v>
      </c>
      <c r="T1606" s="141">
        <v>1.7367230200858235</v>
      </c>
      <c r="U1606" s="141">
        <v>2.238365745517005</v>
      </c>
      <c r="V1606" s="141">
        <v>-0.1322257349354593</v>
      </c>
      <c r="W1606" s="50">
        <v>2.1255007869214317</v>
      </c>
    </row>
    <row r="1607" spans="1:23">
      <c r="A1607" s="122"/>
      <c r="B1607" s="141">
        <v>0.21672164052469012</v>
      </c>
      <c r="C1607" s="141">
        <v>0.34173746039436681</v>
      </c>
      <c r="D1607" s="141">
        <v>0.1236262392459111</v>
      </c>
      <c r="E1607" s="141">
        <v>0.73814078201936417</v>
      </c>
      <c r="F1607" s="141">
        <v>0.77106975253488197</v>
      </c>
      <c r="G1607" s="141">
        <v>0.61591369541465224</v>
      </c>
      <c r="H1607" s="141">
        <v>4.5229664124741831E-3</v>
      </c>
      <c r="I1607" s="141">
        <v>0.21970032956015673</v>
      </c>
      <c r="J1607" s="141">
        <v>0.66729456807901943</v>
      </c>
      <c r="K1607" s="58">
        <v>0.1413061225906429</v>
      </c>
      <c r="M1607" s="51">
        <v>605</v>
      </c>
      <c r="N1607" s="141" cm="1">
        <f t="array" ref="N1607:W1607">(TRANSPOSE(MMULT(幕後結果!$AB$37:$AK$46, TRANSPOSE(N606:W606))))</f>
        <v>0.71877424104824028</v>
      </c>
      <c r="O1607" s="141">
        <v>0.79205569885465377</v>
      </c>
      <c r="P1607" s="141">
        <v>0.48959066104397964</v>
      </c>
      <c r="Q1607" s="141">
        <v>-0.5492382419353784</v>
      </c>
      <c r="R1607" s="141">
        <v>-0.70701488774334653</v>
      </c>
      <c r="S1607" s="141">
        <v>1.1056464217189175</v>
      </c>
      <c r="T1607" s="141">
        <v>-2.5636750875801528E-4</v>
      </c>
      <c r="U1607" s="141">
        <v>0.31884395551593381</v>
      </c>
      <c r="V1607" s="141">
        <v>0.13379839335290783</v>
      </c>
      <c r="W1607" s="50">
        <v>-0.47553867303287123</v>
      </c>
    </row>
    <row r="1608" spans="1:23">
      <c r="A1608" s="122"/>
      <c r="B1608" s="141">
        <v>0.24878467510040791</v>
      </c>
      <c r="C1608" s="141">
        <v>0.23997756115422897</v>
      </c>
      <c r="D1608" s="141">
        <v>9.7926920359614478E-4</v>
      </c>
      <c r="E1608" s="141">
        <v>0.66120464794648304</v>
      </c>
      <c r="F1608" s="141">
        <v>0.67156164844796606</v>
      </c>
      <c r="G1608" s="141">
        <v>0.69680001917377843</v>
      </c>
      <c r="H1608" s="141">
        <v>0.67633336038654912</v>
      </c>
      <c r="I1608" s="141">
        <v>7.9932026216666063E-2</v>
      </c>
      <c r="J1608" s="141">
        <v>0.26277296838257769</v>
      </c>
      <c r="K1608" s="58">
        <v>0.61473708262402371</v>
      </c>
      <c r="M1608" s="51">
        <v>606</v>
      </c>
      <c r="N1608" s="141" cm="1">
        <f t="array" ref="N1608:W1608">(TRANSPOSE(MMULT(幕後結果!$AB$37:$AK$46, TRANSPOSE(N607:W607))))</f>
        <v>-0.18998801082065803</v>
      </c>
      <c r="O1608" s="141">
        <v>-0.24841963751342561</v>
      </c>
      <c r="P1608" s="141">
        <v>-1.8239693811714739</v>
      </c>
      <c r="Q1608" s="141">
        <v>0.27225887323405917</v>
      </c>
      <c r="R1608" s="141">
        <v>0.26270709495546918</v>
      </c>
      <c r="S1608" s="141">
        <v>0.7098477703104078</v>
      </c>
      <c r="T1608" s="141">
        <v>-1.2578834297816197</v>
      </c>
      <c r="U1608" s="141">
        <v>-0.61189106980740249</v>
      </c>
      <c r="V1608" s="141">
        <v>1.4803862713821814</v>
      </c>
      <c r="W1608" s="50">
        <v>-0.43095553067073361</v>
      </c>
    </row>
    <row r="1609" spans="1:23">
      <c r="A1609" s="122"/>
      <c r="B1609" s="141">
        <v>0.56137411556401395</v>
      </c>
      <c r="C1609" s="141">
        <v>0.12294060975985133</v>
      </c>
      <c r="D1609" s="141">
        <v>0.75257172753618962</v>
      </c>
      <c r="E1609" s="141">
        <v>0.70453417406236674</v>
      </c>
      <c r="F1609" s="141">
        <v>0.78860367090009476</v>
      </c>
      <c r="G1609" s="141">
        <v>0.64632727111390831</v>
      </c>
      <c r="H1609" s="141">
        <v>0.82968633090709631</v>
      </c>
      <c r="I1609" s="141">
        <v>0.82810600259423062</v>
      </c>
      <c r="J1609" s="141">
        <v>0.39509100014332832</v>
      </c>
      <c r="K1609" s="58">
        <v>0.61614034859826883</v>
      </c>
      <c r="M1609" s="51">
        <v>607</v>
      </c>
      <c r="N1609" s="141" cm="1">
        <f t="array" ref="N1609:W1609">(TRANSPOSE(MMULT(幕後結果!$AB$37:$AK$46, TRANSPOSE(N608:W608))))</f>
        <v>-0.31588224976979268</v>
      </c>
      <c r="O1609" s="141">
        <v>0.32344179808109558</v>
      </c>
      <c r="P1609" s="141">
        <v>0.88452032049118645</v>
      </c>
      <c r="Q1609" s="141">
        <v>1.235424995227618</v>
      </c>
      <c r="R1609" s="141">
        <v>0.27023704716862207</v>
      </c>
      <c r="S1609" s="141">
        <v>0.4691451649624454</v>
      </c>
      <c r="T1609" s="141">
        <v>-0.59415105522453904</v>
      </c>
      <c r="U1609" s="141">
        <v>-0.17343957555887846</v>
      </c>
      <c r="V1609" s="141">
        <v>0.13307757088556024</v>
      </c>
      <c r="W1609" s="50">
        <v>-1.009813164741006</v>
      </c>
    </row>
    <row r="1610" spans="1:23">
      <c r="A1610" s="122"/>
      <c r="B1610" s="141">
        <v>0.459939971931564</v>
      </c>
      <c r="C1610" s="141">
        <v>0.34078104413024812</v>
      </c>
      <c r="D1610" s="141">
        <v>0.70316358657480493</v>
      </c>
      <c r="E1610" s="141">
        <v>0.62739606633913092</v>
      </c>
      <c r="F1610" s="141">
        <v>0.21023867090577952</v>
      </c>
      <c r="G1610" s="141">
        <v>0.67405869039979494</v>
      </c>
      <c r="H1610" s="141">
        <v>7.5095002919539633E-2</v>
      </c>
      <c r="I1610" s="141">
        <v>0.73974475193272959</v>
      </c>
      <c r="J1610" s="141">
        <v>0.8240988072424098</v>
      </c>
      <c r="K1610" s="58">
        <v>0.78543656232258852</v>
      </c>
      <c r="M1610" s="51">
        <v>608</v>
      </c>
      <c r="N1610" s="141" cm="1">
        <f t="array" ref="N1610:W1610">(TRANSPOSE(MMULT(幕後結果!$AB$37:$AK$46, TRANSPOSE(N609:W609))))</f>
        <v>-0.35256960289446326</v>
      </c>
      <c r="O1610" s="141">
        <v>-0.32768760175428663</v>
      </c>
      <c r="P1610" s="141">
        <v>1.3119171367515142E-2</v>
      </c>
      <c r="Q1610" s="141">
        <v>-1.1706882661667122</v>
      </c>
      <c r="R1610" s="141">
        <v>-0.96812035899358229</v>
      </c>
      <c r="S1610" s="141">
        <v>0.1618342493975734</v>
      </c>
      <c r="T1610" s="141">
        <v>0.42231371487114527</v>
      </c>
      <c r="U1610" s="141">
        <v>0.34970769041020378</v>
      </c>
      <c r="V1610" s="141">
        <v>-0.4996122765662242</v>
      </c>
      <c r="W1610" s="50">
        <v>1.8458416500778756</v>
      </c>
    </row>
    <row r="1611" spans="1:23">
      <c r="A1611" s="122"/>
      <c r="B1611" s="141">
        <v>0.14051546503443491</v>
      </c>
      <c r="C1611" s="141">
        <v>5.9660018692537786E-2</v>
      </c>
      <c r="D1611" s="141">
        <v>0.15000440496129008</v>
      </c>
      <c r="E1611" s="141">
        <v>0.43566515472098244</v>
      </c>
      <c r="F1611" s="141">
        <v>0.35544812839606155</v>
      </c>
      <c r="G1611" s="141">
        <v>0.80207714619630943</v>
      </c>
      <c r="H1611" s="141">
        <v>0.81032124353200619</v>
      </c>
      <c r="I1611" s="141">
        <v>0.8779594015167056</v>
      </c>
      <c r="J1611" s="141">
        <v>0.38976670542140623</v>
      </c>
      <c r="K1611" s="58">
        <v>0.25352014250452215</v>
      </c>
      <c r="M1611" s="51">
        <v>609</v>
      </c>
      <c r="N1611" s="141" cm="1">
        <f t="array" ref="N1611:W1611">(TRANSPOSE(MMULT(幕後結果!$AB$37:$AK$46, TRANSPOSE(N610:W610))))</f>
        <v>-6.7099957350547412E-2</v>
      </c>
      <c r="O1611" s="141">
        <v>1.0318645868215506</v>
      </c>
      <c r="P1611" s="141">
        <v>-1.9727402187036029</v>
      </c>
      <c r="Q1611" s="141">
        <v>-0.44699251821189101</v>
      </c>
      <c r="R1611" s="141">
        <v>-0.72219700132471054</v>
      </c>
      <c r="S1611" s="141">
        <v>-0.37991183885522678</v>
      </c>
      <c r="T1611" s="141">
        <v>-0.87908277394324874</v>
      </c>
      <c r="U1611" s="141">
        <v>-1.9112901520709458</v>
      </c>
      <c r="V1611" s="141">
        <v>0.88918326249077784</v>
      </c>
      <c r="W1611" s="50">
        <v>-1.0303460297160469</v>
      </c>
    </row>
    <row r="1612" spans="1:23">
      <c r="A1612" s="122"/>
      <c r="B1612" s="141">
        <v>0.78383124769857471</v>
      </c>
      <c r="C1612" s="141">
        <v>0.15693426370567387</v>
      </c>
      <c r="D1612" s="141">
        <v>0.75970055895453625</v>
      </c>
      <c r="E1612" s="141">
        <v>0.97859606175973735</v>
      </c>
      <c r="F1612" s="141">
        <v>0.2720510948010102</v>
      </c>
      <c r="G1612" s="141">
        <v>0.82231908591763214</v>
      </c>
      <c r="H1612" s="141">
        <v>0.52885119011119186</v>
      </c>
      <c r="I1612" s="141">
        <v>0.21569775144312486</v>
      </c>
      <c r="J1612" s="141">
        <v>0.30998664838190093</v>
      </c>
      <c r="K1612" s="58">
        <v>0.5205066666725382</v>
      </c>
      <c r="M1612" s="51">
        <v>610</v>
      </c>
      <c r="N1612" s="141" cm="1">
        <f t="array" ref="N1612:W1612">(TRANSPOSE(MMULT(幕後結果!$AB$37:$AK$46, TRANSPOSE(N611:W611))))</f>
        <v>0.50909011822972416</v>
      </c>
      <c r="O1612" s="141">
        <v>-0.32221585386151552</v>
      </c>
      <c r="P1612" s="141">
        <v>1.8600160188093202</v>
      </c>
      <c r="Q1612" s="141">
        <v>1.8982520924296935</v>
      </c>
      <c r="R1612" s="141">
        <v>1.2473948902231027</v>
      </c>
      <c r="S1612" s="141">
        <v>-0.2001171073433568</v>
      </c>
      <c r="T1612" s="141">
        <v>-0.67717101164577742</v>
      </c>
      <c r="U1612" s="141">
        <v>0.1283482678400874</v>
      </c>
      <c r="V1612" s="141">
        <v>-0.52679506531874776</v>
      </c>
      <c r="W1612" s="50">
        <v>-0.77631599683173125</v>
      </c>
    </row>
    <row r="1613" spans="1:23">
      <c r="A1613" s="122"/>
      <c r="B1613" s="141">
        <v>0.91676583049261406</v>
      </c>
      <c r="C1613" s="141">
        <v>0.15054911661909243</v>
      </c>
      <c r="D1613" s="141">
        <v>0.9085994961835524</v>
      </c>
      <c r="E1613" s="141">
        <v>0.52440275282447724</v>
      </c>
      <c r="F1613" s="141">
        <v>0.59484213595532442</v>
      </c>
      <c r="G1613" s="141">
        <v>0.43863011051804079</v>
      </c>
      <c r="H1613" s="141">
        <v>0.65433701085507012</v>
      </c>
      <c r="I1613" s="141">
        <v>0.63963466747991538</v>
      </c>
      <c r="J1613" s="141">
        <v>9.4134554031855444E-2</v>
      </c>
      <c r="K1613" s="58">
        <v>0.32249077819451677</v>
      </c>
      <c r="M1613" s="51">
        <v>611</v>
      </c>
      <c r="N1613" s="141" cm="1">
        <f t="array" ref="N1613:W1613">(TRANSPOSE(MMULT(幕後結果!$AB$37:$AK$46, TRANSPOSE(N612:W612))))</f>
        <v>0.21434563436449849</v>
      </c>
      <c r="O1613" s="141">
        <v>-1.3673786012458984</v>
      </c>
      <c r="P1613" s="141">
        <v>0.26465120524550495</v>
      </c>
      <c r="Q1613" s="141">
        <v>0.9026737725371915</v>
      </c>
      <c r="R1613" s="141">
        <v>0.18441131835509383</v>
      </c>
      <c r="S1613" s="141">
        <v>0.71590491423574165</v>
      </c>
      <c r="T1613" s="141">
        <v>-1.287338283155373</v>
      </c>
      <c r="U1613" s="141">
        <v>1.3175890094359983</v>
      </c>
      <c r="V1613" s="141">
        <v>-1.0499905393203043E-2</v>
      </c>
      <c r="W1613" s="50">
        <v>-4.0015239679464548E-2</v>
      </c>
    </row>
    <row r="1614" spans="1:23">
      <c r="A1614" s="122"/>
      <c r="B1614" s="141">
        <v>0.36389686625874829</v>
      </c>
      <c r="C1614" s="141">
        <v>0.96250044197521545</v>
      </c>
      <c r="D1614" s="141">
        <v>0.25963600129972586</v>
      </c>
      <c r="E1614" s="141">
        <v>0.84603923682211435</v>
      </c>
      <c r="F1614" s="141">
        <v>0.55035482894019916</v>
      </c>
      <c r="G1614" s="141">
        <v>2.3316530407837321E-2</v>
      </c>
      <c r="H1614" s="141">
        <v>0.69792920994058516</v>
      </c>
      <c r="I1614" s="141">
        <v>0.40377946182518554</v>
      </c>
      <c r="J1614" s="141">
        <v>4.490731245142987E-3</v>
      </c>
      <c r="K1614" s="58">
        <v>0.74932266459204011</v>
      </c>
      <c r="M1614" s="51">
        <v>612</v>
      </c>
      <c r="N1614" s="141" cm="1">
        <f t="array" ref="N1614:W1614">(TRANSPOSE(MMULT(幕後結果!$AB$37:$AK$46, TRANSPOSE(N613:W613))))</f>
        <v>-0.37880415935549266</v>
      </c>
      <c r="O1614" s="141">
        <v>-0.64683283601100061</v>
      </c>
      <c r="P1614" s="141">
        <v>0.8436966935604211</v>
      </c>
      <c r="Q1614" s="141">
        <v>1.6008096029991605</v>
      </c>
      <c r="R1614" s="141">
        <v>0.29369352553866024</v>
      </c>
      <c r="S1614" s="141">
        <v>0.35831299042746795</v>
      </c>
      <c r="T1614" s="141">
        <v>-9.7163919387789552E-2</v>
      </c>
      <c r="U1614" s="141">
        <v>0.48760971409378129</v>
      </c>
      <c r="V1614" s="141">
        <v>1.1270826685670436</v>
      </c>
      <c r="W1614" s="50">
        <v>-0.99974639656610165</v>
      </c>
    </row>
    <row r="1615" spans="1:23">
      <c r="A1615" s="122"/>
      <c r="B1615" s="141">
        <v>0.45811430152066035</v>
      </c>
      <c r="C1615" s="141">
        <v>0.31838915037885296</v>
      </c>
      <c r="D1615" s="141">
        <v>0.94038260151641828</v>
      </c>
      <c r="E1615" s="141">
        <v>1.0992338497254783E-2</v>
      </c>
      <c r="F1615" s="141">
        <v>0.37731197519065462</v>
      </c>
      <c r="G1615" s="141">
        <v>0.66191667505569085</v>
      </c>
      <c r="H1615" s="141">
        <v>0.27866746535953579</v>
      </c>
      <c r="I1615" s="141">
        <v>0.23764177435737976</v>
      </c>
      <c r="J1615" s="141">
        <v>0.14798760364129593</v>
      </c>
      <c r="K1615" s="58">
        <v>5.6918145949826249E-2</v>
      </c>
      <c r="M1615" s="51">
        <v>613</v>
      </c>
      <c r="N1615" s="141" cm="1">
        <f t="array" ref="N1615:W1615">(TRANSPOSE(MMULT(幕後結果!$AB$37:$AK$46, TRANSPOSE(N614:W614))))</f>
        <v>0.50920383546051196</v>
      </c>
      <c r="O1615" s="141">
        <v>0.54187634435169163</v>
      </c>
      <c r="P1615" s="141">
        <v>0.50940371828854336</v>
      </c>
      <c r="Q1615" s="141">
        <v>1.1664537811734059</v>
      </c>
      <c r="R1615" s="141">
        <v>0.46537951443750669</v>
      </c>
      <c r="S1615" s="141">
        <v>0.56451740945422058</v>
      </c>
      <c r="T1615" s="141">
        <v>1.9714845665321898</v>
      </c>
      <c r="U1615" s="141">
        <v>0.56211219570482496</v>
      </c>
      <c r="V1615" s="141">
        <v>1.1571585772237745</v>
      </c>
      <c r="W1615" s="50">
        <v>0.39741579641190505</v>
      </c>
    </row>
    <row r="1616" spans="1:23">
      <c r="A1616" s="122"/>
      <c r="B1616" s="141">
        <v>0.29696253114043691</v>
      </c>
      <c r="C1616" s="141">
        <v>0.5851618074526912</v>
      </c>
      <c r="D1616" s="141">
        <v>8.495423553773751E-3</v>
      </c>
      <c r="E1616" s="141">
        <v>0.68599523409718244</v>
      </c>
      <c r="F1616" s="141">
        <v>0.56945878500587188</v>
      </c>
      <c r="G1616" s="141">
        <v>0.79405975399863027</v>
      </c>
      <c r="H1616" s="141">
        <v>0.22918946395277362</v>
      </c>
      <c r="I1616" s="141">
        <v>0.59346556434261566</v>
      </c>
      <c r="J1616" s="141">
        <v>0.27369095247937381</v>
      </c>
      <c r="K1616" s="58">
        <v>0.58164777057802963</v>
      </c>
      <c r="M1616" s="51">
        <v>614</v>
      </c>
      <c r="N1616" s="141" cm="1">
        <f t="array" ref="N1616:W1616">(TRANSPOSE(MMULT(幕後結果!$AB$37:$AK$46, TRANSPOSE(N615:W615))))</f>
        <v>0.47122197939055882</v>
      </c>
      <c r="O1616" s="141">
        <v>-1.2637096335821709</v>
      </c>
      <c r="P1616" s="141">
        <v>-0.44842173470556179</v>
      </c>
      <c r="Q1616" s="141">
        <v>0.55227649221944708</v>
      </c>
      <c r="R1616" s="141">
        <v>-9.7863602072414513E-2</v>
      </c>
      <c r="S1616" s="141">
        <v>0.21752521610911496</v>
      </c>
      <c r="T1616" s="141">
        <v>0.80974816376047087</v>
      </c>
      <c r="U1616" s="141">
        <v>0.19533701375423235</v>
      </c>
      <c r="V1616" s="141">
        <v>-0.556446646570396</v>
      </c>
      <c r="W1616" s="50">
        <v>1.4039248928278187</v>
      </c>
    </row>
    <row r="1617" spans="1:23">
      <c r="A1617" s="122"/>
      <c r="B1617" s="141">
        <v>0.83669047137221408</v>
      </c>
      <c r="C1617" s="141">
        <v>0.99969262774770562</v>
      </c>
      <c r="D1617" s="141">
        <v>0.67396467021439177</v>
      </c>
      <c r="E1617" s="141">
        <v>0.28830791759014462</v>
      </c>
      <c r="F1617" s="141">
        <v>9.0410867082418189E-2</v>
      </c>
      <c r="G1617" s="141">
        <v>0.20712326036708895</v>
      </c>
      <c r="H1617" s="141">
        <v>0.74822934424803633</v>
      </c>
      <c r="I1617" s="141">
        <v>0.84780856410224947</v>
      </c>
      <c r="J1617" s="141">
        <v>0.63153266063070301</v>
      </c>
      <c r="K1617" s="58">
        <v>0.90146195425516784</v>
      </c>
      <c r="M1617" s="51">
        <v>615</v>
      </c>
      <c r="N1617" s="141" cm="1">
        <f t="array" ref="N1617:W1617">(TRANSPOSE(MMULT(幕後結果!$AB$37:$AK$46, TRANSPOSE(N616:W616))))</f>
        <v>0.56213409566344519</v>
      </c>
      <c r="O1617" s="141">
        <v>0.85765951894275694</v>
      </c>
      <c r="P1617" s="141">
        <v>0.33189033630917109</v>
      </c>
      <c r="Q1617" s="141">
        <v>0.96027924902658102</v>
      </c>
      <c r="R1617" s="141">
        <v>1.3761565113261722</v>
      </c>
      <c r="S1617" s="141">
        <v>3.3680761053717111E-2</v>
      </c>
      <c r="T1617" s="141">
        <v>1.4427944804548121</v>
      </c>
      <c r="U1617" s="141">
        <v>-0.31825765578720699</v>
      </c>
      <c r="V1617" s="141">
        <v>4.3153412406494229E-2</v>
      </c>
      <c r="W1617" s="50">
        <v>-0.23841794652730725</v>
      </c>
    </row>
    <row r="1618" spans="1:23">
      <c r="A1618" s="122"/>
      <c r="B1618" s="141">
        <v>0.57533428203137671</v>
      </c>
      <c r="C1618" s="141">
        <v>0.92655362892154902</v>
      </c>
      <c r="D1618" s="141">
        <v>0.70460415482187888</v>
      </c>
      <c r="E1618" s="141">
        <v>0.75706690272312072</v>
      </c>
      <c r="F1618" s="141">
        <v>0.57845233765869053</v>
      </c>
      <c r="G1618" s="141">
        <v>0.933751334443782</v>
      </c>
      <c r="H1618" s="141">
        <v>0.57081041848921577</v>
      </c>
      <c r="I1618" s="141">
        <v>0.81514084746154514</v>
      </c>
      <c r="J1618" s="141">
        <v>0.13265665303103957</v>
      </c>
      <c r="K1618" s="58">
        <v>2.0375553670953561E-2</v>
      </c>
      <c r="M1618" s="51">
        <v>616</v>
      </c>
      <c r="N1618" s="141" cm="1">
        <f t="array" ref="N1618:W1618">(TRANSPOSE(MMULT(幕後結果!$AB$37:$AK$46, TRANSPOSE(N617:W617))))</f>
        <v>0.16209706583984582</v>
      </c>
      <c r="O1618" s="141">
        <v>-1.5870012418241926</v>
      </c>
      <c r="P1618" s="141">
        <v>-1.0932051198481281</v>
      </c>
      <c r="Q1618" s="141">
        <v>0.717219121595982</v>
      </c>
      <c r="R1618" s="141">
        <v>-0.38287828663385642</v>
      </c>
      <c r="S1618" s="141">
        <v>0.59161899787190486</v>
      </c>
      <c r="T1618" s="141">
        <v>-0.39418932751237201</v>
      </c>
      <c r="U1618" s="141">
        <v>-0.36287827551391466</v>
      </c>
      <c r="V1618" s="141">
        <v>-1.3481236754270294</v>
      </c>
      <c r="W1618" s="50">
        <v>-1.0787797796692606</v>
      </c>
    </row>
    <row r="1619" spans="1:23">
      <c r="A1619" s="122"/>
      <c r="B1619" s="141">
        <v>0.55856120586834601</v>
      </c>
      <c r="C1619" s="141">
        <v>0.39404279407198017</v>
      </c>
      <c r="D1619" s="141">
        <v>0.68861683337567769</v>
      </c>
      <c r="E1619" s="141">
        <v>0.86275598587533131</v>
      </c>
      <c r="F1619" s="141">
        <v>0.39613339778853796</v>
      </c>
      <c r="G1619" s="141">
        <v>0.4860903853862466</v>
      </c>
      <c r="H1619" s="141">
        <v>0.17086852213718062</v>
      </c>
      <c r="I1619" s="141">
        <v>0.91116866226949367</v>
      </c>
      <c r="J1619" s="141">
        <v>4.3245788937769314E-2</v>
      </c>
      <c r="K1619" s="58">
        <v>0.85810882349303563</v>
      </c>
      <c r="M1619" s="51">
        <v>617</v>
      </c>
      <c r="N1619" s="141" cm="1">
        <f t="array" ref="N1619:W1619">(TRANSPOSE(MMULT(幕後結果!$AB$37:$AK$46, TRANSPOSE(N618:W618))))</f>
        <v>-0.60381529810777801</v>
      </c>
      <c r="O1619" s="141">
        <v>-0.78706966939295953</v>
      </c>
      <c r="P1619" s="141">
        <v>1.6062789064324696</v>
      </c>
      <c r="Q1619" s="141">
        <v>1.1552222291865542</v>
      </c>
      <c r="R1619" s="141">
        <v>0.88072527202150352</v>
      </c>
      <c r="S1619" s="141">
        <v>1.5158933454457331</v>
      </c>
      <c r="T1619" s="141">
        <v>0.22972424304458286</v>
      </c>
      <c r="U1619" s="141">
        <v>1.6503913248319504</v>
      </c>
      <c r="V1619" s="141">
        <v>0.91727145247555875</v>
      </c>
      <c r="W1619" s="50">
        <v>1.6622492977487093</v>
      </c>
    </row>
    <row r="1620" spans="1:23">
      <c r="A1620" s="122"/>
      <c r="B1620" s="141">
        <v>0.24125398881962745</v>
      </c>
      <c r="C1620" s="141">
        <v>0.52618799218524481</v>
      </c>
      <c r="D1620" s="141">
        <v>0.25369680373086401</v>
      </c>
      <c r="E1620" s="141">
        <v>0.20881059049124251</v>
      </c>
      <c r="F1620" s="141">
        <v>0.63414702147453816</v>
      </c>
      <c r="G1620" s="141">
        <v>0.84325229074634978</v>
      </c>
      <c r="H1620" s="141">
        <v>0.39045288155271907</v>
      </c>
      <c r="I1620" s="141">
        <v>0.34366267099163483</v>
      </c>
      <c r="J1620" s="141">
        <v>0.72558897838711922</v>
      </c>
      <c r="K1620" s="58">
        <v>2.5087974503787969E-3</v>
      </c>
      <c r="M1620" s="51">
        <v>618</v>
      </c>
      <c r="N1620" s="141" cm="1">
        <f t="array" ref="N1620:W1620">(TRANSPOSE(MMULT(幕後結果!$AB$37:$AK$46, TRANSPOSE(N619:W619))))</f>
        <v>-0.31671633918782172</v>
      </c>
      <c r="O1620" s="141">
        <v>1.1997097225552189</v>
      </c>
      <c r="P1620" s="141">
        <v>1.1830418089977341</v>
      </c>
      <c r="Q1620" s="141">
        <v>-0.67657348125754546</v>
      </c>
      <c r="R1620" s="141">
        <v>1.8220993605706379</v>
      </c>
      <c r="S1620" s="141">
        <v>-1.2620565377083239</v>
      </c>
      <c r="T1620" s="141">
        <v>-0.65834263719454356</v>
      </c>
      <c r="U1620" s="141">
        <v>1.28841175770031</v>
      </c>
      <c r="V1620" s="141">
        <v>-0.1752120381835183</v>
      </c>
      <c r="W1620" s="50">
        <v>3.1327697940659038</v>
      </c>
    </row>
    <row r="1621" spans="1:23">
      <c r="A1621" s="122"/>
      <c r="B1621" s="141">
        <v>0.15518274878385441</v>
      </c>
      <c r="C1621" s="141">
        <v>0.72041588539481127</v>
      </c>
      <c r="D1621" s="141">
        <v>0.4874465607624634</v>
      </c>
      <c r="E1621" s="141">
        <v>0.26796192118481588</v>
      </c>
      <c r="F1621" s="141">
        <v>0.96294977034352636</v>
      </c>
      <c r="G1621" s="141">
        <v>0.19103102805660943</v>
      </c>
      <c r="H1621" s="141">
        <v>0.92417449011505415</v>
      </c>
      <c r="I1621" s="141">
        <v>0.51008160189877128</v>
      </c>
      <c r="J1621" s="141">
        <v>0.81201448324695491</v>
      </c>
      <c r="K1621" s="58">
        <v>0.70344936261421398</v>
      </c>
      <c r="M1621" s="51">
        <v>619</v>
      </c>
      <c r="N1621" s="141" cm="1">
        <f t="array" ref="N1621:W1621">(TRANSPOSE(MMULT(幕後結果!$AB$37:$AK$46, TRANSPOSE(N620:W620))))</f>
        <v>0.40676335176984652</v>
      </c>
      <c r="O1621" s="141">
        <v>0.48303896606343394</v>
      </c>
      <c r="P1621" s="141">
        <v>0.94798359233386575</v>
      </c>
      <c r="Q1621" s="141">
        <v>1.4834954207334645</v>
      </c>
      <c r="R1621" s="141">
        <v>0.13277025581963886</v>
      </c>
      <c r="S1621" s="141">
        <v>0.7913043246888336</v>
      </c>
      <c r="T1621" s="141">
        <v>0.36391746180646956</v>
      </c>
      <c r="U1621" s="141">
        <v>3.5492809430764605E-2</v>
      </c>
      <c r="V1621" s="141">
        <v>-0.26726829469855218</v>
      </c>
      <c r="W1621" s="50">
        <v>-1.7751243324640424</v>
      </c>
    </row>
    <row r="1622" spans="1:23">
      <c r="A1622" s="122"/>
      <c r="B1622" s="141">
        <v>0.90285419049106497</v>
      </c>
      <c r="C1622" s="141">
        <v>9.8302008339568037E-3</v>
      </c>
      <c r="D1622" s="141">
        <v>0.36060516393994146</v>
      </c>
      <c r="E1622" s="141">
        <v>0.67327160398850161</v>
      </c>
      <c r="F1622" s="141">
        <v>0.81702519532571927</v>
      </c>
      <c r="G1622" s="141">
        <v>0.76431653638079489</v>
      </c>
      <c r="H1622" s="141">
        <v>0.17514574694990159</v>
      </c>
      <c r="I1622" s="141">
        <v>3.7256051775801824E-2</v>
      </c>
      <c r="J1622" s="141">
        <v>0.65988453515089196</v>
      </c>
      <c r="K1622" s="58">
        <v>0.97904110401084865</v>
      </c>
      <c r="M1622" s="51">
        <v>620</v>
      </c>
      <c r="N1622" s="141" cm="1">
        <f t="array" ref="N1622:W1622">(TRANSPOSE(MMULT(幕後結果!$AB$37:$AK$46, TRANSPOSE(N621:W621))))</f>
        <v>-1.1698730661532755</v>
      </c>
      <c r="O1622" s="141">
        <v>0.86695246161911155</v>
      </c>
      <c r="P1622" s="141">
        <v>0.72046615317295859</v>
      </c>
      <c r="Q1622" s="141">
        <v>0.69059115959290507</v>
      </c>
      <c r="R1622" s="141">
        <v>1.6325703978284976</v>
      </c>
      <c r="S1622" s="141">
        <v>2.0885112193144004</v>
      </c>
      <c r="T1622" s="141">
        <v>1.3867346245158789</v>
      </c>
      <c r="U1622" s="141">
        <v>0.16091964067279552</v>
      </c>
      <c r="V1622" s="141">
        <v>1.2276249033840354</v>
      </c>
      <c r="W1622" s="50">
        <v>1.8380569711470758</v>
      </c>
    </row>
    <row r="1623" spans="1:23">
      <c r="A1623" s="122"/>
      <c r="B1623" s="141">
        <v>0.52864262373231141</v>
      </c>
      <c r="C1623" s="141">
        <v>0.29571149167106303</v>
      </c>
      <c r="D1623" s="141">
        <v>0.79259025000057992</v>
      </c>
      <c r="E1623" s="141">
        <v>0.68951403916139653</v>
      </c>
      <c r="F1623" s="141">
        <v>0.42881432170561995</v>
      </c>
      <c r="G1623" s="141">
        <v>0.30977542922701518</v>
      </c>
      <c r="H1623" s="141">
        <v>0.85383755988372267</v>
      </c>
      <c r="I1623" s="141">
        <v>0.49724743901816648</v>
      </c>
      <c r="J1623" s="141">
        <v>0.78175612662069849</v>
      </c>
      <c r="K1623" s="58">
        <v>0.57095496571947724</v>
      </c>
      <c r="M1623" s="51">
        <v>621</v>
      </c>
      <c r="N1623" s="141" cm="1">
        <f t="array" ref="N1623:W1623">(TRANSPOSE(MMULT(幕後結果!$AB$37:$AK$46, TRANSPOSE(N622:W622))))</f>
        <v>-0.19584300773458341</v>
      </c>
      <c r="O1623" s="141">
        <v>0.13295614254963728</v>
      </c>
      <c r="P1623" s="141">
        <v>-8.784379833655924E-2</v>
      </c>
      <c r="Q1623" s="141">
        <v>-0.10970732520942511</v>
      </c>
      <c r="R1623" s="141">
        <v>0.11455467315842445</v>
      </c>
      <c r="S1623" s="141">
        <v>1.0130158755283196</v>
      </c>
      <c r="T1623" s="141">
        <v>0.56298226069137258</v>
      </c>
      <c r="U1623" s="141">
        <v>0.54299946510248398</v>
      </c>
      <c r="V1623" s="141">
        <v>0.46622841818845628</v>
      </c>
      <c r="W1623" s="50">
        <v>1.1658303221451256</v>
      </c>
    </row>
    <row r="1624" spans="1:23">
      <c r="A1624" s="122"/>
      <c r="B1624" s="141">
        <v>6.0150455998435826E-2</v>
      </c>
      <c r="C1624" s="141">
        <v>0.76407351373181864</v>
      </c>
      <c r="D1624" s="141">
        <v>0.87948765119454286</v>
      </c>
      <c r="E1624" s="141">
        <v>0.46688595366712327</v>
      </c>
      <c r="F1624" s="141">
        <v>0.28539347515646663</v>
      </c>
      <c r="G1624" s="141">
        <v>0.33162324833507406</v>
      </c>
      <c r="H1624" s="141">
        <v>0.9552130886624508</v>
      </c>
      <c r="I1624" s="141">
        <v>0.36167387373582915</v>
      </c>
      <c r="J1624" s="141">
        <v>0.84524690770190025</v>
      </c>
      <c r="K1624" s="58">
        <v>0.25135050414730209</v>
      </c>
      <c r="M1624" s="51">
        <v>622</v>
      </c>
      <c r="N1624" s="141" cm="1">
        <f t="array" ref="N1624:W1624">(TRANSPOSE(MMULT(幕後結果!$AB$37:$AK$46, TRANSPOSE(N623:W623))))</f>
        <v>-1.5302193226998271</v>
      </c>
      <c r="O1624" s="141">
        <v>-0.87559871410383161</v>
      </c>
      <c r="P1624" s="141">
        <v>-0.2896602619494768</v>
      </c>
      <c r="Q1624" s="141">
        <v>-0.96241723643981181</v>
      </c>
      <c r="R1624" s="141">
        <v>-1.2945610349654262</v>
      </c>
      <c r="S1624" s="141">
        <v>-0.25672631969335341</v>
      </c>
      <c r="T1624" s="141">
        <v>-0.25956479917075859</v>
      </c>
      <c r="U1624" s="141">
        <v>-6.4199496660085162E-2</v>
      </c>
      <c r="V1624" s="141">
        <v>-2.1027932241808363</v>
      </c>
      <c r="W1624" s="50">
        <v>-0.14028284980684047</v>
      </c>
    </row>
    <row r="1625" spans="1:23">
      <c r="A1625" s="122"/>
      <c r="B1625" s="141">
        <v>0.8744051915928599</v>
      </c>
      <c r="C1625" s="141">
        <v>0.98676842267163822</v>
      </c>
      <c r="D1625" s="141">
        <v>0.2489398228408819</v>
      </c>
      <c r="E1625" s="141">
        <v>0.4891994754774116</v>
      </c>
      <c r="F1625" s="141">
        <v>0.94744896917421562</v>
      </c>
      <c r="G1625" s="141">
        <v>0.20677953186482489</v>
      </c>
      <c r="H1625" s="141">
        <v>0.72536106003240874</v>
      </c>
      <c r="I1625" s="141">
        <v>0.76956808207791494</v>
      </c>
      <c r="J1625" s="141">
        <v>0.21602050871954814</v>
      </c>
      <c r="K1625" s="58">
        <v>0.42345380259625887</v>
      </c>
      <c r="M1625" s="51">
        <v>623</v>
      </c>
      <c r="N1625" s="141" cm="1">
        <f t="array" ref="N1625:W1625">(TRANSPOSE(MMULT(幕後結果!$AB$37:$AK$46, TRANSPOSE(N624:W624))))</f>
        <v>-0.69514307655953822</v>
      </c>
      <c r="O1625" s="141">
        <v>0.31430651320007519</v>
      </c>
      <c r="P1625" s="141">
        <v>0.58582578482474701</v>
      </c>
      <c r="Q1625" s="141">
        <v>-0.21312138111909784</v>
      </c>
      <c r="R1625" s="141">
        <v>0.45100450350539978</v>
      </c>
      <c r="S1625" s="141">
        <v>7.2584126139763144E-2</v>
      </c>
      <c r="T1625" s="141">
        <v>0.27913454927569264</v>
      </c>
      <c r="U1625" s="141">
        <v>0.9449158655323866</v>
      </c>
      <c r="V1625" s="141">
        <v>1.0449876202965334</v>
      </c>
      <c r="W1625" s="50">
        <v>1.0412522190993252</v>
      </c>
    </row>
    <row r="1626" spans="1:23">
      <c r="A1626" s="122"/>
      <c r="B1626" s="141">
        <v>0.61639788880500812</v>
      </c>
      <c r="C1626" s="141">
        <v>0.20120302604814455</v>
      </c>
      <c r="D1626" s="141">
        <v>0.91518346447745613</v>
      </c>
      <c r="E1626" s="141">
        <v>0.96507255331767472</v>
      </c>
      <c r="F1626" s="141">
        <v>0.52623101803060846</v>
      </c>
      <c r="G1626" s="141">
        <v>0.82040698634646403</v>
      </c>
      <c r="H1626" s="141">
        <v>0.23843220810897114</v>
      </c>
      <c r="I1626" s="141">
        <v>0.74349299374588695</v>
      </c>
      <c r="J1626" s="141">
        <v>1.2871843530968263E-3</v>
      </c>
      <c r="K1626" s="58">
        <v>0.96408562840010559</v>
      </c>
      <c r="M1626" s="51">
        <v>624</v>
      </c>
      <c r="N1626" s="141" cm="1">
        <f t="array" ref="N1626:W1626">(TRANSPOSE(MMULT(幕後結果!$AB$37:$AK$46, TRANSPOSE(N625:W625))))</f>
        <v>1.9899327113080181</v>
      </c>
      <c r="O1626" s="141">
        <v>-1.3356325944915723</v>
      </c>
      <c r="P1626" s="141">
        <v>0.10036711017203409</v>
      </c>
      <c r="Q1626" s="141">
        <v>-0.20592059356231462</v>
      </c>
      <c r="R1626" s="141">
        <v>-0.17565911131104112</v>
      </c>
      <c r="S1626" s="141">
        <v>0.60527247000169793</v>
      </c>
      <c r="T1626" s="141">
        <v>-1.1820971375320299</v>
      </c>
      <c r="U1626" s="141">
        <v>-0.16290653940638505</v>
      </c>
      <c r="V1626" s="141">
        <v>0.5763588629851647</v>
      </c>
      <c r="W1626" s="50">
        <v>-0.77639372547235896</v>
      </c>
    </row>
    <row r="1627" spans="1:23">
      <c r="A1627" s="122"/>
      <c r="B1627" s="141">
        <v>0.99869556349484645</v>
      </c>
      <c r="C1627" s="141">
        <v>0.23873973805476401</v>
      </c>
      <c r="D1627" s="141">
        <v>0.18079299351583034</v>
      </c>
      <c r="E1627" s="141">
        <v>0.45933367891542454</v>
      </c>
      <c r="F1627" s="141">
        <v>0.90381961177265824</v>
      </c>
      <c r="G1627" s="141">
        <v>0.48210557064953008</v>
      </c>
      <c r="H1627" s="141">
        <v>0.39746776775923309</v>
      </c>
      <c r="I1627" s="141">
        <v>0.88255904933904961</v>
      </c>
      <c r="J1627" s="141">
        <v>0.70766113538982944</v>
      </c>
      <c r="K1627" s="58">
        <v>0.70964230636313941</v>
      </c>
      <c r="M1627" s="51">
        <v>625</v>
      </c>
      <c r="N1627" s="141" cm="1">
        <f t="array" ref="N1627:W1627">(TRANSPOSE(MMULT(幕後結果!$AB$37:$AK$46, TRANSPOSE(N626:W626))))</f>
        <v>-1.7641765846525341</v>
      </c>
      <c r="O1627" s="141">
        <v>-2.1761615126510185</v>
      </c>
      <c r="P1627" s="141">
        <v>-0.50464380228850514</v>
      </c>
      <c r="Q1627" s="141">
        <v>-1.0006743647697669</v>
      </c>
      <c r="R1627" s="141">
        <v>-0.63768650481499412</v>
      </c>
      <c r="S1627" s="141">
        <v>0.50720679919639677</v>
      </c>
      <c r="T1627" s="141">
        <v>-1.1121963871401066</v>
      </c>
      <c r="U1627" s="141">
        <v>0.63665936807502888</v>
      </c>
      <c r="V1627" s="141">
        <v>-1.0893505495435472</v>
      </c>
      <c r="W1627" s="50">
        <v>0.3135783654977552</v>
      </c>
    </row>
    <row r="1628" spans="1:23">
      <c r="A1628" s="122"/>
      <c r="B1628" s="141">
        <v>0.43757567168904243</v>
      </c>
      <c r="C1628" s="141">
        <v>0.14174093156780265</v>
      </c>
      <c r="D1628" s="141">
        <v>0.64594368358650955</v>
      </c>
      <c r="E1628" s="141">
        <v>0.95871509717351056</v>
      </c>
      <c r="F1628" s="141">
        <v>0.31648697218884969</v>
      </c>
      <c r="G1628" s="141">
        <v>0.58569050664645994</v>
      </c>
      <c r="H1628" s="141">
        <v>0.39472459370905066</v>
      </c>
      <c r="I1628" s="141">
        <v>0.46764757765955367</v>
      </c>
      <c r="J1628" s="141">
        <v>0.42905127255917663</v>
      </c>
      <c r="K1628" s="58">
        <v>0.9664737853102936</v>
      </c>
      <c r="M1628" s="51">
        <v>626</v>
      </c>
      <c r="N1628" s="141" cm="1">
        <f t="array" ref="N1628:W1628">(TRANSPOSE(MMULT(幕後結果!$AB$37:$AK$46, TRANSPOSE(N627:W627))))</f>
        <v>0.2017449331792508</v>
      </c>
      <c r="O1628" s="141">
        <v>-3.6774000552666442E-2</v>
      </c>
      <c r="P1628" s="141">
        <v>1.1461999403084686</v>
      </c>
      <c r="Q1628" s="141">
        <v>0.51495402027998949</v>
      </c>
      <c r="R1628" s="141">
        <v>2.6369121895009573</v>
      </c>
      <c r="S1628" s="141">
        <v>2.4707983135241474E-4</v>
      </c>
      <c r="T1628" s="141">
        <v>6.6670100858265302E-2</v>
      </c>
      <c r="U1628" s="141">
        <v>0.62328181970753427</v>
      </c>
      <c r="V1628" s="141">
        <v>-7.1973148302304016E-2</v>
      </c>
      <c r="W1628" s="50">
        <v>0.42279982928789889</v>
      </c>
    </row>
    <row r="1629" spans="1:23">
      <c r="A1629" s="122"/>
      <c r="B1629" s="141">
        <v>0.69684337735351054</v>
      </c>
      <c r="C1629" s="141">
        <v>0.61383435726603741</v>
      </c>
      <c r="D1629" s="141">
        <v>0.2853027265565149</v>
      </c>
      <c r="E1629" s="141">
        <v>0.55312250180391009</v>
      </c>
      <c r="F1629" s="141">
        <v>0.87741337441394895</v>
      </c>
      <c r="G1629" s="141">
        <v>0.44983180796354039</v>
      </c>
      <c r="H1629" s="141">
        <v>0.65887624655749666</v>
      </c>
      <c r="I1629" s="141">
        <v>2.5094489567728084E-2</v>
      </c>
      <c r="J1629" s="141">
        <v>0.2484890973317091</v>
      </c>
      <c r="K1629" s="58">
        <v>0.46767052978075152</v>
      </c>
      <c r="M1629" s="51">
        <v>627</v>
      </c>
      <c r="N1629" s="141" cm="1">
        <f t="array" ref="N1629:W1629">(TRANSPOSE(MMULT(幕後結果!$AB$37:$AK$46, TRANSPOSE(N628:W628))))</f>
        <v>0.94242623333713194</v>
      </c>
      <c r="O1629" s="141">
        <v>1.381403529337627</v>
      </c>
      <c r="P1629" s="141">
        <v>-0.5612297305246311</v>
      </c>
      <c r="Q1629" s="141">
        <v>1.5369437609693797</v>
      </c>
      <c r="R1629" s="141">
        <v>0.68821398819604451</v>
      </c>
      <c r="S1629" s="141">
        <v>0.92579437320996805</v>
      </c>
      <c r="T1629" s="141">
        <v>0.7197257640148097</v>
      </c>
      <c r="U1629" s="141">
        <v>0.3109728889119836</v>
      </c>
      <c r="V1629" s="141">
        <v>-0.32518453425517446</v>
      </c>
      <c r="W1629" s="50">
        <v>0.39337039472692414</v>
      </c>
    </row>
    <row r="1630" spans="1:23">
      <c r="A1630" s="122"/>
      <c r="B1630" s="141">
        <v>0.28406200919313052</v>
      </c>
      <c r="C1630" s="141">
        <v>0.72469536317477812</v>
      </c>
      <c r="D1630" s="141">
        <v>2.7673593705652699E-2</v>
      </c>
      <c r="E1630" s="141">
        <v>0.90805665900591737</v>
      </c>
      <c r="F1630" s="141">
        <v>0.44963242731888209</v>
      </c>
      <c r="G1630" s="141">
        <v>0.38635109711385152</v>
      </c>
      <c r="H1630" s="141">
        <v>0.80398698940742697</v>
      </c>
      <c r="I1630" s="141">
        <v>0.91844361593999269</v>
      </c>
      <c r="J1630" s="141">
        <v>0.69105710245168495</v>
      </c>
      <c r="K1630" s="58">
        <v>0.44317669099862034</v>
      </c>
      <c r="M1630" s="51">
        <v>628</v>
      </c>
      <c r="N1630" s="141" cm="1">
        <f t="array" ref="N1630:W1630">(TRANSPOSE(MMULT(幕後結果!$AB$37:$AK$46, TRANSPOSE(N629:W629))))</f>
        <v>-1.0592468514562134</v>
      </c>
      <c r="O1630" s="141">
        <v>0.95340232805719949</v>
      </c>
      <c r="P1630" s="141">
        <v>-0.35538095958931204</v>
      </c>
      <c r="Q1630" s="141">
        <v>0.58237408029711268</v>
      </c>
      <c r="R1630" s="141">
        <v>0.3431499559443662</v>
      </c>
      <c r="S1630" s="141">
        <v>-0.36666721471407615</v>
      </c>
      <c r="T1630" s="141">
        <v>0.20513548648589564</v>
      </c>
      <c r="U1630" s="141">
        <v>-1.0760340691622394</v>
      </c>
      <c r="V1630" s="141">
        <v>-0.10483036426481923</v>
      </c>
      <c r="W1630" s="50">
        <v>-1.9683523628936908</v>
      </c>
    </row>
    <row r="1631" spans="1:23">
      <c r="A1631" s="122"/>
      <c r="B1631" s="141">
        <v>0.1245402674603413</v>
      </c>
      <c r="C1631" s="141">
        <v>0.14741966800442752</v>
      </c>
      <c r="D1631" s="141">
        <v>9.4742618410366353E-2</v>
      </c>
      <c r="E1631" s="141">
        <v>4.0747591254619575E-3</v>
      </c>
      <c r="F1631" s="141">
        <v>0.60286536896101506</v>
      </c>
      <c r="G1631" s="141">
        <v>0.42909952861518774</v>
      </c>
      <c r="H1631" s="141">
        <v>0.82906515314136242</v>
      </c>
      <c r="I1631" s="141">
        <v>0.16746365138224073</v>
      </c>
      <c r="J1631" s="141">
        <v>0.57658499445267464</v>
      </c>
      <c r="K1631" s="58">
        <v>0.3392110210522814</v>
      </c>
      <c r="M1631" s="51">
        <v>629</v>
      </c>
      <c r="N1631" s="141" cm="1">
        <f t="array" ref="N1631:W1631">(TRANSPOSE(MMULT(幕後結果!$AB$37:$AK$46, TRANSPOSE(N630:W630))))</f>
        <v>-0.26794949485923125</v>
      </c>
      <c r="O1631" s="141">
        <v>0.53160025025158575</v>
      </c>
      <c r="P1631" s="141">
        <v>0.30088212713572937</v>
      </c>
      <c r="Q1631" s="141">
        <v>0.56246921999773236</v>
      </c>
      <c r="R1631" s="141">
        <v>0.86255302856391347</v>
      </c>
      <c r="S1631" s="141">
        <v>-8.9132824173293004E-2</v>
      </c>
      <c r="T1631" s="141">
        <v>0.547228212891954</v>
      </c>
      <c r="U1631" s="141">
        <v>0.96265529580638454</v>
      </c>
      <c r="V1631" s="141">
        <v>1.0449061584963897</v>
      </c>
      <c r="W1631" s="50">
        <v>0.31740209041169032</v>
      </c>
    </row>
    <row r="1632" spans="1:23">
      <c r="A1632" s="122"/>
      <c r="B1632" s="141">
        <v>0.84900693984725484</v>
      </c>
      <c r="C1632" s="141">
        <v>8.6097545639525652E-2</v>
      </c>
      <c r="D1632" s="141">
        <v>0.5282548954173949</v>
      </c>
      <c r="E1632" s="141">
        <v>0.29369858050112208</v>
      </c>
      <c r="F1632" s="141">
        <v>0.21797706707924314</v>
      </c>
      <c r="G1632" s="141">
        <v>0.33200600831336202</v>
      </c>
      <c r="H1632" s="141">
        <v>0.10193755965422913</v>
      </c>
      <c r="I1632" s="141">
        <v>9.3910510329894947E-2</v>
      </c>
      <c r="J1632" s="141">
        <v>0.77628517216926052</v>
      </c>
      <c r="K1632" s="58">
        <v>0.2138391825520467</v>
      </c>
      <c r="M1632" s="51">
        <v>630</v>
      </c>
      <c r="N1632" s="141" cm="1">
        <f t="array" ref="N1632:W1632">(TRANSPOSE(MMULT(幕後結果!$AB$37:$AK$46, TRANSPOSE(N631:W631))))</f>
        <v>-1.1986903826087589</v>
      </c>
      <c r="O1632" s="141">
        <v>0.94955792638411884</v>
      </c>
      <c r="P1632" s="141">
        <v>1.6674204849033345</v>
      </c>
      <c r="Q1632" s="141">
        <v>1.3820323576671956</v>
      </c>
      <c r="R1632" s="141">
        <v>1.2609573270686099</v>
      </c>
      <c r="S1632" s="141">
        <v>0.28898760862463857</v>
      </c>
      <c r="T1632" s="141">
        <v>0.47139635233736948</v>
      </c>
      <c r="U1632" s="141">
        <v>0.95540297864251389</v>
      </c>
      <c r="V1632" s="141">
        <v>-9.839065219174925E-2</v>
      </c>
      <c r="W1632" s="50">
        <v>0.33697504651030208</v>
      </c>
    </row>
    <row r="1633" spans="1:23">
      <c r="A1633" s="122"/>
      <c r="B1633" s="141">
        <v>0.71681806252027314</v>
      </c>
      <c r="C1633" s="141">
        <v>0.28047052513432513</v>
      </c>
      <c r="D1633" s="141">
        <v>0.32395133480016103</v>
      </c>
      <c r="E1633" s="141">
        <v>0.98444858370558719</v>
      </c>
      <c r="F1633" s="141">
        <v>9.2483172630225097E-2</v>
      </c>
      <c r="G1633" s="141">
        <v>0.62815457408760644</v>
      </c>
      <c r="H1633" s="141">
        <v>0.48768131253451785</v>
      </c>
      <c r="I1633" s="141">
        <v>0.88178108867066074</v>
      </c>
      <c r="J1633" s="141">
        <v>0.86815576638565539</v>
      </c>
      <c r="K1633" s="58">
        <v>0.84342539952818707</v>
      </c>
      <c r="M1633" s="51">
        <v>631</v>
      </c>
      <c r="N1633" s="141" cm="1">
        <f t="array" ref="N1633:W1633">(TRANSPOSE(MMULT(幕後結果!$AB$37:$AK$46, TRANSPOSE(N632:W632))))</f>
        <v>1.4369627458637753</v>
      </c>
      <c r="O1633" s="141">
        <v>0.89464030901196223</v>
      </c>
      <c r="P1633" s="141">
        <v>-0.90142993195649579</v>
      </c>
      <c r="Q1633" s="141">
        <v>-0.38823972910465931</v>
      </c>
      <c r="R1633" s="141">
        <v>-1.4514361168152052</v>
      </c>
      <c r="S1633" s="141">
        <v>1.063754585910504</v>
      </c>
      <c r="T1633" s="141">
        <v>1.783123698323998</v>
      </c>
      <c r="U1633" s="141">
        <v>9.6059059507535821E-2</v>
      </c>
      <c r="V1633" s="141">
        <v>1.7935549900235095</v>
      </c>
      <c r="W1633" s="50">
        <v>0.41246699917078294</v>
      </c>
    </row>
    <row r="1634" spans="1:23">
      <c r="A1634" s="122"/>
      <c r="B1634" s="141">
        <v>0.92033612120676778</v>
      </c>
      <c r="C1634" s="141">
        <v>8.7800719826694573E-2</v>
      </c>
      <c r="D1634" s="141">
        <v>0.88328389156658593</v>
      </c>
      <c r="E1634" s="141">
        <v>0.11984418254725737</v>
      </c>
      <c r="F1634" s="141">
        <v>7.286951253665519E-2</v>
      </c>
      <c r="G1634" s="141">
        <v>0.53899989718344821</v>
      </c>
      <c r="H1634" s="141">
        <v>0.33004472207242408</v>
      </c>
      <c r="I1634" s="141">
        <v>0.27831736929408346</v>
      </c>
      <c r="J1634" s="141">
        <v>0.17536301921120612</v>
      </c>
      <c r="K1634" s="58">
        <v>0.38442600247366299</v>
      </c>
      <c r="M1634" s="51">
        <v>632</v>
      </c>
      <c r="N1634" s="141" cm="1">
        <f t="array" ref="N1634:W1634">(TRANSPOSE(MMULT(幕後結果!$AB$37:$AK$46, TRANSPOSE(N633:W633))))</f>
        <v>-0.32191684207530474</v>
      </c>
      <c r="O1634" s="141">
        <v>0.3043301456870442</v>
      </c>
      <c r="P1634" s="141">
        <v>0.6065800072106482</v>
      </c>
      <c r="Q1634" s="141">
        <v>-0.2900265668291388</v>
      </c>
      <c r="R1634" s="141">
        <v>0.19008058699908204</v>
      </c>
      <c r="S1634" s="141">
        <v>-1.5509067707754218E-2</v>
      </c>
      <c r="T1634" s="141">
        <v>-3.7465000838517046E-2</v>
      </c>
      <c r="U1634" s="141">
        <v>-1.1257461423424346</v>
      </c>
      <c r="V1634" s="141">
        <v>0.53613448595539925</v>
      </c>
      <c r="W1634" s="50">
        <v>0.61513381155927904</v>
      </c>
    </row>
    <row r="1635" spans="1:23">
      <c r="A1635" s="122"/>
      <c r="B1635" s="141">
        <v>1.217328855415678E-2</v>
      </c>
      <c r="C1635" s="141">
        <v>0.19158595516816646</v>
      </c>
      <c r="D1635" s="141">
        <v>0.26892894690221691</v>
      </c>
      <c r="E1635" s="141">
        <v>0.26506955854826875</v>
      </c>
      <c r="F1635" s="141">
        <v>4.9234747296325043E-2</v>
      </c>
      <c r="G1635" s="141">
        <v>0.15308754337893116</v>
      </c>
      <c r="H1635" s="141">
        <v>0.15535440293127922</v>
      </c>
      <c r="I1635" s="141">
        <v>0.32376377521106292</v>
      </c>
      <c r="J1635" s="141">
        <v>0.71934366825992857</v>
      </c>
      <c r="K1635" s="58">
        <v>2.8028718616082804E-2</v>
      </c>
      <c r="M1635" s="51">
        <v>633</v>
      </c>
      <c r="N1635" s="141" cm="1">
        <f t="array" ref="N1635:W1635">(TRANSPOSE(MMULT(幕後結果!$AB$37:$AK$46, TRANSPOSE(N634:W634))))</f>
        <v>-0.28610661680021365</v>
      </c>
      <c r="O1635" s="141">
        <v>0.21274424260625907</v>
      </c>
      <c r="P1635" s="141">
        <v>-0.8079875069443504</v>
      </c>
      <c r="Q1635" s="141">
        <v>-0.79245144597164952</v>
      </c>
      <c r="R1635" s="141">
        <v>-0.5550835576955292</v>
      </c>
      <c r="S1635" s="141">
        <v>7.3700357578611833E-2</v>
      </c>
      <c r="T1635" s="141">
        <v>-0.5617824058805343</v>
      </c>
      <c r="U1635" s="141">
        <v>-0.63034891135184978</v>
      </c>
      <c r="V1635" s="141">
        <v>-0.76404389335310374</v>
      </c>
      <c r="W1635" s="50">
        <v>-0.53132241206976372</v>
      </c>
    </row>
    <row r="1636" spans="1:23">
      <c r="A1636" s="122"/>
      <c r="B1636" s="141">
        <v>0.77126785204665227</v>
      </c>
      <c r="C1636" s="141">
        <v>0.62999871174353927</v>
      </c>
      <c r="D1636" s="141">
        <v>0.13728250066178527</v>
      </c>
      <c r="E1636" s="141">
        <v>0.81262560769386694</v>
      </c>
      <c r="F1636" s="141">
        <v>0.59761218167495467</v>
      </c>
      <c r="G1636" s="141">
        <v>0.4766713553292885</v>
      </c>
      <c r="H1636" s="141">
        <v>0.60284880720788125</v>
      </c>
      <c r="I1636" s="141">
        <v>0.61052991686052227</v>
      </c>
      <c r="J1636" s="141">
        <v>0.8932080404535141</v>
      </c>
      <c r="K1636" s="58">
        <v>0.68434924104382855</v>
      </c>
      <c r="M1636" s="51">
        <v>634</v>
      </c>
      <c r="N1636" s="141" cm="1">
        <f t="array" ref="N1636:W1636">(TRANSPOSE(MMULT(幕後結果!$AB$37:$AK$46, TRANSPOSE(N635:W635))))</f>
        <v>1.0665563184938129</v>
      </c>
      <c r="O1636" s="141">
        <v>0.35892464329734414</v>
      </c>
      <c r="P1636" s="141">
        <v>0.32372806995805881</v>
      </c>
      <c r="Q1636" s="141">
        <v>1.6169380174447781</v>
      </c>
      <c r="R1636" s="141">
        <v>0.47696810370760423</v>
      </c>
      <c r="S1636" s="141">
        <v>-0.49720624594982588</v>
      </c>
      <c r="T1636" s="141">
        <v>1.249371374500742</v>
      </c>
      <c r="U1636" s="141">
        <v>0.31181095083155452</v>
      </c>
      <c r="V1636" s="141">
        <v>0.21929190544695465</v>
      </c>
      <c r="W1636" s="50">
        <v>0.42586509632891995</v>
      </c>
    </row>
    <row r="1637" spans="1:23">
      <c r="A1637" s="122"/>
      <c r="B1637" s="141">
        <v>0.2122228346265298</v>
      </c>
      <c r="C1637" s="141">
        <v>0.65747482626723808</v>
      </c>
      <c r="D1637" s="141">
        <v>0.86274592509725756</v>
      </c>
      <c r="E1637" s="141">
        <v>3.5963938060680212E-2</v>
      </c>
      <c r="F1637" s="141">
        <v>5.0485961454642458E-2</v>
      </c>
      <c r="G1637" s="141">
        <v>0.63328046831756635</v>
      </c>
      <c r="H1637" s="141">
        <v>0.10408503629533383</v>
      </c>
      <c r="I1637" s="141">
        <v>9.09092997261296E-3</v>
      </c>
      <c r="J1637" s="141">
        <v>0.58078339603056528</v>
      </c>
      <c r="K1637" s="58">
        <v>0.20975595008466819</v>
      </c>
      <c r="M1637" s="51">
        <v>635</v>
      </c>
      <c r="N1637" s="141" cm="1">
        <f t="array" ref="N1637:W1637">(TRANSPOSE(MMULT(幕後結果!$AB$37:$AK$46, TRANSPOSE(N636:W636))))</f>
        <v>-0.6189474833290578</v>
      </c>
      <c r="O1637" s="141">
        <v>-1.1125260581055749</v>
      </c>
      <c r="P1637" s="141">
        <v>1.4488502264444734</v>
      </c>
      <c r="Q1637" s="141">
        <v>1.0761029576455001</v>
      </c>
      <c r="R1637" s="141">
        <v>0.75793969618106238</v>
      </c>
      <c r="S1637" s="141">
        <v>-0.33904494738203694</v>
      </c>
      <c r="T1637" s="141">
        <v>1.1956149190516754</v>
      </c>
      <c r="U1637" s="141">
        <v>2.781705698402372</v>
      </c>
      <c r="V1637" s="141">
        <v>-8.7402753704223235E-2</v>
      </c>
      <c r="W1637" s="50">
        <v>1.1874199426644363</v>
      </c>
    </row>
    <row r="1638" spans="1:23">
      <c r="A1638" s="122"/>
      <c r="B1638" s="141">
        <v>0.67683008981754234</v>
      </c>
      <c r="C1638" s="141">
        <v>0.43785588809369291</v>
      </c>
      <c r="D1638" s="141">
        <v>0.52752523767481252</v>
      </c>
      <c r="E1638" s="141">
        <v>0.21242137037830844</v>
      </c>
      <c r="F1638" s="141">
        <v>0.42856806239100065</v>
      </c>
      <c r="G1638" s="141">
        <v>7.9969771890356256E-2</v>
      </c>
      <c r="H1638" s="141">
        <v>0.56543192758420591</v>
      </c>
      <c r="I1638" s="141">
        <v>0.95168566219841222</v>
      </c>
      <c r="J1638" s="141">
        <v>0.60263694763194176</v>
      </c>
      <c r="K1638" s="58">
        <v>0.91207733030330096</v>
      </c>
      <c r="M1638" s="51">
        <v>636</v>
      </c>
      <c r="N1638" s="141" cm="1">
        <f t="array" ref="N1638:W1638">(TRANSPOSE(MMULT(幕後結果!$AB$37:$AK$46, TRANSPOSE(N637:W637))))</f>
        <v>2.6598408972637264</v>
      </c>
      <c r="O1638" s="141">
        <v>-0.13690692852214922</v>
      </c>
      <c r="P1638" s="141">
        <v>-1.1975406495207808</v>
      </c>
      <c r="Q1638" s="141">
        <v>0.32988627784147545</v>
      </c>
      <c r="R1638" s="141">
        <v>9.2294425006338443E-3</v>
      </c>
      <c r="S1638" s="141">
        <v>-0.77720998045794665</v>
      </c>
      <c r="T1638" s="141">
        <v>0.41756730723163965</v>
      </c>
      <c r="U1638" s="141">
        <v>-1.2337938287606613</v>
      </c>
      <c r="V1638" s="141">
        <v>-1.3392817684961607</v>
      </c>
      <c r="W1638" s="50">
        <v>1.0583660779221755</v>
      </c>
    </row>
    <row r="1639" spans="1:23">
      <c r="A1639" s="122"/>
      <c r="B1639" s="141">
        <v>0.55591795657790888</v>
      </c>
      <c r="C1639" s="141">
        <v>0.60528620659346299</v>
      </c>
      <c r="D1639" s="141">
        <v>0.61186537309944034</v>
      </c>
      <c r="E1639" s="141">
        <v>0.15449152360760809</v>
      </c>
      <c r="F1639" s="141">
        <v>0.57498984084882898</v>
      </c>
      <c r="G1639" s="141">
        <v>0.213478933009567</v>
      </c>
      <c r="H1639" s="141">
        <v>0.5059624217989096</v>
      </c>
      <c r="I1639" s="141">
        <v>7.7766919446491389E-2</v>
      </c>
      <c r="J1639" s="141">
        <v>2.1779832132606369E-2</v>
      </c>
      <c r="K1639" s="58">
        <v>0.77914533013887155</v>
      </c>
      <c r="M1639" s="51">
        <v>637</v>
      </c>
      <c r="N1639" s="141" cm="1">
        <f t="array" ref="N1639:W1639">(TRANSPOSE(MMULT(幕後結果!$AB$37:$AK$46, TRANSPOSE(N638:W638))))</f>
        <v>1.2818069018343168</v>
      </c>
      <c r="O1639" s="141">
        <v>-0.13573338305962845</v>
      </c>
      <c r="P1639" s="141">
        <v>0.34225331216713323</v>
      </c>
      <c r="Q1639" s="141">
        <v>1.259692675294523</v>
      </c>
      <c r="R1639" s="141">
        <v>-1.2737913940838257</v>
      </c>
      <c r="S1639" s="141">
        <v>0.31434775556114053</v>
      </c>
      <c r="T1639" s="141">
        <v>-0.28543877982135413</v>
      </c>
      <c r="U1639" s="141">
        <v>0.14354717473736878</v>
      </c>
      <c r="V1639" s="141">
        <v>1.240974777415472</v>
      </c>
      <c r="W1639" s="50">
        <v>-0.30627777308151649</v>
      </c>
    </row>
    <row r="1640" spans="1:23">
      <c r="A1640" s="122"/>
      <c r="B1640" s="141">
        <v>0.46487357539962249</v>
      </c>
      <c r="C1640" s="141">
        <v>0.98240013147774752</v>
      </c>
      <c r="D1640" s="141">
        <v>0.13901437353635471</v>
      </c>
      <c r="E1640" s="141">
        <v>0.91994616264648443</v>
      </c>
      <c r="F1640" s="141">
        <v>0.5664080584424398</v>
      </c>
      <c r="G1640" s="141">
        <v>0.36047739520465338</v>
      </c>
      <c r="H1640" s="141">
        <v>0.7560700358281085</v>
      </c>
      <c r="I1640" s="141">
        <v>0.45038687229034258</v>
      </c>
      <c r="J1640" s="141">
        <v>1.798222967376506E-2</v>
      </c>
      <c r="K1640" s="58">
        <v>5.5107973000567467E-2</v>
      </c>
      <c r="M1640" s="51">
        <v>638</v>
      </c>
      <c r="N1640" s="141" cm="1">
        <f t="array" ref="N1640:W1640">(TRANSPOSE(MMULT(幕後結果!$AB$37:$AK$46, TRANSPOSE(N639:W639))))</f>
        <v>-1.2130754829378576</v>
      </c>
      <c r="O1640" s="141">
        <v>0.16798228602291068</v>
      </c>
      <c r="P1640" s="141">
        <v>0.93474909323022037</v>
      </c>
      <c r="Q1640" s="141">
        <v>-0.99590160008829787</v>
      </c>
      <c r="R1640" s="141">
        <v>0.76434005586787535</v>
      </c>
      <c r="S1640" s="141">
        <v>-0.78572852025833073</v>
      </c>
      <c r="T1640" s="141">
        <v>0.67883758125031424</v>
      </c>
      <c r="U1640" s="141">
        <v>0.26320088750700943</v>
      </c>
      <c r="V1640" s="141">
        <v>-0.65992205210841992</v>
      </c>
      <c r="W1640" s="50">
        <v>0.37757339275598445</v>
      </c>
    </row>
    <row r="1641" spans="1:23">
      <c r="A1641" s="122"/>
      <c r="B1641" s="141">
        <v>0.49671579206345218</v>
      </c>
      <c r="C1641" s="141">
        <v>0.59502261526080402</v>
      </c>
      <c r="D1641" s="141">
        <v>6.9983689837508356E-2</v>
      </c>
      <c r="E1641" s="141">
        <v>0.95963065204990561</v>
      </c>
      <c r="F1641" s="141">
        <v>0.17057215131384229</v>
      </c>
      <c r="G1641" s="141">
        <v>0.66034567107707454</v>
      </c>
      <c r="H1641" s="141">
        <v>0.78175496263439936</v>
      </c>
      <c r="I1641" s="141">
        <v>0.68721971373251889</v>
      </c>
      <c r="J1641" s="141">
        <v>0.88988512519674945</v>
      </c>
      <c r="K1641" s="58">
        <v>0.76124585882417506</v>
      </c>
      <c r="M1641" s="51">
        <v>639</v>
      </c>
      <c r="N1641" s="141" cm="1">
        <f t="array" ref="N1641:W1641">(TRANSPOSE(MMULT(幕後結果!$AB$37:$AK$46, TRANSPOSE(N640:W640))))</f>
        <v>-0.89295161100933707</v>
      </c>
      <c r="O1641" s="141">
        <v>0.60379588582143939</v>
      </c>
      <c r="P1641" s="141">
        <v>2.5313521637062628</v>
      </c>
      <c r="Q1641" s="141">
        <v>1.2731606608658994</v>
      </c>
      <c r="R1641" s="141">
        <v>0.98404240733903425</v>
      </c>
      <c r="S1641" s="141">
        <v>0.47918147864827748</v>
      </c>
      <c r="T1641" s="141">
        <v>-2.0200777403385217E-3</v>
      </c>
      <c r="U1641" s="141">
        <v>1.0434158126847459</v>
      </c>
      <c r="V1641" s="141">
        <v>0.38188711987497503</v>
      </c>
      <c r="W1641" s="50">
        <v>2.8229218082955887</v>
      </c>
    </row>
    <row r="1642" spans="1:23">
      <c r="A1642" s="122"/>
      <c r="B1642" s="141">
        <v>0.50735598141662419</v>
      </c>
      <c r="C1642" s="141">
        <v>0.48784662156531633</v>
      </c>
      <c r="D1642" s="141">
        <v>2.8477905686042915E-2</v>
      </c>
      <c r="E1642" s="141">
        <v>0.41933552627052939</v>
      </c>
      <c r="F1642" s="141">
        <v>0.9972559948938684</v>
      </c>
      <c r="G1642" s="141">
        <v>0.92964808503340679</v>
      </c>
      <c r="H1642" s="141">
        <v>0.62646315159246546</v>
      </c>
      <c r="I1642" s="141">
        <v>0.48681767301594103</v>
      </c>
      <c r="J1642" s="141">
        <v>0.24560122805391793</v>
      </c>
      <c r="K1642" s="58">
        <v>0.86200371552242516</v>
      </c>
      <c r="M1642" s="51">
        <v>640</v>
      </c>
      <c r="N1642" s="141" cm="1">
        <f t="array" ref="N1642:W1642">(TRANSPOSE(MMULT(幕後結果!$AB$37:$AK$46, TRANSPOSE(N641:W641))))</f>
        <v>-0.76606214419220597</v>
      </c>
      <c r="O1642" s="141">
        <v>4.8299201528831229E-2</v>
      </c>
      <c r="P1642" s="141">
        <v>-0.45916014395978461</v>
      </c>
      <c r="Q1642" s="141">
        <v>-0.6146201215286502</v>
      </c>
      <c r="R1642" s="141">
        <v>-1.0184559225406171</v>
      </c>
      <c r="S1642" s="141">
        <v>-2.2047999038620536E-2</v>
      </c>
      <c r="T1642" s="141">
        <v>-0.31630997047751802</v>
      </c>
      <c r="U1642" s="141">
        <v>-0.40147098208688314</v>
      </c>
      <c r="V1642" s="141">
        <v>0.48283019871343047</v>
      </c>
      <c r="W1642" s="50">
        <v>0.36743194801422119</v>
      </c>
    </row>
    <row r="1643" spans="1:23">
      <c r="A1643" s="122"/>
      <c r="B1643" s="141">
        <v>0.63155992787807547</v>
      </c>
      <c r="C1643" s="141">
        <v>0.12262361127633259</v>
      </c>
      <c r="D1643" s="141">
        <v>0.89104509581279823</v>
      </c>
      <c r="E1643" s="141">
        <v>0.24204713070260953</v>
      </c>
      <c r="F1643" s="141">
        <v>3.7881670368554499E-2</v>
      </c>
      <c r="G1643" s="141">
        <v>0.76395475029787652</v>
      </c>
      <c r="H1643" s="141">
        <v>0.61912223811760048</v>
      </c>
      <c r="I1643" s="141">
        <v>0.99094719624148397</v>
      </c>
      <c r="J1643" s="141">
        <v>0.73000892181832189</v>
      </c>
      <c r="K1643" s="58">
        <v>0.38130317390492019</v>
      </c>
      <c r="M1643" s="51">
        <v>641</v>
      </c>
      <c r="N1643" s="141" cm="1">
        <f t="array" ref="N1643:W1643">(TRANSPOSE(MMULT(幕後結果!$AB$37:$AK$46, TRANSPOSE(N642:W642))))</f>
        <v>-0.16016443537526406</v>
      </c>
      <c r="O1643" s="141">
        <v>-1.3500853510862316</v>
      </c>
      <c r="P1643" s="141">
        <v>0.55242498477491253</v>
      </c>
      <c r="Q1643" s="141">
        <v>-0.77776599934685264</v>
      </c>
      <c r="R1643" s="141">
        <v>-0.29997398922058471</v>
      </c>
      <c r="S1643" s="141">
        <v>-0.41524048377450246</v>
      </c>
      <c r="T1643" s="141">
        <v>0.21453832559811647</v>
      </c>
      <c r="U1643" s="141">
        <v>-1.120802248685959</v>
      </c>
      <c r="V1643" s="141">
        <v>-1.6131639296069133</v>
      </c>
      <c r="W1643" s="50">
        <v>0.74087578718253733</v>
      </c>
    </row>
    <row r="1644" spans="1:23">
      <c r="A1644" s="122"/>
      <c r="B1644" s="141">
        <v>0.6784277099682301</v>
      </c>
      <c r="C1644" s="141">
        <v>0.61071958881304478</v>
      </c>
      <c r="D1644" s="141">
        <v>0.96635368667706989</v>
      </c>
      <c r="E1644" s="141">
        <v>0.88322990814248303</v>
      </c>
      <c r="F1644" s="141">
        <v>0.18091018044294715</v>
      </c>
      <c r="G1644" s="141">
        <v>0.22011507944070607</v>
      </c>
      <c r="H1644" s="141">
        <v>0.82064943173917237</v>
      </c>
      <c r="I1644" s="141">
        <v>4.5632255470888561E-2</v>
      </c>
      <c r="J1644" s="141">
        <v>0.60843221572828243</v>
      </c>
      <c r="K1644" s="58">
        <v>4.2911759557854534E-2</v>
      </c>
      <c r="M1644" s="51">
        <v>642</v>
      </c>
      <c r="N1644" s="141" cm="1">
        <f t="array" ref="N1644:W1644">(TRANSPOSE(MMULT(幕後結果!$AB$37:$AK$46, TRANSPOSE(N643:W643))))</f>
        <v>0.43185203452848736</v>
      </c>
      <c r="O1644" s="141">
        <v>-2.0129879314721868</v>
      </c>
      <c r="P1644" s="141">
        <v>-0.3481733201520304</v>
      </c>
      <c r="Q1644" s="141">
        <v>-0.95632577017555798</v>
      </c>
      <c r="R1644" s="141">
        <v>0.39898404398353948</v>
      </c>
      <c r="S1644" s="141">
        <v>-0.3434163236839699</v>
      </c>
      <c r="T1644" s="141">
        <v>0.12470717310805357</v>
      </c>
      <c r="U1644" s="141">
        <v>-0.18049672516691612</v>
      </c>
      <c r="V1644" s="141">
        <v>1.2778567078195979</v>
      </c>
      <c r="W1644" s="50">
        <v>1.0487559062849958</v>
      </c>
    </row>
    <row r="1645" spans="1:23">
      <c r="A1645" s="122"/>
      <c r="B1645" s="141">
        <v>0.34992191608019496</v>
      </c>
      <c r="C1645" s="141">
        <v>0.80286000253886258</v>
      </c>
      <c r="D1645" s="141">
        <v>0.4196852309772845</v>
      </c>
      <c r="E1645" s="141">
        <v>0.92455640218009938</v>
      </c>
      <c r="F1645" s="141">
        <v>0.87538275237028662</v>
      </c>
      <c r="G1645" s="141">
        <v>3.2502441552474393E-2</v>
      </c>
      <c r="H1645" s="141">
        <v>0.90763698827992956</v>
      </c>
      <c r="I1645" s="141">
        <v>0.93753496855055185</v>
      </c>
      <c r="J1645" s="141">
        <v>0.64289986310906655</v>
      </c>
      <c r="K1645" s="58">
        <v>0.67031861110984314</v>
      </c>
      <c r="M1645" s="51">
        <v>643</v>
      </c>
      <c r="N1645" s="141" cm="1">
        <f t="array" ref="N1645:W1645">(TRANSPOSE(MMULT(幕後結果!$AB$37:$AK$46, TRANSPOSE(N644:W644))))</f>
        <v>0.12450996354644978</v>
      </c>
      <c r="O1645" s="141">
        <v>1.0383689651090104</v>
      </c>
      <c r="P1645" s="141">
        <v>-0.52026101055849683</v>
      </c>
      <c r="Q1645" s="141">
        <v>-0.97356695835757656</v>
      </c>
      <c r="R1645" s="141">
        <v>0.12747749428281435</v>
      </c>
      <c r="S1645" s="141">
        <v>0.30887553065786433</v>
      </c>
      <c r="T1645" s="141">
        <v>-0.26551743258460009</v>
      </c>
      <c r="U1645" s="141">
        <v>-9.1143363317989945E-2</v>
      </c>
      <c r="V1645" s="141">
        <v>0.16832463675901435</v>
      </c>
      <c r="W1645" s="50">
        <v>-8.7326476094365557E-2</v>
      </c>
    </row>
    <row r="1646" spans="1:23">
      <c r="A1646" s="122"/>
      <c r="B1646" s="141">
        <v>0.93792897741685999</v>
      </c>
      <c r="C1646" s="141">
        <v>0.41718188777126253</v>
      </c>
      <c r="D1646" s="141">
        <v>0.34801050100471764</v>
      </c>
      <c r="E1646" s="141">
        <v>0.35164214660454829</v>
      </c>
      <c r="F1646" s="141">
        <v>0.15841995012032517</v>
      </c>
      <c r="G1646" s="141">
        <v>0.63874297039899397</v>
      </c>
      <c r="H1646" s="141">
        <v>0.95775367844474291</v>
      </c>
      <c r="I1646" s="141">
        <v>0.8422460898422619</v>
      </c>
      <c r="J1646" s="141">
        <v>0.9018865194452883</v>
      </c>
      <c r="K1646" s="58">
        <v>0.22219816203531839</v>
      </c>
      <c r="M1646" s="51">
        <v>644</v>
      </c>
      <c r="N1646" s="141" cm="1">
        <f t="array" ref="N1646:W1646">(TRANSPOSE(MMULT(幕後結果!$AB$37:$AK$46, TRANSPOSE(N645:W645))))</f>
        <v>0.38245665697323666</v>
      </c>
      <c r="O1646" s="141">
        <v>0.70101661973620699</v>
      </c>
      <c r="P1646" s="141">
        <v>-1.6404540768589571</v>
      </c>
      <c r="Q1646" s="141">
        <v>-1.6046324432269594</v>
      </c>
      <c r="R1646" s="141">
        <v>-0.54684240551150065</v>
      </c>
      <c r="S1646" s="141">
        <v>0.34363702630964943</v>
      </c>
      <c r="T1646" s="141">
        <v>1.2644967705888899</v>
      </c>
      <c r="U1646" s="141">
        <v>-0.33730251478583018</v>
      </c>
      <c r="V1646" s="141">
        <v>-1.1208078770984327</v>
      </c>
      <c r="W1646" s="50">
        <v>-0.98170339270452733</v>
      </c>
    </row>
    <row r="1647" spans="1:23">
      <c r="A1647" s="122"/>
      <c r="B1647" s="141">
        <v>0.54672290628919251</v>
      </c>
      <c r="C1647" s="141">
        <v>0.3314163249952542</v>
      </c>
      <c r="D1647" s="141">
        <v>0.57275534765742631</v>
      </c>
      <c r="E1647" s="141">
        <v>0.83857674183648645</v>
      </c>
      <c r="F1647" s="141">
        <v>0.36026527658425644</v>
      </c>
      <c r="G1647" s="141">
        <v>0.70745545121713538</v>
      </c>
      <c r="H1647" s="141">
        <v>0.58396809730653487</v>
      </c>
      <c r="I1647" s="141">
        <v>0.27417532886970286</v>
      </c>
      <c r="J1647" s="141">
        <v>0.10817807922492229</v>
      </c>
      <c r="K1647" s="58">
        <v>0.18526394378349154</v>
      </c>
      <c r="M1647" s="51">
        <v>645</v>
      </c>
      <c r="N1647" s="141" cm="1">
        <f t="array" ref="N1647:W1647">(TRANSPOSE(MMULT(幕後結果!$AB$37:$AK$46, TRANSPOSE(N646:W646))))</f>
        <v>0.96596340698686689</v>
      </c>
      <c r="O1647" s="141">
        <v>-0.93624158166414784</v>
      </c>
      <c r="P1647" s="141">
        <v>-1.0881444088459202</v>
      </c>
      <c r="Q1647" s="141">
        <v>-0.88494673007419522</v>
      </c>
      <c r="R1647" s="141">
        <v>-0.99444401865886378</v>
      </c>
      <c r="S1647" s="141">
        <v>-1.1188905231583965</v>
      </c>
      <c r="T1647" s="141">
        <v>0.28236375345175369</v>
      </c>
      <c r="U1647" s="141">
        <v>0.28507354871565882</v>
      </c>
      <c r="V1647" s="141">
        <v>-1.3665555530278273</v>
      </c>
      <c r="W1647" s="50">
        <v>-2.1779790690959029</v>
      </c>
    </row>
    <row r="1648" spans="1:23">
      <c r="A1648" s="122"/>
      <c r="B1648" s="141">
        <v>0.72730721713708224</v>
      </c>
      <c r="C1648" s="141">
        <v>0.79436359992206151</v>
      </c>
      <c r="D1648" s="141">
        <v>0.86640656260165527</v>
      </c>
      <c r="E1648" s="141">
        <v>0.20160292349006204</v>
      </c>
      <c r="F1648" s="141">
        <v>0.29494337255681846</v>
      </c>
      <c r="G1648" s="141">
        <v>0.96964341319401059</v>
      </c>
      <c r="H1648" s="141">
        <v>0.21989391715135231</v>
      </c>
      <c r="I1648" s="141">
        <v>2.5479958077274656E-2</v>
      </c>
      <c r="J1648" s="141">
        <v>0.60248478684746187</v>
      </c>
      <c r="K1648" s="58">
        <v>0.73525536876422404</v>
      </c>
      <c r="M1648" s="51">
        <v>646</v>
      </c>
      <c r="N1648" s="141" cm="1">
        <f t="array" ref="N1648:W1648">(TRANSPOSE(MMULT(幕後結果!$AB$37:$AK$46, TRANSPOSE(N647:W647))))</f>
        <v>0.77351116519525398</v>
      </c>
      <c r="O1648" s="141">
        <v>0.1198974419105507</v>
      </c>
      <c r="P1648" s="141">
        <v>-1.5110986898501626</v>
      </c>
      <c r="Q1648" s="141">
        <v>-0.28978769004411919</v>
      </c>
      <c r="R1648" s="141">
        <v>-1.465767139495282</v>
      </c>
      <c r="S1648" s="141">
        <v>0.94020866158109828</v>
      </c>
      <c r="T1648" s="141">
        <v>-1.290510888258507</v>
      </c>
      <c r="U1648" s="141">
        <v>0.30938307719083369</v>
      </c>
      <c r="V1648" s="141">
        <v>1.5439657010399011E-2</v>
      </c>
      <c r="W1648" s="50">
        <v>0.265180937841211</v>
      </c>
    </row>
    <row r="1649" spans="1:23">
      <c r="A1649" s="122"/>
      <c r="B1649" s="141">
        <v>0.44803169448143243</v>
      </c>
      <c r="C1649" s="141">
        <v>0.7036055419102083</v>
      </c>
      <c r="D1649" s="141">
        <v>0.17755240796285388</v>
      </c>
      <c r="E1649" s="141">
        <v>0.37919626764522052</v>
      </c>
      <c r="F1649" s="141">
        <v>0.77072110259376836</v>
      </c>
      <c r="G1649" s="141">
        <v>0.54545753079838866</v>
      </c>
      <c r="H1649" s="141">
        <v>0.88530428395109939</v>
      </c>
      <c r="I1649" s="141">
        <v>0.38891073020776101</v>
      </c>
      <c r="J1649" s="141">
        <v>6.8629217902774542E-2</v>
      </c>
      <c r="K1649" s="58">
        <v>0.58952269573759097</v>
      </c>
      <c r="M1649" s="51">
        <v>647</v>
      </c>
      <c r="N1649" s="141" cm="1">
        <f t="array" ref="N1649:W1649">(TRANSPOSE(MMULT(幕後結果!$AB$37:$AK$46, TRANSPOSE(N648:W648))))</f>
        <v>-2.444373728451266E-2</v>
      </c>
      <c r="O1649" s="141">
        <v>-1.0191203139999925</v>
      </c>
      <c r="P1649" s="141">
        <v>-0.21447928807334407</v>
      </c>
      <c r="Q1649" s="141">
        <v>-0.31228730411305861</v>
      </c>
      <c r="R1649" s="141">
        <v>-0.732964527525934</v>
      </c>
      <c r="S1649" s="141">
        <v>-0.8877677237155972</v>
      </c>
      <c r="T1649" s="141">
        <v>-9.1130873581018124E-2</v>
      </c>
      <c r="U1649" s="141">
        <v>0.7013195805807837</v>
      </c>
      <c r="V1649" s="141">
        <v>-0.33443860880390902</v>
      </c>
      <c r="W1649" s="50">
        <v>-0.17474959614507685</v>
      </c>
    </row>
    <row r="1650" spans="1:23">
      <c r="A1650" s="122"/>
      <c r="B1650" s="141">
        <v>0.17884704906176108</v>
      </c>
      <c r="C1650" s="141">
        <v>0.45505810231741206</v>
      </c>
      <c r="D1650" s="141">
        <v>4.5210355511844824E-2</v>
      </c>
      <c r="E1650" s="141">
        <v>0.53234752809866026</v>
      </c>
      <c r="F1650" s="141">
        <v>0.78519642622702657</v>
      </c>
      <c r="G1650" s="141">
        <v>0.26837125350011326</v>
      </c>
      <c r="H1650" s="141">
        <v>0.68213089439386088</v>
      </c>
      <c r="I1650" s="141">
        <v>1.1491246954233869E-2</v>
      </c>
      <c r="J1650" s="141">
        <v>0.40494094703315331</v>
      </c>
      <c r="K1650" s="58">
        <v>0.51531779323912308</v>
      </c>
      <c r="M1650" s="51">
        <v>648</v>
      </c>
      <c r="N1650" s="141" cm="1">
        <f t="array" ref="N1650:W1650">(TRANSPOSE(MMULT(幕後結果!$AB$37:$AK$46, TRANSPOSE(N649:W649))))</f>
        <v>1.7756280514401257</v>
      </c>
      <c r="O1650" s="141">
        <v>-1.407865483610623</v>
      </c>
      <c r="P1650" s="141">
        <v>-1.2158738042563773</v>
      </c>
      <c r="Q1650" s="141">
        <v>0.16362876754704725</v>
      </c>
      <c r="R1650" s="141">
        <v>-1.1621633063904979</v>
      </c>
      <c r="S1650" s="141">
        <v>-0.55352790076598823</v>
      </c>
      <c r="T1650" s="141">
        <v>-0.537758543350769</v>
      </c>
      <c r="U1650" s="141">
        <v>-2.5112967228262506E-2</v>
      </c>
      <c r="V1650" s="141">
        <v>0.218942005327385</v>
      </c>
      <c r="W1650" s="50">
        <v>-1.5657019169761475</v>
      </c>
    </row>
    <row r="1651" spans="1:23">
      <c r="A1651" s="122"/>
      <c r="B1651" s="141">
        <v>0.57068659460132065</v>
      </c>
      <c r="C1651" s="141">
        <v>0.48769490079339017</v>
      </c>
      <c r="D1651" s="141">
        <v>0.45556441332338138</v>
      </c>
      <c r="E1651" s="141">
        <v>0.41800195928948258</v>
      </c>
      <c r="F1651" s="141">
        <v>4.5382337739833023E-2</v>
      </c>
      <c r="G1651" s="141">
        <v>0.65919913213910064</v>
      </c>
      <c r="H1651" s="141">
        <v>0.30622898374222718</v>
      </c>
      <c r="I1651" s="141">
        <v>0.12764583901622495</v>
      </c>
      <c r="J1651" s="141">
        <v>8.7321753101205157E-2</v>
      </c>
      <c r="K1651" s="58">
        <v>0.40224429294443498</v>
      </c>
      <c r="M1651" s="51">
        <v>649</v>
      </c>
      <c r="N1651" s="141" cm="1">
        <f t="array" ref="N1651:W1651">(TRANSPOSE(MMULT(幕後結果!$AB$37:$AK$46, TRANSPOSE(N650:W650))))</f>
        <v>-0.54091101554355459</v>
      </c>
      <c r="O1651" s="141">
        <v>0.44171693109515953</v>
      </c>
      <c r="P1651" s="141">
        <v>0.14033772443072692</v>
      </c>
      <c r="Q1651" s="141">
        <v>-0.52749286038165055</v>
      </c>
      <c r="R1651" s="141">
        <v>-0.36824465034756321</v>
      </c>
      <c r="S1651" s="141">
        <v>-0.26842368244673476</v>
      </c>
      <c r="T1651" s="141">
        <v>-1.0300925292509189</v>
      </c>
      <c r="U1651" s="141">
        <v>0.20536094893563733</v>
      </c>
      <c r="V1651" s="141">
        <v>1.1377838509436213</v>
      </c>
      <c r="W1651" s="50">
        <v>0.45572363903862401</v>
      </c>
    </row>
    <row r="1652" spans="1:23">
      <c r="A1652" s="122"/>
      <c r="B1652" s="141">
        <v>1.629718321066731E-2</v>
      </c>
      <c r="C1652" s="141">
        <v>0.55450991767366764</v>
      </c>
      <c r="D1652" s="141">
        <v>0.22568851651960742</v>
      </c>
      <c r="E1652" s="141">
        <v>0.46003415283433768</v>
      </c>
      <c r="F1652" s="141">
        <v>9.3326749385731933E-2</v>
      </c>
      <c r="G1652" s="141">
        <v>0.72044312884328576</v>
      </c>
      <c r="H1652" s="141">
        <v>0.85427029132367749</v>
      </c>
      <c r="I1652" s="141">
        <v>0.62484672324810742</v>
      </c>
      <c r="J1652" s="141">
        <v>0.73545909088586092</v>
      </c>
      <c r="K1652" s="58">
        <v>0.86033797593673156</v>
      </c>
      <c r="M1652" s="51">
        <v>650</v>
      </c>
      <c r="N1652" s="141" cm="1">
        <f t="array" ref="N1652:W1652">(TRANSPOSE(MMULT(幕後結果!$AB$37:$AK$46, TRANSPOSE(N651:W651))))</f>
        <v>1.279421518329374</v>
      </c>
      <c r="O1652" s="141">
        <v>-1.6417697390790307</v>
      </c>
      <c r="P1652" s="141">
        <v>-0.27898116534736095</v>
      </c>
      <c r="Q1652" s="141">
        <v>-0.11613734806807008</v>
      </c>
      <c r="R1652" s="141">
        <v>-1.0514896984762196</v>
      </c>
      <c r="S1652" s="141">
        <v>0.18014969546922643</v>
      </c>
      <c r="T1652" s="141">
        <v>-0.77697729474835053</v>
      </c>
      <c r="U1652" s="141">
        <v>-0.88676162956426219</v>
      </c>
      <c r="V1652" s="141">
        <v>-0.33852035676793907</v>
      </c>
      <c r="W1652" s="50">
        <v>-0.22643760566326243</v>
      </c>
    </row>
    <row r="1653" spans="1:23">
      <c r="A1653" s="122"/>
      <c r="B1653" s="141">
        <v>7.2426515980259731E-2</v>
      </c>
      <c r="C1653" s="141">
        <v>0.49744889225538591</v>
      </c>
      <c r="D1653" s="141">
        <v>0.59874990394938798</v>
      </c>
      <c r="E1653" s="141">
        <v>0.94325697469005254</v>
      </c>
      <c r="F1653" s="141">
        <v>0.92376133116941106</v>
      </c>
      <c r="G1653" s="141">
        <v>0.57945640496700945</v>
      </c>
      <c r="H1653" s="141">
        <v>0.4120607641221874</v>
      </c>
      <c r="I1653" s="141">
        <v>0.53858266091467888</v>
      </c>
      <c r="J1653" s="141">
        <v>0.1364119013894356</v>
      </c>
      <c r="K1653" s="58">
        <v>0.5679099723294232</v>
      </c>
      <c r="M1653" s="51">
        <v>651</v>
      </c>
      <c r="N1653" s="141" cm="1">
        <f t="array" ref="N1653:W1653">(TRANSPOSE(MMULT(幕後結果!$AB$37:$AK$46, TRANSPOSE(N652:W652))))</f>
        <v>0.13332708462688753</v>
      </c>
      <c r="O1653" s="141">
        <v>0.42678187049416372</v>
      </c>
      <c r="P1653" s="141">
        <v>0.20718903352357326</v>
      </c>
      <c r="Q1653" s="141">
        <v>-4.3806021113004384E-2</v>
      </c>
      <c r="R1653" s="141">
        <v>-0.43559711628172382</v>
      </c>
      <c r="S1653" s="141">
        <v>-5.8211509924143007E-2</v>
      </c>
      <c r="T1653" s="141">
        <v>0.85325246378250774</v>
      </c>
      <c r="U1653" s="141">
        <v>0.92590866616204692</v>
      </c>
      <c r="V1653" s="141">
        <v>1.2373466383619536</v>
      </c>
      <c r="W1653" s="50">
        <v>0.87298202702493854</v>
      </c>
    </row>
    <row r="1654" spans="1:23">
      <c r="A1654" s="122"/>
      <c r="B1654" s="141">
        <v>0.58241859493463077</v>
      </c>
      <c r="C1654" s="141">
        <v>0.43653032363060351</v>
      </c>
      <c r="D1654" s="141">
        <v>0.79563807362332595</v>
      </c>
      <c r="E1654" s="141">
        <v>0.96704885860812406</v>
      </c>
      <c r="F1654" s="141">
        <v>0.72802457482609673</v>
      </c>
      <c r="G1654" s="141">
        <v>7.5701870401108762E-2</v>
      </c>
      <c r="H1654" s="141">
        <v>4.7124230183173355E-2</v>
      </c>
      <c r="I1654" s="141">
        <v>0.67822945274259716</v>
      </c>
      <c r="J1654" s="141">
        <v>0.89210975460678998</v>
      </c>
      <c r="K1654" s="58">
        <v>0.17164596417914701</v>
      </c>
      <c r="M1654" s="51">
        <v>652</v>
      </c>
      <c r="N1654" s="141" cm="1">
        <f t="array" ref="N1654:W1654">(TRANSPOSE(MMULT(幕後結果!$AB$37:$AK$46, TRANSPOSE(N653:W653))))</f>
        <v>5.7989147176170458E-2</v>
      </c>
      <c r="O1654" s="141">
        <v>-0.70489417670971932</v>
      </c>
      <c r="P1654" s="141">
        <v>-1.1211120310215845</v>
      </c>
      <c r="Q1654" s="141">
        <v>-0.57035842611711762</v>
      </c>
      <c r="R1654" s="141">
        <v>-1.5649721599492739</v>
      </c>
      <c r="S1654" s="141">
        <v>1.3107805579931666</v>
      </c>
      <c r="T1654" s="141">
        <v>-1.1502745646610171</v>
      </c>
      <c r="U1654" s="141">
        <v>1.1611352149123477</v>
      </c>
      <c r="V1654" s="141">
        <v>1.1309158474695966</v>
      </c>
      <c r="W1654" s="50">
        <v>0.29230212105684389</v>
      </c>
    </row>
    <row r="1655" spans="1:23">
      <c r="A1655" s="122"/>
      <c r="B1655" s="141">
        <v>0.67548033318019884</v>
      </c>
      <c r="C1655" s="141">
        <v>1.4348110788762192E-2</v>
      </c>
      <c r="D1655" s="141">
        <v>0.83378047490572293</v>
      </c>
      <c r="E1655" s="141">
        <v>0.14653775762840104</v>
      </c>
      <c r="F1655" s="141">
        <v>0.65136181427138728</v>
      </c>
      <c r="G1655" s="141">
        <v>0.22687088237673825</v>
      </c>
      <c r="H1655" s="141">
        <v>0.57716989670318641</v>
      </c>
      <c r="I1655" s="141">
        <v>0.52386376101742305</v>
      </c>
      <c r="J1655" s="141">
        <v>0.95882292121880108</v>
      </c>
      <c r="K1655" s="58">
        <v>0.13955053002217443</v>
      </c>
      <c r="M1655" s="51">
        <v>653</v>
      </c>
      <c r="N1655" s="141" cm="1">
        <f t="array" ref="N1655:W1655">(TRANSPOSE(MMULT(幕後結果!$AB$37:$AK$46, TRANSPOSE(N654:W654))))</f>
        <v>1.4902659111772441</v>
      </c>
      <c r="O1655" s="141">
        <v>-0.20019642767920676</v>
      </c>
      <c r="P1655" s="141">
        <v>0.59352564802638974</v>
      </c>
      <c r="Q1655" s="141">
        <v>1.6812122842854902</v>
      </c>
      <c r="R1655" s="141">
        <v>0.89164285527299603</v>
      </c>
      <c r="S1655" s="141">
        <v>-0.33519738122857723</v>
      </c>
      <c r="T1655" s="141">
        <v>0.7889595939618459</v>
      </c>
      <c r="U1655" s="141">
        <v>-1.4024439469513261</v>
      </c>
      <c r="V1655" s="141">
        <v>-1.9028184953015035</v>
      </c>
      <c r="W1655" s="50">
        <v>-1.8698727159165864</v>
      </c>
    </row>
    <row r="1656" spans="1:23">
      <c r="A1656" s="122"/>
      <c r="B1656" s="141">
        <v>0.35192174492553541</v>
      </c>
      <c r="C1656" s="141">
        <v>3.6073845116564085E-2</v>
      </c>
      <c r="D1656" s="141">
        <v>0.11591847274205591</v>
      </c>
      <c r="E1656" s="141">
        <v>0.97144698831212306</v>
      </c>
      <c r="F1656" s="141">
        <v>0.39321639717812173</v>
      </c>
      <c r="G1656" s="141">
        <v>3.4962862542960105E-2</v>
      </c>
      <c r="H1656" s="141">
        <v>0.18652631772886186</v>
      </c>
      <c r="I1656" s="141">
        <v>0.77231079989553142</v>
      </c>
      <c r="J1656" s="141">
        <v>0.7669950494397646</v>
      </c>
      <c r="K1656" s="58">
        <v>0.12574781956488534</v>
      </c>
      <c r="M1656" s="51">
        <v>654</v>
      </c>
      <c r="N1656" s="141" cm="1">
        <f t="array" ref="N1656:W1656">(TRANSPOSE(MMULT(幕後結果!$AB$37:$AK$46, TRANSPOSE(N655:W655))))</f>
        <v>0.64208633815398675</v>
      </c>
      <c r="O1656" s="141">
        <v>-1.6563647521540861</v>
      </c>
      <c r="P1656" s="141">
        <v>-1.377127327078326</v>
      </c>
      <c r="Q1656" s="141">
        <v>-1.9374781836941808</v>
      </c>
      <c r="R1656" s="141">
        <v>-0.93050321925327306</v>
      </c>
      <c r="S1656" s="141">
        <v>-0.54647749394647249</v>
      </c>
      <c r="T1656" s="141">
        <v>0.13451038438736529</v>
      </c>
      <c r="U1656" s="141">
        <v>2.0796796631336365</v>
      </c>
      <c r="V1656" s="141">
        <v>-1.4727387587957437</v>
      </c>
      <c r="W1656" s="50">
        <v>0.33698603111922709</v>
      </c>
    </row>
    <row r="1657" spans="1:23">
      <c r="A1657" s="122"/>
      <c r="B1657" s="141">
        <v>0.9350663614848731</v>
      </c>
      <c r="C1657" s="141">
        <v>0.7740708337951081</v>
      </c>
      <c r="D1657" s="141">
        <v>0.48914141604894779</v>
      </c>
      <c r="E1657" s="141">
        <v>1.7428706658363824E-2</v>
      </c>
      <c r="F1657" s="141">
        <v>0.3572394787819988</v>
      </c>
      <c r="G1657" s="141">
        <v>0.7330088159251511</v>
      </c>
      <c r="H1657" s="141">
        <v>0.53492858520475073</v>
      </c>
      <c r="I1657" s="141">
        <v>0.70580187348269474</v>
      </c>
      <c r="J1657" s="141">
        <v>0.98186143269720771</v>
      </c>
      <c r="K1657" s="58">
        <v>0.63527041056109557</v>
      </c>
      <c r="M1657" s="51">
        <v>655</v>
      </c>
      <c r="N1657" s="141" cm="1">
        <f t="array" ref="N1657:W1657">(TRANSPOSE(MMULT(幕後結果!$AB$37:$AK$46, TRANSPOSE(N656:W656))))</f>
        <v>-2.2738781261930257</v>
      </c>
      <c r="O1657" s="141">
        <v>-0.35437802381907046</v>
      </c>
      <c r="P1657" s="141">
        <v>1.1453630018287195</v>
      </c>
      <c r="Q1657" s="141">
        <v>-0.82133535158648807</v>
      </c>
      <c r="R1657" s="141">
        <v>0.10231944372064011</v>
      </c>
      <c r="S1657" s="141">
        <v>-0.44028036397516568</v>
      </c>
      <c r="T1657" s="141">
        <v>-0.84328657338044966</v>
      </c>
      <c r="U1657" s="141">
        <v>-1.8084699705150904</v>
      </c>
      <c r="V1657" s="141">
        <v>-0.78810349189048856</v>
      </c>
      <c r="W1657" s="50">
        <v>0.27181908047610337</v>
      </c>
    </row>
    <row r="1658" spans="1:23">
      <c r="A1658" s="122"/>
      <c r="B1658" s="141">
        <v>0.98140502484768577</v>
      </c>
      <c r="C1658" s="141">
        <v>0.66488942432479048</v>
      </c>
      <c r="D1658" s="141">
        <v>0.96075294857176208</v>
      </c>
      <c r="E1658" s="141">
        <v>0.39081128553784361</v>
      </c>
      <c r="F1658" s="141">
        <v>0.86081499087649704</v>
      </c>
      <c r="G1658" s="141">
        <v>5.7123703773523937E-2</v>
      </c>
      <c r="H1658" s="141">
        <v>0.98290437099029826</v>
      </c>
      <c r="I1658" s="141">
        <v>0.52050185352584899</v>
      </c>
      <c r="J1658" s="141">
        <v>0.29935698513797959</v>
      </c>
      <c r="K1658" s="58">
        <v>0.5332483826221579</v>
      </c>
      <c r="M1658" s="51">
        <v>656</v>
      </c>
      <c r="N1658" s="141" cm="1">
        <f t="array" ref="N1658:W1658">(TRANSPOSE(MMULT(幕後結果!$AB$37:$AK$46, TRANSPOSE(N657:W657))))</f>
        <v>8.9016571779139436E-2</v>
      </c>
      <c r="O1658" s="141">
        <v>1.3285702526105734</v>
      </c>
      <c r="P1658" s="141">
        <v>1.6911774340370846</v>
      </c>
      <c r="Q1658" s="141">
        <v>0.1640613677558096</v>
      </c>
      <c r="R1658" s="141">
        <v>0.45577949802869222</v>
      </c>
      <c r="S1658" s="141">
        <v>0.67488131329273582</v>
      </c>
      <c r="T1658" s="141">
        <v>1.1497869634268876</v>
      </c>
      <c r="U1658" s="141">
        <v>0.36297933138990146</v>
      </c>
      <c r="V1658" s="141">
        <v>1.0330279902414059</v>
      </c>
      <c r="W1658" s="50">
        <v>-0.64025772011079007</v>
      </c>
    </row>
    <row r="1659" spans="1:23">
      <c r="A1659" s="122"/>
      <c r="B1659" s="141">
        <v>0.12635312605149762</v>
      </c>
      <c r="C1659" s="141">
        <v>0.23069025232722162</v>
      </c>
      <c r="D1659" s="141">
        <v>0.36518409148885667</v>
      </c>
      <c r="E1659" s="141">
        <v>0.63027206189075224</v>
      </c>
      <c r="F1659" s="141">
        <v>0.19634723631777584</v>
      </c>
      <c r="G1659" s="141">
        <v>0.20808892544785285</v>
      </c>
      <c r="H1659" s="141">
        <v>0.66005266694861908</v>
      </c>
      <c r="I1659" s="141">
        <v>0.37004630398568406</v>
      </c>
      <c r="J1659" s="141">
        <v>0.37292329892207543</v>
      </c>
      <c r="K1659" s="58">
        <v>5.3575302489234256E-2</v>
      </c>
      <c r="M1659" s="51">
        <v>657</v>
      </c>
      <c r="N1659" s="141" cm="1">
        <f t="array" ref="N1659:W1659">(TRANSPOSE(MMULT(幕後結果!$AB$37:$AK$46, TRANSPOSE(N658:W658))))</f>
        <v>-1.1813515229178861</v>
      </c>
      <c r="O1659" s="141">
        <v>0.84720119417664563</v>
      </c>
      <c r="P1659" s="141">
        <v>-0.11234303944026727</v>
      </c>
      <c r="Q1659" s="141">
        <v>-0.1248459260922952</v>
      </c>
      <c r="R1659" s="141">
        <v>-0.40773448766856857</v>
      </c>
      <c r="S1659" s="141">
        <v>-0.18123164794858471</v>
      </c>
      <c r="T1659" s="141">
        <v>0.3284812841279201</v>
      </c>
      <c r="U1659" s="141">
        <v>-0.49462730827089535</v>
      </c>
      <c r="V1659" s="141">
        <v>0.77550305989663504</v>
      </c>
      <c r="W1659" s="50">
        <v>0.37575425575418236</v>
      </c>
    </row>
    <row r="1660" spans="1:23">
      <c r="A1660" s="122"/>
      <c r="B1660" s="141">
        <v>0.96963191806336835</v>
      </c>
      <c r="C1660" s="141">
        <v>0.90125404620583893</v>
      </c>
      <c r="D1660" s="141">
        <v>0.37890410340884695</v>
      </c>
      <c r="E1660" s="141">
        <v>0.11303634024336073</v>
      </c>
      <c r="F1660" s="141">
        <v>0.27052797319198296</v>
      </c>
      <c r="G1660" s="141">
        <v>0.27054206960758975</v>
      </c>
      <c r="H1660" s="141">
        <v>0.272025034599642</v>
      </c>
      <c r="I1660" s="141">
        <v>0.21123362017856206</v>
      </c>
      <c r="J1660" s="141">
        <v>0.60453987114900154</v>
      </c>
      <c r="K1660" s="58">
        <v>0.2709417465668742</v>
      </c>
      <c r="M1660" s="51">
        <v>658</v>
      </c>
      <c r="N1660" s="141" cm="1">
        <f t="array" ref="N1660:W1660">(TRANSPOSE(MMULT(幕後結果!$AB$37:$AK$46, TRANSPOSE(N659:W659))))</f>
        <v>1.5368429167378252</v>
      </c>
      <c r="O1660" s="141">
        <v>0.80650837252903262</v>
      </c>
      <c r="P1660" s="141">
        <v>0.26645368339246234</v>
      </c>
      <c r="Q1660" s="141">
        <v>0.48018098011387994</v>
      </c>
      <c r="R1660" s="141">
        <v>0.34722208872786509</v>
      </c>
      <c r="S1660" s="141">
        <v>-1.417354531029845</v>
      </c>
      <c r="T1660" s="141">
        <v>0.38499120644485813</v>
      </c>
      <c r="U1660" s="141">
        <v>-0.67180809953826504</v>
      </c>
      <c r="V1660" s="141">
        <v>-0.38220432972353602</v>
      </c>
      <c r="W1660" s="50">
        <v>0.76794098284654333</v>
      </c>
    </row>
    <row r="1661" spans="1:23">
      <c r="A1661" s="122"/>
      <c r="B1661" s="141">
        <v>0.58141260413295948</v>
      </c>
      <c r="C1661" s="141">
        <v>0.11518032909547249</v>
      </c>
      <c r="D1661" s="141">
        <v>0.11980236560528668</v>
      </c>
      <c r="E1661" s="141">
        <v>0.3807399018175226</v>
      </c>
      <c r="F1661" s="141">
        <v>0.39083917011911495</v>
      </c>
      <c r="G1661" s="141">
        <v>0.37620935559765667</v>
      </c>
      <c r="H1661" s="141">
        <v>0.16726796366697072</v>
      </c>
      <c r="I1661" s="141">
        <v>0.50686922358592801</v>
      </c>
      <c r="J1661" s="141">
        <v>2.9448742909126358E-2</v>
      </c>
      <c r="K1661" s="58">
        <v>0.79443641057735137</v>
      </c>
      <c r="M1661" s="51">
        <v>659</v>
      </c>
      <c r="N1661" s="141" cm="1">
        <f t="array" ref="N1661:W1661">(TRANSPOSE(MMULT(幕後結果!$AB$37:$AK$46, TRANSPOSE(N660:W660))))</f>
        <v>0.48331409637621214</v>
      </c>
      <c r="O1661" s="141">
        <v>-6.5806206367671385E-2</v>
      </c>
      <c r="P1661" s="141">
        <v>1.2172923517193728</v>
      </c>
      <c r="Q1661" s="141">
        <v>-1.2098374636356222</v>
      </c>
      <c r="R1661" s="141">
        <v>0.69850039940832132</v>
      </c>
      <c r="S1661" s="141">
        <v>0.29085945154856285</v>
      </c>
      <c r="T1661" s="141">
        <v>0.39071146348699537</v>
      </c>
      <c r="U1661" s="141">
        <v>2.3836948818524211</v>
      </c>
      <c r="V1661" s="141">
        <v>0.78352670561026061</v>
      </c>
      <c r="W1661" s="50">
        <v>1.1029625302689086</v>
      </c>
    </row>
    <row r="1662" spans="1:23">
      <c r="A1662" s="122"/>
      <c r="B1662" s="141">
        <v>0.55023956655221107</v>
      </c>
      <c r="C1662" s="141">
        <v>5.3227695769774819E-2</v>
      </c>
      <c r="D1662" s="141">
        <v>0.77546854892071537</v>
      </c>
      <c r="E1662" s="141">
        <v>0.11878684461698796</v>
      </c>
      <c r="F1662" s="141">
        <v>2.839624265885865E-2</v>
      </c>
      <c r="G1662" s="141">
        <v>0.62137781920795998</v>
      </c>
      <c r="H1662" s="141">
        <v>0.44712422978856803</v>
      </c>
      <c r="I1662" s="141">
        <v>0.86174010229097076</v>
      </c>
      <c r="J1662" s="141">
        <v>0.37833982868312921</v>
      </c>
      <c r="K1662" s="58">
        <v>0.18622882071892888</v>
      </c>
      <c r="M1662" s="51">
        <v>660</v>
      </c>
      <c r="N1662" s="141" cm="1">
        <f t="array" ref="N1662:W1662">(TRANSPOSE(MMULT(幕後結果!$AB$37:$AK$46, TRANSPOSE(N661:W661))))</f>
        <v>-0.16449731368855883</v>
      </c>
      <c r="O1662" s="141">
        <v>1.0394431489289708</v>
      </c>
      <c r="P1662" s="141">
        <v>0.72497843894656655</v>
      </c>
      <c r="Q1662" s="141">
        <v>0.45771036390938252</v>
      </c>
      <c r="R1662" s="141">
        <v>0.29599966103539704</v>
      </c>
      <c r="S1662" s="141">
        <v>2.4645686515467502E-2</v>
      </c>
      <c r="T1662" s="141">
        <v>0.66446455110519587</v>
      </c>
      <c r="U1662" s="141">
        <v>-0.97947421320009131</v>
      </c>
      <c r="V1662" s="141">
        <v>0.92823928579014692</v>
      </c>
      <c r="W1662" s="50">
        <v>0.74203120009464474</v>
      </c>
    </row>
    <row r="1663" spans="1:23">
      <c r="A1663" s="122"/>
      <c r="B1663" s="141">
        <v>0.77200229453404012</v>
      </c>
      <c r="C1663" s="141">
        <v>0.62326818340640266</v>
      </c>
      <c r="D1663" s="141">
        <v>0.78732353255314225</v>
      </c>
      <c r="E1663" s="141">
        <v>0.59836125092585846</v>
      </c>
      <c r="F1663" s="141">
        <v>0.25009772314624623</v>
      </c>
      <c r="G1663" s="141">
        <v>0.68734292777169848</v>
      </c>
      <c r="H1663" s="141">
        <v>0.77185320896295018</v>
      </c>
      <c r="I1663" s="141">
        <v>0.55550302896976245</v>
      </c>
      <c r="J1663" s="141">
        <v>0.76391667907779426</v>
      </c>
      <c r="K1663" s="58">
        <v>0.24295685347524221</v>
      </c>
      <c r="M1663" s="51">
        <v>661</v>
      </c>
      <c r="N1663" s="141" cm="1">
        <f t="array" ref="N1663:W1663">(TRANSPOSE(MMULT(幕後結果!$AB$37:$AK$46, TRANSPOSE(N662:W662))))</f>
        <v>0.33730302294869519</v>
      </c>
      <c r="O1663" s="141">
        <v>-0.38275578248142633</v>
      </c>
      <c r="P1663" s="141">
        <v>0.99996037191153586</v>
      </c>
      <c r="Q1663" s="141">
        <v>0.59351590317185798</v>
      </c>
      <c r="R1663" s="141">
        <v>0.18163968168382039</v>
      </c>
      <c r="S1663" s="141">
        <v>0.1753479816134855</v>
      </c>
      <c r="T1663" s="141">
        <v>-1.6580000938319406</v>
      </c>
      <c r="U1663" s="141">
        <v>-1.0005872200647938</v>
      </c>
      <c r="V1663" s="141">
        <v>-6.7168615041453855E-2</v>
      </c>
      <c r="W1663" s="50">
        <v>0.55062974065802506</v>
      </c>
    </row>
    <row r="1664" spans="1:23">
      <c r="A1664" s="122"/>
      <c r="B1664" s="141">
        <v>0.27780579170123909</v>
      </c>
      <c r="C1664" s="141">
        <v>0.86771827872649232</v>
      </c>
      <c r="D1664" s="141">
        <v>0.32033131548846194</v>
      </c>
      <c r="E1664" s="141">
        <v>0.35627073528431996</v>
      </c>
      <c r="F1664" s="141">
        <v>6.5637186288503013E-2</v>
      </c>
      <c r="G1664" s="141">
        <v>2.6305697604421807E-2</v>
      </c>
      <c r="H1664" s="141">
        <v>0.46377033986363059</v>
      </c>
      <c r="I1664" s="141">
        <v>0.1314554459317443</v>
      </c>
      <c r="J1664" s="141">
        <v>0.72948187083345029</v>
      </c>
      <c r="K1664" s="58">
        <v>0.54792170451511013</v>
      </c>
      <c r="M1664" s="51">
        <v>662</v>
      </c>
      <c r="N1664" s="141" cm="1">
        <f t="array" ref="N1664:W1664">(TRANSPOSE(MMULT(幕後結果!$AB$37:$AK$46, TRANSPOSE(N663:W663))))</f>
        <v>-1.6713110257706201</v>
      </c>
      <c r="O1664" s="141">
        <v>0.24604499463774179</v>
      </c>
      <c r="P1664" s="141">
        <v>-0.88819726419240708</v>
      </c>
      <c r="Q1664" s="141">
        <v>-0.95623533244973979</v>
      </c>
      <c r="R1664" s="141">
        <v>-0.87498843320589559</v>
      </c>
      <c r="S1664" s="141">
        <v>0.10884212214188399</v>
      </c>
      <c r="T1664" s="141">
        <v>-1.6287175736961224</v>
      </c>
      <c r="U1664" s="141">
        <v>0.42813360431854197</v>
      </c>
      <c r="V1664" s="141">
        <v>0.59456474104929669</v>
      </c>
      <c r="W1664" s="50">
        <v>0.47136984899349649</v>
      </c>
    </row>
    <row r="1665" spans="1:23">
      <c r="A1665" s="122"/>
      <c r="B1665" s="141">
        <v>0.53141531134214182</v>
      </c>
      <c r="C1665" s="141">
        <v>0.65296262041826703</v>
      </c>
      <c r="D1665" s="141">
        <v>0.14637046329581471</v>
      </c>
      <c r="E1665" s="141">
        <v>0.42549946281301598</v>
      </c>
      <c r="F1665" s="141">
        <v>0.41291199271044809</v>
      </c>
      <c r="G1665" s="141">
        <v>0.621147369331287</v>
      </c>
      <c r="H1665" s="141">
        <v>0.6041894045520062</v>
      </c>
      <c r="I1665" s="141">
        <v>0.46279374490761382</v>
      </c>
      <c r="J1665" s="141">
        <v>0.25290105631680881</v>
      </c>
      <c r="K1665" s="58">
        <v>0.42963839185201036</v>
      </c>
      <c r="M1665" s="51">
        <v>663</v>
      </c>
      <c r="N1665" s="141" cm="1">
        <f t="array" ref="N1665:W1665">(TRANSPOSE(MMULT(幕後結果!$AB$37:$AK$46, TRANSPOSE(N664:W664))))</f>
        <v>0.35212839594032719</v>
      </c>
      <c r="O1665" s="141">
        <v>-1.5811009978201906</v>
      </c>
      <c r="P1665" s="141">
        <v>-1.1982795976348339</v>
      </c>
      <c r="Q1665" s="141">
        <v>-2.1217093263575997</v>
      </c>
      <c r="R1665" s="141">
        <v>-1.5992530131645726</v>
      </c>
      <c r="S1665" s="141">
        <v>-3.0706297388918182</v>
      </c>
      <c r="T1665" s="141">
        <v>-1.5215908320365394</v>
      </c>
      <c r="U1665" s="141">
        <v>-0.39070097478378696</v>
      </c>
      <c r="V1665" s="141">
        <v>-0.63571638136944142</v>
      </c>
      <c r="W1665" s="50">
        <v>0.32451925839071222</v>
      </c>
    </row>
    <row r="1666" spans="1:23">
      <c r="A1666" s="122"/>
      <c r="B1666" s="141">
        <v>0.16721281911280261</v>
      </c>
      <c r="C1666" s="141">
        <v>0.29345257128397662</v>
      </c>
      <c r="D1666" s="141">
        <v>0.83134221348021864</v>
      </c>
      <c r="E1666" s="141">
        <v>0.4665890896280902</v>
      </c>
      <c r="F1666" s="141">
        <v>0.95239250274994891</v>
      </c>
      <c r="G1666" s="141">
        <v>0.24945853573985532</v>
      </c>
      <c r="H1666" s="141">
        <v>0.42923882725284135</v>
      </c>
      <c r="I1666" s="141">
        <v>5.2492606318712554E-2</v>
      </c>
      <c r="J1666" s="141">
        <v>9.1107627394338753E-2</v>
      </c>
      <c r="K1666" s="58">
        <v>0.61103268910355424</v>
      </c>
      <c r="M1666" s="51">
        <v>664</v>
      </c>
      <c r="N1666" s="141" cm="1">
        <f t="array" ref="N1666:W1666">(TRANSPOSE(MMULT(幕後結果!$AB$37:$AK$46, TRANSPOSE(N665:W665))))</f>
        <v>-7.3982445291238777E-2</v>
      </c>
      <c r="O1666" s="141">
        <v>0.60800430317337273</v>
      </c>
      <c r="P1666" s="141">
        <v>-7.1564742020643293E-2</v>
      </c>
      <c r="Q1666" s="141">
        <v>-0.12888332525546081</v>
      </c>
      <c r="R1666" s="141">
        <v>-0.96463489820829995</v>
      </c>
      <c r="S1666" s="141">
        <v>-1.0573725493790114</v>
      </c>
      <c r="T1666" s="141">
        <v>0.30254200633905054</v>
      </c>
      <c r="U1666" s="141">
        <v>-1.4595054735974999E-2</v>
      </c>
      <c r="V1666" s="141">
        <v>-0.54931886587961321</v>
      </c>
      <c r="W1666" s="50">
        <v>0.67708538369769378</v>
      </c>
    </row>
    <row r="1667" spans="1:23">
      <c r="A1667" s="122"/>
      <c r="B1667" s="141">
        <v>0.1710090185178863</v>
      </c>
      <c r="C1667" s="141">
        <v>0.14876668988066055</v>
      </c>
      <c r="D1667" s="141">
        <v>0.8980210823516257</v>
      </c>
      <c r="E1667" s="141">
        <v>0.36987486889909826</v>
      </c>
      <c r="F1667" s="141">
        <v>0.77645901812294937</v>
      </c>
      <c r="G1667" s="141">
        <v>0.34600486703212696</v>
      </c>
      <c r="H1667" s="141">
        <v>0.1439036095325037</v>
      </c>
      <c r="I1667" s="141">
        <v>0.21165455032984104</v>
      </c>
      <c r="J1667" s="141">
        <v>0.24506468581811069</v>
      </c>
      <c r="K1667" s="58">
        <v>8.5082195159499552E-2</v>
      </c>
      <c r="M1667" s="51">
        <v>665</v>
      </c>
      <c r="N1667" s="141" cm="1">
        <f t="array" ref="N1667:W1667">(TRANSPOSE(MMULT(幕後結果!$AB$37:$AK$46, TRANSPOSE(N666:W666))))</f>
        <v>-0.10736951046552425</v>
      </c>
      <c r="O1667" s="141">
        <v>0.90042135136707235</v>
      </c>
      <c r="P1667" s="141">
        <v>0.58297655530958581</v>
      </c>
      <c r="Q1667" s="141">
        <v>1.7296969838466549</v>
      </c>
      <c r="R1667" s="141">
        <v>0.36072021413093253</v>
      </c>
      <c r="S1667" s="141">
        <v>1.0597220392940228</v>
      </c>
      <c r="T1667" s="141">
        <v>1.542175136703162</v>
      </c>
      <c r="U1667" s="141">
        <v>0.90373272804339311</v>
      </c>
      <c r="V1667" s="141">
        <v>1.765406697372264</v>
      </c>
      <c r="W1667" s="50">
        <v>1.1807351122366052</v>
      </c>
    </row>
    <row r="1668" spans="1:23">
      <c r="A1668" s="122"/>
      <c r="B1668" s="141">
        <v>0.9495056758252638</v>
      </c>
      <c r="C1668" s="141">
        <v>0.7336020477485341</v>
      </c>
      <c r="D1668" s="141">
        <v>0.18647542163764719</v>
      </c>
      <c r="E1668" s="141">
        <v>0.58301751334965379</v>
      </c>
      <c r="F1668" s="141">
        <v>7.2583017721159049E-2</v>
      </c>
      <c r="G1668" s="141">
        <v>0.50131653149895494</v>
      </c>
      <c r="H1668" s="141">
        <v>0.32743384591759384</v>
      </c>
      <c r="I1668" s="141">
        <v>4.3316186532907697E-2</v>
      </c>
      <c r="J1668" s="141">
        <v>0.52771388418947862</v>
      </c>
      <c r="K1668" s="58">
        <v>0.35584372982718593</v>
      </c>
      <c r="M1668" s="51">
        <v>666</v>
      </c>
      <c r="N1668" s="141" cm="1">
        <f t="array" ref="N1668:W1668">(TRANSPOSE(MMULT(幕後結果!$AB$37:$AK$46, TRANSPOSE(N667:W667))))</f>
        <v>-0.70329861221606993</v>
      </c>
      <c r="O1668" s="141">
        <v>-0.77080040521162818</v>
      </c>
      <c r="P1668" s="141">
        <v>0.41385686948900191</v>
      </c>
      <c r="Q1668" s="141">
        <v>1.0679098077270861</v>
      </c>
      <c r="R1668" s="141">
        <v>0.83504852238100591</v>
      </c>
      <c r="S1668" s="141">
        <v>0.4353911248516123</v>
      </c>
      <c r="T1668" s="141">
        <v>-8.6474985097206442E-2</v>
      </c>
      <c r="U1668" s="141">
        <v>2.2019853934883056</v>
      </c>
      <c r="V1668" s="141">
        <v>0.83186734343668167</v>
      </c>
      <c r="W1668" s="50">
        <v>0.48767886975029084</v>
      </c>
    </row>
    <row r="1669" spans="1:23">
      <c r="A1669" s="122"/>
      <c r="B1669" s="141">
        <v>0.58621384402911114</v>
      </c>
      <c r="C1669" s="141">
        <v>0.97866307292838961</v>
      </c>
      <c r="D1669" s="141">
        <v>0.50560419254932953</v>
      </c>
      <c r="E1669" s="141">
        <v>0.17175430570135908</v>
      </c>
      <c r="F1669" s="141">
        <v>0.88829634502482446</v>
      </c>
      <c r="G1669" s="141">
        <v>6.7872670914688182E-2</v>
      </c>
      <c r="H1669" s="141">
        <v>0.99393724716360721</v>
      </c>
      <c r="I1669" s="141">
        <v>0.18491261781796631</v>
      </c>
      <c r="J1669" s="141">
        <v>0.16396425298856299</v>
      </c>
      <c r="K1669" s="58">
        <v>0.29925077350604878</v>
      </c>
      <c r="M1669" s="51">
        <v>667</v>
      </c>
      <c r="N1669" s="141" cm="1">
        <f t="array" ref="N1669:W1669">(TRANSPOSE(MMULT(幕後結果!$AB$37:$AK$46, TRANSPOSE(N668:W668))))</f>
        <v>-0.62582276779414525</v>
      </c>
      <c r="O1669" s="141">
        <v>-0.93722575772308192</v>
      </c>
      <c r="P1669" s="141">
        <v>1.5563189932444565</v>
      </c>
      <c r="Q1669" s="141">
        <v>0.54841770919468447</v>
      </c>
      <c r="R1669" s="141">
        <v>1.1583028298182143</v>
      </c>
      <c r="S1669" s="141">
        <v>0.50509393741937814</v>
      </c>
      <c r="T1669" s="141">
        <v>1.1986460260929173</v>
      </c>
      <c r="U1669" s="141">
        <v>0.30106263590565507</v>
      </c>
      <c r="V1669" s="141">
        <v>0.95450259462748344</v>
      </c>
      <c r="W1669" s="50">
        <v>1.5567216651839542</v>
      </c>
    </row>
    <row r="1670" spans="1:23">
      <c r="A1670" s="122"/>
      <c r="B1670" s="141">
        <v>6.1410866223658989E-2</v>
      </c>
      <c r="C1670" s="141">
        <v>0.45621967890497483</v>
      </c>
      <c r="D1670" s="141">
        <v>0.65602127573486313</v>
      </c>
      <c r="E1670" s="141">
        <v>0.69586761814271103</v>
      </c>
      <c r="F1670" s="141">
        <v>0.71425318916425451</v>
      </c>
      <c r="G1670" s="141">
        <v>0.27481974799707398</v>
      </c>
      <c r="H1670" s="141">
        <v>0.33765560329814703</v>
      </c>
      <c r="I1670" s="141">
        <v>0.35795906234451125</v>
      </c>
      <c r="J1670" s="141">
        <v>0.96965370268322371</v>
      </c>
      <c r="K1670" s="58">
        <v>0.98389142036094301</v>
      </c>
      <c r="M1670" s="51">
        <v>668</v>
      </c>
      <c r="N1670" s="141" cm="1">
        <f t="array" ref="N1670:W1670">(TRANSPOSE(MMULT(幕後結果!$AB$37:$AK$46, TRANSPOSE(N669:W669))))</f>
        <v>-0.8127545805400519</v>
      </c>
      <c r="O1670" s="141">
        <v>-1.0121985656400747</v>
      </c>
      <c r="P1670" s="141">
        <v>-0.85032743783061371</v>
      </c>
      <c r="Q1670" s="141">
        <v>0.53921083957848182</v>
      </c>
      <c r="R1670" s="141">
        <v>-0.37737755023918362</v>
      </c>
      <c r="S1670" s="141">
        <v>1.6507811701213606</v>
      </c>
      <c r="T1670" s="141">
        <v>-2.6906736618027902</v>
      </c>
      <c r="U1670" s="141">
        <v>-1.3181770378471322</v>
      </c>
      <c r="V1670" s="141">
        <v>-1.1846257612824203</v>
      </c>
      <c r="W1670" s="50">
        <v>-2.1393079887417832</v>
      </c>
    </row>
    <row r="1671" spans="1:23">
      <c r="A1671" s="122"/>
      <c r="B1671" s="141">
        <v>0.45961236923948401</v>
      </c>
      <c r="C1671" s="141">
        <v>0.25550396825712496</v>
      </c>
      <c r="D1671" s="141">
        <v>0.96019821780367609</v>
      </c>
      <c r="E1671" s="141">
        <v>0.47999060850734065</v>
      </c>
      <c r="F1671" s="141">
        <v>0.12522513940659152</v>
      </c>
      <c r="G1671" s="141">
        <v>0.78727341821439167</v>
      </c>
      <c r="H1671" s="141">
        <v>0.10323309873284625</v>
      </c>
      <c r="I1671" s="141">
        <v>3.7873704233192473E-2</v>
      </c>
      <c r="J1671" s="141">
        <v>0.39859698515458608</v>
      </c>
      <c r="K1671" s="58">
        <v>8.7279387191079083E-2</v>
      </c>
      <c r="M1671" s="51">
        <v>669</v>
      </c>
      <c r="N1671" s="141" cm="1">
        <f t="array" ref="N1671:W1671">(TRANSPOSE(MMULT(幕後結果!$AB$37:$AK$46, TRANSPOSE(N670:W670))))</f>
        <v>-1.4205074272283154</v>
      </c>
      <c r="O1671" s="141">
        <v>-0.56912132534896998</v>
      </c>
      <c r="P1671" s="141">
        <v>-0.69550336253419009</v>
      </c>
      <c r="Q1671" s="141">
        <v>-0.85885930417320278</v>
      </c>
      <c r="R1671" s="141">
        <v>-1.1073142768397195</v>
      </c>
      <c r="S1671" s="141">
        <v>-0.37507538531405848</v>
      </c>
      <c r="T1671" s="141">
        <v>-1.1989908851885713</v>
      </c>
      <c r="U1671" s="141">
        <v>0.79664490272280808</v>
      </c>
      <c r="V1671" s="141">
        <v>-5.0322685700855019E-2</v>
      </c>
      <c r="W1671" s="50">
        <v>0.58429861999099586</v>
      </c>
    </row>
    <row r="1672" spans="1:23">
      <c r="A1672" s="122"/>
      <c r="B1672" s="141">
        <v>0.41024617654974183</v>
      </c>
      <c r="C1672" s="141">
        <v>0.72985185357761306</v>
      </c>
      <c r="D1672" s="141">
        <v>0.42328629126538164</v>
      </c>
      <c r="E1672" s="141">
        <v>0.80227643327616605</v>
      </c>
      <c r="F1672" s="141">
        <v>0.51409445525111463</v>
      </c>
      <c r="G1672" s="141">
        <v>0.28756667268609726</v>
      </c>
      <c r="H1672" s="141">
        <v>0.60058859498932016</v>
      </c>
      <c r="I1672" s="141">
        <v>0.7026865578446615</v>
      </c>
      <c r="J1672" s="141">
        <v>0.65993735093873229</v>
      </c>
      <c r="K1672" s="58">
        <v>0.35109221616518016</v>
      </c>
      <c r="M1672" s="51">
        <v>670</v>
      </c>
      <c r="N1672" s="141" cm="1">
        <f t="array" ref="N1672:W1672">(TRANSPOSE(MMULT(幕後結果!$AB$37:$AK$46, TRANSPOSE(N671:W671))))</f>
        <v>-1.1684025593946197</v>
      </c>
      <c r="O1672" s="141">
        <v>0.58734701450012983</v>
      </c>
      <c r="P1672" s="141">
        <v>-0.38572136275045421</v>
      </c>
      <c r="Q1672" s="141">
        <v>-1.4503651902310271</v>
      </c>
      <c r="R1672" s="141">
        <v>-1.2864117659424144</v>
      </c>
      <c r="S1672" s="141">
        <v>0.81914562006154057</v>
      </c>
      <c r="T1672" s="141">
        <v>0.26010346135182066</v>
      </c>
      <c r="U1672" s="141">
        <v>-0.28232504677009551</v>
      </c>
      <c r="V1672" s="141">
        <v>0.39642066548257693</v>
      </c>
      <c r="W1672" s="50">
        <v>1.0283629155336094</v>
      </c>
    </row>
    <row r="1673" spans="1:23">
      <c r="A1673" s="122"/>
      <c r="B1673" s="141">
        <v>1.6404539063717971E-2</v>
      </c>
      <c r="C1673" s="141">
        <v>0.28882351521580785</v>
      </c>
      <c r="D1673" s="141">
        <v>0.32495869748963324</v>
      </c>
      <c r="E1673" s="141">
        <v>0.25044901249784401</v>
      </c>
      <c r="F1673" s="141">
        <v>0.15466866411547686</v>
      </c>
      <c r="G1673" s="141">
        <v>0.32214645667253339</v>
      </c>
      <c r="H1673" s="141">
        <v>0.35130605122839453</v>
      </c>
      <c r="I1673" s="141">
        <v>0.14788245626667829</v>
      </c>
      <c r="J1673" s="141">
        <v>0.63844354685783822</v>
      </c>
      <c r="K1673" s="58">
        <v>0.16264440858685769</v>
      </c>
      <c r="M1673" s="51">
        <v>671</v>
      </c>
      <c r="N1673" s="141" cm="1">
        <f t="array" ref="N1673:W1673">(TRANSPOSE(MMULT(幕後結果!$AB$37:$AK$46, TRANSPOSE(N672:W672))))</f>
        <v>-0.50973418656392999</v>
      </c>
      <c r="O1673" s="141">
        <v>0.39986024694298727</v>
      </c>
      <c r="P1673" s="141">
        <v>-7.6995347122772506E-2</v>
      </c>
      <c r="Q1673" s="141">
        <v>-0.30605531364148092</v>
      </c>
      <c r="R1673" s="141">
        <v>-0.83892243670951183</v>
      </c>
      <c r="S1673" s="141">
        <v>0.40528789633426732</v>
      </c>
      <c r="T1673" s="141">
        <v>-0.15330750492433093</v>
      </c>
      <c r="U1673" s="141">
        <v>-0.72646047454472451</v>
      </c>
      <c r="V1673" s="141">
        <v>1.7585752036600342</v>
      </c>
      <c r="W1673" s="50">
        <v>-0.87546256697625113</v>
      </c>
    </row>
    <row r="1674" spans="1:23">
      <c r="A1674" s="122"/>
      <c r="B1674" s="141">
        <v>0.67375519047596999</v>
      </c>
      <c r="C1674" s="141">
        <v>0.32475224558248139</v>
      </c>
      <c r="D1674" s="141">
        <v>0.87506442597541856</v>
      </c>
      <c r="E1674" s="141">
        <v>0.34411728931249264</v>
      </c>
      <c r="F1674" s="141">
        <v>0.28709380122226902</v>
      </c>
      <c r="G1674" s="141">
        <v>0.11235796336977288</v>
      </c>
      <c r="H1674" s="141">
        <v>0.37555426403837311</v>
      </c>
      <c r="I1674" s="141">
        <v>0.17804422344686244</v>
      </c>
      <c r="J1674" s="141">
        <v>0.52827252711925565</v>
      </c>
      <c r="K1674" s="58">
        <v>0.99173176776163063</v>
      </c>
      <c r="M1674" s="51">
        <v>672</v>
      </c>
      <c r="N1674" s="141" cm="1">
        <f t="array" ref="N1674:W1674">(TRANSPOSE(MMULT(幕後結果!$AB$37:$AK$46, TRANSPOSE(N673:W673))))</f>
        <v>-1.7783977137971516</v>
      </c>
      <c r="O1674" s="141">
        <v>2.1557930752615255</v>
      </c>
      <c r="P1674" s="141">
        <v>3.7534774584715098</v>
      </c>
      <c r="Q1674" s="141">
        <v>0.82088145348410602</v>
      </c>
      <c r="R1674" s="141">
        <v>2.3820359879185262</v>
      </c>
      <c r="S1674" s="141">
        <v>1.7734478628454506</v>
      </c>
      <c r="T1674" s="141">
        <v>0.39695036653427085</v>
      </c>
      <c r="U1674" s="141">
        <v>2.4286057916412247</v>
      </c>
      <c r="V1674" s="141">
        <v>1.5788313171724777</v>
      </c>
      <c r="W1674" s="50">
        <v>1.665465768356176</v>
      </c>
    </row>
    <row r="1675" spans="1:23">
      <c r="A1675" s="122"/>
      <c r="B1675" s="141">
        <v>0.63225878031477922</v>
      </c>
      <c r="C1675" s="141">
        <v>0.4720944953370092</v>
      </c>
      <c r="D1675" s="141">
        <v>0.8898216704892381</v>
      </c>
      <c r="E1675" s="141">
        <v>9.6953090053054414E-2</v>
      </c>
      <c r="F1675" s="141">
        <v>5.0794746607711883E-3</v>
      </c>
      <c r="G1675" s="141">
        <v>0.18064222539837638</v>
      </c>
      <c r="H1675" s="141">
        <v>8.2648058635763633E-2</v>
      </c>
      <c r="I1675" s="141">
        <v>0.4488988533322622</v>
      </c>
      <c r="J1675" s="141">
        <v>0.64292794144444998</v>
      </c>
      <c r="K1675" s="58">
        <v>0.77823852457278564</v>
      </c>
      <c r="M1675" s="51">
        <v>673</v>
      </c>
      <c r="N1675" s="141" cm="1">
        <f t="array" ref="N1675:W1675">(TRANSPOSE(MMULT(幕後結果!$AB$37:$AK$46, TRANSPOSE(N674:W674))))</f>
        <v>-1.0540066091580851</v>
      </c>
      <c r="O1675" s="141">
        <v>0.74776473546893096</v>
      </c>
      <c r="P1675" s="141">
        <v>0.60696713187882279</v>
      </c>
      <c r="Q1675" s="141">
        <v>0.26804680006691584</v>
      </c>
      <c r="R1675" s="141">
        <v>0.68779624875170198</v>
      </c>
      <c r="S1675" s="141">
        <v>1.2105511497982706</v>
      </c>
      <c r="T1675" s="141">
        <v>0.9238851339880062</v>
      </c>
      <c r="U1675" s="141">
        <v>0.21572764528621113</v>
      </c>
      <c r="V1675" s="141">
        <v>0.28326563603456389</v>
      </c>
      <c r="W1675" s="50">
        <v>1.0751425314902829</v>
      </c>
    </row>
    <row r="1676" spans="1:23">
      <c r="A1676" s="122"/>
      <c r="B1676" s="141">
        <v>0.14854999537595504</v>
      </c>
      <c r="C1676" s="141">
        <v>0.31289983372368457</v>
      </c>
      <c r="D1676" s="141">
        <v>0.97039454105035849</v>
      </c>
      <c r="E1676" s="141">
        <v>4.7801737493298635E-2</v>
      </c>
      <c r="F1676" s="141">
        <v>0.79310056540048612</v>
      </c>
      <c r="G1676" s="141">
        <v>0.36225844579609756</v>
      </c>
      <c r="H1676" s="141">
        <v>0.95364787866635115</v>
      </c>
      <c r="I1676" s="141">
        <v>0.95568051040032365</v>
      </c>
      <c r="J1676" s="141">
        <v>0.27431751018308903</v>
      </c>
      <c r="K1676" s="58">
        <v>0.12610101885742209</v>
      </c>
      <c r="M1676" s="51">
        <v>674</v>
      </c>
      <c r="N1676" s="141" cm="1">
        <f t="array" ref="N1676:W1676">(TRANSPOSE(MMULT(幕後結果!$AB$37:$AK$46, TRANSPOSE(N675:W675))))</f>
        <v>0.38878732945316397</v>
      </c>
      <c r="O1676" s="141">
        <v>-0.64496419431383667</v>
      </c>
      <c r="P1676" s="141">
        <v>-1.6314378391451474</v>
      </c>
      <c r="Q1676" s="141">
        <v>-0.82735134132825849</v>
      </c>
      <c r="R1676" s="141">
        <v>0.43999983289697098</v>
      </c>
      <c r="S1676" s="141">
        <v>-1.793147874010343</v>
      </c>
      <c r="T1676" s="141">
        <v>0.59406821174652169</v>
      </c>
      <c r="U1676" s="141">
        <v>0.37492921007415481</v>
      </c>
      <c r="V1676" s="141">
        <v>0.24483278494972227</v>
      </c>
      <c r="W1676" s="50">
        <v>1.0843462728256945</v>
      </c>
    </row>
    <row r="1677" spans="1:23">
      <c r="A1677" s="122"/>
      <c r="B1677" s="141">
        <v>9.8519229898472505E-2</v>
      </c>
      <c r="C1677" s="141">
        <v>0.90249835922727528</v>
      </c>
      <c r="D1677" s="141">
        <v>0.87362913495758643</v>
      </c>
      <c r="E1677" s="141">
        <v>0.67770560957485393</v>
      </c>
      <c r="F1677" s="141">
        <v>0.9829487773955623</v>
      </c>
      <c r="G1677" s="141">
        <v>0.25741016912334413</v>
      </c>
      <c r="H1677" s="141">
        <v>0.34645222633870643</v>
      </c>
      <c r="I1677" s="141">
        <v>0.48499057538927071</v>
      </c>
      <c r="J1677" s="141">
        <v>0.61338473246680203</v>
      </c>
      <c r="K1677" s="58">
        <v>6.1284168084194013E-2</v>
      </c>
      <c r="M1677" s="51">
        <v>675</v>
      </c>
      <c r="N1677" s="141" cm="1">
        <f t="array" ref="N1677:W1677">(TRANSPOSE(MMULT(幕後結果!$AB$37:$AK$46, TRANSPOSE(N676:W676))))</f>
        <v>-0.43079542494941081</v>
      </c>
      <c r="O1677" s="141">
        <v>0.50548897575471097</v>
      </c>
      <c r="P1677" s="141">
        <v>0.7129158409118761</v>
      </c>
      <c r="Q1677" s="141">
        <v>0.60047060312943024</v>
      </c>
      <c r="R1677" s="141">
        <v>-0.30611660180955858</v>
      </c>
      <c r="S1677" s="141">
        <v>-0.74574715163115213</v>
      </c>
      <c r="T1677" s="141">
        <v>-0.38446048439477098</v>
      </c>
      <c r="U1677" s="141">
        <v>0.24740961067899303</v>
      </c>
      <c r="V1677" s="141">
        <v>1.2307873464250152</v>
      </c>
      <c r="W1677" s="50">
        <v>-0.42520505654886542</v>
      </c>
    </row>
    <row r="1678" spans="1:23">
      <c r="A1678" s="122"/>
      <c r="B1678" s="141">
        <v>0.16367144141440537</v>
      </c>
      <c r="C1678" s="141">
        <v>0.41148221798482787</v>
      </c>
      <c r="D1678" s="141">
        <v>5.3666383282831909E-2</v>
      </c>
      <c r="E1678" s="141">
        <v>0.442620910028793</v>
      </c>
      <c r="F1678" s="141">
        <v>0.67574723292445427</v>
      </c>
      <c r="G1678" s="141">
        <v>3.8595271626264527E-2</v>
      </c>
      <c r="H1678" s="141">
        <v>0.5398567035608044</v>
      </c>
      <c r="I1678" s="141">
        <v>0.83839575323325</v>
      </c>
      <c r="J1678" s="141">
        <v>0.73596499222273426</v>
      </c>
      <c r="K1678" s="58">
        <v>0.16604793879464608</v>
      </c>
      <c r="M1678" s="51">
        <v>676</v>
      </c>
      <c r="N1678" s="141" cm="1">
        <f t="array" ref="N1678:W1678">(TRANSPOSE(MMULT(幕後結果!$AB$37:$AK$46, TRANSPOSE(N677:W677))))</f>
        <v>0.12180177028517161</v>
      </c>
      <c r="O1678" s="141">
        <v>0.89417886462802165</v>
      </c>
      <c r="P1678" s="141">
        <v>-1.2748078178591162</v>
      </c>
      <c r="Q1678" s="141">
        <v>-0.70850279922184733</v>
      </c>
      <c r="R1678" s="141">
        <v>-0.42434773450777863</v>
      </c>
      <c r="S1678" s="141">
        <v>-0.77950411115945872</v>
      </c>
      <c r="T1678" s="141">
        <v>0.14660957388387724</v>
      </c>
      <c r="U1678" s="141">
        <v>-0.31556787253733398</v>
      </c>
      <c r="V1678" s="141">
        <v>-1.6203570527410736</v>
      </c>
      <c r="W1678" s="50">
        <v>-1.1603691494985091</v>
      </c>
    </row>
    <row r="1679" spans="1:23">
      <c r="A1679" s="122"/>
      <c r="B1679" s="141">
        <v>0.82027367204053481</v>
      </c>
      <c r="C1679" s="141">
        <v>0.15034581725338092</v>
      </c>
      <c r="D1679" s="141">
        <v>0.12234663296970538</v>
      </c>
      <c r="E1679" s="141">
        <v>0.37382235011943488</v>
      </c>
      <c r="F1679" s="141">
        <v>0.3482131315501511</v>
      </c>
      <c r="G1679" s="141">
        <v>0.79091630527428758</v>
      </c>
      <c r="H1679" s="141">
        <v>1.0508064127672023E-2</v>
      </c>
      <c r="I1679" s="141">
        <v>2.8355315267127645E-2</v>
      </c>
      <c r="J1679" s="141">
        <v>0.54803297499082815</v>
      </c>
      <c r="K1679" s="58">
        <v>0.32728465434056853</v>
      </c>
      <c r="M1679" s="51">
        <v>677</v>
      </c>
      <c r="N1679" s="141" cm="1">
        <f t="array" ref="N1679:W1679">(TRANSPOSE(MMULT(幕後結果!$AB$37:$AK$46, TRANSPOSE(N678:W678))))</f>
        <v>5.679547768861528E-2</v>
      </c>
      <c r="O1679" s="141">
        <v>-2.8833581149522325</v>
      </c>
      <c r="P1679" s="141">
        <v>-0.52957544975842785</v>
      </c>
      <c r="Q1679" s="141">
        <v>8.056375197573129E-3</v>
      </c>
      <c r="R1679" s="141">
        <v>-0.88045881179554275</v>
      </c>
      <c r="S1679" s="141">
        <v>-1.4623139763707313</v>
      </c>
      <c r="T1679" s="141">
        <v>-0.20511828867378123</v>
      </c>
      <c r="U1679" s="141">
        <v>-0.34852206049854217</v>
      </c>
      <c r="V1679" s="141">
        <v>-0.89697028787187794</v>
      </c>
      <c r="W1679" s="50">
        <v>-1.8989908135329012</v>
      </c>
    </row>
    <row r="1680" spans="1:23">
      <c r="A1680" s="122"/>
      <c r="B1680" s="141">
        <v>0.97836278880064831</v>
      </c>
      <c r="C1680" s="141">
        <v>0.60906595741137726</v>
      </c>
      <c r="D1680" s="141">
        <v>0.53742113678166659</v>
      </c>
      <c r="E1680" s="141">
        <v>0.2957497822082833</v>
      </c>
      <c r="F1680" s="141">
        <v>0.79325525217745674</v>
      </c>
      <c r="G1680" s="141">
        <v>0.23064425163877544</v>
      </c>
      <c r="H1680" s="141">
        <v>0.89810180569363474</v>
      </c>
      <c r="I1680" s="141">
        <v>0.20692516614503709</v>
      </c>
      <c r="J1680" s="141">
        <v>2.6249906257515443E-2</v>
      </c>
      <c r="K1680" s="58">
        <v>0.15187175736897696</v>
      </c>
      <c r="M1680" s="51">
        <v>678</v>
      </c>
      <c r="N1680" s="141" cm="1">
        <f t="array" ref="N1680:W1680">(TRANSPOSE(MMULT(幕後結果!$AB$37:$AK$46, TRANSPOSE(N679:W679))))</f>
        <v>-0.51361138517431693</v>
      </c>
      <c r="O1680" s="141">
        <v>2.2106776035925235</v>
      </c>
      <c r="P1680" s="141">
        <v>2.2043502896223988</v>
      </c>
      <c r="Q1680" s="141">
        <v>0.97969870891527222</v>
      </c>
      <c r="R1680" s="141">
        <v>1.5675742300938902</v>
      </c>
      <c r="S1680" s="141">
        <v>2.4968911043095976</v>
      </c>
      <c r="T1680" s="141">
        <v>1.668017350150695</v>
      </c>
      <c r="U1680" s="141">
        <v>1.3496505449105944</v>
      </c>
      <c r="V1680" s="141">
        <v>4.2574463388005244</v>
      </c>
      <c r="W1680" s="50">
        <v>3.4370827071736101</v>
      </c>
    </row>
    <row r="1681" spans="1:23">
      <c r="A1681" s="122"/>
      <c r="B1681" s="141">
        <v>0.92095263062500687</v>
      </c>
      <c r="C1681" s="141">
        <v>0.94199903463020385</v>
      </c>
      <c r="D1681" s="141">
        <v>0.95468363624420305</v>
      </c>
      <c r="E1681" s="141">
        <v>0.26504629836631333</v>
      </c>
      <c r="F1681" s="141">
        <v>0.91912786296349647</v>
      </c>
      <c r="G1681" s="141">
        <v>0.94062820931961721</v>
      </c>
      <c r="H1681" s="141">
        <v>0.75298649181936272</v>
      </c>
      <c r="I1681" s="141">
        <v>0.17556743735500047</v>
      </c>
      <c r="J1681" s="141">
        <v>0.57646456812110114</v>
      </c>
      <c r="K1681" s="58">
        <v>0.74298497848785749</v>
      </c>
      <c r="M1681" s="51">
        <v>679</v>
      </c>
      <c r="N1681" s="141" cm="1">
        <f t="array" ref="N1681:W1681">(TRANSPOSE(MMULT(幕後結果!$AB$37:$AK$46, TRANSPOSE(N680:W680))))</f>
        <v>1.2423766692424334</v>
      </c>
      <c r="O1681" s="141">
        <v>1.4891131280589207</v>
      </c>
      <c r="P1681" s="141">
        <v>-1.1741939514622528</v>
      </c>
      <c r="Q1681" s="141">
        <v>0.19327826558099803</v>
      </c>
      <c r="R1681" s="141">
        <v>-1.6451442788310788</v>
      </c>
      <c r="S1681" s="141">
        <v>-0.53883811315282282</v>
      </c>
      <c r="T1681" s="141">
        <v>0.18619317447669415</v>
      </c>
      <c r="U1681" s="141">
        <v>-2.5219866104065782</v>
      </c>
      <c r="V1681" s="141">
        <v>-1.7094058839305253</v>
      </c>
      <c r="W1681" s="50">
        <v>-1.9232693429640471</v>
      </c>
    </row>
    <row r="1682" spans="1:23">
      <c r="A1682" s="122"/>
      <c r="B1682" s="141">
        <v>0.69193290217344416</v>
      </c>
      <c r="C1682" s="141">
        <v>0.13957104632336992</v>
      </c>
      <c r="D1682" s="141">
        <v>0.21048386668886798</v>
      </c>
      <c r="E1682" s="141">
        <v>0.76173353708887892</v>
      </c>
      <c r="F1682" s="141">
        <v>0.25828248424082267</v>
      </c>
      <c r="G1682" s="141">
        <v>0.68661895572198994</v>
      </c>
      <c r="H1682" s="141">
        <v>0.48602792104249359</v>
      </c>
      <c r="I1682" s="141">
        <v>0.77984512090026392</v>
      </c>
      <c r="J1682" s="141">
        <v>0.38671422508326558</v>
      </c>
      <c r="K1682" s="58">
        <v>0.35493943941483641</v>
      </c>
      <c r="M1682" s="51">
        <v>680</v>
      </c>
      <c r="N1682" s="141" cm="1">
        <f t="array" ref="N1682:W1682">(TRANSPOSE(MMULT(幕後結果!$AB$37:$AK$46, TRANSPOSE(N681:W681))))</f>
        <v>-0.94093519543394211</v>
      </c>
      <c r="O1682" s="141">
        <v>0.88212617294510198</v>
      </c>
      <c r="P1682" s="141">
        <v>0.79617023945783938</v>
      </c>
      <c r="Q1682" s="141">
        <v>0.64622298308042581</v>
      </c>
      <c r="R1682" s="141">
        <v>0.87565689891896148</v>
      </c>
      <c r="S1682" s="141">
        <v>-0.56796270458546694</v>
      </c>
      <c r="T1682" s="141">
        <v>-0.10225549869931083</v>
      </c>
      <c r="U1682" s="141">
        <v>-0.74733092631501286</v>
      </c>
      <c r="V1682" s="141">
        <v>-0.88363457163641845</v>
      </c>
      <c r="W1682" s="50">
        <v>1.123881646460877</v>
      </c>
    </row>
    <row r="1683" spans="1:23">
      <c r="A1683" s="122"/>
      <c r="B1683" s="141">
        <v>0.58909974293563994</v>
      </c>
      <c r="C1683" s="141">
        <v>0.61122301028602721</v>
      </c>
      <c r="D1683" s="141">
        <v>0.57451610102249595</v>
      </c>
      <c r="E1683" s="141">
        <v>0.53036468271355885</v>
      </c>
      <c r="F1683" s="141">
        <v>7.44603934447714E-2</v>
      </c>
      <c r="G1683" s="141">
        <v>0.37462391184980182</v>
      </c>
      <c r="H1683" s="141">
        <v>0.7093224603279249</v>
      </c>
      <c r="I1683" s="141">
        <v>0.45037735114696864</v>
      </c>
      <c r="J1683" s="141">
        <v>0.86283393900044936</v>
      </c>
      <c r="K1683" s="58">
        <v>0.30620231052056712</v>
      </c>
      <c r="M1683" s="51">
        <v>681</v>
      </c>
      <c r="N1683" s="141" cm="1">
        <f t="array" ref="N1683:W1683">(TRANSPOSE(MMULT(幕後結果!$AB$37:$AK$46, TRANSPOSE(N682:W682))))</f>
        <v>-0.17862719608312305</v>
      </c>
      <c r="O1683" s="141">
        <v>2.9545799931616799E-2</v>
      </c>
      <c r="P1683" s="141">
        <v>0.65176749500704245</v>
      </c>
      <c r="Q1683" s="141">
        <v>-0.16070501605705595</v>
      </c>
      <c r="R1683" s="141">
        <v>0.82997783803402614</v>
      </c>
      <c r="S1683" s="141">
        <v>1.8547685624235559</v>
      </c>
      <c r="T1683" s="141">
        <v>-0.73404241555770355</v>
      </c>
      <c r="U1683" s="141">
        <v>0.5389370469065643</v>
      </c>
      <c r="V1683" s="141">
        <v>-0.65345501990094834</v>
      </c>
      <c r="W1683" s="50">
        <v>0.19764815753211717</v>
      </c>
    </row>
    <row r="1684" spans="1:23">
      <c r="A1684" s="122"/>
      <c r="B1684" s="141">
        <v>0.90270837398601822</v>
      </c>
      <c r="C1684" s="141">
        <v>0.74934291706077305</v>
      </c>
      <c r="D1684" s="141">
        <v>0.65269819368066218</v>
      </c>
      <c r="E1684" s="141">
        <v>0.3451425843047411</v>
      </c>
      <c r="F1684" s="141">
        <v>0.51488439895501914</v>
      </c>
      <c r="G1684" s="141">
        <v>8.3551286747842513E-2</v>
      </c>
      <c r="H1684" s="141">
        <v>0.55108145582869561</v>
      </c>
      <c r="I1684" s="141">
        <v>0.57867020209415676</v>
      </c>
      <c r="J1684" s="141">
        <v>0.87206287905844593</v>
      </c>
      <c r="K1684" s="58">
        <v>0.43881025977402555</v>
      </c>
      <c r="M1684" s="51">
        <v>682</v>
      </c>
      <c r="N1684" s="141" cm="1">
        <f t="array" ref="N1684:W1684">(TRANSPOSE(MMULT(幕後結果!$AB$37:$AK$46, TRANSPOSE(N683:W683))))</f>
        <v>-0.57901945535888188</v>
      </c>
      <c r="O1684" s="141">
        <v>0.54473251850180049</v>
      </c>
      <c r="P1684" s="141">
        <v>1.7633910224825566</v>
      </c>
      <c r="Q1684" s="141">
        <v>0.56216955630102394</v>
      </c>
      <c r="R1684" s="141">
        <v>1.6787019143972484</v>
      </c>
      <c r="S1684" s="141">
        <v>1.0864819242685611</v>
      </c>
      <c r="T1684" s="141">
        <v>1.4738045311652292</v>
      </c>
      <c r="U1684" s="141">
        <v>1.9542743230791442</v>
      </c>
      <c r="V1684" s="141">
        <v>-6.7977444255150954E-2</v>
      </c>
      <c r="W1684" s="50">
        <v>2.2754401875852475</v>
      </c>
    </row>
    <row r="1685" spans="1:23">
      <c r="A1685" s="122"/>
      <c r="B1685" s="141">
        <v>0.68260158938818938</v>
      </c>
      <c r="C1685" s="141">
        <v>0.75470748080732508</v>
      </c>
      <c r="D1685" s="141">
        <v>0.30172759907034741</v>
      </c>
      <c r="E1685" s="141">
        <v>0.7789443130449194</v>
      </c>
      <c r="F1685" s="141">
        <v>3.5857228569342592E-2</v>
      </c>
      <c r="G1685" s="141">
        <v>0.78928465873130005</v>
      </c>
      <c r="H1685" s="141">
        <v>0.32374746450093639</v>
      </c>
      <c r="I1685" s="141">
        <v>1.6107709837934081E-2</v>
      </c>
      <c r="J1685" s="141">
        <v>0.80286976525978648</v>
      </c>
      <c r="K1685" s="58">
        <v>0.12732816628244192</v>
      </c>
      <c r="M1685" s="51">
        <v>683</v>
      </c>
      <c r="N1685" s="141" cm="1">
        <f t="array" ref="N1685:W1685">(TRANSPOSE(MMULT(幕後結果!$AB$37:$AK$46, TRANSPOSE(N684:W684))))</f>
        <v>0.65554633062728151</v>
      </c>
      <c r="O1685" s="141">
        <v>0.66011642996725628</v>
      </c>
      <c r="P1685" s="141">
        <v>-0.18348264038481948</v>
      </c>
      <c r="Q1685" s="141">
        <v>1.8878746345835309</v>
      </c>
      <c r="R1685" s="141">
        <v>-0.33933794696998154</v>
      </c>
      <c r="S1685" s="141">
        <v>1.8832763322452364</v>
      </c>
      <c r="T1685" s="141">
        <v>0.60941184843772533</v>
      </c>
      <c r="U1685" s="141">
        <v>1.035173342726549</v>
      </c>
      <c r="V1685" s="141">
        <v>1.2578638281504866</v>
      </c>
      <c r="W1685" s="50">
        <v>-1.9735960888837747</v>
      </c>
    </row>
    <row r="1686" spans="1:23">
      <c r="A1686" s="122"/>
      <c r="B1686" s="141">
        <v>0.22095286576805884</v>
      </c>
      <c r="C1686" s="141">
        <v>0.65443245619761559</v>
      </c>
      <c r="D1686" s="141">
        <v>0.40001945042096487</v>
      </c>
      <c r="E1686" s="141">
        <v>0.3026537721614897</v>
      </c>
      <c r="F1686" s="141">
        <v>0.97440140669381448</v>
      </c>
      <c r="G1686" s="141">
        <v>0.19295110250706182</v>
      </c>
      <c r="H1686" s="141">
        <v>0.31140074298899467</v>
      </c>
      <c r="I1686" s="141">
        <v>0.98589169238249386</v>
      </c>
      <c r="J1686" s="141">
        <v>4.2068420386973893E-2</v>
      </c>
      <c r="K1686" s="58">
        <v>0.65812256254632029</v>
      </c>
      <c r="M1686" s="51">
        <v>684</v>
      </c>
      <c r="N1686" s="141" cm="1">
        <f t="array" ref="N1686:W1686">(TRANSPOSE(MMULT(幕後結果!$AB$37:$AK$46, TRANSPOSE(N685:W685))))</f>
        <v>0.47065168152555803</v>
      </c>
      <c r="O1686" s="141">
        <v>0.84910126766662086</v>
      </c>
      <c r="P1686" s="141">
        <v>-0.14188859897599884</v>
      </c>
      <c r="Q1686" s="141">
        <v>0.25925245232490146</v>
      </c>
      <c r="R1686" s="141">
        <v>-0.33464413063890347</v>
      </c>
      <c r="S1686" s="141">
        <v>-3.4132735739305198E-2</v>
      </c>
      <c r="T1686" s="141">
        <v>-0.23284049036851906</v>
      </c>
      <c r="U1686" s="141">
        <v>-1.4029969986623763</v>
      </c>
      <c r="V1686" s="141">
        <v>0.85665280524785592</v>
      </c>
      <c r="W1686" s="50">
        <v>-1.4527376288546749</v>
      </c>
    </row>
    <row r="1687" spans="1:23">
      <c r="A1687" s="122"/>
      <c r="B1687" s="141">
        <v>0.29187958213741894</v>
      </c>
      <c r="C1687" s="141">
        <v>0.99587673892231576</v>
      </c>
      <c r="D1687" s="141">
        <v>0.2329435942427327</v>
      </c>
      <c r="E1687" s="141">
        <v>0.94890414974565296</v>
      </c>
      <c r="F1687" s="141">
        <v>0.11957665572268006</v>
      </c>
      <c r="G1687" s="141">
        <v>0.67790499330963283</v>
      </c>
      <c r="H1687" s="141">
        <v>0.6688265674499283</v>
      </c>
      <c r="I1687" s="141">
        <v>0.36980946008757032</v>
      </c>
      <c r="J1687" s="141">
        <v>0.174227578003189</v>
      </c>
      <c r="K1687" s="58">
        <v>0.24721370557003985</v>
      </c>
      <c r="M1687" s="51">
        <v>685</v>
      </c>
      <c r="N1687" s="141" cm="1">
        <f t="array" ref="N1687:W1687">(TRANSPOSE(MMULT(幕後結果!$AB$37:$AK$46, TRANSPOSE(N686:W686))))</f>
        <v>0.22267707609820431</v>
      </c>
      <c r="O1687" s="141">
        <v>-1.4608948028527073</v>
      </c>
      <c r="P1687" s="141">
        <v>0.70437247561127037</v>
      </c>
      <c r="Q1687" s="141">
        <v>-0.3204317240049982</v>
      </c>
      <c r="R1687" s="141">
        <v>-0.51754414193840448</v>
      </c>
      <c r="S1687" s="141">
        <v>-0.12341070822410433</v>
      </c>
      <c r="T1687" s="141">
        <v>-1.8778734217993891</v>
      </c>
      <c r="U1687" s="141">
        <v>-0.45631913698122939</v>
      </c>
      <c r="V1687" s="141">
        <v>-0.92797650649983421</v>
      </c>
      <c r="W1687" s="50">
        <v>-0.26666008724688173</v>
      </c>
    </row>
    <row r="1688" spans="1:23">
      <c r="A1688" s="122"/>
      <c r="B1688" s="141">
        <v>4.8402368064884627E-2</v>
      </c>
      <c r="C1688" s="141">
        <v>0.28583823596900415</v>
      </c>
      <c r="D1688" s="141">
        <v>2.4663856185755062E-2</v>
      </c>
      <c r="E1688" s="141">
        <v>0.35778206681877411</v>
      </c>
      <c r="F1688" s="141">
        <v>0.58440838446564136</v>
      </c>
      <c r="G1688" s="141">
        <v>0.25406317405388346</v>
      </c>
      <c r="H1688" s="141">
        <v>0.3511084700587892</v>
      </c>
      <c r="I1688" s="141">
        <v>0.4375295720527228</v>
      </c>
      <c r="J1688" s="141">
        <v>0.19219052695819716</v>
      </c>
      <c r="K1688" s="58">
        <v>0.87315115114175157</v>
      </c>
      <c r="M1688" s="51">
        <v>686</v>
      </c>
      <c r="N1688" s="141" cm="1">
        <f t="array" ref="N1688:W1688">(TRANSPOSE(MMULT(幕後結果!$AB$37:$AK$46, TRANSPOSE(N687:W687))))</f>
        <v>-0.53518929796126413</v>
      </c>
      <c r="O1688" s="141">
        <v>1.343065044147419</v>
      </c>
      <c r="P1688" s="141">
        <v>-7.0473803696107395E-2</v>
      </c>
      <c r="Q1688" s="141">
        <v>0.66297261020916165</v>
      </c>
      <c r="R1688" s="141">
        <v>4.0712204172986988E-2</v>
      </c>
      <c r="S1688" s="141">
        <v>0.49590714588059592</v>
      </c>
      <c r="T1688" s="141">
        <v>1.9709552415995666</v>
      </c>
      <c r="U1688" s="141">
        <v>0.68355292094937248</v>
      </c>
      <c r="V1688" s="141">
        <v>1.6443076137866941</v>
      </c>
      <c r="W1688" s="50">
        <v>0.55971448733701623</v>
      </c>
    </row>
    <row r="1689" spans="1:23">
      <c r="A1689" s="122"/>
      <c r="B1689" s="141">
        <v>0.55598815257114675</v>
      </c>
      <c r="C1689" s="141">
        <v>0.81810660835735227</v>
      </c>
      <c r="D1689" s="141">
        <v>0.22131389430334947</v>
      </c>
      <c r="E1689" s="141">
        <v>0.32110652195221423</v>
      </c>
      <c r="F1689" s="141">
        <v>0.16808295281102614</v>
      </c>
      <c r="G1689" s="141">
        <v>0.58088306692264857</v>
      </c>
      <c r="H1689" s="141">
        <v>0.85244929370475786</v>
      </c>
      <c r="I1689" s="141">
        <v>0.16034224786153506</v>
      </c>
      <c r="J1689" s="141">
        <v>0.92229361874461024</v>
      </c>
      <c r="K1689" s="58">
        <v>2.3412065018176165E-2</v>
      </c>
      <c r="M1689" s="51">
        <v>687</v>
      </c>
      <c r="N1689" s="141" cm="1">
        <f t="array" ref="N1689:W1689">(TRANSPOSE(MMULT(幕後結果!$AB$37:$AK$46, TRANSPOSE(N688:W688))))</f>
        <v>-0.52730056196078157</v>
      </c>
      <c r="O1689" s="141">
        <v>-0.12354212084983127</v>
      </c>
      <c r="P1689" s="141">
        <v>-1.6725745796601077</v>
      </c>
      <c r="Q1689" s="141">
        <v>-0.72959715119562829</v>
      </c>
      <c r="R1689" s="141">
        <v>-0.80677823359498424</v>
      </c>
      <c r="S1689" s="141">
        <v>-8.3867545239008093E-2</v>
      </c>
      <c r="T1689" s="141">
        <v>-0.97758356736247365</v>
      </c>
      <c r="U1689" s="141">
        <v>0.16652287122239429</v>
      </c>
      <c r="V1689" s="141">
        <v>-1.0274584842600474</v>
      </c>
      <c r="W1689" s="50">
        <v>-1.6118412624546858</v>
      </c>
    </row>
    <row r="1690" spans="1:23">
      <c r="A1690" s="122"/>
      <c r="B1690" s="141">
        <v>0.52714859707288575</v>
      </c>
      <c r="C1690" s="141">
        <v>0.18082085724177088</v>
      </c>
      <c r="D1690" s="141">
        <v>1.602849957933139E-2</v>
      </c>
      <c r="E1690" s="141">
        <v>0.41040760854485625</v>
      </c>
      <c r="F1690" s="141">
        <v>0.23795212691142442</v>
      </c>
      <c r="G1690" s="141">
        <v>0.60895871883620867</v>
      </c>
      <c r="H1690" s="141">
        <v>0.27602575419832331</v>
      </c>
      <c r="I1690" s="141">
        <v>0.50523489001419564</v>
      </c>
      <c r="J1690" s="141">
        <v>1.066196807804376E-2</v>
      </c>
      <c r="K1690" s="58">
        <v>0.41415343161295204</v>
      </c>
      <c r="M1690" s="51">
        <v>688</v>
      </c>
      <c r="N1690" s="141" cm="1">
        <f t="array" ref="N1690:W1690">(TRANSPOSE(MMULT(幕後結果!$AB$37:$AK$46, TRANSPOSE(N689:W689))))</f>
        <v>-0.74908278516835169</v>
      </c>
      <c r="O1690" s="141">
        <v>-0.65663065146923871</v>
      </c>
      <c r="P1690" s="141">
        <v>0.64411350163698733</v>
      </c>
      <c r="Q1690" s="141">
        <v>-0.11474434992438159</v>
      </c>
      <c r="R1690" s="141">
        <v>-0.61515127166792238</v>
      </c>
      <c r="S1690" s="141">
        <v>0.17208360359548189</v>
      </c>
      <c r="T1690" s="141">
        <v>0.1379855882229995</v>
      </c>
      <c r="U1690" s="141">
        <v>1.1941635482036861</v>
      </c>
      <c r="V1690" s="141">
        <v>1.0244586371112099</v>
      </c>
      <c r="W1690" s="50">
        <v>0.97347302249052892</v>
      </c>
    </row>
    <row r="1691" spans="1:23">
      <c r="A1691" s="122"/>
      <c r="B1691" s="141">
        <v>0.11248595059845279</v>
      </c>
      <c r="C1691" s="141">
        <v>0.19481494028719348</v>
      </c>
      <c r="D1691" s="141">
        <v>0.52074403533522684</v>
      </c>
      <c r="E1691" s="141">
        <v>0.12316364766455834</v>
      </c>
      <c r="F1691" s="141">
        <v>0.92199628136203304</v>
      </c>
      <c r="G1691" s="141">
        <v>0.44973639435292956</v>
      </c>
      <c r="H1691" s="141">
        <v>0.29622311167809112</v>
      </c>
      <c r="I1691" s="141">
        <v>0.95690067122263689</v>
      </c>
      <c r="J1691" s="141">
        <v>0.75660945193121232</v>
      </c>
      <c r="K1691" s="58">
        <v>0.66742714349352283</v>
      </c>
      <c r="M1691" s="51">
        <v>689</v>
      </c>
      <c r="N1691" s="141" cm="1">
        <f t="array" ref="N1691:W1691">(TRANSPOSE(MMULT(幕後結果!$AB$37:$AK$46, TRANSPOSE(N690:W690))))</f>
        <v>0.44990766382622144</v>
      </c>
      <c r="O1691" s="141">
        <v>1.4801454131281038</v>
      </c>
      <c r="P1691" s="141">
        <v>6.5694037298550362E-2</v>
      </c>
      <c r="Q1691" s="141">
        <v>0.91611122528092181</v>
      </c>
      <c r="R1691" s="141">
        <v>6.9461416447387292E-2</v>
      </c>
      <c r="S1691" s="141">
        <v>0.6685590266617798</v>
      </c>
      <c r="T1691" s="141">
        <v>-0.83653395624709681</v>
      </c>
      <c r="U1691" s="141">
        <v>-1.435028222174547</v>
      </c>
      <c r="V1691" s="141">
        <v>0.44683912641943169</v>
      </c>
      <c r="W1691" s="50">
        <v>-0.39055636922930126</v>
      </c>
    </row>
    <row r="1692" spans="1:23">
      <c r="A1692" s="122"/>
      <c r="B1692" s="141">
        <v>0.55732420733348897</v>
      </c>
      <c r="C1692" s="141">
        <v>0.63244856674765715</v>
      </c>
      <c r="D1692" s="141">
        <v>0.31941422570929423</v>
      </c>
      <c r="E1692" s="141">
        <v>0.52644568532069114</v>
      </c>
      <c r="F1692" s="141">
        <v>0.37520264002954229</v>
      </c>
      <c r="G1692" s="141">
        <v>0.84522368253367475</v>
      </c>
      <c r="H1692" s="141">
        <v>0.72568544531945545</v>
      </c>
      <c r="I1692" s="141">
        <v>0.73596104548361962</v>
      </c>
      <c r="J1692" s="141">
        <v>0.61672625422097838</v>
      </c>
      <c r="K1692" s="58">
        <v>0.76355296978782672</v>
      </c>
      <c r="M1692" s="51">
        <v>690</v>
      </c>
      <c r="N1692" s="141" cm="1">
        <f t="array" ref="N1692:W1692">(TRANSPOSE(MMULT(幕後結果!$AB$37:$AK$46, TRANSPOSE(N691:W691))))</f>
        <v>-0.41712326709157915</v>
      </c>
      <c r="O1692" s="141">
        <v>0.30065557226945994</v>
      </c>
      <c r="P1692" s="141">
        <v>-0.12869309324591235</v>
      </c>
      <c r="Q1692" s="141">
        <v>0.16282906361847499</v>
      </c>
      <c r="R1692" s="141">
        <v>0.85653836674000183</v>
      </c>
      <c r="S1692" s="141">
        <v>-0.34722389743651128</v>
      </c>
      <c r="T1692" s="141">
        <v>0.84012169933879632</v>
      </c>
      <c r="U1692" s="141">
        <v>-0.48566092688676232</v>
      </c>
      <c r="V1692" s="141">
        <v>1.3227421433757101</v>
      </c>
      <c r="W1692" s="50">
        <v>-0.91826261869682979</v>
      </c>
    </row>
    <row r="1693" spans="1:23">
      <c r="A1693" s="122"/>
      <c r="B1693" s="141">
        <v>0.74972879244481794</v>
      </c>
      <c r="C1693" s="141">
        <v>0.11529460211854015</v>
      </c>
      <c r="D1693" s="141">
        <v>0.84526175073366772</v>
      </c>
      <c r="E1693" s="141">
        <v>0.19943553806954895</v>
      </c>
      <c r="F1693" s="141">
        <v>0.2135427104679497</v>
      </c>
      <c r="G1693" s="141">
        <v>0.77837353295959644</v>
      </c>
      <c r="H1693" s="141">
        <v>0.30828596865213842</v>
      </c>
      <c r="I1693" s="141">
        <v>0.59628804926372858</v>
      </c>
      <c r="J1693" s="141">
        <v>0.58109128201453841</v>
      </c>
      <c r="K1693" s="58">
        <v>0.50818265702012955</v>
      </c>
      <c r="M1693" s="51">
        <v>691</v>
      </c>
      <c r="N1693" s="141" cm="1">
        <f t="array" ref="N1693:W1693">(TRANSPOSE(MMULT(幕後結果!$AB$37:$AK$46, TRANSPOSE(N692:W692))))</f>
        <v>-1.6334749161928444</v>
      </c>
      <c r="O1693" s="141">
        <v>-0.73198594127105587</v>
      </c>
      <c r="P1693" s="141">
        <v>-2.0892575365339674</v>
      </c>
      <c r="Q1693" s="141">
        <v>-2.6592343068960798</v>
      </c>
      <c r="R1693" s="141">
        <v>-1.6461228519715925</v>
      </c>
      <c r="S1693" s="141">
        <v>3.85848164947485E-2</v>
      </c>
      <c r="T1693" s="141">
        <v>-1.1201239313872198</v>
      </c>
      <c r="U1693" s="141">
        <v>-0.35240564880137021</v>
      </c>
      <c r="V1693" s="141">
        <v>-0.89513552589266809</v>
      </c>
      <c r="W1693" s="50">
        <v>0.37159450147792639</v>
      </c>
    </row>
    <row r="1694" spans="1:23">
      <c r="A1694" s="122"/>
      <c r="B1694" s="141">
        <v>0.17292938452213957</v>
      </c>
      <c r="C1694" s="141">
        <v>3.1836841587155496E-2</v>
      </c>
      <c r="D1694" s="141">
        <v>0.24900936362965775</v>
      </c>
      <c r="E1694" s="141">
        <v>0.65306654549417531</v>
      </c>
      <c r="F1694" s="141">
        <v>9.7321257804262373E-2</v>
      </c>
      <c r="G1694" s="141">
        <v>0.7183948449667672</v>
      </c>
      <c r="H1694" s="141">
        <v>0.61229342546873933</v>
      </c>
      <c r="I1694" s="141">
        <v>0.36265628635628899</v>
      </c>
      <c r="J1694" s="141">
        <v>0.40441948743749756</v>
      </c>
      <c r="K1694" s="58">
        <v>0.81166557450049348</v>
      </c>
      <c r="M1694" s="51">
        <v>692</v>
      </c>
      <c r="N1694" s="141" cm="1">
        <f t="array" ref="N1694:W1694">(TRANSPOSE(MMULT(幕後結果!$AB$37:$AK$46, TRANSPOSE(N693:W693))))</f>
        <v>1.0300494827996325</v>
      </c>
      <c r="O1694" s="141">
        <v>-0.20820944484438519</v>
      </c>
      <c r="P1694" s="141">
        <v>0.8365472200025541</v>
      </c>
      <c r="Q1694" s="141">
        <v>0.74251609251746231</v>
      </c>
      <c r="R1694" s="141">
        <v>0.76336041663466236</v>
      </c>
      <c r="S1694" s="141">
        <v>-0.67541342186601505</v>
      </c>
      <c r="T1694" s="141">
        <v>2.0072181056042644</v>
      </c>
      <c r="U1694" s="141">
        <v>0.24968539870705003</v>
      </c>
      <c r="V1694" s="141">
        <v>2.4110549988348322E-2</v>
      </c>
      <c r="W1694" s="50">
        <v>1.3182483541853858</v>
      </c>
    </row>
    <row r="1695" spans="1:23">
      <c r="A1695" s="122"/>
      <c r="B1695" s="141">
        <v>0.79267193650959022</v>
      </c>
      <c r="C1695" s="141">
        <v>0.84345440272673144</v>
      </c>
      <c r="D1695" s="141">
        <v>0.1282660015334034</v>
      </c>
      <c r="E1695" s="141">
        <v>0.34933597406012384</v>
      </c>
      <c r="F1695" s="141">
        <v>1.6205914582090086E-2</v>
      </c>
      <c r="G1695" s="141">
        <v>0.79626303911162388</v>
      </c>
      <c r="H1695" s="141">
        <v>0.62046850294539135</v>
      </c>
      <c r="I1695" s="141">
        <v>0.39075836409860676</v>
      </c>
      <c r="J1695" s="141">
        <v>0.12302595038146924</v>
      </c>
      <c r="K1695" s="58">
        <v>0.55674634931496425</v>
      </c>
      <c r="M1695" s="51">
        <v>693</v>
      </c>
      <c r="N1695" s="141" cm="1">
        <f t="array" ref="N1695:W1695">(TRANSPOSE(MMULT(幕後結果!$AB$37:$AK$46, TRANSPOSE(N694:W694))))</f>
        <v>-0.81374453655955925</v>
      </c>
      <c r="O1695" s="141">
        <v>-0.76082014841748813</v>
      </c>
      <c r="P1695" s="141">
        <v>-0.73017561858228552</v>
      </c>
      <c r="Q1695" s="141">
        <v>1.3340670799313628</v>
      </c>
      <c r="R1695" s="141">
        <v>0.13374856961599296</v>
      </c>
      <c r="S1695" s="141">
        <v>-0.6898989761806209</v>
      </c>
      <c r="T1695" s="141">
        <v>-1.3441894433790322</v>
      </c>
      <c r="U1695" s="141">
        <v>0.1852168512212895</v>
      </c>
      <c r="V1695" s="141">
        <v>9.8265688733864376E-2</v>
      </c>
      <c r="W1695" s="50">
        <v>-1.3530789285160876</v>
      </c>
    </row>
    <row r="1696" spans="1:23">
      <c r="A1696" s="122"/>
      <c r="B1696" s="141">
        <v>0.32807325774237461</v>
      </c>
      <c r="C1696" s="141">
        <v>0.31119394772643894</v>
      </c>
      <c r="D1696" s="141">
        <v>0.77647484755514928</v>
      </c>
      <c r="E1696" s="141">
        <v>0.41045971559548211</v>
      </c>
      <c r="F1696" s="141">
        <v>0.7631231469597779</v>
      </c>
      <c r="G1696" s="141">
        <v>0.96359183173404594</v>
      </c>
      <c r="H1696" s="141">
        <v>0.41468509398284681</v>
      </c>
      <c r="I1696" s="141">
        <v>0.8690553869634956</v>
      </c>
      <c r="J1696" s="141">
        <v>0.41687548180435852</v>
      </c>
      <c r="K1696" s="58">
        <v>0.67689102056478001</v>
      </c>
      <c r="M1696" s="51">
        <v>694</v>
      </c>
      <c r="N1696" s="141" cm="1">
        <f t="array" ref="N1696:W1696">(TRANSPOSE(MMULT(幕後結果!$AB$37:$AK$46, TRANSPOSE(N695:W695))))</f>
        <v>0.57027006213238673</v>
      </c>
      <c r="O1696" s="141">
        <v>0.2367337929815766</v>
      </c>
      <c r="P1696" s="141">
        <v>1.0444601746315518</v>
      </c>
      <c r="Q1696" s="141">
        <v>0.68987880887181741</v>
      </c>
      <c r="R1696" s="141">
        <v>0.76014698419338655</v>
      </c>
      <c r="S1696" s="141">
        <v>1.7126630102515139E-2</v>
      </c>
      <c r="T1696" s="141">
        <v>0.6154433797130755</v>
      </c>
      <c r="U1696" s="141">
        <v>-0.22343238743237714</v>
      </c>
      <c r="V1696" s="141">
        <v>1.2267906829327428</v>
      </c>
      <c r="W1696" s="50">
        <v>1.9950322891416561</v>
      </c>
    </row>
    <row r="1697" spans="1:23">
      <c r="A1697" s="122"/>
      <c r="B1697" s="141">
        <v>0.58134298299789866</v>
      </c>
      <c r="C1697" s="141">
        <v>0.63186724096676095</v>
      </c>
      <c r="D1697" s="141">
        <v>0.83916456238918613</v>
      </c>
      <c r="E1697" s="141">
        <v>0.42794994056740232</v>
      </c>
      <c r="F1697" s="141">
        <v>0.20350753115880749</v>
      </c>
      <c r="G1697" s="141">
        <v>0.75999161402709348</v>
      </c>
      <c r="H1697" s="141">
        <v>0.92798134816603706</v>
      </c>
      <c r="I1697" s="141">
        <v>0.30835472011857501</v>
      </c>
      <c r="J1697" s="141">
        <v>0.96176435966795903</v>
      </c>
      <c r="K1697" s="58">
        <v>0.40239056233033255</v>
      </c>
      <c r="M1697" s="51">
        <v>695</v>
      </c>
      <c r="N1697" s="141" cm="1">
        <f t="array" ref="N1697:W1697">(TRANSPOSE(MMULT(幕後結果!$AB$37:$AK$46, TRANSPOSE(N696:W696))))</f>
        <v>-0.43806996713253632</v>
      </c>
      <c r="O1697" s="141">
        <v>-2.574223921506499</v>
      </c>
      <c r="P1697" s="141">
        <v>-1.9811654725574495</v>
      </c>
      <c r="Q1697" s="141">
        <v>-0.96366046557108198</v>
      </c>
      <c r="R1697" s="141">
        <v>-2.5162335505854965</v>
      </c>
      <c r="S1697" s="141">
        <v>-0.19445426618524869</v>
      </c>
      <c r="T1697" s="141">
        <v>-1.672130177590843</v>
      </c>
      <c r="U1697" s="141">
        <v>-1.3714980826854686</v>
      </c>
      <c r="V1697" s="141">
        <v>5.0399564234621774E-2</v>
      </c>
      <c r="W1697" s="50">
        <v>-1.8020105760520173</v>
      </c>
    </row>
    <row r="1698" spans="1:23">
      <c r="A1698" s="122"/>
      <c r="B1698" s="141">
        <v>2.9947075856795458E-3</v>
      </c>
      <c r="C1698" s="141">
        <v>0.53068501192080886</v>
      </c>
      <c r="D1698" s="141">
        <v>0.50572975468008474</v>
      </c>
      <c r="E1698" s="141">
        <v>0.33307160587953355</v>
      </c>
      <c r="F1698" s="141">
        <v>0.18651158399250645</v>
      </c>
      <c r="G1698" s="141">
        <v>0.11715806328824097</v>
      </c>
      <c r="H1698" s="141">
        <v>0.63892599439034892</v>
      </c>
      <c r="I1698" s="141">
        <v>0.8731523218784385</v>
      </c>
      <c r="J1698" s="141">
        <v>0.94883573667992427</v>
      </c>
      <c r="K1698" s="58">
        <v>0.84358068632652405</v>
      </c>
      <c r="M1698" s="51">
        <v>696</v>
      </c>
      <c r="N1698" s="141" cm="1">
        <f t="array" ref="N1698:W1698">(TRANSPOSE(MMULT(幕後結果!$AB$37:$AK$46, TRANSPOSE(N697:W697))))</f>
        <v>1.3423761374154941</v>
      </c>
      <c r="O1698" s="141">
        <v>0.45820923059739638</v>
      </c>
      <c r="P1698" s="141">
        <v>1.3113838621233274</v>
      </c>
      <c r="Q1698" s="141">
        <v>1.4889377675996995</v>
      </c>
      <c r="R1698" s="141">
        <v>0.89340059049394027</v>
      </c>
      <c r="S1698" s="141">
        <v>-0.89612087198031354</v>
      </c>
      <c r="T1698" s="141">
        <v>0.32895024166621056</v>
      </c>
      <c r="U1698" s="141">
        <v>-0.88638080615127346</v>
      </c>
      <c r="V1698" s="141">
        <v>0.38809341150493842</v>
      </c>
      <c r="W1698" s="50">
        <v>-0.18267803867737747</v>
      </c>
    </row>
    <row r="1699" spans="1:23">
      <c r="A1699" s="122"/>
      <c r="B1699" s="141">
        <v>0.41871616529344147</v>
      </c>
      <c r="C1699" s="141">
        <v>0.83750088782959065</v>
      </c>
      <c r="D1699" s="141">
        <v>0.58341294975476199</v>
      </c>
      <c r="E1699" s="141">
        <v>0.67355254523563057</v>
      </c>
      <c r="F1699" s="141">
        <v>7.9002506694067387E-2</v>
      </c>
      <c r="G1699" s="141">
        <v>0.85015299937463817</v>
      </c>
      <c r="H1699" s="141">
        <v>0.72329087397907776</v>
      </c>
      <c r="I1699" s="141">
        <v>0.21878720801786256</v>
      </c>
      <c r="J1699" s="141">
        <v>0.9428557034956655</v>
      </c>
      <c r="K1699" s="58">
        <v>3.4061361365499643E-2</v>
      </c>
      <c r="M1699" s="51">
        <v>697</v>
      </c>
      <c r="N1699" s="141" cm="1">
        <f t="array" ref="N1699:W1699">(TRANSPOSE(MMULT(幕後結果!$AB$37:$AK$46, TRANSPOSE(N698:W698))))</f>
        <v>0.3031483588915691</v>
      </c>
      <c r="O1699" s="141">
        <v>1.2855448002050718</v>
      </c>
      <c r="P1699" s="141">
        <v>1.1691392278973651</v>
      </c>
      <c r="Q1699" s="141">
        <v>0.59589153812157258</v>
      </c>
      <c r="R1699" s="141">
        <v>1.6480808889854717</v>
      </c>
      <c r="S1699" s="141">
        <v>-1.5976049915105408</v>
      </c>
      <c r="T1699" s="141">
        <v>1.1492316610652122</v>
      </c>
      <c r="U1699" s="141">
        <v>1.5604093597864477</v>
      </c>
      <c r="V1699" s="141">
        <v>-0.86622541625059646</v>
      </c>
      <c r="W1699" s="50">
        <v>1.0994295455698992</v>
      </c>
    </row>
    <row r="1700" spans="1:23">
      <c r="A1700" s="122"/>
      <c r="B1700" s="141">
        <v>0.42435989211371217</v>
      </c>
      <c r="C1700" s="141">
        <v>0.814435438487777</v>
      </c>
      <c r="D1700" s="141">
        <v>0.22320034739532524</v>
      </c>
      <c r="E1700" s="141">
        <v>0.56465730784664725</v>
      </c>
      <c r="F1700" s="141">
        <v>0.90571685872856511</v>
      </c>
      <c r="G1700" s="141">
        <v>0.31540954165933943</v>
      </c>
      <c r="H1700" s="141">
        <v>0.22221561267369738</v>
      </c>
      <c r="I1700" s="141">
        <v>0.81042307783696033</v>
      </c>
      <c r="J1700" s="141">
        <v>0.79446044222040668</v>
      </c>
      <c r="K1700" s="58">
        <v>0.50548251621766416</v>
      </c>
      <c r="M1700" s="51">
        <v>698</v>
      </c>
      <c r="N1700" s="141" cm="1">
        <f t="array" ref="N1700:W1700">(TRANSPOSE(MMULT(幕後結果!$AB$37:$AK$46, TRANSPOSE(N699:W699))))</f>
        <v>-1.8839654206739174</v>
      </c>
      <c r="O1700" s="141">
        <v>0.66297543752913202</v>
      </c>
      <c r="P1700" s="141">
        <v>2.4311688545719329E-2</v>
      </c>
      <c r="Q1700" s="141">
        <v>-1.3280840590399379</v>
      </c>
      <c r="R1700" s="141">
        <v>0.67824029620418536</v>
      </c>
      <c r="S1700" s="141">
        <v>1.0178844933733138</v>
      </c>
      <c r="T1700" s="141">
        <v>0.42892425637593989</v>
      </c>
      <c r="U1700" s="141">
        <v>0.28524196779178068</v>
      </c>
      <c r="V1700" s="141">
        <v>3.3371045692091594E-2</v>
      </c>
      <c r="W1700" s="50">
        <v>1.1380735684751659</v>
      </c>
    </row>
    <row r="1701" spans="1:23">
      <c r="A1701" s="122"/>
      <c r="B1701" s="141">
        <v>0.23433644505048301</v>
      </c>
      <c r="C1701" s="141">
        <v>0.16797141629215484</v>
      </c>
      <c r="D1701" s="141">
        <v>0.36774913805893816</v>
      </c>
      <c r="E1701" s="141">
        <v>1.1563489509666569E-2</v>
      </c>
      <c r="F1701" s="141">
        <v>0.65062060366701502</v>
      </c>
      <c r="G1701" s="141">
        <v>0.84235892127412848</v>
      </c>
      <c r="H1701" s="141">
        <v>0.35660612289440374</v>
      </c>
      <c r="I1701" s="141">
        <v>0.12355062429655339</v>
      </c>
      <c r="J1701" s="141">
        <v>0.92575827069085093</v>
      </c>
      <c r="K1701" s="58">
        <v>0.62250516602524342</v>
      </c>
      <c r="M1701" s="51">
        <v>699</v>
      </c>
      <c r="N1701" s="141" cm="1">
        <f t="array" ref="N1701:W1701">(TRANSPOSE(MMULT(幕後結果!$AB$37:$AK$46, TRANSPOSE(N700:W700))))</f>
        <v>-0.83962938137037224</v>
      </c>
      <c r="O1701" s="141">
        <v>-0.65717834316891444</v>
      </c>
      <c r="P1701" s="141">
        <v>-1.0242691909787072</v>
      </c>
      <c r="Q1701" s="141">
        <v>1.2995656348463114</v>
      </c>
      <c r="R1701" s="141">
        <v>-1.3248637555460268</v>
      </c>
      <c r="S1701" s="141">
        <v>1.5881811601789435</v>
      </c>
      <c r="T1701" s="141">
        <v>0.13247344783515863</v>
      </c>
      <c r="U1701" s="141">
        <v>0.18583585992481544</v>
      </c>
      <c r="V1701" s="141">
        <v>-0.596012592937609</v>
      </c>
      <c r="W1701" s="50">
        <v>-0.50449554018127518</v>
      </c>
    </row>
    <row r="1702" spans="1:23">
      <c r="A1702" s="122"/>
      <c r="B1702" s="141">
        <v>0.13502342509344589</v>
      </c>
      <c r="C1702" s="141">
        <v>0.20519543277062269</v>
      </c>
      <c r="D1702" s="141">
        <v>0.77859538414309948</v>
      </c>
      <c r="E1702" s="141">
        <v>0.6953631987393023</v>
      </c>
      <c r="F1702" s="141">
        <v>0.38746524149678119</v>
      </c>
      <c r="G1702" s="141">
        <v>0.91198547836672361</v>
      </c>
      <c r="H1702" s="141">
        <v>0.41188961227898635</v>
      </c>
      <c r="I1702" s="141">
        <v>2.4193784191874901E-3</v>
      </c>
      <c r="J1702" s="141">
        <v>0.15125052417630602</v>
      </c>
      <c r="K1702" s="58">
        <v>0.97142960339910456</v>
      </c>
      <c r="M1702" s="51">
        <v>700</v>
      </c>
      <c r="N1702" s="141" cm="1">
        <f t="array" ref="N1702:W1702">(TRANSPOSE(MMULT(幕後結果!$AB$37:$AK$46, TRANSPOSE(N701:W701))))</f>
        <v>-0.49634844940073053</v>
      </c>
      <c r="O1702" s="141">
        <v>-0.88290585399398891</v>
      </c>
      <c r="P1702" s="141">
        <v>-0.16568288959070332</v>
      </c>
      <c r="Q1702" s="141">
        <v>-0.77130959376936536</v>
      </c>
      <c r="R1702" s="141">
        <v>-0.62764826246630012</v>
      </c>
      <c r="S1702" s="141">
        <v>-0.90337521395182796</v>
      </c>
      <c r="T1702" s="141">
        <v>8.3245392940637375E-2</v>
      </c>
      <c r="U1702" s="141">
        <v>1.0497498377581447</v>
      </c>
      <c r="V1702" s="141">
        <v>-0.23726519564442766</v>
      </c>
      <c r="W1702" s="50">
        <v>0.25585587117155917</v>
      </c>
    </row>
    <row r="1703" spans="1:23">
      <c r="A1703" s="122"/>
      <c r="B1703" s="141">
        <v>0.22921041672407183</v>
      </c>
      <c r="C1703" s="141">
        <v>0.42661368164752123</v>
      </c>
      <c r="D1703" s="141">
        <v>0.70457067930248063</v>
      </c>
      <c r="E1703" s="141">
        <v>8.671328990215077E-2</v>
      </c>
      <c r="F1703" s="141">
        <v>0.7314472620335446</v>
      </c>
      <c r="G1703" s="141">
        <v>0.68277405821298487</v>
      </c>
      <c r="H1703" s="141">
        <v>0.60203849951752741</v>
      </c>
      <c r="I1703" s="141">
        <v>0.53178803546822673</v>
      </c>
      <c r="J1703" s="141">
        <v>0.76779939727460733</v>
      </c>
      <c r="K1703" s="58">
        <v>0.87421625957771742</v>
      </c>
      <c r="M1703" s="51">
        <v>701</v>
      </c>
      <c r="N1703" s="141" cm="1">
        <f t="array" ref="N1703:W1703">(TRANSPOSE(MMULT(幕後結果!$AB$37:$AK$46, TRANSPOSE(N702:W702))))</f>
        <v>0.31501971774734783</v>
      </c>
      <c r="O1703" s="141">
        <v>-0.12252738050600219</v>
      </c>
      <c r="P1703" s="141">
        <v>-1.0810285875192593</v>
      </c>
      <c r="Q1703" s="141">
        <v>-0.63261446648457331</v>
      </c>
      <c r="R1703" s="141">
        <v>-0.15371645092424391</v>
      </c>
      <c r="S1703" s="141">
        <v>-0.11220691105224447</v>
      </c>
      <c r="T1703" s="141">
        <v>-1.1453765958879669</v>
      </c>
      <c r="U1703" s="141">
        <v>-0.71819026241820771</v>
      </c>
      <c r="V1703" s="141">
        <v>-0.14424734277765283</v>
      </c>
      <c r="W1703" s="50">
        <v>-1.4549228656651514</v>
      </c>
    </row>
    <row r="1704" spans="1:23">
      <c r="A1704" s="122"/>
      <c r="B1704" s="141">
        <v>0.15358684725952609</v>
      </c>
      <c r="C1704" s="141">
        <v>0.92465057842805232</v>
      </c>
      <c r="D1704" s="141">
        <v>0.27477240645142009</v>
      </c>
      <c r="E1704" s="141">
        <v>5.684538658173599E-2</v>
      </c>
      <c r="F1704" s="141">
        <v>0.98817304396882744</v>
      </c>
      <c r="G1704" s="141">
        <v>0.38107447580759746</v>
      </c>
      <c r="H1704" s="141">
        <v>0.69957808648515796</v>
      </c>
      <c r="I1704" s="141">
        <v>1.1872896763434726E-2</v>
      </c>
      <c r="J1704" s="141">
        <v>0.43733134475794566</v>
      </c>
      <c r="K1704" s="58">
        <v>8.0375111491748363E-4</v>
      </c>
      <c r="M1704" s="51">
        <v>702</v>
      </c>
      <c r="N1704" s="141" cm="1">
        <f t="array" ref="N1704:W1704">(TRANSPOSE(MMULT(幕後結果!$AB$37:$AK$46, TRANSPOSE(N703:W703))))</f>
        <v>-0.8160832810841615</v>
      </c>
      <c r="O1704" s="141">
        <v>-0.62629455923751653</v>
      </c>
      <c r="P1704" s="141">
        <v>-0.70449114207844321</v>
      </c>
      <c r="Q1704" s="141">
        <v>-2.4285140417017108</v>
      </c>
      <c r="R1704" s="141">
        <v>-0.90413773417009324</v>
      </c>
      <c r="S1704" s="141">
        <v>-1.1944063494411128</v>
      </c>
      <c r="T1704" s="141">
        <v>-1.5099849388140494</v>
      </c>
      <c r="U1704" s="141">
        <v>-0.41660801005068515</v>
      </c>
      <c r="V1704" s="141">
        <v>-1.6928980123918373</v>
      </c>
      <c r="W1704" s="50">
        <v>-0.22867942780926034</v>
      </c>
    </row>
    <row r="1705" spans="1:23">
      <c r="A1705" s="122"/>
      <c r="B1705" s="141">
        <v>0.8669495966853471</v>
      </c>
      <c r="C1705" s="141">
        <v>0.78020453147500457</v>
      </c>
      <c r="D1705" s="141">
        <v>0.61218961254359283</v>
      </c>
      <c r="E1705" s="141">
        <v>0.37495419473015135</v>
      </c>
      <c r="F1705" s="141">
        <v>0.6378555424568968</v>
      </c>
      <c r="G1705" s="141">
        <v>0.11395141536181375</v>
      </c>
      <c r="H1705" s="141">
        <v>0.28125068797421804</v>
      </c>
      <c r="I1705" s="141">
        <v>0.25744919521287546</v>
      </c>
      <c r="J1705" s="141">
        <v>0.19507074642061917</v>
      </c>
      <c r="K1705" s="58">
        <v>0.75786117072033332</v>
      </c>
      <c r="M1705" s="51">
        <v>703</v>
      </c>
      <c r="N1705" s="141" cm="1">
        <f t="array" ref="N1705:W1705">(TRANSPOSE(MMULT(幕後結果!$AB$37:$AK$46, TRANSPOSE(N704:W704))))</f>
        <v>1.2307765030917708</v>
      </c>
      <c r="O1705" s="141">
        <v>0.73949119130651741</v>
      </c>
      <c r="P1705" s="141">
        <v>0.81860350627029765</v>
      </c>
      <c r="Q1705" s="141">
        <v>0.98517497613032168</v>
      </c>
      <c r="R1705" s="141">
        <v>-0.56284442083649888</v>
      </c>
      <c r="S1705" s="141">
        <v>5.6232411362373308E-2</v>
      </c>
      <c r="T1705" s="141">
        <v>0.78815063208970715</v>
      </c>
      <c r="U1705" s="141">
        <v>-9.950354748421697E-2</v>
      </c>
      <c r="V1705" s="141">
        <v>0.29223117443302371</v>
      </c>
      <c r="W1705" s="50">
        <v>1.2956152368515994E-2</v>
      </c>
    </row>
    <row r="1706" spans="1:23">
      <c r="A1706" s="122"/>
      <c r="B1706" s="141">
        <v>0.31507593439956638</v>
      </c>
      <c r="C1706" s="141">
        <v>0.52714277071109694</v>
      </c>
      <c r="D1706" s="141">
        <v>0.16280555700401811</v>
      </c>
      <c r="E1706" s="141">
        <v>0.66052518626575796</v>
      </c>
      <c r="F1706" s="141">
        <v>0.66892418869387926</v>
      </c>
      <c r="G1706" s="141">
        <v>1.6578829262903882E-2</v>
      </c>
      <c r="H1706" s="141">
        <v>0.31959594903233879</v>
      </c>
      <c r="I1706" s="141">
        <v>6.4058679999759782E-2</v>
      </c>
      <c r="J1706" s="141">
        <v>0.37521947637890052</v>
      </c>
      <c r="K1706" s="58">
        <v>0.77853817402068914</v>
      </c>
      <c r="M1706" s="51">
        <v>704</v>
      </c>
      <c r="N1706" s="141" cm="1">
        <f t="array" ref="N1706:W1706">(TRANSPOSE(MMULT(幕後結果!$AB$37:$AK$46, TRANSPOSE(N705:W705))))</f>
        <v>-0.8633420937391374</v>
      </c>
      <c r="O1706" s="141">
        <v>1.8240353417908799</v>
      </c>
      <c r="P1706" s="141">
        <v>-0.7021586522269625</v>
      </c>
      <c r="Q1706" s="141">
        <v>-1.9558100230109894</v>
      </c>
      <c r="R1706" s="141">
        <v>0.80818350317909604</v>
      </c>
      <c r="S1706" s="141">
        <v>-0.7153454117223248</v>
      </c>
      <c r="T1706" s="141">
        <v>-0.2158360806534077</v>
      </c>
      <c r="U1706" s="141">
        <v>0.34106054218985166</v>
      </c>
      <c r="V1706" s="141">
        <v>-0.20128641805223518</v>
      </c>
      <c r="W1706" s="50">
        <v>0.51764264905951962</v>
      </c>
    </row>
    <row r="1707" spans="1:23">
      <c r="A1707" s="122"/>
      <c r="B1707" s="141">
        <v>0.97231961936467903</v>
      </c>
      <c r="C1707" s="141">
        <v>0.86532962994813922</v>
      </c>
      <c r="D1707" s="141">
        <v>0.55472682446026678</v>
      </c>
      <c r="E1707" s="141">
        <v>0.25334133822054383</v>
      </c>
      <c r="F1707" s="141">
        <v>0.13712148554474712</v>
      </c>
      <c r="G1707" s="141">
        <v>0.40673281027409081</v>
      </c>
      <c r="H1707" s="141">
        <v>0.54524845981825942</v>
      </c>
      <c r="I1707" s="141">
        <v>7.3587374004753237E-3</v>
      </c>
      <c r="J1707" s="141">
        <v>0.42131452565395544</v>
      </c>
      <c r="K1707" s="58">
        <v>0.82940337856331636</v>
      </c>
      <c r="M1707" s="51">
        <v>705</v>
      </c>
      <c r="N1707" s="141" cm="1">
        <f t="array" ref="N1707:W1707">(TRANSPOSE(MMULT(幕後結果!$AB$37:$AK$46, TRANSPOSE(N706:W706))))</f>
        <v>-0.2608550227389646</v>
      </c>
      <c r="O1707" s="141">
        <v>9.6075960409077912E-2</v>
      </c>
      <c r="P1707" s="141">
        <v>0.30754857697714777</v>
      </c>
      <c r="Q1707" s="141">
        <v>1.6227818877687881</v>
      </c>
      <c r="R1707" s="141">
        <v>0.71824239600181694</v>
      </c>
      <c r="S1707" s="141">
        <v>1.5786153436270209</v>
      </c>
      <c r="T1707" s="141">
        <v>0.886216997530336</v>
      </c>
      <c r="U1707" s="141">
        <v>0.41536908522082416</v>
      </c>
      <c r="V1707" s="141">
        <v>0.27366219953583615</v>
      </c>
      <c r="W1707" s="50">
        <v>2.4744291519877434E-2</v>
      </c>
    </row>
    <row r="1708" spans="1:23">
      <c r="A1708" s="122"/>
      <c r="B1708" s="141">
        <v>0.82922339817624335</v>
      </c>
      <c r="C1708" s="141">
        <v>0.28890314727316513</v>
      </c>
      <c r="D1708" s="141">
        <v>0.58778990853265833</v>
      </c>
      <c r="E1708" s="141">
        <v>0.95244135651119244</v>
      </c>
      <c r="F1708" s="141">
        <v>0.47903151813413314</v>
      </c>
      <c r="G1708" s="141">
        <v>0.15868113306513831</v>
      </c>
      <c r="H1708" s="141">
        <v>0.65609181135142292</v>
      </c>
      <c r="I1708" s="141">
        <v>0.15982505472655206</v>
      </c>
      <c r="J1708" s="141">
        <v>0.95051441725430319</v>
      </c>
      <c r="K1708" s="58">
        <v>0.50700542020196671</v>
      </c>
      <c r="M1708" s="51">
        <v>706</v>
      </c>
      <c r="N1708" s="141" cm="1">
        <f t="array" ref="N1708:W1708">(TRANSPOSE(MMULT(幕後結果!$AB$37:$AK$46, TRANSPOSE(N707:W707))))</f>
        <v>1.1854816048218892</v>
      </c>
      <c r="O1708" s="141">
        <v>-0.28549850016036848</v>
      </c>
      <c r="P1708" s="141">
        <v>-0.14711087283914429</v>
      </c>
      <c r="Q1708" s="141">
        <v>-0.81982432940471472</v>
      </c>
      <c r="R1708" s="141">
        <v>-0.26631169132274002</v>
      </c>
      <c r="S1708" s="141">
        <v>1.8809533152350191</v>
      </c>
      <c r="T1708" s="141">
        <v>0.54318261600568085</v>
      </c>
      <c r="U1708" s="141">
        <v>0.61656410174717202</v>
      </c>
      <c r="V1708" s="141">
        <v>0.6445744354064854</v>
      </c>
      <c r="W1708" s="50">
        <v>0.14754566873420097</v>
      </c>
    </row>
    <row r="1709" spans="1:23">
      <c r="A1709" s="122"/>
      <c r="B1709" s="141">
        <v>0.6771504024738999</v>
      </c>
      <c r="C1709" s="141">
        <v>0.47206032836553935</v>
      </c>
      <c r="D1709" s="141">
        <v>6.1101457275988258E-2</v>
      </c>
      <c r="E1709" s="141">
        <v>0.83124923929390948</v>
      </c>
      <c r="F1709" s="141">
        <v>0.52794982072982433</v>
      </c>
      <c r="G1709" s="141">
        <v>0.8819742857902535</v>
      </c>
      <c r="H1709" s="141">
        <v>0.9424812995709444</v>
      </c>
      <c r="I1709" s="141">
        <v>0.71763958875912404</v>
      </c>
      <c r="J1709" s="141">
        <v>0.82587075505377161</v>
      </c>
      <c r="K1709" s="58">
        <v>0.12407328175676136</v>
      </c>
      <c r="M1709" s="51">
        <v>707</v>
      </c>
      <c r="N1709" s="141" cm="1">
        <f t="array" ref="N1709:W1709">(TRANSPOSE(MMULT(幕後結果!$AB$37:$AK$46, TRANSPOSE(N708:W708))))</f>
        <v>-0.48662895909219112</v>
      </c>
      <c r="O1709" s="141">
        <v>-0.49158791490972176</v>
      </c>
      <c r="P1709" s="141">
        <v>-0.30044129795111085</v>
      </c>
      <c r="Q1709" s="141">
        <v>-1.093690859152801</v>
      </c>
      <c r="R1709" s="141">
        <v>-0.13174403705910698</v>
      </c>
      <c r="S1709" s="141">
        <v>0.39897512270363505</v>
      </c>
      <c r="T1709" s="141">
        <v>0.54337028882750349</v>
      </c>
      <c r="U1709" s="141">
        <v>1.7203592334763762E-2</v>
      </c>
      <c r="V1709" s="141">
        <v>-1.1439508132603828</v>
      </c>
      <c r="W1709" s="50">
        <v>-0.47295282080062684</v>
      </c>
    </row>
    <row r="1710" spans="1:23">
      <c r="A1710" s="122"/>
      <c r="B1710" s="141">
        <v>0.90917321635873094</v>
      </c>
      <c r="C1710" s="141">
        <v>0.98976794260329792</v>
      </c>
      <c r="D1710" s="141">
        <v>0.14567888395934303</v>
      </c>
      <c r="E1710" s="141">
        <v>0.46910659316288661</v>
      </c>
      <c r="F1710" s="141">
        <v>0.22463185844003863</v>
      </c>
      <c r="G1710" s="141">
        <v>0.17950810397390105</v>
      </c>
      <c r="H1710" s="141">
        <v>0.15353670466975089</v>
      </c>
      <c r="I1710" s="141">
        <v>0.88644694796283519</v>
      </c>
      <c r="J1710" s="141">
        <v>0.75394984054690473</v>
      </c>
      <c r="K1710" s="58">
        <v>0.181716926666734</v>
      </c>
      <c r="M1710" s="51">
        <v>708</v>
      </c>
      <c r="N1710" s="141" cm="1">
        <f t="array" ref="N1710:W1710">(TRANSPOSE(MMULT(幕後結果!$AB$37:$AK$46, TRANSPOSE(N709:W709))))</f>
        <v>-2.4682611646104036</v>
      </c>
      <c r="O1710" s="141">
        <v>5.6191138817842691E-2</v>
      </c>
      <c r="P1710" s="141">
        <v>1.2730369363147884</v>
      </c>
      <c r="Q1710" s="141">
        <v>-0.89958394384724005</v>
      </c>
      <c r="R1710" s="141">
        <v>0.88424613966579413</v>
      </c>
      <c r="S1710" s="141">
        <v>0.41432631769214456</v>
      </c>
      <c r="T1710" s="141">
        <v>-0.59718243242727376</v>
      </c>
      <c r="U1710" s="141">
        <v>-0.67857174562477351</v>
      </c>
      <c r="V1710" s="141">
        <v>-0.53109701869461379</v>
      </c>
      <c r="W1710" s="50">
        <v>1.0881035632818084</v>
      </c>
    </row>
    <row r="1711" spans="1:23">
      <c r="A1711" s="122"/>
      <c r="B1711" s="141">
        <v>0.96570574575048496</v>
      </c>
      <c r="C1711" s="141">
        <v>0.1486342756378658</v>
      </c>
      <c r="D1711" s="141">
        <v>0.31038566184998717</v>
      </c>
      <c r="E1711" s="141">
        <v>0.74417059624551674</v>
      </c>
      <c r="F1711" s="141">
        <v>0.30290824589905574</v>
      </c>
      <c r="G1711" s="141">
        <v>5.0805377141270203E-2</v>
      </c>
      <c r="H1711" s="141">
        <v>0.959750109912197</v>
      </c>
      <c r="I1711" s="141">
        <v>0.8877779267470165</v>
      </c>
      <c r="J1711" s="141">
        <v>0.98284724932024958</v>
      </c>
      <c r="K1711" s="58">
        <v>0.81808279895256053</v>
      </c>
      <c r="M1711" s="51">
        <v>709</v>
      </c>
      <c r="N1711" s="141" cm="1">
        <f t="array" ref="N1711:W1711">(TRANSPOSE(MMULT(幕後結果!$AB$37:$AK$46, TRANSPOSE(N710:W710))))</f>
        <v>1.0621780712812763</v>
      </c>
      <c r="O1711" s="141">
        <v>-1.4099178421180347</v>
      </c>
      <c r="P1711" s="141">
        <v>0.36798676001408509</v>
      </c>
      <c r="Q1711" s="141">
        <v>1.0570528831317862</v>
      </c>
      <c r="R1711" s="141">
        <v>0.87469013987009503</v>
      </c>
      <c r="S1711" s="141">
        <v>-0.8290664088795634</v>
      </c>
      <c r="T1711" s="141">
        <v>-0.31085123605911569</v>
      </c>
      <c r="U1711" s="141">
        <v>0.21453312524301585</v>
      </c>
      <c r="V1711" s="141">
        <v>-0.4955545640244397</v>
      </c>
      <c r="W1711" s="50">
        <v>-0.95506228727078857</v>
      </c>
    </row>
    <row r="1712" spans="1:23">
      <c r="A1712" s="122"/>
      <c r="B1712" s="141">
        <v>0.49671798983849325</v>
      </c>
      <c r="C1712" s="141">
        <v>0.49349217726641603</v>
      </c>
      <c r="D1712" s="141">
        <v>0.18971985854730566</v>
      </c>
      <c r="E1712" s="141">
        <v>0.50131810038579894</v>
      </c>
      <c r="F1712" s="141">
        <v>2.4385804562073732E-2</v>
      </c>
      <c r="G1712" s="141">
        <v>0.34577158939498487</v>
      </c>
      <c r="H1712" s="141">
        <v>0.33976657892434514</v>
      </c>
      <c r="I1712" s="141">
        <v>0.37396970463933599</v>
      </c>
      <c r="J1712" s="141">
        <v>0.82643163987918955</v>
      </c>
      <c r="K1712" s="58">
        <v>0.31045525539433672</v>
      </c>
      <c r="M1712" s="51">
        <v>710</v>
      </c>
      <c r="N1712" s="141" cm="1">
        <f t="array" ref="N1712:W1712">(TRANSPOSE(MMULT(幕後結果!$AB$37:$AK$46, TRANSPOSE(N711:W711))))</f>
        <v>2.5860409110258566</v>
      </c>
      <c r="O1712" s="141">
        <v>7.9463180803878569E-3</v>
      </c>
      <c r="P1712" s="141">
        <v>0.29433324957140622</v>
      </c>
      <c r="Q1712" s="141">
        <v>1.1255727080164237</v>
      </c>
      <c r="R1712" s="141">
        <v>-0.4487888366453292</v>
      </c>
      <c r="S1712" s="141">
        <v>-1.4527019495571207</v>
      </c>
      <c r="T1712" s="141">
        <v>0.89250294009218889</v>
      </c>
      <c r="U1712" s="141">
        <v>0.45090700166296627</v>
      </c>
      <c r="V1712" s="141">
        <v>-0.95166112990751828</v>
      </c>
      <c r="W1712" s="50">
        <v>-0.9104755559609975</v>
      </c>
    </row>
    <row r="1713" spans="1:23">
      <c r="A1713" s="122"/>
      <c r="B1713" s="141">
        <v>0.95837578500800102</v>
      </c>
      <c r="C1713" s="141">
        <v>0.32773005826826873</v>
      </c>
      <c r="D1713" s="141">
        <v>0.86263189757540082</v>
      </c>
      <c r="E1713" s="141">
        <v>0.9865531867071371</v>
      </c>
      <c r="F1713" s="141">
        <v>0.92765077042402777</v>
      </c>
      <c r="G1713" s="141">
        <v>0.98850687782003277</v>
      </c>
      <c r="H1713" s="141">
        <v>9.1218714846873716E-2</v>
      </c>
      <c r="I1713" s="141">
        <v>0.87081741259419077</v>
      </c>
      <c r="J1713" s="141">
        <v>0.73841669683283628</v>
      </c>
      <c r="K1713" s="58">
        <v>0.44296964201129962</v>
      </c>
      <c r="M1713" s="51">
        <v>711</v>
      </c>
      <c r="N1713" s="141" cm="1">
        <f t="array" ref="N1713:W1713">(TRANSPOSE(MMULT(幕後結果!$AB$37:$AK$46, TRANSPOSE(N712:W712))))</f>
        <v>0.86205926876081251</v>
      </c>
      <c r="O1713" s="141">
        <v>0.1782381252542326</v>
      </c>
      <c r="P1713" s="141">
        <v>-0.27999815864654176</v>
      </c>
      <c r="Q1713" s="141">
        <v>0.17467417022687173</v>
      </c>
      <c r="R1713" s="141">
        <v>0.1797656385914024</v>
      </c>
      <c r="S1713" s="141">
        <v>0.31764507171221817</v>
      </c>
      <c r="T1713" s="141">
        <v>1.0010010406467409</v>
      </c>
      <c r="U1713" s="141">
        <v>0.23813998412071907</v>
      </c>
      <c r="V1713" s="141">
        <v>1.7093125548997583</v>
      </c>
      <c r="W1713" s="50">
        <v>0.73479884460092615</v>
      </c>
    </row>
    <row r="1714" spans="1:23">
      <c r="A1714" s="122"/>
      <c r="B1714" s="141">
        <v>0.31932030822927082</v>
      </c>
      <c r="C1714" s="141">
        <v>0.12031716066514808</v>
      </c>
      <c r="D1714" s="141">
        <v>0.14941145679140488</v>
      </c>
      <c r="E1714" s="141">
        <v>0.73877375329730999</v>
      </c>
      <c r="F1714" s="141">
        <v>4.962460267896196E-2</v>
      </c>
      <c r="G1714" s="141">
        <v>2.5682816982036005E-2</v>
      </c>
      <c r="H1714" s="141">
        <v>0.37498656609270498</v>
      </c>
      <c r="I1714" s="141">
        <v>0.12807574233345576</v>
      </c>
      <c r="J1714" s="141">
        <v>0.61264318343456869</v>
      </c>
      <c r="K1714" s="58">
        <v>0.77890136853422831</v>
      </c>
      <c r="M1714" s="51">
        <v>712</v>
      </c>
      <c r="N1714" s="141" cm="1">
        <f t="array" ref="N1714:W1714">(TRANSPOSE(MMULT(幕後結果!$AB$37:$AK$46, TRANSPOSE(N713:W713))))</f>
        <v>0.47065056798168436</v>
      </c>
      <c r="O1714" s="141">
        <v>-1.4893491062153752</v>
      </c>
      <c r="P1714" s="141">
        <v>2.0524274965066467</v>
      </c>
      <c r="Q1714" s="141">
        <v>0.49676762094284377</v>
      </c>
      <c r="R1714" s="141">
        <v>5.1046349305564287E-2</v>
      </c>
      <c r="S1714" s="141">
        <v>0.60888449820477764</v>
      </c>
      <c r="T1714" s="141">
        <v>0.2191385113479265</v>
      </c>
      <c r="U1714" s="141">
        <v>2.3305748967222799</v>
      </c>
      <c r="V1714" s="141">
        <v>-0.77431300964077732</v>
      </c>
      <c r="W1714" s="50">
        <v>1.5527728590579726</v>
      </c>
    </row>
    <row r="1715" spans="1:23">
      <c r="A1715" s="122"/>
      <c r="B1715" s="141">
        <v>0.37110473089415374</v>
      </c>
      <c r="C1715" s="141">
        <v>0.85052727594416844</v>
      </c>
      <c r="D1715" s="141">
        <v>0.37093204905221211</v>
      </c>
      <c r="E1715" s="141">
        <v>0.70258409154144963</v>
      </c>
      <c r="F1715" s="141">
        <v>7.0973564561221281E-2</v>
      </c>
      <c r="G1715" s="141">
        <v>0.40863079398288948</v>
      </c>
      <c r="H1715" s="141">
        <v>0.7147407439923108</v>
      </c>
      <c r="I1715" s="141">
        <v>2.9223954821839149E-2</v>
      </c>
      <c r="J1715" s="141">
        <v>0.61594001208275673</v>
      </c>
      <c r="K1715" s="58">
        <v>6.7634988086016534E-2</v>
      </c>
      <c r="M1715" s="51">
        <v>713</v>
      </c>
      <c r="N1715" s="141" cm="1">
        <f t="array" ref="N1715:W1715">(TRANSPOSE(MMULT(幕後結果!$AB$37:$AK$46, TRANSPOSE(N714:W714))))</f>
        <v>0.70269093945469008</v>
      </c>
      <c r="O1715" s="141">
        <v>-0.46579264695291206</v>
      </c>
      <c r="P1715" s="141">
        <v>3.4905312774217157E-3</v>
      </c>
      <c r="Q1715" s="141">
        <v>-1.2773508131510221</v>
      </c>
      <c r="R1715" s="141">
        <v>-0.35656926810101602</v>
      </c>
      <c r="S1715" s="141">
        <v>-0.69985485659081137</v>
      </c>
      <c r="T1715" s="141">
        <v>1.8157608185441061</v>
      </c>
      <c r="U1715" s="141">
        <v>-0.88728916325346308</v>
      </c>
      <c r="V1715" s="141">
        <v>0.18516911022786131</v>
      </c>
      <c r="W1715" s="50">
        <v>-2.198785464342107</v>
      </c>
    </row>
    <row r="1716" spans="1:23">
      <c r="A1716" s="122"/>
      <c r="B1716" s="141">
        <v>0.8289045411436855</v>
      </c>
      <c r="C1716" s="141">
        <v>0.38751341806285278</v>
      </c>
      <c r="D1716" s="141">
        <v>8.2948836934672698E-2</v>
      </c>
      <c r="E1716" s="141">
        <v>0.55751863301296001</v>
      </c>
      <c r="F1716" s="141">
        <v>0.88758975526054606</v>
      </c>
      <c r="G1716" s="141">
        <v>0.3797723593208242</v>
      </c>
      <c r="H1716" s="141">
        <v>0.56898639618936442</v>
      </c>
      <c r="I1716" s="141">
        <v>0.65787163314448294</v>
      </c>
      <c r="J1716" s="141">
        <v>0.4599689141059855</v>
      </c>
      <c r="K1716" s="58">
        <v>0.60404777925796571</v>
      </c>
      <c r="M1716" s="51">
        <v>714</v>
      </c>
      <c r="N1716" s="141" cm="1">
        <f t="array" ref="N1716:W1716">(TRANSPOSE(MMULT(幕後結果!$AB$37:$AK$46, TRANSPOSE(N715:W715))))</f>
        <v>0.14086860760129252</v>
      </c>
      <c r="O1716" s="141">
        <v>-0.16346908799917947</v>
      </c>
      <c r="P1716" s="141">
        <v>0.28485087121712188</v>
      </c>
      <c r="Q1716" s="141">
        <v>-7.3158419603192665E-2</v>
      </c>
      <c r="R1716" s="141">
        <v>0.24428188877093218</v>
      </c>
      <c r="S1716" s="141">
        <v>1.1532422343995001</v>
      </c>
      <c r="T1716" s="141">
        <v>0.79893189681862076</v>
      </c>
      <c r="U1716" s="141">
        <v>1.3649433837761835</v>
      </c>
      <c r="V1716" s="141">
        <v>0.2468119682872007</v>
      </c>
      <c r="W1716" s="50">
        <v>1.449031741586702</v>
      </c>
    </row>
    <row r="1717" spans="1:23">
      <c r="A1717" s="122"/>
      <c r="B1717" s="141">
        <v>0.85978210163466273</v>
      </c>
      <c r="C1717" s="141">
        <v>1.7067943142067277E-2</v>
      </c>
      <c r="D1717" s="141">
        <v>5.5904094436002527E-2</v>
      </c>
      <c r="E1717" s="141">
        <v>0.27737046524096698</v>
      </c>
      <c r="F1717" s="141">
        <v>0.3418155334545081</v>
      </c>
      <c r="G1717" s="141">
        <v>0.81162779740757673</v>
      </c>
      <c r="H1717" s="141">
        <v>0.19611990023761128</v>
      </c>
      <c r="I1717" s="141">
        <v>0.73911635364692008</v>
      </c>
      <c r="J1717" s="141">
        <v>0.82768923417967377</v>
      </c>
      <c r="K1717" s="58">
        <v>0.31036993164239735</v>
      </c>
      <c r="M1717" s="51">
        <v>715</v>
      </c>
      <c r="N1717" s="141" cm="1">
        <f t="array" ref="N1717:W1717">(TRANSPOSE(MMULT(幕後結果!$AB$37:$AK$46, TRANSPOSE(N716:W716))))</f>
        <v>-0.49221711770602344</v>
      </c>
      <c r="O1717" s="141">
        <v>0.12979100286121012</v>
      </c>
      <c r="P1717" s="141">
        <v>0.15616648060518901</v>
      </c>
      <c r="Q1717" s="141">
        <v>-0.2457924782581021</v>
      </c>
      <c r="R1717" s="141">
        <v>1.1435099675709564</v>
      </c>
      <c r="S1717" s="141">
        <v>-1.4643793533015683</v>
      </c>
      <c r="T1717" s="141">
        <v>1.9207730463885991E-2</v>
      </c>
      <c r="U1717" s="141">
        <v>-0.632526688829948</v>
      </c>
      <c r="V1717" s="141">
        <v>-1.468657669339823</v>
      </c>
      <c r="W1717" s="50">
        <v>-0.46986458061946923</v>
      </c>
    </row>
    <row r="1718" spans="1:23">
      <c r="A1718" s="122"/>
      <c r="B1718" s="141">
        <v>1.8788314353864077E-2</v>
      </c>
      <c r="C1718" s="141">
        <v>0.23674169088868413</v>
      </c>
      <c r="D1718" s="141">
        <v>0.31138722379017181</v>
      </c>
      <c r="E1718" s="141">
        <v>0.8367290663665341</v>
      </c>
      <c r="F1718" s="141">
        <v>0.4709540920234514</v>
      </c>
      <c r="G1718" s="141">
        <v>0.2034186794211803</v>
      </c>
      <c r="H1718" s="141">
        <v>0.17519643997774126</v>
      </c>
      <c r="I1718" s="141">
        <v>0.12462306500245779</v>
      </c>
      <c r="J1718" s="141">
        <v>0.85729289899259897</v>
      </c>
      <c r="K1718" s="58">
        <v>0.6021604843348749</v>
      </c>
      <c r="M1718" s="51">
        <v>716</v>
      </c>
      <c r="N1718" s="141" cm="1">
        <f t="array" ref="N1718:W1718">(TRANSPOSE(MMULT(幕後結果!$AB$37:$AK$46, TRANSPOSE(N717:W717))))</f>
        <v>-1.6317978633612387</v>
      </c>
      <c r="O1718" s="141">
        <v>0.36702385157352796</v>
      </c>
      <c r="P1718" s="141">
        <v>-0.33040333038482972</v>
      </c>
      <c r="Q1718" s="141">
        <v>-1.4190967276168336</v>
      </c>
      <c r="R1718" s="141">
        <v>0.33759319379353725</v>
      </c>
      <c r="S1718" s="141">
        <v>0.10317299431723531</v>
      </c>
      <c r="T1718" s="141">
        <v>0.27465140259509835</v>
      </c>
      <c r="U1718" s="141">
        <v>-0.66164924403817316</v>
      </c>
      <c r="V1718" s="141">
        <v>-0.35989109221363574</v>
      </c>
      <c r="W1718" s="50">
        <v>1.0197719546909738</v>
      </c>
    </row>
    <row r="1719" spans="1:23">
      <c r="A1719" s="122"/>
      <c r="B1719" s="141">
        <v>0.95539000122902484</v>
      </c>
      <c r="C1719" s="141">
        <v>0.11260321298733489</v>
      </c>
      <c r="D1719" s="141">
        <v>0.94401321448496756</v>
      </c>
      <c r="E1719" s="141">
        <v>0.99885990397322244</v>
      </c>
      <c r="F1719" s="141">
        <v>0.11168097198637095</v>
      </c>
      <c r="G1719" s="141">
        <v>0.65853919888761259</v>
      </c>
      <c r="H1719" s="141">
        <v>0.28277299131184441</v>
      </c>
      <c r="I1719" s="141">
        <v>0.19177544207644215</v>
      </c>
      <c r="J1719" s="141">
        <v>3.646762611572818E-2</v>
      </c>
      <c r="K1719" s="58">
        <v>0.97688581704999189</v>
      </c>
      <c r="M1719" s="51">
        <v>717</v>
      </c>
      <c r="N1719" s="141" cm="1">
        <f t="array" ref="N1719:W1719">(TRANSPOSE(MMULT(幕後結果!$AB$37:$AK$46, TRANSPOSE(N718:W718))))</f>
        <v>-0.52600771422218218</v>
      </c>
      <c r="O1719" s="141">
        <v>-1.5193035349963333</v>
      </c>
      <c r="P1719" s="141">
        <v>0.48591342279913352</v>
      </c>
      <c r="Q1719" s="141">
        <v>0.12054423048606824</v>
      </c>
      <c r="R1719" s="141">
        <v>0.36967584126898195</v>
      </c>
      <c r="S1719" s="141">
        <v>-0.20321989298869977</v>
      </c>
      <c r="T1719" s="141">
        <v>-0.9574873844063867</v>
      </c>
      <c r="U1719" s="141">
        <v>-0.94544504053721623</v>
      </c>
      <c r="V1719" s="141">
        <v>-0.31427557823274027</v>
      </c>
      <c r="W1719" s="50">
        <v>-0.88800566165421868</v>
      </c>
    </row>
    <row r="1720" spans="1:23">
      <c r="A1720" s="122"/>
      <c r="B1720" s="141">
        <v>7.7165491549212817E-2</v>
      </c>
      <c r="C1720" s="141">
        <v>0.25141559933961921</v>
      </c>
      <c r="D1720" s="141">
        <v>0.15507072995326232</v>
      </c>
      <c r="E1720" s="141">
        <v>0.63855533658459573</v>
      </c>
      <c r="F1720" s="141">
        <v>7.1623485306076651E-2</v>
      </c>
      <c r="G1720" s="141">
        <v>0.45498767839471643</v>
      </c>
      <c r="H1720" s="141">
        <v>0.4148232312298421</v>
      </c>
      <c r="I1720" s="141">
        <v>0.67444254599698827</v>
      </c>
      <c r="J1720" s="141">
        <v>0.33140882646777858</v>
      </c>
      <c r="K1720" s="58">
        <v>0.1935322970089246</v>
      </c>
      <c r="M1720" s="51">
        <v>718</v>
      </c>
      <c r="N1720" s="141" cm="1">
        <f t="array" ref="N1720:W1720">(TRANSPOSE(MMULT(幕後結果!$AB$37:$AK$46, TRANSPOSE(N719:W719))))</f>
        <v>-0.11842079386040741</v>
      </c>
      <c r="O1720" s="141">
        <v>-0.40490537008710836</v>
      </c>
      <c r="P1720" s="141">
        <v>-0.80407005560379752</v>
      </c>
      <c r="Q1720" s="141">
        <v>-0.15094323486969052</v>
      </c>
      <c r="R1720" s="141">
        <v>-1.4811186660074793</v>
      </c>
      <c r="S1720" s="141">
        <v>-0.83611854083020909</v>
      </c>
      <c r="T1720" s="141">
        <v>7.704782529343851E-2</v>
      </c>
      <c r="U1720" s="141">
        <v>0.91482517530671015</v>
      </c>
      <c r="V1720" s="141">
        <v>-1.1296551999200362</v>
      </c>
      <c r="W1720" s="50">
        <v>-0.25599193982056478</v>
      </c>
    </row>
    <row r="1721" spans="1:23">
      <c r="A1721" s="122"/>
      <c r="B1721" s="141">
        <v>0.56130559346423814</v>
      </c>
      <c r="C1721" s="141">
        <v>0.8347067395955774</v>
      </c>
      <c r="D1721" s="141">
        <v>0.97072308031011456</v>
      </c>
      <c r="E1721" s="141">
        <v>0.2750752569447974</v>
      </c>
      <c r="F1721" s="141">
        <v>0.81070705279164668</v>
      </c>
      <c r="G1721" s="141">
        <v>0.99902477341711471</v>
      </c>
      <c r="H1721" s="141">
        <v>0.34207412770084678</v>
      </c>
      <c r="I1721" s="141">
        <v>0.21061579998497115</v>
      </c>
      <c r="J1721" s="141">
        <v>0.78587692489976702</v>
      </c>
      <c r="K1721" s="58">
        <v>0.1726698641029718</v>
      </c>
      <c r="M1721" s="51">
        <v>719</v>
      </c>
      <c r="N1721" s="141" cm="1">
        <f t="array" ref="N1721:W1721">(TRANSPOSE(MMULT(幕後結果!$AB$37:$AK$46, TRANSPOSE(N720:W720))))</f>
        <v>-1.3554278455114896</v>
      </c>
      <c r="O1721" s="141">
        <v>0.87704717200603655</v>
      </c>
      <c r="P1721" s="141">
        <v>0.29534678373309664</v>
      </c>
      <c r="Q1721" s="141">
        <v>-1.3060959188016044</v>
      </c>
      <c r="R1721" s="141">
        <v>-0.39503984557214966</v>
      </c>
      <c r="S1721" s="141">
        <v>2.1321008475038439</v>
      </c>
      <c r="T1721" s="141">
        <v>-0.1854524681330699</v>
      </c>
      <c r="U1721" s="141">
        <v>0.75183003097580792</v>
      </c>
      <c r="V1721" s="141">
        <v>1.4877979953991058</v>
      </c>
      <c r="W1721" s="50">
        <v>1.2500611029684432</v>
      </c>
    </row>
    <row r="1722" spans="1:23">
      <c r="A1722" s="122"/>
      <c r="B1722" s="141">
        <v>0.21215985495329948</v>
      </c>
      <c r="C1722" s="141">
        <v>0.38601034252864697</v>
      </c>
      <c r="D1722" s="141">
        <v>0.59545343389209693</v>
      </c>
      <c r="E1722" s="141">
        <v>0.91443808076922872</v>
      </c>
      <c r="F1722" s="141">
        <v>0.16667007501395759</v>
      </c>
      <c r="G1722" s="141">
        <v>0.86706270682516906</v>
      </c>
      <c r="H1722" s="141">
        <v>0.54523137786101716</v>
      </c>
      <c r="I1722" s="141">
        <v>0.11382865974327072</v>
      </c>
      <c r="J1722" s="141">
        <v>0.69797009038518976</v>
      </c>
      <c r="K1722" s="58">
        <v>0.86752212560754494</v>
      </c>
      <c r="M1722" s="51">
        <v>720</v>
      </c>
      <c r="N1722" s="141" cm="1">
        <f t="array" ref="N1722:W1722">(TRANSPOSE(MMULT(幕後結果!$AB$37:$AK$46, TRANSPOSE(N721:W721))))</f>
        <v>2.0812765664987269</v>
      </c>
      <c r="O1722" s="141">
        <v>-7.0904541497051443E-2</v>
      </c>
      <c r="P1722" s="141">
        <v>0.19999856785139672</v>
      </c>
      <c r="Q1722" s="141">
        <v>1.0496581872662323</v>
      </c>
      <c r="R1722" s="141">
        <v>0.16927287109195749</v>
      </c>
      <c r="S1722" s="141">
        <v>-1.9742095696549877</v>
      </c>
      <c r="T1722" s="141">
        <v>0.67631877456638645</v>
      </c>
      <c r="U1722" s="141">
        <v>-0.75359300735180823</v>
      </c>
      <c r="V1722" s="141">
        <v>0.34880936327226714</v>
      </c>
      <c r="W1722" s="50">
        <v>0.29258025275597144</v>
      </c>
    </row>
    <row r="1723" spans="1:23">
      <c r="A1723" s="122"/>
      <c r="B1723" s="141">
        <v>0.69373565014499672</v>
      </c>
      <c r="C1723" s="141">
        <v>0.25805749416441293</v>
      </c>
      <c r="D1723" s="141">
        <v>0.77297738504248215</v>
      </c>
      <c r="E1723" s="141">
        <v>0.43139930983896302</v>
      </c>
      <c r="F1723" s="141">
        <v>0.14076185944691533</v>
      </c>
      <c r="G1723" s="141">
        <v>0.25189099488441857</v>
      </c>
      <c r="H1723" s="141">
        <v>0.9348394926298742</v>
      </c>
      <c r="I1723" s="141">
        <v>0.20853351821660926</v>
      </c>
      <c r="J1723" s="141">
        <v>0.922330612008192</v>
      </c>
      <c r="K1723" s="58">
        <v>0.39037567590278788</v>
      </c>
      <c r="M1723" s="51">
        <v>721</v>
      </c>
      <c r="N1723" s="141" cm="1">
        <f t="array" ref="N1723:W1723">(TRANSPOSE(MMULT(幕後結果!$AB$37:$AK$46, TRANSPOSE(N722:W722))))</f>
        <v>-2.3821759312583235</v>
      </c>
      <c r="O1723" s="141">
        <v>0.86108210681045583</v>
      </c>
      <c r="P1723" s="141">
        <v>-0.17597803657244912</v>
      </c>
      <c r="Q1723" s="141">
        <v>-0.83333196864162473</v>
      </c>
      <c r="R1723" s="141">
        <v>-1.4034623937188673</v>
      </c>
      <c r="S1723" s="141">
        <v>0.51337311883792458</v>
      </c>
      <c r="T1723" s="141">
        <v>-1.9438388860641647</v>
      </c>
      <c r="U1723" s="141">
        <v>-1.7541353491860936</v>
      </c>
      <c r="V1723" s="141">
        <v>-3.8199605025513048E-2</v>
      </c>
      <c r="W1723" s="50">
        <v>-0.85454033752116698</v>
      </c>
    </row>
    <row r="1724" spans="1:23">
      <c r="A1724" s="122"/>
      <c r="B1724" s="141">
        <v>0.66385679761971916</v>
      </c>
      <c r="C1724" s="141">
        <v>0.83431343737915231</v>
      </c>
      <c r="D1724" s="141">
        <v>0.82742141708030381</v>
      </c>
      <c r="E1724" s="141">
        <v>0.59397663664870248</v>
      </c>
      <c r="F1724" s="141">
        <v>0.74074206357914818</v>
      </c>
      <c r="G1724" s="141">
        <v>0.85735741904555107</v>
      </c>
      <c r="H1724" s="141">
        <v>0.18416184896448251</v>
      </c>
      <c r="I1724" s="141">
        <v>0.43669723052943787</v>
      </c>
      <c r="J1724" s="141">
        <v>6.530486590812945E-2</v>
      </c>
      <c r="K1724" s="58">
        <v>5.065626234667775E-3</v>
      </c>
      <c r="M1724" s="51">
        <v>722</v>
      </c>
      <c r="N1724" s="141" cm="1">
        <f t="array" ref="N1724:W1724">(TRANSPOSE(MMULT(幕後結果!$AB$37:$AK$46, TRANSPOSE(N723:W723))))</f>
        <v>1.945208554084624</v>
      </c>
      <c r="O1724" s="141">
        <v>-1.2634458143905694</v>
      </c>
      <c r="P1724" s="141">
        <v>-0.21590430576640654</v>
      </c>
      <c r="Q1724" s="141">
        <v>0.60166661737699156</v>
      </c>
      <c r="R1724" s="141">
        <v>-0.50694051009881491</v>
      </c>
      <c r="S1724" s="141">
        <v>-1.0954816913548568</v>
      </c>
      <c r="T1724" s="141">
        <v>0.95067182963350194</v>
      </c>
      <c r="U1724" s="141">
        <v>0.8394717645341232</v>
      </c>
      <c r="V1724" s="141">
        <v>0.34047199469092898</v>
      </c>
      <c r="W1724" s="50">
        <v>0.5880876615372661</v>
      </c>
    </row>
    <row r="1725" spans="1:23">
      <c r="A1725" s="122"/>
      <c r="B1725" s="141">
        <v>7.5947642502858903E-2</v>
      </c>
      <c r="C1725" s="141">
        <v>4.6853217071432862E-2</v>
      </c>
      <c r="D1725" s="141">
        <v>0.37365142763292503</v>
      </c>
      <c r="E1725" s="141">
        <v>0.96478883991306374</v>
      </c>
      <c r="F1725" s="141">
        <v>0.97730398057222989</v>
      </c>
      <c r="G1725" s="141">
        <v>0.26484157231825201</v>
      </c>
      <c r="H1725" s="141">
        <v>0.91904071812644816</v>
      </c>
      <c r="I1725" s="141">
        <v>0.98486485495437703</v>
      </c>
      <c r="J1725" s="141">
        <v>0.55054889066975465</v>
      </c>
      <c r="K1725" s="58">
        <v>0.6123935098437161</v>
      </c>
      <c r="M1725" s="51">
        <v>723</v>
      </c>
      <c r="N1725" s="141" cm="1">
        <f t="array" ref="N1725:W1725">(TRANSPOSE(MMULT(幕後結果!$AB$37:$AK$46, TRANSPOSE(N724:W724))))</f>
        <v>-0.72625152143150762</v>
      </c>
      <c r="O1725" s="141">
        <v>-1.3326486589519835</v>
      </c>
      <c r="P1725" s="141">
        <v>-1.2891721876043367</v>
      </c>
      <c r="Q1725" s="141">
        <v>-1.4227371342743433</v>
      </c>
      <c r="R1725" s="141">
        <v>-0.76818749224698246</v>
      </c>
      <c r="S1725" s="141">
        <v>-0.27439039857538539</v>
      </c>
      <c r="T1725" s="141">
        <v>-2.2836903488034288</v>
      </c>
      <c r="U1725" s="141">
        <v>-0.24421932761785481</v>
      </c>
      <c r="V1725" s="141">
        <v>-0.97185302245149652</v>
      </c>
      <c r="W1725" s="50">
        <v>1.9444748778454479E-2</v>
      </c>
    </row>
    <row r="1726" spans="1:23">
      <c r="A1726" s="122"/>
      <c r="B1726" s="141">
        <v>0.83203999452460575</v>
      </c>
      <c r="C1726" s="141">
        <v>0.18770587573579722</v>
      </c>
      <c r="D1726" s="141">
        <v>8.3402435722986334E-2</v>
      </c>
      <c r="E1726" s="141">
        <v>0.99565680995525185</v>
      </c>
      <c r="F1726" s="141">
        <v>0.71010135121974693</v>
      </c>
      <c r="G1726" s="141">
        <v>0.2152789953549632</v>
      </c>
      <c r="H1726" s="141">
        <v>0.44163722573734776</v>
      </c>
      <c r="I1726" s="141">
        <v>0.11665560434568545</v>
      </c>
      <c r="J1726" s="141">
        <v>0.14910312560726857</v>
      </c>
      <c r="K1726" s="58">
        <v>4.383617218738256E-2</v>
      </c>
      <c r="M1726" s="51">
        <v>724</v>
      </c>
      <c r="N1726" s="141" cm="1">
        <f t="array" ref="N1726:W1726">(TRANSPOSE(MMULT(幕後結果!$AB$37:$AK$46, TRANSPOSE(N725:W725))))</f>
        <v>0.36804238497866071</v>
      </c>
      <c r="O1726" s="141">
        <v>-1.2001312414779337</v>
      </c>
      <c r="P1726" s="141">
        <v>0.10747861429201391</v>
      </c>
      <c r="Q1726" s="141">
        <v>-0.67738509524665824</v>
      </c>
      <c r="R1726" s="141">
        <v>0.22639205198280976</v>
      </c>
      <c r="S1726" s="141">
        <v>0.10189776502550785</v>
      </c>
      <c r="T1726" s="141">
        <v>-0.20848632768611242</v>
      </c>
      <c r="U1726" s="141">
        <v>0.56723148826582304</v>
      </c>
      <c r="V1726" s="141">
        <v>-1.332436052115078</v>
      </c>
      <c r="W1726" s="50">
        <v>0.20323782956427205</v>
      </c>
    </row>
    <row r="1727" spans="1:23">
      <c r="A1727" s="122"/>
      <c r="B1727" s="141">
        <v>0.80414115209892745</v>
      </c>
      <c r="C1727" s="141">
        <v>0.40198597631335775</v>
      </c>
      <c r="D1727" s="141">
        <v>0.90300485305487599</v>
      </c>
      <c r="E1727" s="141">
        <v>0.21137454028132985</v>
      </c>
      <c r="F1727" s="141">
        <v>0.38158128910320022</v>
      </c>
      <c r="G1727" s="141">
        <v>0.70475752367102729</v>
      </c>
      <c r="H1727" s="141">
        <v>0.41373857004302894</v>
      </c>
      <c r="I1727" s="141">
        <v>0.10700993787545299</v>
      </c>
      <c r="J1727" s="141">
        <v>0.30593190292456063</v>
      </c>
      <c r="K1727" s="58">
        <v>0.78046125194424421</v>
      </c>
      <c r="M1727" s="51">
        <v>725</v>
      </c>
      <c r="N1727" s="141" cm="1">
        <f t="array" ref="N1727:W1727">(TRANSPOSE(MMULT(幕後結果!$AB$37:$AK$46, TRANSPOSE(N726:W726))))</f>
        <v>-0.4028673864701377</v>
      </c>
      <c r="O1727" s="141">
        <v>0.37675293689925332</v>
      </c>
      <c r="P1727" s="141">
        <v>-0.1122103307212355</v>
      </c>
      <c r="Q1727" s="141">
        <v>-0.63883216071551252</v>
      </c>
      <c r="R1727" s="141">
        <v>-0.81132675993106684</v>
      </c>
      <c r="S1727" s="141">
        <v>-1.0364037039005152</v>
      </c>
      <c r="T1727" s="141">
        <v>-0.21408780021384172</v>
      </c>
      <c r="U1727" s="141">
        <v>-1.2544350932989294</v>
      </c>
      <c r="V1727" s="141">
        <v>0.26086330395821805</v>
      </c>
      <c r="W1727" s="50">
        <v>0.19754367732180372</v>
      </c>
    </row>
    <row r="1728" spans="1:23">
      <c r="A1728" s="122"/>
      <c r="B1728" s="141">
        <v>0.18454444451323448</v>
      </c>
      <c r="C1728" s="141">
        <v>0.60609694415262005</v>
      </c>
      <c r="D1728" s="141">
        <v>0.73345819056055261</v>
      </c>
      <c r="E1728" s="141">
        <v>0.16166882641428848</v>
      </c>
      <c r="F1728" s="141">
        <v>0.9219568555097819</v>
      </c>
      <c r="G1728" s="141">
        <v>0.41749251240094765</v>
      </c>
      <c r="H1728" s="141">
        <v>0.13299883865029183</v>
      </c>
      <c r="I1728" s="141">
        <v>0.10192692313727014</v>
      </c>
      <c r="J1728" s="141">
        <v>0.83442575940409691</v>
      </c>
      <c r="K1728" s="58">
        <v>0.5047201567870947</v>
      </c>
      <c r="M1728" s="51">
        <v>726</v>
      </c>
      <c r="N1728" s="141" cm="1">
        <f t="array" ref="N1728:W1728">(TRANSPOSE(MMULT(幕後結果!$AB$37:$AK$46, TRANSPOSE(N727:W727))))</f>
        <v>0.65530032241883174</v>
      </c>
      <c r="O1728" s="141">
        <v>3.2497548625650166</v>
      </c>
      <c r="P1728" s="141">
        <v>-0.59130824016657491</v>
      </c>
      <c r="Q1728" s="141">
        <v>0.13719680116646804</v>
      </c>
      <c r="R1728" s="141">
        <v>-0.48167922248173611</v>
      </c>
      <c r="S1728" s="141">
        <v>2.274795014982256E-2</v>
      </c>
      <c r="T1728" s="141">
        <v>1.5029296777663794</v>
      </c>
      <c r="U1728" s="141">
        <v>0.11152939413427354</v>
      </c>
      <c r="V1728" s="141">
        <v>0.14931214808231108</v>
      </c>
      <c r="W1728" s="50">
        <v>-0.94245474595508127</v>
      </c>
    </row>
    <row r="1729" spans="1:23">
      <c r="A1729" s="122"/>
      <c r="B1729" s="141">
        <v>0.15401135402259181</v>
      </c>
      <c r="C1729" s="141">
        <v>0.74812054291255747</v>
      </c>
      <c r="D1729" s="141">
        <v>0.93641231405712788</v>
      </c>
      <c r="E1729" s="141">
        <v>0.94697835308160405</v>
      </c>
      <c r="F1729" s="141">
        <v>4.1839984456322643E-2</v>
      </c>
      <c r="G1729" s="141">
        <v>0.97192713415141507</v>
      </c>
      <c r="H1729" s="141">
        <v>0.92648165740084898</v>
      </c>
      <c r="I1729" s="141">
        <v>0.57114511680971103</v>
      </c>
      <c r="J1729" s="141">
        <v>0.16326636346468204</v>
      </c>
      <c r="K1729" s="58">
        <v>7.854354146540321E-2</v>
      </c>
      <c r="M1729" s="51">
        <v>727</v>
      </c>
      <c r="N1729" s="141" cm="1">
        <f t="array" ref="N1729:W1729">(TRANSPOSE(MMULT(幕後結果!$AB$37:$AK$46, TRANSPOSE(N728:W728))))</f>
        <v>-0.9767646952612713</v>
      </c>
      <c r="O1729" s="141">
        <v>-1.0932439641977747</v>
      </c>
      <c r="P1729" s="141">
        <v>-0.93080318733522482</v>
      </c>
      <c r="Q1729" s="141">
        <v>-0.41314013079445461</v>
      </c>
      <c r="R1729" s="141">
        <v>-1.0609264647529508</v>
      </c>
      <c r="S1729" s="141">
        <v>-0.20347623552793248</v>
      </c>
      <c r="T1729" s="141">
        <v>-0.62760606386692119</v>
      </c>
      <c r="U1729" s="141">
        <v>0.43289581813459127</v>
      </c>
      <c r="V1729" s="141">
        <v>-0.23264196236771104</v>
      </c>
      <c r="W1729" s="50">
        <v>-9.9350985333582109E-2</v>
      </c>
    </row>
    <row r="1730" spans="1:23">
      <c r="A1730" s="122"/>
      <c r="B1730" s="141">
        <v>0.82110016608248992</v>
      </c>
      <c r="C1730" s="141">
        <v>0.60917647593938185</v>
      </c>
      <c r="D1730" s="141">
        <v>0.84921587062936643</v>
      </c>
      <c r="E1730" s="141">
        <v>0.92629306782051901</v>
      </c>
      <c r="F1730" s="141">
        <v>3.8057241531171959E-2</v>
      </c>
      <c r="G1730" s="141">
        <v>0.70667264026647247</v>
      </c>
      <c r="H1730" s="141">
        <v>0.68261316330757316</v>
      </c>
      <c r="I1730" s="141">
        <v>0.52343447469095938</v>
      </c>
      <c r="J1730" s="141">
        <v>0.28110617318016606</v>
      </c>
      <c r="K1730" s="58">
        <v>0.39568292815173911</v>
      </c>
      <c r="M1730" s="51">
        <v>728</v>
      </c>
      <c r="N1730" s="141" cm="1">
        <f t="array" ref="N1730:W1730">(TRANSPOSE(MMULT(幕後結果!$AB$37:$AK$46, TRANSPOSE(N729:W729))))</f>
        <v>-6.3327088131530554E-2</v>
      </c>
      <c r="O1730" s="141">
        <v>-2.5267372611039649</v>
      </c>
      <c r="P1730" s="141">
        <v>-0.47087446833759161</v>
      </c>
      <c r="Q1730" s="141">
        <v>0.6452738638253307</v>
      </c>
      <c r="R1730" s="141">
        <v>-1.4410277607898627</v>
      </c>
      <c r="S1730" s="141">
        <v>7.3224817132297948E-2</v>
      </c>
      <c r="T1730" s="141">
        <v>-1.4043120240527838</v>
      </c>
      <c r="U1730" s="141">
        <v>-1.4241651572974527</v>
      </c>
      <c r="V1730" s="141">
        <v>-1.1036023946123255</v>
      </c>
      <c r="W1730" s="50">
        <v>0.85147987521717594</v>
      </c>
    </row>
    <row r="1731" spans="1:23">
      <c r="A1731" s="122"/>
      <c r="B1731" s="141">
        <v>3.3781847372852614E-2</v>
      </c>
      <c r="C1731" s="141">
        <v>0.71740365125814942</v>
      </c>
      <c r="D1731" s="141">
        <v>0.98872181207968279</v>
      </c>
      <c r="E1731" s="141">
        <v>0.80115252291974048</v>
      </c>
      <c r="F1731" s="141">
        <v>0.14808886050726233</v>
      </c>
      <c r="G1731" s="141">
        <v>0.39360447848940239</v>
      </c>
      <c r="H1731" s="141">
        <v>0.85846584070514287</v>
      </c>
      <c r="I1731" s="141">
        <v>0.25941159155910221</v>
      </c>
      <c r="J1731" s="141">
        <v>0.5238494734044481</v>
      </c>
      <c r="K1731" s="58">
        <v>0.75550801238442244</v>
      </c>
      <c r="M1731" s="51">
        <v>729</v>
      </c>
      <c r="N1731" s="141" cm="1">
        <f t="array" ref="N1731:W1731">(TRANSPOSE(MMULT(幕後結果!$AB$37:$AK$46, TRANSPOSE(N730:W730))))</f>
        <v>1.1087639472007493</v>
      </c>
      <c r="O1731" s="141">
        <v>1.2461856570831968</v>
      </c>
      <c r="P1731" s="141">
        <v>0.50710328462902354</v>
      </c>
      <c r="Q1731" s="141">
        <v>-0.14530911236028299</v>
      </c>
      <c r="R1731" s="141">
        <v>1.0239407358690726</v>
      </c>
      <c r="S1731" s="141">
        <v>-0.58297700833751809</v>
      </c>
      <c r="T1731" s="141">
        <v>2.516996525480919</v>
      </c>
      <c r="U1731" s="141">
        <v>1.9843871650014457</v>
      </c>
      <c r="V1731" s="141">
        <v>3.9114750752942906E-2</v>
      </c>
      <c r="W1731" s="50">
        <v>0.58088611477749286</v>
      </c>
    </row>
    <row r="1732" spans="1:23">
      <c r="A1732" s="122"/>
      <c r="B1732" s="141">
        <v>0.35970829790189951</v>
      </c>
      <c r="C1732" s="141">
        <v>0.87423835447717146</v>
      </c>
      <c r="D1732" s="141">
        <v>0.39494923311949148</v>
      </c>
      <c r="E1732" s="141">
        <v>0.93004101305198406</v>
      </c>
      <c r="F1732" s="141">
        <v>0.20124998721203458</v>
      </c>
      <c r="G1732" s="141">
        <v>0.70009182791304569</v>
      </c>
      <c r="H1732" s="141">
        <v>3.4597916630698666E-2</v>
      </c>
      <c r="I1732" s="141">
        <v>0.35836733603477611</v>
      </c>
      <c r="J1732" s="141">
        <v>0.83906835562525517</v>
      </c>
      <c r="K1732" s="58">
        <v>0.30855441997017241</v>
      </c>
      <c r="M1732" s="51">
        <v>730</v>
      </c>
      <c r="N1732" s="141" cm="1">
        <f t="array" ref="N1732:W1732">(TRANSPOSE(MMULT(幕後結果!$AB$37:$AK$46, TRANSPOSE(N731:W731))))</f>
        <v>-1.276191600581704</v>
      </c>
      <c r="O1732" s="141">
        <v>-1.07315625530639</v>
      </c>
      <c r="P1732" s="141">
        <v>-1.5994351991357501</v>
      </c>
      <c r="Q1732" s="141">
        <v>-1.5826514941065442</v>
      </c>
      <c r="R1732" s="141">
        <v>-0.94877106056823335</v>
      </c>
      <c r="S1732" s="141">
        <v>0.85452364259268954</v>
      </c>
      <c r="T1732" s="141">
        <v>-0.15723491241853571</v>
      </c>
      <c r="U1732" s="141">
        <v>-1.6070618274785513</v>
      </c>
      <c r="V1732" s="141">
        <v>-0.10721409134712684</v>
      </c>
      <c r="W1732" s="50">
        <v>-1.9112324873812476</v>
      </c>
    </row>
    <row r="1733" spans="1:23">
      <c r="A1733" s="122"/>
      <c r="B1733" s="141">
        <v>0.49261507274772187</v>
      </c>
      <c r="C1733" s="141">
        <v>0.1288176765769169</v>
      </c>
      <c r="D1733" s="141">
        <v>0.11291922319739611</v>
      </c>
      <c r="E1733" s="141">
        <v>0.61455339813009169</v>
      </c>
      <c r="F1733" s="141">
        <v>0.7479573060004725</v>
      </c>
      <c r="G1733" s="141">
        <v>0.7121158541381174</v>
      </c>
      <c r="H1733" s="141">
        <v>0.63977598386689971</v>
      </c>
      <c r="I1733" s="141">
        <v>0.7689455231904232</v>
      </c>
      <c r="J1733" s="141">
        <v>0.60049235798028078</v>
      </c>
      <c r="K1733" s="58">
        <v>0.70991918329875969</v>
      </c>
      <c r="M1733" s="51">
        <v>731</v>
      </c>
      <c r="N1733" s="141" cm="1">
        <f t="array" ref="N1733:W1733">(TRANSPOSE(MMULT(幕後結果!$AB$37:$AK$46, TRANSPOSE(N732:W732))))</f>
        <v>-0.42094158749864602</v>
      </c>
      <c r="O1733" s="141">
        <v>1.1354788892463639</v>
      </c>
      <c r="P1733" s="141">
        <v>1.7584440051050232</v>
      </c>
      <c r="Q1733" s="141">
        <v>0.51073422977249661</v>
      </c>
      <c r="R1733" s="141">
        <v>0.33566369813464847</v>
      </c>
      <c r="S1733" s="141">
        <v>-0.66677202714937867</v>
      </c>
      <c r="T1733" s="141">
        <v>0.48649124767485685</v>
      </c>
      <c r="U1733" s="141">
        <v>0.58414946639347043</v>
      </c>
      <c r="V1733" s="141">
        <v>-1.1929135656705525</v>
      </c>
      <c r="W1733" s="50">
        <v>0.56305206916304007</v>
      </c>
    </row>
    <row r="1734" spans="1:23">
      <c r="A1734" s="122"/>
      <c r="B1734" s="141">
        <v>0.88552791198066072</v>
      </c>
      <c r="C1734" s="141">
        <v>0.31720955959671659</v>
      </c>
      <c r="D1734" s="141">
        <v>0.65092210593402422</v>
      </c>
      <c r="E1734" s="141">
        <v>1.7674273618311753E-2</v>
      </c>
      <c r="F1734" s="141">
        <v>0.99618567960419502</v>
      </c>
      <c r="G1734" s="141">
        <v>8.5488944773605802E-2</v>
      </c>
      <c r="H1734" s="141">
        <v>0.93820736372763247</v>
      </c>
      <c r="I1734" s="141">
        <v>0.10688664576050466</v>
      </c>
      <c r="J1734" s="141">
        <v>8.8702730861596857E-2</v>
      </c>
      <c r="K1734" s="58">
        <v>0.56692289711091015</v>
      </c>
      <c r="M1734" s="51">
        <v>732</v>
      </c>
      <c r="N1734" s="141" cm="1">
        <f t="array" ref="N1734:W1734">(TRANSPOSE(MMULT(幕後結果!$AB$37:$AK$46, TRANSPOSE(N733:W733))))</f>
        <v>0.26490506939109787</v>
      </c>
      <c r="O1734" s="141">
        <v>0.603271187247296</v>
      </c>
      <c r="P1734" s="141">
        <v>-0.77958021630107588</v>
      </c>
      <c r="Q1734" s="141">
        <v>-0.38804531101416562</v>
      </c>
      <c r="R1734" s="141">
        <v>-0.7587123246673555</v>
      </c>
      <c r="S1734" s="141">
        <v>1.5383950239410666</v>
      </c>
      <c r="T1734" s="141">
        <v>1.0707103775717799</v>
      </c>
      <c r="U1734" s="141">
        <v>0.41188859157682578</v>
      </c>
      <c r="V1734" s="141">
        <v>1.5786631659242572</v>
      </c>
      <c r="W1734" s="50">
        <v>0.12349343374110744</v>
      </c>
    </row>
    <row r="1735" spans="1:23">
      <c r="A1735" s="122"/>
      <c r="B1735" s="141">
        <v>0.18861497473973188</v>
      </c>
      <c r="C1735" s="141">
        <v>0.23227498045010853</v>
      </c>
      <c r="D1735" s="141">
        <v>0.26517182707228826</v>
      </c>
      <c r="E1735" s="141">
        <v>0.7556736264732502</v>
      </c>
      <c r="F1735" s="141">
        <v>0.47748058719300168</v>
      </c>
      <c r="G1735" s="141">
        <v>0.5002833685956467</v>
      </c>
      <c r="H1735" s="141">
        <v>0.89129486070125052</v>
      </c>
      <c r="I1735" s="141">
        <v>0.4798418835801066</v>
      </c>
      <c r="J1735" s="141">
        <v>0.92610743786789707</v>
      </c>
      <c r="K1735" s="58">
        <v>0.18328772642858948</v>
      </c>
      <c r="M1735" s="51">
        <v>733</v>
      </c>
      <c r="N1735" s="141" cm="1">
        <f t="array" ref="N1735:W1735">(TRANSPOSE(MMULT(幕後結果!$AB$37:$AK$46, TRANSPOSE(N734:W734))))</f>
        <v>-2.0124521047042565</v>
      </c>
      <c r="O1735" s="141">
        <v>0.10935553693343686</v>
      </c>
      <c r="P1735" s="141">
        <v>-0.23249322803154354</v>
      </c>
      <c r="Q1735" s="141">
        <v>-0.28363501432810312</v>
      </c>
      <c r="R1735" s="141">
        <v>1.2159083097947998E-2</v>
      </c>
      <c r="S1735" s="141">
        <v>1.9178781723322766</v>
      </c>
      <c r="T1735" s="141">
        <v>-0.41123837637638583</v>
      </c>
      <c r="U1735" s="141">
        <v>0.48904523884729911</v>
      </c>
      <c r="V1735" s="141">
        <v>1.0582488485334978</v>
      </c>
      <c r="W1735" s="50">
        <v>0.49118270874689912</v>
      </c>
    </row>
    <row r="1736" spans="1:23">
      <c r="A1736" s="122"/>
      <c r="B1736" s="141">
        <v>0.10770941769678433</v>
      </c>
      <c r="C1736" s="141">
        <v>0.94141851563839718</v>
      </c>
      <c r="D1736" s="141">
        <v>0.90688202525602168</v>
      </c>
      <c r="E1736" s="141">
        <v>0.726593982319645</v>
      </c>
      <c r="F1736" s="141">
        <v>0.81519263292337407</v>
      </c>
      <c r="G1736" s="141">
        <v>0.70625709140448478</v>
      </c>
      <c r="H1736" s="141">
        <v>0.20362767980806162</v>
      </c>
      <c r="I1736" s="141">
        <v>0.59753045479482947</v>
      </c>
      <c r="J1736" s="141">
        <v>0.91874079084206706</v>
      </c>
      <c r="K1736" s="58">
        <v>0.93353171628818443</v>
      </c>
      <c r="M1736" s="51">
        <v>734</v>
      </c>
      <c r="N1736" s="141" cm="1">
        <f t="array" ref="N1736:W1736">(TRANSPOSE(MMULT(幕後結果!$AB$37:$AK$46, TRANSPOSE(N735:W735))))</f>
        <v>1.9199751416449935</v>
      </c>
      <c r="O1736" s="141">
        <v>0.6644344591291691</v>
      </c>
      <c r="P1736" s="141">
        <v>0.16142567586238826</v>
      </c>
      <c r="Q1736" s="141">
        <v>4.1870238827372674E-2</v>
      </c>
      <c r="R1736" s="141">
        <v>0.15020115853748436</v>
      </c>
      <c r="S1736" s="141">
        <v>-0.70261576622726918</v>
      </c>
      <c r="T1736" s="141">
        <v>0.52799488722529564</v>
      </c>
      <c r="U1736" s="141">
        <v>-0.51563893373415182</v>
      </c>
      <c r="V1736" s="141">
        <v>-3.3328287023240756E-3</v>
      </c>
      <c r="W1736" s="50">
        <v>0.2266442672425229</v>
      </c>
    </row>
    <row r="1737" spans="1:23">
      <c r="A1737" s="122"/>
      <c r="B1737" s="141">
        <v>0.53885012048233438</v>
      </c>
      <c r="C1737" s="141">
        <v>0.11850592917460823</v>
      </c>
      <c r="D1737" s="141">
        <v>0.93616631221796487</v>
      </c>
      <c r="E1737" s="141">
        <v>0.72440815848532947</v>
      </c>
      <c r="F1737" s="141">
        <v>0.68448812027412576</v>
      </c>
      <c r="G1737" s="141">
        <v>0.39010257484027</v>
      </c>
      <c r="H1737" s="141">
        <v>0.58194384999257509</v>
      </c>
      <c r="I1737" s="141">
        <v>0.38219513314046449</v>
      </c>
      <c r="J1737" s="141">
        <v>0.63188896985995435</v>
      </c>
      <c r="K1737" s="58">
        <v>0.52552267761062632</v>
      </c>
      <c r="M1737" s="51">
        <v>735</v>
      </c>
      <c r="N1737" s="141" cm="1">
        <f t="array" ref="N1737:W1737">(TRANSPOSE(MMULT(幕後結果!$AB$37:$AK$46, TRANSPOSE(N736:W736))))</f>
        <v>-0.55534137930895755</v>
      </c>
      <c r="O1737" s="141">
        <v>0.81093471560968633</v>
      </c>
      <c r="P1737" s="141">
        <v>0.78716335877896093</v>
      </c>
      <c r="Q1737" s="141">
        <v>-7.7697834239879082E-2</v>
      </c>
      <c r="R1737" s="141">
        <v>0.44094515349885377</v>
      </c>
      <c r="S1737" s="141">
        <v>0.10037171618078958</v>
      </c>
      <c r="T1737" s="141">
        <v>-0.6338567349854719</v>
      </c>
      <c r="U1737" s="141">
        <v>1.6839861263881977</v>
      </c>
      <c r="V1737" s="141">
        <v>-0.15323742435997667</v>
      </c>
      <c r="W1737" s="50">
        <v>-0.10536558489017678</v>
      </c>
    </row>
    <row r="1738" spans="1:23">
      <c r="A1738" s="122"/>
      <c r="B1738" s="141">
        <v>9.5794568083225728E-2</v>
      </c>
      <c r="C1738" s="141">
        <v>0.68249079651932831</v>
      </c>
      <c r="D1738" s="141">
        <v>0.73007687688281631</v>
      </c>
      <c r="E1738" s="141">
        <v>0.88008696543287313</v>
      </c>
      <c r="F1738" s="141">
        <v>0.98128040784565251</v>
      </c>
      <c r="G1738" s="141">
        <v>0.74951208397725422</v>
      </c>
      <c r="H1738" s="141">
        <v>0.53592343730546066</v>
      </c>
      <c r="I1738" s="141">
        <v>0.2161006581810434</v>
      </c>
      <c r="J1738" s="141">
        <v>0.48602982973084363</v>
      </c>
      <c r="K1738" s="58">
        <v>0.74851973375448821</v>
      </c>
      <c r="M1738" s="51">
        <v>736</v>
      </c>
      <c r="N1738" s="141" cm="1">
        <f t="array" ref="N1738:W1738">(TRANSPOSE(MMULT(幕後結果!$AB$37:$AK$46, TRANSPOSE(N737:W737))))</f>
        <v>-0.30681564409356898</v>
      </c>
      <c r="O1738" s="141">
        <v>1.725839641234844</v>
      </c>
      <c r="P1738" s="141">
        <v>0.45497991899690499</v>
      </c>
      <c r="Q1738" s="141">
        <v>0.41685696839300301</v>
      </c>
      <c r="R1738" s="141">
        <v>0.52852491899917942</v>
      </c>
      <c r="S1738" s="141">
        <v>0.20022526479681324</v>
      </c>
      <c r="T1738" s="141">
        <v>0.88258050790630005</v>
      </c>
      <c r="U1738" s="141">
        <v>1.2249834007081424</v>
      </c>
      <c r="V1738" s="141">
        <v>1.9247812438168341</v>
      </c>
      <c r="W1738" s="50">
        <v>0.50765560732349702</v>
      </c>
    </row>
    <row r="1739" spans="1:23">
      <c r="A1739" s="122"/>
      <c r="B1739" s="141">
        <v>0.24439563208123394</v>
      </c>
      <c r="C1739" s="141">
        <v>0.85661218893977442</v>
      </c>
      <c r="D1739" s="141">
        <v>0.77888220407823638</v>
      </c>
      <c r="E1739" s="141">
        <v>0.47546506603286232</v>
      </c>
      <c r="F1739" s="141">
        <v>0.53548436845741931</v>
      </c>
      <c r="G1739" s="141">
        <v>0.21112503212330114</v>
      </c>
      <c r="H1739" s="141">
        <v>0.9768298514885243</v>
      </c>
      <c r="I1739" s="141">
        <v>0.40315283771016786</v>
      </c>
      <c r="J1739" s="141">
        <v>0.93056543619204435</v>
      </c>
      <c r="K1739" s="58">
        <v>0.36482276780886469</v>
      </c>
      <c r="M1739" s="51">
        <v>737</v>
      </c>
      <c r="N1739" s="141" cm="1">
        <f t="array" ref="N1739:W1739">(TRANSPOSE(MMULT(幕後結果!$AB$37:$AK$46, TRANSPOSE(N738:W738))))</f>
        <v>0.28218148680001276</v>
      </c>
      <c r="O1739" s="141">
        <v>-0.66362910285364729</v>
      </c>
      <c r="P1739" s="141">
        <v>0.19848942836262756</v>
      </c>
      <c r="Q1739" s="141">
        <v>-0.4923502995467971</v>
      </c>
      <c r="R1739" s="141">
        <v>-0.51088244393956639</v>
      </c>
      <c r="S1739" s="141">
        <v>-1.2992521587880557E-2</v>
      </c>
      <c r="T1739" s="141">
        <v>0.70998105068311934</v>
      </c>
      <c r="U1739" s="141">
        <v>6.2492744899888819E-2</v>
      </c>
      <c r="V1739" s="141">
        <v>1.3880316947602311</v>
      </c>
      <c r="W1739" s="50">
        <v>-1.9137310719603664</v>
      </c>
    </row>
    <row r="1740" spans="1:23">
      <c r="A1740" s="122"/>
      <c r="B1740" s="141">
        <v>0.71068779356009104</v>
      </c>
      <c r="C1740" s="141">
        <v>0.72350167162551027</v>
      </c>
      <c r="D1740" s="141">
        <v>7.4154143607956691E-2</v>
      </c>
      <c r="E1740" s="141">
        <v>0.29469527103071402</v>
      </c>
      <c r="F1740" s="141">
        <v>1.9235539507668209E-2</v>
      </c>
      <c r="G1740" s="141">
        <v>6.2954279902766919E-2</v>
      </c>
      <c r="H1740" s="141">
        <v>0.72802103618453384</v>
      </c>
      <c r="I1740" s="141">
        <v>0.28606300041032462</v>
      </c>
      <c r="J1740" s="141">
        <v>9.8612007753266617E-2</v>
      </c>
      <c r="K1740" s="58">
        <v>0.90940806979992805</v>
      </c>
      <c r="M1740" s="51">
        <v>738</v>
      </c>
      <c r="N1740" s="141" cm="1">
        <f t="array" ref="N1740:W1740">(TRANSPOSE(MMULT(幕後結果!$AB$37:$AK$46, TRANSPOSE(N739:W739))))</f>
        <v>1.6288708700765797</v>
      </c>
      <c r="O1740" s="141">
        <v>0.26483746740236996</v>
      </c>
      <c r="P1740" s="141">
        <v>1.0702107196121105</v>
      </c>
      <c r="Q1740" s="141">
        <v>0.86657412995849348</v>
      </c>
      <c r="R1740" s="141">
        <v>1.2757915753701989</v>
      </c>
      <c r="S1740" s="141">
        <v>0.41517869339360247</v>
      </c>
      <c r="T1740" s="141">
        <v>-5.2546797446341165E-2</v>
      </c>
      <c r="U1740" s="141">
        <v>1.2766779994134601</v>
      </c>
      <c r="V1740" s="141">
        <v>2.3901080533949628</v>
      </c>
      <c r="W1740" s="50">
        <v>0.3844671966827079</v>
      </c>
    </row>
    <row r="1741" spans="1:23">
      <c r="A1741" s="122"/>
      <c r="B1741" s="141">
        <v>0.5138546181049739</v>
      </c>
      <c r="C1741" s="141">
        <v>0.43934041573563287</v>
      </c>
      <c r="D1741" s="141">
        <v>3.4239927110986113E-2</v>
      </c>
      <c r="E1741" s="141">
        <v>0.32303761149586174</v>
      </c>
      <c r="F1741" s="141">
        <v>0.31138358803232746</v>
      </c>
      <c r="G1741" s="141">
        <v>8.0227736220994883E-2</v>
      </c>
      <c r="H1741" s="141">
        <v>0.36993806763392323</v>
      </c>
      <c r="I1741" s="141">
        <v>0.93829454691433134</v>
      </c>
      <c r="J1741" s="141">
        <v>0.15636678445731333</v>
      </c>
      <c r="K1741" s="58">
        <v>0.88803569672915406</v>
      </c>
      <c r="M1741" s="51">
        <v>739</v>
      </c>
      <c r="N1741" s="141" cm="1">
        <f t="array" ref="N1741:W1741">(TRANSPOSE(MMULT(幕後結果!$AB$37:$AK$46, TRANSPOSE(N740:W740))))</f>
        <v>-0.44037984827679322</v>
      </c>
      <c r="O1741" s="141">
        <v>-0.50705241163231318</v>
      </c>
      <c r="P1741" s="141">
        <v>-1.5836986062823712</v>
      </c>
      <c r="Q1741" s="141">
        <v>-0.6850236230253326</v>
      </c>
      <c r="R1741" s="141">
        <v>-1.0048066804499369</v>
      </c>
      <c r="S1741" s="141">
        <v>-0.80819511952758838</v>
      </c>
      <c r="T1741" s="141">
        <v>-1.2741699237806419</v>
      </c>
      <c r="U1741" s="141">
        <v>-0.4476509492671169</v>
      </c>
      <c r="V1741" s="141">
        <v>-0.65455258604463529</v>
      </c>
      <c r="W1741" s="50">
        <v>-2.0538749606878186</v>
      </c>
    </row>
    <row r="1742" spans="1:23">
      <c r="A1742" s="122"/>
      <c r="B1742" s="141">
        <v>0.31986759113888419</v>
      </c>
      <c r="C1742" s="141">
        <v>0.11520919075130553</v>
      </c>
      <c r="D1742" s="141">
        <v>0.42864290380753611</v>
      </c>
      <c r="E1742" s="141">
        <v>8.7945840561930222E-2</v>
      </c>
      <c r="F1742" s="141">
        <v>0.4220421289797831</v>
      </c>
      <c r="G1742" s="141">
        <v>0.34231396769048472</v>
      </c>
      <c r="H1742" s="141">
        <v>0.97369056041652868</v>
      </c>
      <c r="I1742" s="141">
        <v>0.44504493341872897</v>
      </c>
      <c r="J1742" s="141">
        <v>0.79779251037459886</v>
      </c>
      <c r="K1742" s="58">
        <v>0.15854886900266241</v>
      </c>
      <c r="M1742" s="51">
        <v>740</v>
      </c>
      <c r="N1742" s="141" cm="1">
        <f t="array" ref="N1742:W1742">(TRANSPOSE(MMULT(幕後結果!$AB$37:$AK$46, TRANSPOSE(N741:W741))))</f>
        <v>-0.6349232815296556</v>
      </c>
      <c r="O1742" s="141">
        <v>0.55837818069885037</v>
      </c>
      <c r="P1742" s="141">
        <v>0.62479337497204934</v>
      </c>
      <c r="Q1742" s="141">
        <v>-1.0870676108159592</v>
      </c>
      <c r="R1742" s="141">
        <v>-0.39948231246664523</v>
      </c>
      <c r="S1742" s="141">
        <v>0.86512795944059184</v>
      </c>
      <c r="T1742" s="141">
        <v>0.21156399283488533</v>
      </c>
      <c r="U1742" s="141">
        <v>-0.4040236680782936</v>
      </c>
      <c r="V1742" s="141">
        <v>1.0790196672697177</v>
      </c>
      <c r="W1742" s="50">
        <v>-0.13672347426641351</v>
      </c>
    </row>
    <row r="1743" spans="1:23">
      <c r="A1743" s="122"/>
      <c r="B1743" s="141">
        <v>0.93343625403925645</v>
      </c>
      <c r="C1743" s="141">
        <v>0.55339493984493915</v>
      </c>
      <c r="D1743" s="141">
        <v>0.38423515477797521</v>
      </c>
      <c r="E1743" s="141">
        <v>0.22205908044069478</v>
      </c>
      <c r="F1743" s="141">
        <v>0.89100990995420659</v>
      </c>
      <c r="G1743" s="141">
        <v>0.96945760794904268</v>
      </c>
      <c r="H1743" s="141">
        <v>0.7547734513732649</v>
      </c>
      <c r="I1743" s="141">
        <v>0.95959626001948273</v>
      </c>
      <c r="J1743" s="141">
        <v>0.96716140781417148</v>
      </c>
      <c r="K1743" s="58">
        <v>0.40801038455436234</v>
      </c>
      <c r="M1743" s="51">
        <v>741</v>
      </c>
      <c r="N1743" s="141" cm="1">
        <f t="array" ref="N1743:W1743">(TRANSPOSE(MMULT(幕後結果!$AB$37:$AK$46, TRANSPOSE(N742:W742))))</f>
        <v>0.37827336948226969</v>
      </c>
      <c r="O1743" s="141">
        <v>0.85124450601535995</v>
      </c>
      <c r="P1743" s="141">
        <v>1.4790982866796282E-2</v>
      </c>
      <c r="Q1743" s="141">
        <v>1.2033252884523433</v>
      </c>
      <c r="R1743" s="141">
        <v>9.5168026590869426E-4</v>
      </c>
      <c r="S1743" s="141">
        <v>1.5814723943739764</v>
      </c>
      <c r="T1743" s="141">
        <v>1.5389472925012193</v>
      </c>
      <c r="U1743" s="141">
        <v>2.175708743091588</v>
      </c>
      <c r="V1743" s="141">
        <v>2.073580544300115</v>
      </c>
      <c r="W1743" s="50">
        <v>-0.66041641681356522</v>
      </c>
    </row>
    <row r="1744" spans="1:23">
      <c r="A1744" s="122"/>
      <c r="B1744" s="141">
        <v>0.7522708655810626</v>
      </c>
      <c r="C1744" s="141">
        <v>5.9776935789084495E-2</v>
      </c>
      <c r="D1744" s="141">
        <v>7.1382223125469491E-2</v>
      </c>
      <c r="E1744" s="141">
        <v>0.79876366929612375</v>
      </c>
      <c r="F1744" s="141">
        <v>0.68877143904709626</v>
      </c>
      <c r="G1744" s="141">
        <v>0.8212111377456337</v>
      </c>
      <c r="H1744" s="141">
        <v>0.54026439375157986</v>
      </c>
      <c r="I1744" s="141">
        <v>0.79521439147860784</v>
      </c>
      <c r="J1744" s="141">
        <v>0.48992482014466221</v>
      </c>
      <c r="K1744" s="58">
        <v>0.59053404323784409</v>
      </c>
      <c r="M1744" s="51">
        <v>742</v>
      </c>
      <c r="N1744" s="141" cm="1">
        <f t="array" ref="N1744:W1744">(TRANSPOSE(MMULT(幕後結果!$AB$37:$AK$46, TRANSPOSE(N743:W743))))</f>
        <v>0.68944522091223093</v>
      </c>
      <c r="O1744" s="141">
        <v>-0.13030718273612948</v>
      </c>
      <c r="P1744" s="141">
        <v>-0.42805526035602798</v>
      </c>
      <c r="Q1744" s="141">
        <v>-1.0703538547077063E-2</v>
      </c>
      <c r="R1744" s="141">
        <v>0.55675654768967653</v>
      </c>
      <c r="S1744" s="141">
        <v>-0.269567546208557</v>
      </c>
      <c r="T1744" s="141">
        <v>0.33132418344482456</v>
      </c>
      <c r="U1744" s="141">
        <v>8.9148685391398849E-2</v>
      </c>
      <c r="V1744" s="141">
        <v>-0.50760152324657903</v>
      </c>
      <c r="W1744" s="50">
        <v>-1.791000540891083</v>
      </c>
    </row>
    <row r="1745" spans="1:23">
      <c r="A1745" s="122"/>
      <c r="B1745" s="141">
        <v>0.59335699398735953</v>
      </c>
      <c r="C1745" s="141">
        <v>0.14019268809250329</v>
      </c>
      <c r="D1745" s="141">
        <v>0.97280540654796699</v>
      </c>
      <c r="E1745" s="141">
        <v>0.25119968346267063</v>
      </c>
      <c r="F1745" s="141">
        <v>0.1633086622731883</v>
      </c>
      <c r="G1745" s="141">
        <v>6.455880414600057E-2</v>
      </c>
      <c r="H1745" s="141">
        <v>0.71936489073985155</v>
      </c>
      <c r="I1745" s="141">
        <v>0.66889909518848123</v>
      </c>
      <c r="J1745" s="141">
        <v>0.19484125631954741</v>
      </c>
      <c r="K1745" s="58">
        <v>0.1280660062084138</v>
      </c>
      <c r="M1745" s="51">
        <v>743</v>
      </c>
      <c r="N1745" s="141" cm="1">
        <f t="array" ref="N1745:W1745">(TRANSPOSE(MMULT(幕後結果!$AB$37:$AK$46, TRANSPOSE(N744:W744))))</f>
        <v>-1.1137372012340436</v>
      </c>
      <c r="O1745" s="141">
        <v>-0.35700376363078695</v>
      </c>
      <c r="P1745" s="141">
        <v>1.4104329443546473</v>
      </c>
      <c r="Q1745" s="141">
        <v>-0.23167805794165641</v>
      </c>
      <c r="R1745" s="141">
        <v>1.381412357113406</v>
      </c>
      <c r="S1745" s="141">
        <v>1.0376909797718223</v>
      </c>
      <c r="T1745" s="141">
        <v>0.64485684065985127</v>
      </c>
      <c r="U1745" s="141">
        <v>-1.4666465407435298</v>
      </c>
      <c r="V1745" s="141">
        <v>-9.2771083634415233E-2</v>
      </c>
      <c r="W1745" s="50">
        <v>1.8123251786496963</v>
      </c>
    </row>
    <row r="1746" spans="1:23">
      <c r="A1746" s="122"/>
      <c r="B1746" s="141">
        <v>0.73496624902711583</v>
      </c>
      <c r="C1746" s="141">
        <v>0.95612602594410934</v>
      </c>
      <c r="D1746" s="141">
        <v>0.9366034928670377</v>
      </c>
      <c r="E1746" s="141">
        <v>0.56517719304316172</v>
      </c>
      <c r="F1746" s="141">
        <v>0.90120147988715882</v>
      </c>
      <c r="G1746" s="141">
        <v>0.78227041918615181</v>
      </c>
      <c r="H1746" s="141">
        <v>0.50033378755855118</v>
      </c>
      <c r="I1746" s="141">
        <v>0.69508289182327521</v>
      </c>
      <c r="J1746" s="141">
        <v>0.17508180510442717</v>
      </c>
      <c r="K1746" s="58">
        <v>0.80663542823979384</v>
      </c>
      <c r="M1746" s="51">
        <v>744</v>
      </c>
      <c r="N1746" s="141" cm="1">
        <f t="array" ref="N1746:W1746">(TRANSPOSE(MMULT(幕後結果!$AB$37:$AK$46, TRANSPOSE(N745:W745))))</f>
        <v>0.12764883756311624</v>
      </c>
      <c r="O1746" s="141">
        <v>1.2067760411259398</v>
      </c>
      <c r="P1746" s="141">
        <v>2.1780393329426131</v>
      </c>
      <c r="Q1746" s="141">
        <v>0.49482939191205488</v>
      </c>
      <c r="R1746" s="141">
        <v>1.1104505572307493</v>
      </c>
      <c r="S1746" s="141">
        <v>0.74712466102052055</v>
      </c>
      <c r="T1746" s="141">
        <v>0.11630179775986316</v>
      </c>
      <c r="U1746" s="141">
        <v>0.10365079234419039</v>
      </c>
      <c r="V1746" s="141">
        <v>7.7120668922975089E-2</v>
      </c>
      <c r="W1746" s="50">
        <v>0.36824600428053444</v>
      </c>
    </row>
    <row r="1747" spans="1:23">
      <c r="A1747" s="122"/>
      <c r="B1747" s="141">
        <v>1.9450959804504064E-2</v>
      </c>
      <c r="C1747" s="141">
        <v>0.87772865115693066</v>
      </c>
      <c r="D1747" s="141">
        <v>0.49259959504105555</v>
      </c>
      <c r="E1747" s="141">
        <v>0.72892348197878909</v>
      </c>
      <c r="F1747" s="141">
        <v>0.30919929774619459</v>
      </c>
      <c r="G1747" s="141">
        <v>0.21505846660445727</v>
      </c>
      <c r="H1747" s="141">
        <v>0.21506281926591297</v>
      </c>
      <c r="I1747" s="141">
        <v>0.86641227357547779</v>
      </c>
      <c r="J1747" s="141">
        <v>0.4877542476116532</v>
      </c>
      <c r="K1747" s="58">
        <v>0.38799642894978015</v>
      </c>
      <c r="M1747" s="51">
        <v>745</v>
      </c>
      <c r="N1747" s="141" cm="1">
        <f t="array" ref="N1747:W1747">(TRANSPOSE(MMULT(幕後結果!$AB$37:$AK$46, TRANSPOSE(N746:W746))))</f>
        <v>0.64390915597666121</v>
      </c>
      <c r="O1747" s="141">
        <v>-1.3157129441801625</v>
      </c>
      <c r="P1747" s="141">
        <v>-0.4774982255386816</v>
      </c>
      <c r="Q1747" s="141">
        <v>0.46630019720604149</v>
      </c>
      <c r="R1747" s="141">
        <v>-0.9151793724830608</v>
      </c>
      <c r="S1747" s="141">
        <v>0.26482745611899172</v>
      </c>
      <c r="T1747" s="141">
        <v>0.31168817423740575</v>
      </c>
      <c r="U1747" s="141">
        <v>-0.52185698827045945</v>
      </c>
      <c r="V1747" s="141">
        <v>0.86093081537185645</v>
      </c>
      <c r="W1747" s="50">
        <v>-2.1213403414857193</v>
      </c>
    </row>
    <row r="1748" spans="1:23">
      <c r="A1748" s="122"/>
      <c r="B1748" s="141">
        <v>0.89835888819259901</v>
      </c>
      <c r="C1748" s="141">
        <v>0.95809535992769024</v>
      </c>
      <c r="D1748" s="141">
        <v>0.74309821510617824</v>
      </c>
      <c r="E1748" s="141">
        <v>0.82807880103615061</v>
      </c>
      <c r="F1748" s="141">
        <v>0.69939492635349332</v>
      </c>
      <c r="G1748" s="141">
        <v>0.60185386966016985</v>
      </c>
      <c r="H1748" s="141">
        <v>0.83132702168729833</v>
      </c>
      <c r="I1748" s="141">
        <v>0.97057969672075717</v>
      </c>
      <c r="J1748" s="141">
        <v>0.35897202060787858</v>
      </c>
      <c r="K1748" s="58">
        <v>0.6172280883789758</v>
      </c>
      <c r="M1748" s="51">
        <v>746</v>
      </c>
      <c r="N1748" s="141" cm="1">
        <f t="array" ref="N1748:W1748">(TRANSPOSE(MMULT(幕後結果!$AB$37:$AK$46, TRANSPOSE(N747:W747))))</f>
        <v>0.8059194601251054</v>
      </c>
      <c r="O1748" s="141">
        <v>0.63337253790473624</v>
      </c>
      <c r="P1748" s="141">
        <v>1.9822679719839238</v>
      </c>
      <c r="Q1748" s="141">
        <v>0.97513757927118372</v>
      </c>
      <c r="R1748" s="141">
        <v>1.1816486716505137</v>
      </c>
      <c r="S1748" s="141">
        <v>-0.87219945532188115</v>
      </c>
      <c r="T1748" s="141">
        <v>2.1241346535703567</v>
      </c>
      <c r="U1748" s="141">
        <v>-0.19271851728456391</v>
      </c>
      <c r="V1748" s="141">
        <v>-0.2826213595378122</v>
      </c>
      <c r="W1748" s="50">
        <v>-0.15189606024267172</v>
      </c>
    </row>
    <row r="1749" spans="1:23">
      <c r="A1749" s="122"/>
      <c r="B1749" s="141">
        <v>0.18872413358449314</v>
      </c>
      <c r="C1749" s="141">
        <v>0.76890428154683166</v>
      </c>
      <c r="D1749" s="141">
        <v>0.67463377709575134</v>
      </c>
      <c r="E1749" s="141">
        <v>0.78266697086585313</v>
      </c>
      <c r="F1749" s="141">
        <v>0.11160030423685408</v>
      </c>
      <c r="G1749" s="141">
        <v>0.59402467325736641</v>
      </c>
      <c r="H1749" s="141">
        <v>0.1427205490759571</v>
      </c>
      <c r="I1749" s="141">
        <v>0.3281619166262042</v>
      </c>
      <c r="J1749" s="141">
        <v>0.43775471242735953</v>
      </c>
      <c r="K1749" s="58">
        <v>0.49126539701868532</v>
      </c>
      <c r="M1749" s="51">
        <v>747</v>
      </c>
      <c r="N1749" s="141" cm="1">
        <f t="array" ref="N1749:W1749">(TRANSPOSE(MMULT(幕後結果!$AB$37:$AK$46, TRANSPOSE(N748:W748))))</f>
        <v>0.61137186352424988</v>
      </c>
      <c r="O1749" s="141">
        <v>-2.3629975065217081</v>
      </c>
      <c r="P1749" s="141">
        <v>1.2641704638388347</v>
      </c>
      <c r="Q1749" s="141">
        <v>2.5011164728321083</v>
      </c>
      <c r="R1749" s="141">
        <v>1.4469214641620138</v>
      </c>
      <c r="S1749" s="141">
        <v>-1.582229624217653</v>
      </c>
      <c r="T1749" s="141">
        <v>8.650218748598415E-2</v>
      </c>
      <c r="U1749" s="141">
        <v>1.7262233184853066</v>
      </c>
      <c r="V1749" s="141">
        <v>-1.2095388504123119</v>
      </c>
      <c r="W1749" s="50">
        <v>-0.51648206872739588</v>
      </c>
    </row>
    <row r="1750" spans="1:23">
      <c r="A1750" s="122"/>
      <c r="B1750" s="141">
        <v>0.37664852397352311</v>
      </c>
      <c r="C1750" s="141">
        <v>0.85834878703447925</v>
      </c>
      <c r="D1750" s="141">
        <v>0.19891141645008781</v>
      </c>
      <c r="E1750" s="141">
        <v>0.21549916134674718</v>
      </c>
      <c r="F1750" s="141">
        <v>0.23868361569855523</v>
      </c>
      <c r="G1750" s="141">
        <v>0.30996970155761638</v>
      </c>
      <c r="H1750" s="141">
        <v>0.38464918799694603</v>
      </c>
      <c r="I1750" s="141">
        <v>0.62963151624259917</v>
      </c>
      <c r="J1750" s="141">
        <v>0.84870647276238897</v>
      </c>
      <c r="K1750" s="58">
        <v>0.41788480271617279</v>
      </c>
      <c r="M1750" s="51">
        <v>748</v>
      </c>
      <c r="N1750" s="141" cm="1">
        <f t="array" ref="N1750:W1750">(TRANSPOSE(MMULT(幕後結果!$AB$37:$AK$46, TRANSPOSE(N749:W749))))</f>
        <v>-0.95207217319968152</v>
      </c>
      <c r="O1750" s="141">
        <v>-1.3289184064353761</v>
      </c>
      <c r="P1750" s="141">
        <v>-0.35395790446582731</v>
      </c>
      <c r="Q1750" s="141">
        <v>-1.1016431527181276</v>
      </c>
      <c r="R1750" s="141">
        <v>-0.55302579496279747</v>
      </c>
      <c r="S1750" s="141">
        <v>0.87085894703527378</v>
      </c>
      <c r="T1750" s="141">
        <v>9.9742611013243221E-2</v>
      </c>
      <c r="U1750" s="141">
        <v>0.74211211893706952</v>
      </c>
      <c r="V1750" s="141">
        <v>0.28422590944150455</v>
      </c>
      <c r="W1750" s="50">
        <v>0.908373134345839</v>
      </c>
    </row>
    <row r="1751" spans="1:23">
      <c r="A1751" s="122"/>
      <c r="B1751" s="141">
        <v>0.79423951603912957</v>
      </c>
      <c r="C1751" s="141">
        <v>0.6810722532749045</v>
      </c>
      <c r="D1751" s="141">
        <v>8.1372903274369746E-2</v>
      </c>
      <c r="E1751" s="141">
        <v>0.50359079603525392</v>
      </c>
      <c r="F1751" s="141">
        <v>0.28066752334754952</v>
      </c>
      <c r="G1751" s="141">
        <v>0.68217226782533991</v>
      </c>
      <c r="H1751" s="141">
        <v>0.58757669007133084</v>
      </c>
      <c r="I1751" s="141">
        <v>0.47851602603609122</v>
      </c>
      <c r="J1751" s="141">
        <v>0.93712544543459897</v>
      </c>
      <c r="K1751" s="58">
        <v>0.70862197798292925</v>
      </c>
      <c r="M1751" s="51">
        <v>749</v>
      </c>
      <c r="N1751" s="141" cm="1">
        <f t="array" ref="N1751:W1751">(TRANSPOSE(MMULT(幕後結果!$AB$37:$AK$46, TRANSPOSE(N750:W750))))</f>
        <v>0.66901240782705518</v>
      </c>
      <c r="O1751" s="141">
        <v>-0.22105468650402652</v>
      </c>
      <c r="P1751" s="141">
        <v>0.3437217328853957</v>
      </c>
      <c r="Q1751" s="141">
        <v>0.19836558936992471</v>
      </c>
      <c r="R1751" s="141">
        <v>1.1473686534752827</v>
      </c>
      <c r="S1751" s="141">
        <v>0.52995209739952764</v>
      </c>
      <c r="T1751" s="141">
        <v>-0.90371328799457329</v>
      </c>
      <c r="U1751" s="141">
        <v>-0.33160665184789551</v>
      </c>
      <c r="V1751" s="141">
        <v>0.14128034773526182</v>
      </c>
      <c r="W1751" s="50">
        <v>0.36282085896751465</v>
      </c>
    </row>
    <row r="1752" spans="1:23">
      <c r="A1752" s="122"/>
      <c r="B1752" s="141">
        <v>0.98210286887993892</v>
      </c>
      <c r="C1752" s="141">
        <v>0.51828110897825996</v>
      </c>
      <c r="D1752" s="141">
        <v>0.6442502584678711</v>
      </c>
      <c r="E1752" s="141">
        <v>0.62787630357602375</v>
      </c>
      <c r="F1752" s="141">
        <v>0.35244364938529427</v>
      </c>
      <c r="G1752" s="141">
        <v>0.31856950355758151</v>
      </c>
      <c r="H1752" s="141">
        <v>0.22448047950128891</v>
      </c>
      <c r="I1752" s="141">
        <v>0.89669118768041534</v>
      </c>
      <c r="J1752" s="141">
        <v>0.85494050734050164</v>
      </c>
      <c r="K1752" s="58">
        <v>0.99556778312906102</v>
      </c>
      <c r="M1752" s="51">
        <v>750</v>
      </c>
      <c r="N1752" s="141" cm="1">
        <f t="array" ref="N1752:W1752">(TRANSPOSE(MMULT(幕後結果!$AB$37:$AK$46, TRANSPOSE(N751:W751))))</f>
        <v>-0.82772908956050972</v>
      </c>
      <c r="O1752" s="141">
        <v>-0.58410753461668186</v>
      </c>
      <c r="P1752" s="141">
        <v>1.0203926936933343</v>
      </c>
      <c r="Q1752" s="141">
        <v>-0.43700249087906562</v>
      </c>
      <c r="R1752" s="141">
        <v>0.94209791431507284</v>
      </c>
      <c r="S1752" s="141">
        <v>-0.28609477155374291</v>
      </c>
      <c r="T1752" s="141">
        <v>-0.90894035692738928</v>
      </c>
      <c r="U1752" s="141">
        <v>1.883207622804528E-3</v>
      </c>
      <c r="V1752" s="141">
        <v>-1.0912421063911282</v>
      </c>
      <c r="W1752" s="50">
        <v>1.1421582959943954</v>
      </c>
    </row>
    <row r="1753" spans="1:23">
      <c r="A1753" s="122"/>
      <c r="B1753" s="141">
        <v>0.24815792969600503</v>
      </c>
      <c r="C1753" s="141">
        <v>0.78742351922442766</v>
      </c>
      <c r="D1753" s="141">
        <v>5.4017232273607219E-2</v>
      </c>
      <c r="E1753" s="141">
        <v>0.58712851812890166</v>
      </c>
      <c r="F1753" s="141">
        <v>0.97615856967388259</v>
      </c>
      <c r="G1753" s="141">
        <v>0.27091120493777243</v>
      </c>
      <c r="H1753" s="141">
        <v>0.90274869434499139</v>
      </c>
      <c r="I1753" s="141">
        <v>0.95423503371956797</v>
      </c>
      <c r="J1753" s="141">
        <v>0.51995458364894431</v>
      </c>
      <c r="K1753" s="58">
        <v>0.16091620314829647</v>
      </c>
      <c r="M1753" s="51">
        <v>751</v>
      </c>
      <c r="N1753" s="141" cm="1">
        <f t="array" ref="N1753:W1753">(TRANSPOSE(MMULT(幕後結果!$AB$37:$AK$46, TRANSPOSE(N752:W752))))</f>
        <v>0.10679054663443305</v>
      </c>
      <c r="O1753" s="141">
        <v>-0.33730042419471812</v>
      </c>
      <c r="P1753" s="141">
        <v>-1.406428599387439</v>
      </c>
      <c r="Q1753" s="141">
        <v>0.26522495950311709</v>
      </c>
      <c r="R1753" s="141">
        <v>0.29633600276442018</v>
      </c>
      <c r="S1753" s="141">
        <v>0.18294452319859963</v>
      </c>
      <c r="T1753" s="141">
        <v>-0.87955498951192368</v>
      </c>
      <c r="U1753" s="141">
        <v>-4.4503706755094019E-2</v>
      </c>
      <c r="V1753" s="141">
        <v>1.483160965918366</v>
      </c>
      <c r="W1753" s="50">
        <v>-0.35295820763399877</v>
      </c>
    </row>
    <row r="1754" spans="1:23">
      <c r="A1754" s="122"/>
      <c r="B1754" s="141">
        <v>0.16683840806256334</v>
      </c>
      <c r="C1754" s="141">
        <v>0.1958276251884814</v>
      </c>
      <c r="D1754" s="141">
        <v>0.13519476719850831</v>
      </c>
      <c r="E1754" s="141">
        <v>0.62043367533841143</v>
      </c>
      <c r="F1754" s="141">
        <v>0.45815794574871971</v>
      </c>
      <c r="G1754" s="141">
        <v>0.32345001496935333</v>
      </c>
      <c r="H1754" s="141">
        <v>0.97196656437506701</v>
      </c>
      <c r="I1754" s="141">
        <v>0.39416767793935881</v>
      </c>
      <c r="J1754" s="141">
        <v>0.61162069931228813</v>
      </c>
      <c r="K1754" s="58">
        <v>0.46250878122634265</v>
      </c>
      <c r="M1754" s="51">
        <v>752</v>
      </c>
      <c r="N1754" s="141" cm="1">
        <f t="array" ref="N1754:W1754">(TRANSPOSE(MMULT(幕後結果!$AB$37:$AK$46, TRANSPOSE(N753:W753))))</f>
        <v>-0.12556037098169312</v>
      </c>
      <c r="O1754" s="141">
        <v>0.79025323352094634</v>
      </c>
      <c r="P1754" s="141">
        <v>1.1347574292736418</v>
      </c>
      <c r="Q1754" s="141">
        <v>0.1233823142271705</v>
      </c>
      <c r="R1754" s="141">
        <v>0.86149684046468278</v>
      </c>
      <c r="S1754" s="141">
        <v>1.2781636231210396</v>
      </c>
      <c r="T1754" s="141">
        <v>0.79708488089696439</v>
      </c>
      <c r="U1754" s="141">
        <v>0.46592327873054667</v>
      </c>
      <c r="V1754" s="141">
        <v>1.9407060542419357</v>
      </c>
      <c r="W1754" s="50">
        <v>1.4440319552105119</v>
      </c>
    </row>
    <row r="1755" spans="1:23">
      <c r="A1755" s="122"/>
      <c r="B1755" s="141">
        <v>5.1504090796277824E-2</v>
      </c>
      <c r="C1755" s="141">
        <v>0.66959557121712421</v>
      </c>
      <c r="D1755" s="141">
        <v>0.58716525510800444</v>
      </c>
      <c r="E1755" s="141">
        <v>0.53293397217446947</v>
      </c>
      <c r="F1755" s="141">
        <v>0.81677991068453326</v>
      </c>
      <c r="G1755" s="141">
        <v>0.32207380815195941</v>
      </c>
      <c r="H1755" s="141">
        <v>0.68630806159121716</v>
      </c>
      <c r="I1755" s="141">
        <v>0.75690199819140602</v>
      </c>
      <c r="J1755" s="141">
        <v>0.64758163284590831</v>
      </c>
      <c r="K1755" s="58">
        <v>0.95998768495222064</v>
      </c>
      <c r="M1755" s="51">
        <v>753</v>
      </c>
      <c r="N1755" s="141" cm="1">
        <f t="array" ref="N1755:W1755">(TRANSPOSE(MMULT(幕後結果!$AB$37:$AK$46, TRANSPOSE(N754:W754))))</f>
        <v>0.94503638636418374</v>
      </c>
      <c r="O1755" s="141">
        <v>-1.1830485541586531</v>
      </c>
      <c r="P1755" s="141">
        <v>-0.28797873145880865</v>
      </c>
      <c r="Q1755" s="141">
        <v>0.25377101470108965</v>
      </c>
      <c r="R1755" s="141">
        <v>0.97625409803625063</v>
      </c>
      <c r="S1755" s="141">
        <v>-0.14730331396773289</v>
      </c>
      <c r="T1755" s="141">
        <v>0.79375630958232257</v>
      </c>
      <c r="U1755" s="141">
        <v>0.5650991929582424</v>
      </c>
      <c r="V1755" s="141">
        <v>0.21101246939635704</v>
      </c>
      <c r="W1755" s="50">
        <v>0.96095557049862634</v>
      </c>
    </row>
    <row r="1756" spans="1:23">
      <c r="A1756" s="122"/>
      <c r="B1756" s="141">
        <v>0.86730231728345819</v>
      </c>
      <c r="C1756" s="141">
        <v>0.92360521065380219</v>
      </c>
      <c r="D1756" s="141">
        <v>0.90412018346804901</v>
      </c>
      <c r="E1756" s="141">
        <v>0.13600048881508076</v>
      </c>
      <c r="F1756" s="141">
        <v>0.41140884736401429</v>
      </c>
      <c r="G1756" s="141">
        <v>0.29704994981244415</v>
      </c>
      <c r="H1756" s="141">
        <v>0.71512147009337523</v>
      </c>
      <c r="I1756" s="141">
        <v>0.98375352668953076</v>
      </c>
      <c r="J1756" s="141">
        <v>0.87507924075985355</v>
      </c>
      <c r="K1756" s="58">
        <v>0.6083304165371568</v>
      </c>
      <c r="M1756" s="51">
        <v>754</v>
      </c>
      <c r="N1756" s="141" cm="1">
        <f t="array" ref="N1756:W1756">(TRANSPOSE(MMULT(幕後結果!$AB$37:$AK$46, TRANSPOSE(N755:W755))))</f>
        <v>0.44446280733784965</v>
      </c>
      <c r="O1756" s="141">
        <v>-0.50115630093336316</v>
      </c>
      <c r="P1756" s="141">
        <v>0.4014058678142528</v>
      </c>
      <c r="Q1756" s="141">
        <v>-0.19055593812852556</v>
      </c>
      <c r="R1756" s="141">
        <v>0.41521693657484071</v>
      </c>
      <c r="S1756" s="141">
        <v>0.97034430117679227</v>
      </c>
      <c r="T1756" s="141">
        <v>0.77189156939054449</v>
      </c>
      <c r="U1756" s="141">
        <v>-0.29742698148311741</v>
      </c>
      <c r="V1756" s="141">
        <v>-0.86697889280599583</v>
      </c>
      <c r="W1756" s="50">
        <v>-0.386240015797366</v>
      </c>
    </row>
    <row r="1757" spans="1:23">
      <c r="A1757" s="122"/>
      <c r="B1757" s="141">
        <v>0.66255348675465986</v>
      </c>
      <c r="C1757" s="141">
        <v>0.68400360145271399</v>
      </c>
      <c r="D1757" s="141">
        <v>0.7344702306088069</v>
      </c>
      <c r="E1757" s="141">
        <v>0.27468545994833371</v>
      </c>
      <c r="F1757" s="141">
        <v>0.92094782664774133</v>
      </c>
      <c r="G1757" s="141">
        <v>0.25925539137633136</v>
      </c>
      <c r="H1757" s="141">
        <v>0.62567869481940375</v>
      </c>
      <c r="I1757" s="141">
        <v>0.69392109231539001</v>
      </c>
      <c r="J1757" s="141">
        <v>0.31219790142106185</v>
      </c>
      <c r="K1757" s="58">
        <v>0.9159185098957161</v>
      </c>
      <c r="M1757" s="51">
        <v>755</v>
      </c>
      <c r="N1757" s="141" cm="1">
        <f t="array" ref="N1757:W1757">(TRANSPOSE(MMULT(幕後結果!$AB$37:$AK$46, TRANSPOSE(N756:W756))))</f>
        <v>1.37239069123322</v>
      </c>
      <c r="O1757" s="141">
        <v>-0.6380742064326671</v>
      </c>
      <c r="P1757" s="141">
        <v>0.46586695107122722</v>
      </c>
      <c r="Q1757" s="141">
        <v>-0.1461805760131844</v>
      </c>
      <c r="R1757" s="141">
        <v>0.73941764744883876</v>
      </c>
      <c r="S1757" s="141">
        <v>-0.63002267929649192</v>
      </c>
      <c r="T1757" s="141">
        <v>1.8059178020037092</v>
      </c>
      <c r="U1757" s="141">
        <v>1.5450786122312865</v>
      </c>
      <c r="V1757" s="141">
        <v>0.81466011281388206</v>
      </c>
      <c r="W1757" s="50">
        <v>0.38770300684827785</v>
      </c>
    </row>
    <row r="1758" spans="1:23">
      <c r="A1758" s="122"/>
      <c r="B1758" s="141">
        <v>0.58635273188986825</v>
      </c>
      <c r="C1758" s="141">
        <v>0.57003907308100743</v>
      </c>
      <c r="D1758" s="141">
        <v>0.87903232981858115</v>
      </c>
      <c r="E1758" s="141">
        <v>0.93302745254457542</v>
      </c>
      <c r="F1758" s="141">
        <v>0.35455403748540815</v>
      </c>
      <c r="G1758" s="141">
        <v>0.52557607978026866</v>
      </c>
      <c r="H1758" s="141">
        <v>0.19582895405295964</v>
      </c>
      <c r="I1758" s="141">
        <v>1.2368771160123249E-2</v>
      </c>
      <c r="J1758" s="141">
        <v>0.17214532194481391</v>
      </c>
      <c r="K1758" s="58">
        <v>0.74488587603481027</v>
      </c>
      <c r="M1758" s="51">
        <v>756</v>
      </c>
      <c r="N1758" s="141" cm="1">
        <f t="array" ref="N1758:W1758">(TRANSPOSE(MMULT(幕後結果!$AB$37:$AK$46, TRANSPOSE(N757:W757))))</f>
        <v>1.0898745448427691</v>
      </c>
      <c r="O1758" s="141">
        <v>-6.838398553069594E-2</v>
      </c>
      <c r="P1758" s="141">
        <v>0.25537128657911912</v>
      </c>
      <c r="Q1758" s="141">
        <v>-0.19103776151369595</v>
      </c>
      <c r="R1758" s="141">
        <v>-7.0962013348092462E-3</v>
      </c>
      <c r="S1758" s="141">
        <v>-0.79047984654272896</v>
      </c>
      <c r="T1758" s="141">
        <v>-0.46961186026473312</v>
      </c>
      <c r="U1758" s="141">
        <v>-0.84425252499785086</v>
      </c>
      <c r="V1758" s="141">
        <v>-0.35356481413401231</v>
      </c>
      <c r="W1758" s="50">
        <v>-0.81211212791059539</v>
      </c>
    </row>
    <row r="1759" spans="1:23">
      <c r="A1759" s="122"/>
      <c r="B1759" s="141">
        <v>0.81037051535449955</v>
      </c>
      <c r="C1759" s="141">
        <v>0.74204297375956729</v>
      </c>
      <c r="D1759" s="141">
        <v>0.6807911780313014</v>
      </c>
      <c r="E1759" s="141">
        <v>0.11744479439891209</v>
      </c>
      <c r="F1759" s="141">
        <v>0.36244666736841502</v>
      </c>
      <c r="G1759" s="141">
        <v>0.1105152055511569</v>
      </c>
      <c r="H1759" s="141">
        <v>4.8693427630084329E-2</v>
      </c>
      <c r="I1759" s="141">
        <v>0.62424268418662709</v>
      </c>
      <c r="J1759" s="141">
        <v>0.66720779245284279</v>
      </c>
      <c r="K1759" s="58">
        <v>0.18490902445308222</v>
      </c>
      <c r="M1759" s="51">
        <v>757</v>
      </c>
      <c r="N1759" s="141" cm="1">
        <f t="array" ref="N1759:W1759">(TRANSPOSE(MMULT(幕後結果!$AB$37:$AK$46, TRANSPOSE(N758:W758))))</f>
        <v>1.1568659706958728</v>
      </c>
      <c r="O1759" s="141">
        <v>-1.1691360455229891</v>
      </c>
      <c r="P1759" s="141">
        <v>0.81614347447741875</v>
      </c>
      <c r="Q1759" s="141">
        <v>-6.0242693308382611E-2</v>
      </c>
      <c r="R1759" s="141">
        <v>-1.7336253432390925E-3</v>
      </c>
      <c r="S1759" s="141">
        <v>-2.1076067824686753</v>
      </c>
      <c r="T1759" s="141">
        <v>7.2181561956752197E-2</v>
      </c>
      <c r="U1759" s="141">
        <v>-1.4474588854013115</v>
      </c>
      <c r="V1759" s="141">
        <v>-1.5463742953241277</v>
      </c>
      <c r="W1759" s="50">
        <v>0.12105301400314228</v>
      </c>
    </row>
    <row r="1760" spans="1:23">
      <c r="A1760" s="122"/>
      <c r="B1760" s="141">
        <v>0.38251106536925628</v>
      </c>
      <c r="C1760" s="141">
        <v>0.8155177600623138</v>
      </c>
      <c r="D1760" s="141">
        <v>0.50492776308052933</v>
      </c>
      <c r="E1760" s="141">
        <v>0.40673476099160188</v>
      </c>
      <c r="F1760" s="141">
        <v>0.57955627241675467</v>
      </c>
      <c r="G1760" s="141">
        <v>0.9140695879977585</v>
      </c>
      <c r="H1760" s="141">
        <v>0.32975682572145892</v>
      </c>
      <c r="I1760" s="141">
        <v>6.290711540842242E-2</v>
      </c>
      <c r="J1760" s="141">
        <v>0.28338988005155641</v>
      </c>
      <c r="K1760" s="58">
        <v>0.32819211732364129</v>
      </c>
      <c r="M1760" s="51">
        <v>758</v>
      </c>
      <c r="N1760" s="141" cm="1">
        <f t="array" ref="N1760:W1760">(TRANSPOSE(MMULT(幕後結果!$AB$37:$AK$46, TRANSPOSE(N759:W759))))</f>
        <v>-2.7181972676913354E-2</v>
      </c>
      <c r="O1760" s="141">
        <v>-0.59539988993849846</v>
      </c>
      <c r="P1760" s="141">
        <v>-0.94069385223395696</v>
      </c>
      <c r="Q1760" s="141">
        <v>-0.33223997496736352</v>
      </c>
      <c r="R1760" s="141">
        <v>-0.59733476271935371</v>
      </c>
      <c r="S1760" s="141">
        <v>0.15422761519685324</v>
      </c>
      <c r="T1760" s="141">
        <v>0.48716738990766034</v>
      </c>
      <c r="U1760" s="141">
        <v>-9.6169252993825768E-2</v>
      </c>
      <c r="V1760" s="141">
        <v>-0.60914009878359043</v>
      </c>
      <c r="W1760" s="50">
        <v>-0.9423649134715093</v>
      </c>
    </row>
    <row r="1761" spans="1:23">
      <c r="A1761" s="122"/>
      <c r="B1761" s="141">
        <v>0.14561671033065871</v>
      </c>
      <c r="C1761" s="141">
        <v>0.53057373099824279</v>
      </c>
      <c r="D1761" s="141">
        <v>3.0437284720387092E-2</v>
      </c>
      <c r="E1761" s="141">
        <v>0.50595355435823897</v>
      </c>
      <c r="F1761" s="141">
        <v>0.77149185469377657</v>
      </c>
      <c r="G1761" s="141">
        <v>0.82400445608282435</v>
      </c>
      <c r="H1761" s="141">
        <v>0.90085482387863247</v>
      </c>
      <c r="I1761" s="141">
        <v>7.6271577737671681E-2</v>
      </c>
      <c r="J1761" s="141">
        <v>0.30645370988747045</v>
      </c>
      <c r="K1761" s="58">
        <v>0.67958519017640628</v>
      </c>
      <c r="M1761" s="51">
        <v>759</v>
      </c>
      <c r="N1761" s="141" cm="1">
        <f t="array" ref="N1761:W1761">(TRANSPOSE(MMULT(幕後結果!$AB$37:$AK$46, TRANSPOSE(N760:W760))))</f>
        <v>0.17618518418626017</v>
      </c>
      <c r="O1761" s="141">
        <v>0.3332676323788954</v>
      </c>
      <c r="P1761" s="141">
        <v>-0.99537477200475644</v>
      </c>
      <c r="Q1761" s="141">
        <v>-0.50043714382830251</v>
      </c>
      <c r="R1761" s="141">
        <v>-1.084555405782949</v>
      </c>
      <c r="S1761" s="141">
        <v>0.90954713418084765</v>
      </c>
      <c r="T1761" s="141">
        <v>-0.25191366527892339</v>
      </c>
      <c r="U1761" s="141">
        <v>-3.3253410679018547E-2</v>
      </c>
      <c r="V1761" s="141">
        <v>-0.60484150730130182</v>
      </c>
      <c r="W1761" s="50">
        <v>-0.75861252311962235</v>
      </c>
    </row>
    <row r="1762" spans="1:23">
      <c r="A1762" s="122"/>
      <c r="B1762" s="141">
        <v>0.19194142450556351</v>
      </c>
      <c r="C1762" s="141">
        <v>0.17780371641018777</v>
      </c>
      <c r="D1762" s="141">
        <v>0.25249874096935554</v>
      </c>
      <c r="E1762" s="141">
        <v>0.33475502810338353</v>
      </c>
      <c r="F1762" s="141">
        <v>1.0029312457270123E-2</v>
      </c>
      <c r="G1762" s="141">
        <v>0.16204962949073787</v>
      </c>
      <c r="H1762" s="141">
        <v>0.7841626040096934</v>
      </c>
      <c r="I1762" s="141">
        <v>0.99677144332018819</v>
      </c>
      <c r="J1762" s="141">
        <v>0.35375841390509444</v>
      </c>
      <c r="K1762" s="58">
        <v>0.19617027424687072</v>
      </c>
      <c r="M1762" s="51">
        <v>760</v>
      </c>
      <c r="N1762" s="141" cm="1">
        <f t="array" ref="N1762:W1762">(TRANSPOSE(MMULT(幕後結果!$AB$37:$AK$46, TRANSPOSE(N761:W761))))</f>
        <v>0.56724612091472171</v>
      </c>
      <c r="O1762" s="141">
        <v>0.39348633541014466</v>
      </c>
      <c r="P1762" s="141">
        <v>-0.57623324847105173</v>
      </c>
      <c r="Q1762" s="141">
        <v>-0.60761794815429959</v>
      </c>
      <c r="R1762" s="141">
        <v>-0.93224539726572064</v>
      </c>
      <c r="S1762" s="141">
        <v>-0.56712855069377244</v>
      </c>
      <c r="T1762" s="141">
        <v>0.56637845851675173</v>
      </c>
      <c r="U1762" s="141">
        <v>0.44403564403391593</v>
      </c>
      <c r="V1762" s="141">
        <v>-0.18125705868936465</v>
      </c>
      <c r="W1762" s="50">
        <v>-0.21556353725948252</v>
      </c>
    </row>
    <row r="1763" spans="1:23">
      <c r="A1763" s="122"/>
      <c r="B1763" s="141">
        <v>0.80648153592698701</v>
      </c>
      <c r="C1763" s="141">
        <v>8.6657208126185825E-2</v>
      </c>
      <c r="D1763" s="141">
        <v>0.21009559797364008</v>
      </c>
      <c r="E1763" s="141">
        <v>3.5474736968062359E-2</v>
      </c>
      <c r="F1763" s="141">
        <v>0.82003557965335605</v>
      </c>
      <c r="G1763" s="141">
        <v>0.8720047455028177</v>
      </c>
      <c r="H1763" s="141">
        <v>0.18754699187760915</v>
      </c>
      <c r="I1763" s="141">
        <v>0.69092352437199822</v>
      </c>
      <c r="J1763" s="141">
        <v>0.36258976216394023</v>
      </c>
      <c r="K1763" s="58">
        <v>0.46621653223745518</v>
      </c>
      <c r="M1763" s="51">
        <v>761</v>
      </c>
      <c r="N1763" s="141" cm="1">
        <f t="array" ref="N1763:W1763">(TRANSPOSE(MMULT(幕後結果!$AB$37:$AK$46, TRANSPOSE(N762:W762))))</f>
        <v>0.14039642202541655</v>
      </c>
      <c r="O1763" s="141">
        <v>0.40296590036254476</v>
      </c>
      <c r="P1763" s="141">
        <v>-2.2714772661752654</v>
      </c>
      <c r="Q1763" s="141">
        <v>8.905222848438088E-2</v>
      </c>
      <c r="R1763" s="141">
        <v>-2.1832144563228355</v>
      </c>
      <c r="S1763" s="141">
        <v>1.2258754348550975</v>
      </c>
      <c r="T1763" s="141">
        <v>0.57438155751163333</v>
      </c>
      <c r="U1763" s="141">
        <v>0.40282062470329483</v>
      </c>
      <c r="V1763" s="141">
        <v>-0.94384880560494655</v>
      </c>
      <c r="W1763" s="50">
        <v>-2.5816591032730938</v>
      </c>
    </row>
    <row r="1764" spans="1:23">
      <c r="A1764" s="122"/>
      <c r="B1764" s="141">
        <v>0.14860869999392579</v>
      </c>
      <c r="C1764" s="141">
        <v>0.41283643889554789</v>
      </c>
      <c r="D1764" s="141">
        <v>0.25595035320723691</v>
      </c>
      <c r="E1764" s="141">
        <v>0.48809235655587369</v>
      </c>
      <c r="F1764" s="141">
        <v>0.22876099452709808</v>
      </c>
      <c r="G1764" s="141">
        <v>0.64323975805228972</v>
      </c>
      <c r="H1764" s="141">
        <v>7.0177574918310448E-2</v>
      </c>
      <c r="I1764" s="141">
        <v>0.72592407501720513</v>
      </c>
      <c r="J1764" s="141">
        <v>0.18562466150404622</v>
      </c>
      <c r="K1764" s="58">
        <v>0.84020040270432306</v>
      </c>
      <c r="M1764" s="51">
        <v>762</v>
      </c>
      <c r="N1764" s="141" cm="1">
        <f t="array" ref="N1764:W1764">(TRANSPOSE(MMULT(幕後結果!$AB$37:$AK$46, TRANSPOSE(N763:W763))))</f>
        <v>-0.84770844558482827</v>
      </c>
      <c r="O1764" s="141">
        <v>0.15341661053994374</v>
      </c>
      <c r="P1764" s="141">
        <v>9.9403122931944372E-3</v>
      </c>
      <c r="Q1764" s="141">
        <v>-1.1375332463722982</v>
      </c>
      <c r="R1764" s="141">
        <v>-0.81571670871307733</v>
      </c>
      <c r="S1764" s="141">
        <v>-0.33322866577168597</v>
      </c>
      <c r="T1764" s="141">
        <v>0.3138520609660958</v>
      </c>
      <c r="U1764" s="141">
        <v>0.85048744412457467</v>
      </c>
      <c r="V1764" s="141">
        <v>0.31720632058755538</v>
      </c>
      <c r="W1764" s="50">
        <v>1.5186511329821228</v>
      </c>
    </row>
    <row r="1765" spans="1:23">
      <c r="A1765" s="122"/>
      <c r="B1765" s="141">
        <v>0.18325956773909713</v>
      </c>
      <c r="C1765" s="141">
        <v>0.39399230032274901</v>
      </c>
      <c r="D1765" s="141">
        <v>0.21942507049572213</v>
      </c>
      <c r="E1765" s="141">
        <v>0.69940484663689584</v>
      </c>
      <c r="F1765" s="141">
        <v>0.9591376750201781</v>
      </c>
      <c r="G1765" s="141">
        <v>0.21378517296205035</v>
      </c>
      <c r="H1765" s="141">
        <v>0.93224141481850831</v>
      </c>
      <c r="I1765" s="141">
        <v>0.22385976408996511</v>
      </c>
      <c r="J1765" s="141">
        <v>0.18722091477475455</v>
      </c>
      <c r="K1765" s="58">
        <v>0.63298068991070422</v>
      </c>
      <c r="M1765" s="51">
        <v>763</v>
      </c>
      <c r="N1765" s="141" cm="1">
        <f t="array" ref="N1765:W1765">(TRANSPOSE(MMULT(幕後結果!$AB$37:$AK$46, TRANSPOSE(N764:W764))))</f>
        <v>2.7993695367262952E-2</v>
      </c>
      <c r="O1765" s="141">
        <v>0.39603868541945147</v>
      </c>
      <c r="P1765" s="141">
        <v>-0.40841056093089567</v>
      </c>
      <c r="Q1765" s="141">
        <v>1.2578958347052738</v>
      </c>
      <c r="R1765" s="141">
        <v>1.1153840403592243</v>
      </c>
      <c r="S1765" s="141">
        <v>-0.8183273003623921</v>
      </c>
      <c r="T1765" s="141">
        <v>1.614259616116321</v>
      </c>
      <c r="U1765" s="141">
        <v>-0.12973611170625843</v>
      </c>
      <c r="V1765" s="141">
        <v>-0.83610094366930809</v>
      </c>
      <c r="W1765" s="50">
        <v>-0.2541960154207259</v>
      </c>
    </row>
    <row r="1766" spans="1:23">
      <c r="A1766" s="122"/>
      <c r="B1766" s="141">
        <v>0.36393786106397186</v>
      </c>
      <c r="C1766" s="141">
        <v>0.25113676346208313</v>
      </c>
      <c r="D1766" s="141">
        <v>0.33428684517770746</v>
      </c>
      <c r="E1766" s="141">
        <v>9.4901159871165763E-3</v>
      </c>
      <c r="F1766" s="141">
        <v>0.77644574989589232</v>
      </c>
      <c r="G1766" s="141">
        <v>0.43392165635175095</v>
      </c>
      <c r="H1766" s="141">
        <v>0.51148314428108477</v>
      </c>
      <c r="I1766" s="141">
        <v>0.66828991762319978</v>
      </c>
      <c r="J1766" s="141">
        <v>0.32243336680325752</v>
      </c>
      <c r="K1766" s="58">
        <v>0.71983345227058204</v>
      </c>
      <c r="M1766" s="51">
        <v>764</v>
      </c>
      <c r="N1766" s="141" cm="1">
        <f t="array" ref="N1766:W1766">(TRANSPOSE(MMULT(幕後結果!$AB$37:$AK$46, TRANSPOSE(N765:W765))))</f>
        <v>-0.54548908526867002</v>
      </c>
      <c r="O1766" s="141">
        <v>0.76346391559527138</v>
      </c>
      <c r="P1766" s="141">
        <v>0.61565463083074412</v>
      </c>
      <c r="Q1766" s="141">
        <v>1.0614002413529386</v>
      </c>
      <c r="R1766" s="141">
        <v>0.8893218699567137</v>
      </c>
      <c r="S1766" s="141">
        <v>1.0762628406566659</v>
      </c>
      <c r="T1766" s="141">
        <v>0.19344132802963535</v>
      </c>
      <c r="U1766" s="141">
        <v>0.62928033515771586</v>
      </c>
      <c r="V1766" s="141">
        <v>1.4151885747075863</v>
      </c>
      <c r="W1766" s="50">
        <v>0.63094334867162738</v>
      </c>
    </row>
    <row r="1767" spans="1:23">
      <c r="A1767" s="122"/>
      <c r="B1767" s="141">
        <v>0.432531155137311</v>
      </c>
      <c r="C1767" s="141">
        <v>0.96410740549826413</v>
      </c>
      <c r="D1767" s="141">
        <v>0.16423385117431866</v>
      </c>
      <c r="E1767" s="141">
        <v>0.24730901740763356</v>
      </c>
      <c r="F1767" s="141">
        <v>0.46233032860525425</v>
      </c>
      <c r="G1767" s="141">
        <v>0.70634801351402832</v>
      </c>
      <c r="H1767" s="141">
        <v>0.49493976482335156</v>
      </c>
      <c r="I1767" s="141">
        <v>0.80130321084503131</v>
      </c>
      <c r="J1767" s="141">
        <v>0.10326628812038541</v>
      </c>
      <c r="K1767" s="58">
        <v>0.98283277647168843</v>
      </c>
      <c r="M1767" s="51">
        <v>765</v>
      </c>
      <c r="N1767" s="141" cm="1">
        <f t="array" ref="N1767:W1767">(TRANSPOSE(MMULT(幕後結果!$AB$37:$AK$46, TRANSPOSE(N766:W766))))</f>
        <v>2.96785242227846E-3</v>
      </c>
      <c r="O1767" s="141">
        <v>-1.0725930559064154</v>
      </c>
      <c r="P1767" s="141">
        <v>-1.4625190279388018</v>
      </c>
      <c r="Q1767" s="141">
        <v>-1.7949869091957544</v>
      </c>
      <c r="R1767" s="141">
        <v>-1.836307098735074</v>
      </c>
      <c r="S1767" s="141">
        <v>0.52619829674886853</v>
      </c>
      <c r="T1767" s="141">
        <v>0.67833201699700252</v>
      </c>
      <c r="U1767" s="141">
        <v>0.1824300972959742</v>
      </c>
      <c r="V1767" s="141">
        <v>-0.144221498720011</v>
      </c>
      <c r="W1767" s="50">
        <v>0.39718498533260238</v>
      </c>
    </row>
    <row r="1768" spans="1:23">
      <c r="A1768" s="122"/>
      <c r="B1768" s="141">
        <v>0.42015778609326349</v>
      </c>
      <c r="C1768" s="141">
        <v>0.75883253107029036</v>
      </c>
      <c r="D1768" s="141">
        <v>0.8928500123537304</v>
      </c>
      <c r="E1768" s="141">
        <v>0.69805249274992853</v>
      </c>
      <c r="F1768" s="141">
        <v>0.77491844889436945</v>
      </c>
      <c r="G1768" s="141">
        <v>0.54679793948764188</v>
      </c>
      <c r="H1768" s="141">
        <v>0.30679092771038396</v>
      </c>
      <c r="I1768" s="141">
        <v>0.85869532485835776</v>
      </c>
      <c r="J1768" s="141">
        <v>0.59961103070810196</v>
      </c>
      <c r="K1768" s="58">
        <v>0.81827109435647238</v>
      </c>
      <c r="M1768" s="51">
        <v>766</v>
      </c>
      <c r="N1768" s="141" cm="1">
        <f t="array" ref="N1768:W1768">(TRANSPOSE(MMULT(幕後結果!$AB$37:$AK$46, TRANSPOSE(N767:W767))))</f>
        <v>0.4843974581607452</v>
      </c>
      <c r="O1768" s="141">
        <v>-0.75665310241992678</v>
      </c>
      <c r="P1768" s="141">
        <v>-0.69168939394281459</v>
      </c>
      <c r="Q1768" s="141">
        <v>-1.3055626446699169</v>
      </c>
      <c r="R1768" s="141">
        <v>6.556951266460842E-2</v>
      </c>
      <c r="S1768" s="141">
        <v>-1.4655225723140384</v>
      </c>
      <c r="T1768" s="141">
        <v>-0.94411135486273867</v>
      </c>
      <c r="U1768" s="141">
        <v>-1.1902522460900924</v>
      </c>
      <c r="V1768" s="141">
        <v>-1.0039633112207789</v>
      </c>
      <c r="W1768" s="50">
        <v>-0.38510551040816027</v>
      </c>
    </row>
    <row r="1769" spans="1:23">
      <c r="A1769" s="122"/>
      <c r="B1769" s="141">
        <v>0.24797565465816129</v>
      </c>
      <c r="C1769" s="141">
        <v>0.62007359846027588</v>
      </c>
      <c r="D1769" s="141">
        <v>0.72987967817051569</v>
      </c>
      <c r="E1769" s="141">
        <v>0.90657283003432876</v>
      </c>
      <c r="F1769" s="141">
        <v>3.8299117624032153E-2</v>
      </c>
      <c r="G1769" s="141">
        <v>0.32148075916303309</v>
      </c>
      <c r="H1769" s="141">
        <v>0.70989100576216169</v>
      </c>
      <c r="I1769" s="141">
        <v>0.17603055499480691</v>
      </c>
      <c r="J1769" s="141">
        <v>0.24515103797946236</v>
      </c>
      <c r="K1769" s="58">
        <v>0.32833805610253797</v>
      </c>
      <c r="M1769" s="51">
        <v>767</v>
      </c>
      <c r="N1769" s="141" cm="1">
        <f t="array" ref="N1769:W1769">(TRANSPOSE(MMULT(幕後結果!$AB$37:$AK$46, TRANSPOSE(N768:W768))))</f>
        <v>1.1394064858607753</v>
      </c>
      <c r="O1769" s="141">
        <v>-0.79783003977691314</v>
      </c>
      <c r="P1769" s="141">
        <v>-0.14618579052037559</v>
      </c>
      <c r="Q1769" s="141">
        <v>1.740376980573918</v>
      </c>
      <c r="R1769" s="141">
        <v>4.6705351126133561E-2</v>
      </c>
      <c r="S1769" s="141">
        <v>-0.85216670968884833</v>
      </c>
      <c r="T1769" s="141">
        <v>-5.902010064091634E-4</v>
      </c>
      <c r="U1769" s="141">
        <v>-1.4976147180619757</v>
      </c>
      <c r="V1769" s="141">
        <v>0.43720772512427303</v>
      </c>
      <c r="W1769" s="50">
        <v>-0.66074095019198165</v>
      </c>
    </row>
    <row r="1770" spans="1:23">
      <c r="A1770" s="122"/>
      <c r="B1770" s="141">
        <v>0.95129388231538337</v>
      </c>
      <c r="C1770" s="141">
        <v>0.88196887302155424</v>
      </c>
      <c r="D1770" s="141">
        <v>0.49207897241706977</v>
      </c>
      <c r="E1770" s="141">
        <v>0.99500441969403131</v>
      </c>
      <c r="F1770" s="141">
        <v>0.72959016700774049</v>
      </c>
      <c r="G1770" s="141">
        <v>0.89123131618228091</v>
      </c>
      <c r="H1770" s="141">
        <v>0.78570147599879547</v>
      </c>
      <c r="I1770" s="141">
        <v>0.16597231468359519</v>
      </c>
      <c r="J1770" s="141">
        <v>0.21293524383761553</v>
      </c>
      <c r="K1770" s="58">
        <v>0.37274071740668546</v>
      </c>
      <c r="M1770" s="51">
        <v>768</v>
      </c>
      <c r="N1770" s="141" cm="1">
        <f t="array" ref="N1770:W1770">(TRANSPOSE(MMULT(幕後結果!$AB$37:$AK$46, TRANSPOSE(N769:W769))))</f>
        <v>1.3760814469835494</v>
      </c>
      <c r="O1770" s="141">
        <v>-0.77397189419722012</v>
      </c>
      <c r="P1770" s="141">
        <v>0.70800882010362609</v>
      </c>
      <c r="Q1770" s="141">
        <v>2.0784760338420507</v>
      </c>
      <c r="R1770" s="141">
        <v>0.63036386971928338</v>
      </c>
      <c r="S1770" s="141">
        <v>0.3992305414793208</v>
      </c>
      <c r="T1770" s="141">
        <v>-0.9969045601124249</v>
      </c>
      <c r="U1770" s="141">
        <v>0.92595824090448664</v>
      </c>
      <c r="V1770" s="141">
        <v>-1.8401242824549247E-2</v>
      </c>
      <c r="W1770" s="50">
        <v>0.21859853331162371</v>
      </c>
    </row>
    <row r="1771" spans="1:23">
      <c r="A1771" s="122"/>
      <c r="B1771" s="141">
        <v>0.89238150610803935</v>
      </c>
      <c r="C1771" s="141">
        <v>0.41846889198928694</v>
      </c>
      <c r="D1771" s="141">
        <v>0.11947381506259536</v>
      </c>
      <c r="E1771" s="141">
        <v>0.3183326230243575</v>
      </c>
      <c r="F1771" s="141">
        <v>0.7570540006702724</v>
      </c>
      <c r="G1771" s="141">
        <v>0.41368768222102648</v>
      </c>
      <c r="H1771" s="141">
        <v>0.70686699923311602</v>
      </c>
      <c r="I1771" s="141">
        <v>0.48716567026367108</v>
      </c>
      <c r="J1771" s="141">
        <v>0.41751605024609884</v>
      </c>
      <c r="K1771" s="58">
        <v>0.9684944204377719</v>
      </c>
      <c r="M1771" s="51">
        <v>769</v>
      </c>
      <c r="N1771" s="141" cm="1">
        <f t="array" ref="N1771:W1771">(TRANSPOSE(MMULT(幕後結果!$AB$37:$AK$46, TRANSPOSE(N770:W770))))</f>
        <v>-0.53219072839803616</v>
      </c>
      <c r="O1771" s="141">
        <v>1.7630715535944648</v>
      </c>
      <c r="P1771" s="141">
        <v>0.4166033264826407</v>
      </c>
      <c r="Q1771" s="141">
        <v>0.58641054553302108</v>
      </c>
      <c r="R1771" s="141">
        <v>0.58681654457609089</v>
      </c>
      <c r="S1771" s="141">
        <v>1.4255502630590082</v>
      </c>
      <c r="T1771" s="141">
        <v>0.75640796223726803</v>
      </c>
      <c r="U1771" s="141">
        <v>0.19749843782645399</v>
      </c>
      <c r="V1771" s="141">
        <v>0.35727877152171916</v>
      </c>
      <c r="W1771" s="50">
        <v>1.2896004649314206</v>
      </c>
    </row>
    <row r="1772" spans="1:23">
      <c r="A1772" s="122"/>
      <c r="B1772" s="141">
        <v>0.34355087556729824</v>
      </c>
      <c r="C1772" s="141">
        <v>0.30674692059347364</v>
      </c>
      <c r="D1772" s="141">
        <v>0.90746930114197144</v>
      </c>
      <c r="E1772" s="141">
        <v>0.9442186583412524</v>
      </c>
      <c r="F1772" s="141">
        <v>0.4061758327026288</v>
      </c>
      <c r="G1772" s="141">
        <v>0.4966475744449923</v>
      </c>
      <c r="H1772" s="141">
        <v>0.34105740780757521</v>
      </c>
      <c r="I1772" s="141">
        <v>0.81997540478312314</v>
      </c>
      <c r="J1772" s="141">
        <v>0.48916545904189301</v>
      </c>
      <c r="K1772" s="58">
        <v>0.69419483649180647</v>
      </c>
      <c r="M1772" s="51">
        <v>770</v>
      </c>
      <c r="N1772" s="141" cm="1">
        <f t="array" ref="N1772:W1772">(TRANSPOSE(MMULT(幕後結果!$AB$37:$AK$46, TRANSPOSE(N771:W771))))</f>
        <v>-0.21704483126440408</v>
      </c>
      <c r="O1772" s="141">
        <v>0.13241137836307573</v>
      </c>
      <c r="P1772" s="141">
        <v>-1.1254112319135106</v>
      </c>
      <c r="Q1772" s="141">
        <v>0.10102872237533989</v>
      </c>
      <c r="R1772" s="141">
        <v>-0.24898268196886209</v>
      </c>
      <c r="S1772" s="141">
        <v>1.1394778053782977</v>
      </c>
      <c r="T1772" s="141">
        <v>0.41921732928200306</v>
      </c>
      <c r="U1772" s="141">
        <v>-0.33704327458562261</v>
      </c>
      <c r="V1772" s="141">
        <v>-0.67608334908075052</v>
      </c>
      <c r="W1772" s="50">
        <v>-0.42557605286353922</v>
      </c>
    </row>
    <row r="1773" spans="1:23">
      <c r="A1773" s="122"/>
      <c r="B1773" s="141">
        <v>0.83121477527880239</v>
      </c>
      <c r="C1773" s="141">
        <v>0.96258083781673376</v>
      </c>
      <c r="D1773" s="141">
        <v>0.40730180958723272</v>
      </c>
      <c r="E1773" s="141">
        <v>0.31052272927230296</v>
      </c>
      <c r="F1773" s="141">
        <v>0.46063601841832869</v>
      </c>
      <c r="G1773" s="141">
        <v>0.82220057940693669</v>
      </c>
      <c r="H1773" s="141">
        <v>0.6651732187541326</v>
      </c>
      <c r="I1773" s="141">
        <v>0.52811879269535678</v>
      </c>
      <c r="J1773" s="141">
        <v>0.65558541569128259</v>
      </c>
      <c r="K1773" s="58">
        <v>0.13267162083381878</v>
      </c>
      <c r="M1773" s="51">
        <v>771</v>
      </c>
      <c r="N1773" s="141" cm="1">
        <f t="array" ref="N1773:W1773">(TRANSPOSE(MMULT(幕後結果!$AB$37:$AK$46, TRANSPOSE(N772:W772))))</f>
        <v>-1.7818993190685168</v>
      </c>
      <c r="O1773" s="141">
        <v>0.58895999967128221</v>
      </c>
      <c r="P1773" s="141">
        <v>-0.16363733584314852</v>
      </c>
      <c r="Q1773" s="141">
        <v>-1.8337500067004626</v>
      </c>
      <c r="R1773" s="141">
        <v>0.57386805906255511</v>
      </c>
      <c r="S1773" s="141">
        <v>-0.42145986023743987</v>
      </c>
      <c r="T1773" s="141">
        <v>-0.5212454463315398</v>
      </c>
      <c r="U1773" s="141">
        <v>-1.0872767028602111</v>
      </c>
      <c r="V1773" s="141">
        <v>-0.93134655062474314</v>
      </c>
      <c r="W1773" s="50">
        <v>0.14504597504555194</v>
      </c>
    </row>
    <row r="1774" spans="1:23">
      <c r="A1774" s="122"/>
      <c r="B1774" s="141">
        <v>0.69895157752510229</v>
      </c>
      <c r="C1774" s="141">
        <v>0.36159024185951072</v>
      </c>
      <c r="D1774" s="141">
        <v>0.86940879885488886</v>
      </c>
      <c r="E1774" s="141">
        <v>0.1483000219339643</v>
      </c>
      <c r="F1774" s="141">
        <v>0.29995214862115249</v>
      </c>
      <c r="G1774" s="141">
        <v>0.67588621103143853</v>
      </c>
      <c r="H1774" s="141">
        <v>0.87328328903084507</v>
      </c>
      <c r="I1774" s="141">
        <v>0.38880709871776387</v>
      </c>
      <c r="J1774" s="141">
        <v>0.15893179015237435</v>
      </c>
      <c r="K1774" s="58">
        <v>0.91926083360912592</v>
      </c>
      <c r="M1774" s="51">
        <v>772</v>
      </c>
      <c r="N1774" s="141" cm="1">
        <f t="array" ref="N1774:W1774">(TRANSPOSE(MMULT(幕後結果!$AB$37:$AK$46, TRANSPOSE(N773:W773))))</f>
        <v>-3.8413717528547449E-2</v>
      </c>
      <c r="O1774" s="141">
        <v>6.7748906652182875E-2</v>
      </c>
      <c r="P1774" s="141">
        <v>-9.2421802565618202E-2</v>
      </c>
      <c r="Q1774" s="141">
        <v>1.405660621985255</v>
      </c>
      <c r="R1774" s="141">
        <v>0.45873341659573519</v>
      </c>
      <c r="S1774" s="141">
        <v>2.5016431096153759</v>
      </c>
      <c r="T1774" s="141">
        <v>-0.5581074164160138</v>
      </c>
      <c r="U1774" s="141">
        <v>-0.17622285160716661</v>
      </c>
      <c r="V1774" s="141">
        <v>0.87255006462481688</v>
      </c>
      <c r="W1774" s="50">
        <v>-0.90535716098514674</v>
      </c>
    </row>
    <row r="1775" spans="1:23">
      <c r="A1775" s="122"/>
      <c r="B1775" s="141">
        <v>0.33323913203553324</v>
      </c>
      <c r="C1775" s="141">
        <v>0.10714341053962562</v>
      </c>
      <c r="D1775" s="141">
        <v>0.12168227904721785</v>
      </c>
      <c r="E1775" s="141">
        <v>0.20321610124350498</v>
      </c>
      <c r="F1775" s="141">
        <v>0.316028587487724</v>
      </c>
      <c r="G1775" s="141">
        <v>0.37737625741990355</v>
      </c>
      <c r="H1775" s="141">
        <v>0.1295328625019101</v>
      </c>
      <c r="I1775" s="141">
        <v>3.2256170467429568E-2</v>
      </c>
      <c r="J1775" s="141">
        <v>4.5946049066539096E-2</v>
      </c>
      <c r="K1775" s="58">
        <v>0.79186888720907711</v>
      </c>
      <c r="M1775" s="51">
        <v>773</v>
      </c>
      <c r="N1775" s="141" cm="1">
        <f t="array" ref="N1775:W1775">(TRANSPOSE(MMULT(幕後結果!$AB$37:$AK$46, TRANSPOSE(N774:W774))))</f>
        <v>1.0406404280136028</v>
      </c>
      <c r="O1775" s="141">
        <v>0.21589594453235739</v>
      </c>
      <c r="P1775" s="141">
        <v>-0.12274672692607885</v>
      </c>
      <c r="Q1775" s="141">
        <v>8.957281125209024E-2</v>
      </c>
      <c r="R1775" s="141">
        <v>-1.0216142395992935</v>
      </c>
      <c r="S1775" s="141">
        <v>1.3099841629937206</v>
      </c>
      <c r="T1775" s="141">
        <v>-9.5978745269321319E-2</v>
      </c>
      <c r="U1775" s="141">
        <v>-0.90697542123522445</v>
      </c>
      <c r="V1775" s="141">
        <v>1.5165530487721672</v>
      </c>
      <c r="W1775" s="50">
        <v>-0.67408458659244141</v>
      </c>
    </row>
    <row r="1776" spans="1:23">
      <c r="A1776" s="122"/>
      <c r="B1776" s="141">
        <v>2.9731294916913731E-2</v>
      </c>
      <c r="C1776" s="141">
        <v>0.44375589264371573</v>
      </c>
      <c r="D1776" s="141">
        <v>0.697855221025798</v>
      </c>
      <c r="E1776" s="141">
        <v>0.19747038137686568</v>
      </c>
      <c r="F1776" s="141">
        <v>0.38885492169106306</v>
      </c>
      <c r="G1776" s="141">
        <v>0.3036801308197985</v>
      </c>
      <c r="H1776" s="141">
        <v>0.30932429947592355</v>
      </c>
      <c r="I1776" s="141">
        <v>0.63997512740512486</v>
      </c>
      <c r="J1776" s="141">
        <v>0.93828598866305901</v>
      </c>
      <c r="K1776" s="58">
        <v>0.28998762775190845</v>
      </c>
      <c r="M1776" s="51">
        <v>774</v>
      </c>
      <c r="N1776" s="141" cm="1">
        <f t="array" ref="N1776:W1776">(TRANSPOSE(MMULT(幕後結果!$AB$37:$AK$46, TRANSPOSE(N775:W775))))</f>
        <v>-2.1737116165355883</v>
      </c>
      <c r="O1776" s="141">
        <v>0.26945840383964503</v>
      </c>
      <c r="P1776" s="141">
        <v>0.95445703941741733</v>
      </c>
      <c r="Q1776" s="141">
        <v>2.4397364651164488E-2</v>
      </c>
      <c r="R1776" s="141">
        <v>0.27437272700458765</v>
      </c>
      <c r="S1776" s="141">
        <v>1.4329289876206639</v>
      </c>
      <c r="T1776" s="141">
        <v>-0.30802166952912424</v>
      </c>
      <c r="U1776" s="141">
        <v>0.44514242188378023</v>
      </c>
      <c r="V1776" s="141">
        <v>0.58772691883187844</v>
      </c>
      <c r="W1776" s="50">
        <v>-1.0026566195108089</v>
      </c>
    </row>
    <row r="1777" spans="1:23">
      <c r="A1777" s="122"/>
      <c r="B1777" s="141">
        <v>0.1399204621986152</v>
      </c>
      <c r="C1777" s="141">
        <v>0.49731678638168697</v>
      </c>
      <c r="D1777" s="141">
        <v>0.48042758024200172</v>
      </c>
      <c r="E1777" s="141">
        <v>0.93984903844897438</v>
      </c>
      <c r="F1777" s="141">
        <v>0.97893581849093714</v>
      </c>
      <c r="G1777" s="141">
        <v>0.60040562885427295</v>
      </c>
      <c r="H1777" s="141">
        <v>0.74051582802697724</v>
      </c>
      <c r="I1777" s="141">
        <v>0.11180925268165232</v>
      </c>
      <c r="J1777" s="141">
        <v>7.5372355335253882E-2</v>
      </c>
      <c r="K1777" s="58">
        <v>0.13704973581942981</v>
      </c>
      <c r="M1777" s="51">
        <v>775</v>
      </c>
      <c r="N1777" s="141" cm="1">
        <f t="array" ref="N1777:W1777">(TRANSPOSE(MMULT(幕後結果!$AB$37:$AK$46, TRANSPOSE(N776:W776))))</f>
        <v>-1.3215079632262108</v>
      </c>
      <c r="O1777" s="141">
        <v>1.34954366596773</v>
      </c>
      <c r="P1777" s="141">
        <v>1.0410627268507222E-2</v>
      </c>
      <c r="Q1777" s="141">
        <v>-9.2417414581983867E-2</v>
      </c>
      <c r="R1777" s="141">
        <v>1.8258939732274673</v>
      </c>
      <c r="S1777" s="141">
        <v>1.0403005328684822</v>
      </c>
      <c r="T1777" s="141">
        <v>1.7460037512963476</v>
      </c>
      <c r="U1777" s="141">
        <v>-0.38324229071798166</v>
      </c>
      <c r="V1777" s="141">
        <v>0.45233866626576902</v>
      </c>
      <c r="W1777" s="50">
        <v>1.2832695985304485</v>
      </c>
    </row>
    <row r="1778" spans="1:23">
      <c r="A1778" s="122"/>
      <c r="B1778" s="141">
        <v>0.34945579921018433</v>
      </c>
      <c r="C1778" s="141">
        <v>0.67399013742305636</v>
      </c>
      <c r="D1778" s="141">
        <v>0.60277091468985078</v>
      </c>
      <c r="E1778" s="141">
        <v>3.4133730678745033E-2</v>
      </c>
      <c r="F1778" s="141">
        <v>0.32037130257699209</v>
      </c>
      <c r="G1778" s="141">
        <v>0.95159144244637872</v>
      </c>
      <c r="H1778" s="141">
        <v>0.76896242722518182</v>
      </c>
      <c r="I1778" s="141">
        <v>0.50940395474226285</v>
      </c>
      <c r="J1778" s="141">
        <v>0.12608523741428801</v>
      </c>
      <c r="K1778" s="58">
        <v>0.82508342205454577</v>
      </c>
      <c r="M1778" s="51">
        <v>776</v>
      </c>
      <c r="N1778" s="141" cm="1">
        <f t="array" ref="N1778:W1778">(TRANSPOSE(MMULT(幕後結果!$AB$37:$AK$46, TRANSPOSE(N777:W777))))</f>
        <v>-0.28715022690822845</v>
      </c>
      <c r="O1778" s="141">
        <v>-1.186580586059883</v>
      </c>
      <c r="P1778" s="141">
        <v>-0.3300637577563062</v>
      </c>
      <c r="Q1778" s="141">
        <v>-3.3116775146470101E-2</v>
      </c>
      <c r="R1778" s="141">
        <v>1.3041997319341359E-2</v>
      </c>
      <c r="S1778" s="141">
        <v>1.3123682681706745</v>
      </c>
      <c r="T1778" s="141">
        <v>1.2419368399397748</v>
      </c>
      <c r="U1778" s="141">
        <v>-0.86560827001914364</v>
      </c>
      <c r="V1778" s="141">
        <v>-0.60185604315328445</v>
      </c>
      <c r="W1778" s="50">
        <v>0.10237988946056226</v>
      </c>
    </row>
    <row r="1779" spans="1:23">
      <c r="A1779" s="122"/>
      <c r="B1779" s="141">
        <v>0.53963828732100372</v>
      </c>
      <c r="C1779" s="141">
        <v>0.30563558143530734</v>
      </c>
      <c r="D1779" s="141">
        <v>0.26574011798099506</v>
      </c>
      <c r="E1779" s="141">
        <v>4.9741381912079996E-2</v>
      </c>
      <c r="F1779" s="141">
        <v>0.48247332050970648</v>
      </c>
      <c r="G1779" s="141">
        <v>8.5030018025422205E-2</v>
      </c>
      <c r="H1779" s="141">
        <v>0.47519971733536126</v>
      </c>
      <c r="I1779" s="141">
        <v>0.68667313417068621</v>
      </c>
      <c r="J1779" s="141">
        <v>0.1552352031376083</v>
      </c>
      <c r="K1779" s="58">
        <v>0.20999330643793646</v>
      </c>
      <c r="M1779" s="51">
        <v>777</v>
      </c>
      <c r="N1779" s="141" cm="1">
        <f t="array" ref="N1779:W1779">(TRANSPOSE(MMULT(幕後結果!$AB$37:$AK$46, TRANSPOSE(N778:W778))))</f>
        <v>0.8670903033577072</v>
      </c>
      <c r="O1779" s="141">
        <v>-1.815385304138095</v>
      </c>
      <c r="P1779" s="141">
        <v>-0.83299181389524124</v>
      </c>
      <c r="Q1779" s="141">
        <v>-2.0775106738430718</v>
      </c>
      <c r="R1779" s="141">
        <v>-1.4314442845496587</v>
      </c>
      <c r="S1779" s="141">
        <v>-1.0191146122006869</v>
      </c>
      <c r="T1779" s="141">
        <v>-0.34050916405963205</v>
      </c>
      <c r="U1779" s="141">
        <v>-1.1582795732094997</v>
      </c>
      <c r="V1779" s="141">
        <v>-1.0006041801783563</v>
      </c>
      <c r="W1779" s="50">
        <v>-2.3079119627821116</v>
      </c>
    </row>
    <row r="1780" spans="1:23">
      <c r="A1780" s="122"/>
      <c r="B1780" s="141">
        <v>1.642157903130026E-2</v>
      </c>
      <c r="C1780" s="141">
        <v>0.59276643401371909</v>
      </c>
      <c r="D1780" s="141">
        <v>0.23472190819375305</v>
      </c>
      <c r="E1780" s="141">
        <v>0.81495689671232219</v>
      </c>
      <c r="F1780" s="141">
        <v>0.93388121057655837</v>
      </c>
      <c r="G1780" s="141">
        <v>0.69916281416504544</v>
      </c>
      <c r="H1780" s="141">
        <v>0.21364733536360769</v>
      </c>
      <c r="I1780" s="141">
        <v>0.41462858443464334</v>
      </c>
      <c r="J1780" s="141">
        <v>0.59017909225190612</v>
      </c>
      <c r="K1780" s="58">
        <v>0.86980858704454</v>
      </c>
      <c r="M1780" s="51">
        <v>778</v>
      </c>
      <c r="N1780" s="141" cm="1">
        <f t="array" ref="N1780:W1780">(TRANSPOSE(MMULT(幕後結果!$AB$37:$AK$46, TRANSPOSE(N779:W779))))</f>
        <v>0.38666387259818918</v>
      </c>
      <c r="O1780" s="141">
        <v>-2.452985022436454</v>
      </c>
      <c r="P1780" s="141">
        <v>-0.34155110595779076</v>
      </c>
      <c r="Q1780" s="141">
        <v>-0.23625574666986077</v>
      </c>
      <c r="R1780" s="141">
        <v>-0.85871725558068657</v>
      </c>
      <c r="S1780" s="141">
        <v>0.44438680506439077</v>
      </c>
      <c r="T1780" s="141">
        <v>-0.23738082080470413</v>
      </c>
      <c r="U1780" s="141">
        <v>1.0408206779567164</v>
      </c>
      <c r="V1780" s="141">
        <v>0.52921928414632213</v>
      </c>
      <c r="W1780" s="50">
        <v>1.0011736408903902</v>
      </c>
    </row>
    <row r="1781" spans="1:23">
      <c r="A1781" s="122"/>
      <c r="B1781" s="141">
        <v>0.18883109712365376</v>
      </c>
      <c r="C1781" s="141">
        <v>2.6452788171893227E-2</v>
      </c>
      <c r="D1781" s="141">
        <v>0.73405985382059913</v>
      </c>
      <c r="E1781" s="141">
        <v>0.19360806069485625</v>
      </c>
      <c r="F1781" s="141">
        <v>0.81777380033495595</v>
      </c>
      <c r="G1781" s="141">
        <v>0.89875656016959526</v>
      </c>
      <c r="H1781" s="141">
        <v>8.8458473228000711E-2</v>
      </c>
      <c r="I1781" s="141">
        <v>0.12783143529009067</v>
      </c>
      <c r="J1781" s="141">
        <v>0.71613539238402057</v>
      </c>
      <c r="K1781" s="58">
        <v>0.16327471831303808</v>
      </c>
      <c r="M1781" s="51">
        <v>779</v>
      </c>
      <c r="N1781" s="141" cm="1">
        <f t="array" ref="N1781:W1781">(TRANSPOSE(MMULT(幕後結果!$AB$37:$AK$46, TRANSPOSE(N780:W780))))</f>
        <v>-1.8167868327529904</v>
      </c>
      <c r="O1781" s="141">
        <v>-0.88987505335626216</v>
      </c>
      <c r="P1781" s="141">
        <v>-0.48569144985146029</v>
      </c>
      <c r="Q1781" s="141">
        <v>-0.19050776870740121</v>
      </c>
      <c r="R1781" s="141">
        <v>0.57867009921683432</v>
      </c>
      <c r="S1781" s="141">
        <v>-0.49584869140580634</v>
      </c>
      <c r="T1781" s="141">
        <v>-1.3749092226051276</v>
      </c>
      <c r="U1781" s="141">
        <v>0.73279068644828338</v>
      </c>
      <c r="V1781" s="141">
        <v>2.1437348205002094E-2</v>
      </c>
      <c r="W1781" s="50">
        <v>1.7721502646976988</v>
      </c>
    </row>
    <row r="1782" spans="1:23">
      <c r="A1782" s="122"/>
      <c r="B1782" s="141">
        <v>0.57284125448482226</v>
      </c>
      <c r="C1782" s="141">
        <v>0.90177588619610449</v>
      </c>
      <c r="D1782" s="141">
        <v>0.71455797159697543</v>
      </c>
      <c r="E1782" s="141">
        <v>0.24860934658106748</v>
      </c>
      <c r="F1782" s="141">
        <v>0.25458632381274993</v>
      </c>
      <c r="G1782" s="141">
        <v>0.17990866732913968</v>
      </c>
      <c r="H1782" s="141">
        <v>0.42323601317836568</v>
      </c>
      <c r="I1782" s="141">
        <v>0.27275602838940483</v>
      </c>
      <c r="J1782" s="141">
        <v>0.27770095063497791</v>
      </c>
      <c r="K1782" s="58">
        <v>0.29426251757720823</v>
      </c>
      <c r="M1782" s="51">
        <v>780</v>
      </c>
      <c r="N1782" s="141" cm="1">
        <f t="array" ref="N1782:W1782">(TRANSPOSE(MMULT(幕後結果!$AB$37:$AK$46, TRANSPOSE(N781:W781))))</f>
        <v>-1.0085144865977069</v>
      </c>
      <c r="O1782" s="141">
        <v>-1.4460167183644379</v>
      </c>
      <c r="P1782" s="141">
        <v>-1.0540666261813951</v>
      </c>
      <c r="Q1782" s="141">
        <v>-1.7361789362759501</v>
      </c>
      <c r="R1782" s="141">
        <v>-1.2441771293548847</v>
      </c>
      <c r="S1782" s="141">
        <v>0.71901119372134092</v>
      </c>
      <c r="T1782" s="141">
        <v>-1.497031571660177</v>
      </c>
      <c r="U1782" s="141">
        <v>2.3580604645061687</v>
      </c>
      <c r="V1782" s="141">
        <v>-0.42476958813595805</v>
      </c>
      <c r="W1782" s="50">
        <v>0.14640880304549886</v>
      </c>
    </row>
    <row r="1783" spans="1:23">
      <c r="A1783" s="122"/>
      <c r="B1783" s="141">
        <v>0.43656162274602739</v>
      </c>
      <c r="C1783" s="141">
        <v>0.21285656519609164</v>
      </c>
      <c r="D1783" s="141">
        <v>0.30840771878846129</v>
      </c>
      <c r="E1783" s="141">
        <v>0.42986687989909278</v>
      </c>
      <c r="F1783" s="141">
        <v>0.44378322793523206</v>
      </c>
      <c r="G1783" s="141">
        <v>0.10150306688210753</v>
      </c>
      <c r="H1783" s="141">
        <v>0.90862723369939369</v>
      </c>
      <c r="I1783" s="141">
        <v>0.86339212439885027</v>
      </c>
      <c r="J1783" s="141">
        <v>0.39840269869723488</v>
      </c>
      <c r="K1783" s="58">
        <v>0.5971996079808104</v>
      </c>
      <c r="M1783" s="51">
        <v>781</v>
      </c>
      <c r="N1783" s="141" cm="1">
        <f t="array" ref="N1783:W1783">(TRANSPOSE(MMULT(幕後結果!$AB$37:$AK$46, TRANSPOSE(N782:W782))))</f>
        <v>0.37284374705879153</v>
      </c>
      <c r="O1783" s="141">
        <v>-0.44870102039531129</v>
      </c>
      <c r="P1783" s="141">
        <v>-0.20675962783079682</v>
      </c>
      <c r="Q1783" s="141">
        <v>0.76670024560322625</v>
      </c>
      <c r="R1783" s="141">
        <v>0.28226740352912133</v>
      </c>
      <c r="S1783" s="141">
        <v>-0.53498167729609314</v>
      </c>
      <c r="T1783" s="141">
        <v>0.99152038465807524</v>
      </c>
      <c r="U1783" s="141">
        <v>1.7944518402964988</v>
      </c>
      <c r="V1783" s="141">
        <v>1.5769895597385353</v>
      </c>
      <c r="W1783" s="50">
        <v>-0.2571398387460091</v>
      </c>
    </row>
    <row r="1784" spans="1:23">
      <c r="A1784" s="122"/>
      <c r="B1784" s="141">
        <v>0.84338640372514528</v>
      </c>
      <c r="C1784" s="141">
        <v>0.53916912376006243</v>
      </c>
      <c r="D1784" s="141">
        <v>3.6094409712896791E-2</v>
      </c>
      <c r="E1784" s="141">
        <v>0.38389483146820069</v>
      </c>
      <c r="F1784" s="141">
        <v>0.65869521397655295</v>
      </c>
      <c r="G1784" s="141">
        <v>0.41886817040694457</v>
      </c>
      <c r="H1784" s="141">
        <v>0.80278156014059165</v>
      </c>
      <c r="I1784" s="141">
        <v>4.6423007039353203E-2</v>
      </c>
      <c r="J1784" s="141">
        <v>0.10093449005321409</v>
      </c>
      <c r="K1784" s="58">
        <v>0.37814781080144844</v>
      </c>
      <c r="M1784" s="51">
        <v>782</v>
      </c>
      <c r="N1784" s="141" cm="1">
        <f t="array" ref="N1784:W1784">(TRANSPOSE(MMULT(幕後結果!$AB$37:$AK$46, TRANSPOSE(N783:W783))))</f>
        <v>3.1793499277775999E-2</v>
      </c>
      <c r="O1784" s="141">
        <v>0.92121722353359148</v>
      </c>
      <c r="P1784" s="141">
        <v>0.4788304071334068</v>
      </c>
      <c r="Q1784" s="141">
        <v>3.5911966188800548E-2</v>
      </c>
      <c r="R1784" s="141">
        <v>0.23360144275857764</v>
      </c>
      <c r="S1784" s="141">
        <v>-0.8561314554353594</v>
      </c>
      <c r="T1784" s="141">
        <v>0.61314531138640715</v>
      </c>
      <c r="U1784" s="141">
        <v>0.33552015348911857</v>
      </c>
      <c r="V1784" s="141">
        <v>0.84881046874428101</v>
      </c>
      <c r="W1784" s="50">
        <v>0.36934512051549728</v>
      </c>
    </row>
    <row r="1785" spans="1:23">
      <c r="A1785" s="122"/>
      <c r="B1785" s="141">
        <v>5.7796805497578374E-2</v>
      </c>
      <c r="C1785" s="141">
        <v>0.87940010047332118</v>
      </c>
      <c r="D1785" s="141">
        <v>0.62383551079664268</v>
      </c>
      <c r="E1785" s="141">
        <v>0.86556792635121416</v>
      </c>
      <c r="F1785" s="141">
        <v>0.14210189201462997</v>
      </c>
      <c r="G1785" s="141">
        <v>0.85522224061363428</v>
      </c>
      <c r="H1785" s="141">
        <v>0.24658499948047496</v>
      </c>
      <c r="I1785" s="141">
        <v>0.36892257851286825</v>
      </c>
      <c r="J1785" s="141">
        <v>0.15301822089669481</v>
      </c>
      <c r="K1785" s="58">
        <v>0.94856837301627572</v>
      </c>
      <c r="M1785" s="51">
        <v>783</v>
      </c>
      <c r="N1785" s="141" cm="1">
        <f t="array" ref="N1785:W1785">(TRANSPOSE(MMULT(幕後結果!$AB$37:$AK$46, TRANSPOSE(N784:W784))))</f>
        <v>1.7012367551208305</v>
      </c>
      <c r="O1785" s="141">
        <v>-1.0663790361533927</v>
      </c>
      <c r="P1785" s="141">
        <v>-0.84295385892848573</v>
      </c>
      <c r="Q1785" s="141">
        <v>0.26908551620083254</v>
      </c>
      <c r="R1785" s="141">
        <v>-0.91284415461977386</v>
      </c>
      <c r="S1785" s="141">
        <v>0.78274115016312706</v>
      </c>
      <c r="T1785" s="141">
        <v>0.66512083428812252</v>
      </c>
      <c r="U1785" s="141">
        <v>0.36985320104241642</v>
      </c>
      <c r="V1785" s="141">
        <v>-0.11801153721198124</v>
      </c>
      <c r="W1785" s="50">
        <v>-0.49079235731849963</v>
      </c>
    </row>
    <row r="1786" spans="1:23">
      <c r="A1786" s="122"/>
      <c r="B1786" s="141">
        <v>2.4512144667774738E-2</v>
      </c>
      <c r="C1786" s="141">
        <v>0.44725448296090375</v>
      </c>
      <c r="D1786" s="141">
        <v>0.69566654225419455</v>
      </c>
      <c r="E1786" s="141">
        <v>0.84779103587731464</v>
      </c>
      <c r="F1786" s="141">
        <v>0.51086322556993458</v>
      </c>
      <c r="G1786" s="141">
        <v>0.53967438013718527</v>
      </c>
      <c r="H1786" s="141">
        <v>0.56871005845626343</v>
      </c>
      <c r="I1786" s="141">
        <v>9.7050092848383729E-2</v>
      </c>
      <c r="J1786" s="141">
        <v>0.39488707197753947</v>
      </c>
      <c r="K1786" s="58">
        <v>0.27863006545281066</v>
      </c>
      <c r="M1786" s="51">
        <v>784</v>
      </c>
      <c r="N1786" s="141" cm="1">
        <f t="array" ref="N1786:W1786">(TRANSPOSE(MMULT(幕後結果!$AB$37:$AK$46, TRANSPOSE(N785:W785))))</f>
        <v>0.67438966004033474</v>
      </c>
      <c r="O1786" s="141">
        <v>1.2122497365008653</v>
      </c>
      <c r="P1786" s="141">
        <v>-4.1944031104588719E-2</v>
      </c>
      <c r="Q1786" s="141">
        <v>-3.3495552650314453E-2</v>
      </c>
      <c r="R1786" s="141">
        <v>1.3644502113155568</v>
      </c>
      <c r="S1786" s="141">
        <v>0.1938661850706932</v>
      </c>
      <c r="T1786" s="141">
        <v>2.1514578950598722</v>
      </c>
      <c r="U1786" s="141">
        <v>2.229614156302556</v>
      </c>
      <c r="V1786" s="141">
        <v>0.79823901962462196</v>
      </c>
      <c r="W1786" s="50">
        <v>1.2392322336924306</v>
      </c>
    </row>
    <row r="1787" spans="1:23">
      <c r="A1787" s="122"/>
      <c r="B1787" s="141">
        <v>0.43070589451758923</v>
      </c>
      <c r="C1787" s="141">
        <v>0.17240410490691294</v>
      </c>
      <c r="D1787" s="141">
        <v>0.3502780448329097</v>
      </c>
      <c r="E1787" s="141">
        <v>6.1963510703815672E-2</v>
      </c>
      <c r="F1787" s="141">
        <v>0.98232438649018627</v>
      </c>
      <c r="G1787" s="141">
        <v>0.18522082978700172</v>
      </c>
      <c r="H1787" s="141">
        <v>0.68913965041637582</v>
      </c>
      <c r="I1787" s="141">
        <v>1.7431943275354467E-3</v>
      </c>
      <c r="J1787" s="141">
        <v>0.62335668784103482</v>
      </c>
      <c r="K1787" s="58">
        <v>0.4183496678775267</v>
      </c>
      <c r="M1787" s="51">
        <v>785</v>
      </c>
      <c r="N1787" s="141" cm="1">
        <f t="array" ref="N1787:W1787">(TRANSPOSE(MMULT(幕後結果!$AB$37:$AK$46, TRANSPOSE(N786:W786))))</f>
        <v>-3.2169582781912266E-2</v>
      </c>
      <c r="O1787" s="141">
        <v>6.2716447142936574E-2</v>
      </c>
      <c r="P1787" s="141">
        <v>0.24653151320721534</v>
      </c>
      <c r="Q1787" s="141">
        <v>-0.4323863804276149</v>
      </c>
      <c r="R1787" s="141">
        <v>0.24051127068726197</v>
      </c>
      <c r="S1787" s="141">
        <v>-1.0793577205086917</v>
      </c>
      <c r="T1787" s="141">
        <v>-0.34440101303194037</v>
      </c>
      <c r="U1787" s="141">
        <v>-1.3154435839350533</v>
      </c>
      <c r="V1787" s="141">
        <v>0.76725067876476483</v>
      </c>
      <c r="W1787" s="50">
        <v>-0.83882117794865507</v>
      </c>
    </row>
    <row r="1788" spans="1:23">
      <c r="A1788" s="122"/>
      <c r="B1788" s="141">
        <v>0.15009102838165789</v>
      </c>
      <c r="C1788" s="141">
        <v>0.98277116267553</v>
      </c>
      <c r="D1788" s="141">
        <v>0.14063330220754322</v>
      </c>
      <c r="E1788" s="141">
        <v>0.60436637016094719</v>
      </c>
      <c r="F1788" s="141">
        <v>0.97142339213454054</v>
      </c>
      <c r="G1788" s="141">
        <v>0.96600904115560904</v>
      </c>
      <c r="H1788" s="141">
        <v>0.4429642053612366</v>
      </c>
      <c r="I1788" s="141">
        <v>0.8565295457173252</v>
      </c>
      <c r="J1788" s="141">
        <v>0.86324628516724711</v>
      </c>
      <c r="K1788" s="58">
        <v>0.94139951928478571</v>
      </c>
      <c r="M1788" s="51">
        <v>786</v>
      </c>
      <c r="N1788" s="141" cm="1">
        <f t="array" ref="N1788:W1788">(TRANSPOSE(MMULT(幕後結果!$AB$37:$AK$46, TRANSPOSE(N787:W787))))</f>
        <v>-0.61283332624569387</v>
      </c>
      <c r="O1788" s="141">
        <v>1.8979488857234628</v>
      </c>
      <c r="P1788" s="141">
        <v>0.87010480433691328</v>
      </c>
      <c r="Q1788" s="141">
        <v>3.4103387814547081E-2</v>
      </c>
      <c r="R1788" s="141">
        <v>0.26158097701216543</v>
      </c>
      <c r="S1788" s="141">
        <v>1.167717398943553</v>
      </c>
      <c r="T1788" s="141">
        <v>-0.56972592702253577</v>
      </c>
      <c r="U1788" s="141">
        <v>0.74184572780314495</v>
      </c>
      <c r="V1788" s="141">
        <v>0.33894633911980881</v>
      </c>
      <c r="W1788" s="50">
        <v>2.0745018909451622</v>
      </c>
    </row>
    <row r="1789" spans="1:23">
      <c r="A1789" s="122"/>
      <c r="B1789" s="141">
        <v>0.71332446522299464</v>
      </c>
      <c r="C1789" s="141">
        <v>8.2790911544597945E-2</v>
      </c>
      <c r="D1789" s="141">
        <v>8.9986615865633945E-2</v>
      </c>
      <c r="E1789" s="141">
        <v>0.44092422449497715</v>
      </c>
      <c r="F1789" s="141">
        <v>0.80331537954599486</v>
      </c>
      <c r="G1789" s="141">
        <v>0.77295859452146765</v>
      </c>
      <c r="H1789" s="141">
        <v>0.55004152435923692</v>
      </c>
      <c r="I1789" s="141">
        <v>0.99442025950986723</v>
      </c>
      <c r="J1789" s="141">
        <v>0.80803745832903751</v>
      </c>
      <c r="K1789" s="58">
        <v>0.51948693529836154</v>
      </c>
      <c r="M1789" s="51">
        <v>787</v>
      </c>
      <c r="N1789" s="141" cm="1">
        <f t="array" ref="N1789:W1789">(TRANSPOSE(MMULT(幕後結果!$AB$37:$AK$46, TRANSPOSE(N788:W788))))</f>
        <v>0.53854487947644192</v>
      </c>
      <c r="O1789" s="141">
        <v>-2.3870171614153017</v>
      </c>
      <c r="P1789" s="141">
        <v>-1.2890126319318296</v>
      </c>
      <c r="Q1789" s="141">
        <v>-1.3929307056273321</v>
      </c>
      <c r="R1789" s="141">
        <v>-1.3477995318718965</v>
      </c>
      <c r="S1789" s="141">
        <v>-4.0480499734576902</v>
      </c>
      <c r="T1789" s="141">
        <v>-2.0870701451011517</v>
      </c>
      <c r="U1789" s="141">
        <v>-2.5249322791634778</v>
      </c>
      <c r="V1789" s="141">
        <v>-2.8582111722198884</v>
      </c>
      <c r="W1789" s="50">
        <v>-1.1853803502387832</v>
      </c>
    </row>
    <row r="1790" spans="1:23">
      <c r="A1790" s="122"/>
      <c r="B1790" s="141">
        <v>0.46449275922173094</v>
      </c>
      <c r="C1790" s="141">
        <v>0.42800086169558416</v>
      </c>
      <c r="D1790" s="141">
        <v>0.16170109362742813</v>
      </c>
      <c r="E1790" s="141">
        <v>0.77011792168563509</v>
      </c>
      <c r="F1790" s="141">
        <v>0.83447440934887207</v>
      </c>
      <c r="G1790" s="141">
        <v>0.13576853947003564</v>
      </c>
      <c r="H1790" s="141">
        <v>0.30369785899180868</v>
      </c>
      <c r="I1790" s="141">
        <v>0.13627014458638298</v>
      </c>
      <c r="J1790" s="141">
        <v>0.92774473782905797</v>
      </c>
      <c r="K1790" s="58">
        <v>0.74051435370955709</v>
      </c>
      <c r="M1790" s="51">
        <v>788</v>
      </c>
      <c r="N1790" s="141" cm="1">
        <f t="array" ref="N1790:W1790">(TRANSPOSE(MMULT(幕後結果!$AB$37:$AK$46, TRANSPOSE(N789:W789))))</f>
        <v>0.68402329663319594</v>
      </c>
      <c r="O1790" s="141">
        <v>-0.36328721263538782</v>
      </c>
      <c r="P1790" s="141">
        <v>1.5984315356384569</v>
      </c>
      <c r="Q1790" s="141">
        <v>0.85070626065022592</v>
      </c>
      <c r="R1790" s="141">
        <v>8.6058589175003308E-2</v>
      </c>
      <c r="S1790" s="141">
        <v>-1.7471402675661323</v>
      </c>
      <c r="T1790" s="141">
        <v>1.1787429833582033</v>
      </c>
      <c r="U1790" s="141">
        <v>-8.2826429641327748E-2</v>
      </c>
      <c r="V1790" s="141">
        <v>1.3312438262049935</v>
      </c>
      <c r="W1790" s="50">
        <v>0.72287677148892882</v>
      </c>
    </row>
    <row r="1791" spans="1:23">
      <c r="A1791" s="122"/>
      <c r="B1791" s="141">
        <v>0.74321401514112662</v>
      </c>
      <c r="C1791" s="141">
        <v>0.97147167239923049</v>
      </c>
      <c r="D1791" s="141">
        <v>0.37367226746853754</v>
      </c>
      <c r="E1791" s="141">
        <v>0.15777053514503914</v>
      </c>
      <c r="F1791" s="141">
        <v>0.48902670963135986</v>
      </c>
      <c r="G1791" s="141">
        <v>0.35703520116864396</v>
      </c>
      <c r="H1791" s="141">
        <v>0.63565096753282213</v>
      </c>
      <c r="I1791" s="141">
        <v>0.20772787774328694</v>
      </c>
      <c r="J1791" s="141">
        <v>0.11212739806016292</v>
      </c>
      <c r="K1791" s="58">
        <v>0.63272416399230735</v>
      </c>
      <c r="M1791" s="51">
        <v>789</v>
      </c>
      <c r="N1791" s="141" cm="1">
        <f t="array" ref="N1791:W1791">(TRANSPOSE(MMULT(幕後結果!$AB$37:$AK$46, TRANSPOSE(N790:W790))))</f>
        <v>0.3251642269026952</v>
      </c>
      <c r="O1791" s="141">
        <v>1.8126484715204991</v>
      </c>
      <c r="P1791" s="141">
        <v>-0.98473101200760449</v>
      </c>
      <c r="Q1791" s="141">
        <v>-0.21400749524366072</v>
      </c>
      <c r="R1791" s="141">
        <v>-0.54997185992101905</v>
      </c>
      <c r="S1791" s="141">
        <v>0.49704839823370633</v>
      </c>
      <c r="T1791" s="141">
        <v>0.43648502177121007</v>
      </c>
      <c r="U1791" s="141">
        <v>-0.53514084753811686</v>
      </c>
      <c r="V1791" s="141">
        <v>-0.81963130232034687</v>
      </c>
      <c r="W1791" s="50">
        <v>0.61572097935833048</v>
      </c>
    </row>
    <row r="1792" spans="1:23">
      <c r="A1792" s="122"/>
      <c r="B1792" s="141">
        <v>9.2074024925582698E-2</v>
      </c>
      <c r="C1792" s="141">
        <v>0.93673728088862451</v>
      </c>
      <c r="D1792" s="141">
        <v>0.78657658587608026</v>
      </c>
      <c r="E1792" s="141">
        <v>0.77498262627934067</v>
      </c>
      <c r="F1792" s="141">
        <v>0.30233445565148021</v>
      </c>
      <c r="G1792" s="141">
        <v>0.59511856676287889</v>
      </c>
      <c r="H1792" s="141">
        <v>0.32148665644256536</v>
      </c>
      <c r="I1792" s="141">
        <v>0.13304355751349783</v>
      </c>
      <c r="J1792" s="141">
        <v>0.56741866918616157</v>
      </c>
      <c r="K1792" s="58">
        <v>0.79907068001383852</v>
      </c>
      <c r="M1792" s="51">
        <v>790</v>
      </c>
      <c r="N1792" s="141" cm="1">
        <f t="array" ref="N1792:W1792">(TRANSPOSE(MMULT(幕後結果!$AB$37:$AK$46, TRANSPOSE(N791:W791))))</f>
        <v>1.201372261014535</v>
      </c>
      <c r="O1792" s="141">
        <v>2.0119600876127355</v>
      </c>
      <c r="P1792" s="141">
        <v>0.49708584212877749</v>
      </c>
      <c r="Q1792" s="141">
        <v>0.47799166285356931</v>
      </c>
      <c r="R1792" s="141">
        <v>0.45901302491311519</v>
      </c>
      <c r="S1792" s="141">
        <v>-1.8842616598227211</v>
      </c>
      <c r="T1792" s="141">
        <v>0.71610256399274186</v>
      </c>
      <c r="U1792" s="141">
        <v>-0.42599302442216291</v>
      </c>
      <c r="V1792" s="141">
        <v>-0.60096338226146506</v>
      </c>
      <c r="W1792" s="50">
        <v>-3.5453198766508709E-2</v>
      </c>
    </row>
    <row r="1793" spans="1:23">
      <c r="A1793" s="122"/>
      <c r="B1793" s="141">
        <v>0.69368751012749086</v>
      </c>
      <c r="C1793" s="141">
        <v>0.8072651881339854</v>
      </c>
      <c r="D1793" s="141">
        <v>0.21118889689013387</v>
      </c>
      <c r="E1793" s="141">
        <v>0.38928686288616943</v>
      </c>
      <c r="F1793" s="141">
        <v>0.9939331367413764</v>
      </c>
      <c r="G1793" s="141">
        <v>0.32992036747769649</v>
      </c>
      <c r="H1793" s="141">
        <v>0.50534316620637232</v>
      </c>
      <c r="I1793" s="141">
        <v>0.27867155299158242</v>
      </c>
      <c r="J1793" s="141">
        <v>0.82175123914612058</v>
      </c>
      <c r="K1793" s="58">
        <v>0.12195531578508745</v>
      </c>
      <c r="M1793" s="51">
        <v>791</v>
      </c>
      <c r="N1793" s="141" cm="1">
        <f t="array" ref="N1793:W1793">(TRANSPOSE(MMULT(幕後結果!$AB$37:$AK$46, TRANSPOSE(N792:W792))))</f>
        <v>-1.0458591721037314</v>
      </c>
      <c r="O1793" s="141">
        <v>1.4869362295580899</v>
      </c>
      <c r="P1793" s="141">
        <v>0.35721849459510785</v>
      </c>
      <c r="Q1793" s="141">
        <v>0.12621434019160002</v>
      </c>
      <c r="R1793" s="141">
        <v>0.47883483888199385</v>
      </c>
      <c r="S1793" s="141">
        <v>1.6882591460247509</v>
      </c>
      <c r="T1793" s="141">
        <v>-0.31222847899430722</v>
      </c>
      <c r="U1793" s="141">
        <v>0.37913809093224188</v>
      </c>
      <c r="V1793" s="141">
        <v>0.23150708938647979</v>
      </c>
      <c r="W1793" s="50">
        <v>0.4365588566151673</v>
      </c>
    </row>
    <row r="1794" spans="1:23">
      <c r="A1794" s="122"/>
      <c r="B1794" s="141">
        <v>0.85335130133457371</v>
      </c>
      <c r="C1794" s="141">
        <v>0.72142093973564703</v>
      </c>
      <c r="D1794" s="141">
        <v>0.65501874632066626</v>
      </c>
      <c r="E1794" s="141">
        <v>0.94360216190300417</v>
      </c>
      <c r="F1794" s="141">
        <v>0.14962457299992926</v>
      </c>
      <c r="G1794" s="141">
        <v>0.5638663173916969</v>
      </c>
      <c r="H1794" s="141">
        <v>0.55952398548253557</v>
      </c>
      <c r="I1794" s="141">
        <v>0.41804367353742156</v>
      </c>
      <c r="J1794" s="141">
        <v>0.13592455969082118</v>
      </c>
      <c r="K1794" s="58">
        <v>2.3637876669047708E-2</v>
      </c>
      <c r="M1794" s="51">
        <v>792</v>
      </c>
      <c r="N1794" s="141" cm="1">
        <f t="array" ref="N1794:W1794">(TRANSPOSE(MMULT(幕後結果!$AB$37:$AK$46, TRANSPOSE(N793:W793))))</f>
        <v>-0.48946200540901452</v>
      </c>
      <c r="O1794" s="141">
        <v>-0.84389936183912384</v>
      </c>
      <c r="P1794" s="141">
        <v>0.21833915755685457</v>
      </c>
      <c r="Q1794" s="141">
        <v>0.9036112631756521</v>
      </c>
      <c r="R1794" s="141">
        <v>-0.97256199014455658</v>
      </c>
      <c r="S1794" s="141">
        <v>0.66144121544440848</v>
      </c>
      <c r="T1794" s="141">
        <v>1.7559200537048785</v>
      </c>
      <c r="U1794" s="141">
        <v>1.2322897637759618</v>
      </c>
      <c r="V1794" s="141">
        <v>3.2371410593906296</v>
      </c>
      <c r="W1794" s="50">
        <v>2.3619338215307395</v>
      </c>
    </row>
    <row r="1795" spans="1:23">
      <c r="A1795" s="122"/>
      <c r="B1795" s="141">
        <v>0.1143762198472229</v>
      </c>
      <c r="C1795" s="141">
        <v>0.21976583705160424</v>
      </c>
      <c r="D1795" s="141">
        <v>0.58021999069657393</v>
      </c>
      <c r="E1795" s="141">
        <v>0.83498593121569864</v>
      </c>
      <c r="F1795" s="141">
        <v>0.55257501677890186</v>
      </c>
      <c r="G1795" s="141">
        <v>0.83108309743310471</v>
      </c>
      <c r="H1795" s="141">
        <v>0.2222511800161211</v>
      </c>
      <c r="I1795" s="141">
        <v>0.75044186432256876</v>
      </c>
      <c r="J1795" s="141">
        <v>0.83158459505679039</v>
      </c>
      <c r="K1795" s="58">
        <v>0.17359034248937522</v>
      </c>
      <c r="M1795" s="51">
        <v>793</v>
      </c>
      <c r="N1795" s="141" cm="1">
        <f t="array" ref="N1795:W1795">(TRANSPOSE(MMULT(幕後結果!$AB$37:$AK$46, TRANSPOSE(N794:W794))))</f>
        <v>6.0258905240387524E-2</v>
      </c>
      <c r="O1795" s="141">
        <v>0.107017562584159</v>
      </c>
      <c r="P1795" s="141">
        <v>-0.42981064499340565</v>
      </c>
      <c r="Q1795" s="141">
        <v>-0.5412611539150064</v>
      </c>
      <c r="R1795" s="141">
        <v>-0.6556779484738996</v>
      </c>
      <c r="S1795" s="141">
        <v>1.3099117556138671</v>
      </c>
      <c r="T1795" s="141">
        <v>-0.61367184160863419</v>
      </c>
      <c r="U1795" s="141">
        <v>-0.56056130061523102</v>
      </c>
      <c r="V1795" s="141">
        <v>-0.52506923044344989</v>
      </c>
      <c r="W1795" s="50">
        <v>-0.24919841237339466</v>
      </c>
    </row>
    <row r="1796" spans="1:23">
      <c r="A1796" s="122"/>
      <c r="B1796" s="141">
        <v>0.32937607917088441</v>
      </c>
      <c r="C1796" s="141">
        <v>0.54713618681758414</v>
      </c>
      <c r="D1796" s="141">
        <v>0.56889932857347847</v>
      </c>
      <c r="E1796" s="141">
        <v>0.58046038061434713</v>
      </c>
      <c r="F1796" s="141">
        <v>0.23568797188565349</v>
      </c>
      <c r="G1796" s="141">
        <v>0.93099353683945929</v>
      </c>
      <c r="H1796" s="141">
        <v>0.15252493078810136</v>
      </c>
      <c r="I1796" s="141">
        <v>0.70322640113152035</v>
      </c>
      <c r="J1796" s="141">
        <v>0.6968494416885076</v>
      </c>
      <c r="K1796" s="58">
        <v>0.55417651078075769</v>
      </c>
      <c r="M1796" s="51">
        <v>794</v>
      </c>
      <c r="N1796" s="141" cm="1">
        <f t="array" ref="N1796:W1796">(TRANSPOSE(MMULT(幕後結果!$AB$37:$AK$46, TRANSPOSE(N795:W795))))</f>
        <v>0.64240644795200086</v>
      </c>
      <c r="O1796" s="141">
        <v>0.47347157955471825</v>
      </c>
      <c r="P1796" s="141">
        <v>-0.12488782938897436</v>
      </c>
      <c r="Q1796" s="141">
        <v>2.6083380790222065E-2</v>
      </c>
      <c r="R1796" s="141">
        <v>-0.1931788503077117</v>
      </c>
      <c r="S1796" s="141">
        <v>1.4192770271780399</v>
      </c>
      <c r="T1796" s="141">
        <v>0.33398628979728218</v>
      </c>
      <c r="U1796" s="141">
        <v>1.1574581477459256</v>
      </c>
      <c r="V1796" s="141">
        <v>0.86109457756640062</v>
      </c>
      <c r="W1796" s="50">
        <v>0.8869870523008031</v>
      </c>
    </row>
    <row r="1797" spans="1:23">
      <c r="A1797" s="122"/>
      <c r="B1797" s="141">
        <v>0.9881105682022282</v>
      </c>
      <c r="C1797" s="141">
        <v>8.2511333206763959E-2</v>
      </c>
      <c r="D1797" s="141">
        <v>0.1653494185907356</v>
      </c>
      <c r="E1797" s="141">
        <v>0.41333407988954307</v>
      </c>
      <c r="F1797" s="141">
        <v>0.35300226261821543</v>
      </c>
      <c r="G1797" s="141">
        <v>0.17620675232089034</v>
      </c>
      <c r="H1797" s="141">
        <v>0.2064234529869029</v>
      </c>
      <c r="I1797" s="141">
        <v>0.47054007705272949</v>
      </c>
      <c r="J1797" s="141">
        <v>0.74744742467743319</v>
      </c>
      <c r="K1797" s="58">
        <v>0.11180840311683204</v>
      </c>
      <c r="M1797" s="51">
        <v>795</v>
      </c>
      <c r="N1797" s="141" cm="1">
        <f t="array" ref="N1797:W1797">(TRANSPOSE(MMULT(幕後結果!$AB$37:$AK$46, TRANSPOSE(N796:W796))))</f>
        <v>-0.56620940682455534</v>
      </c>
      <c r="O1797" s="141">
        <v>-0.86771128790986896</v>
      </c>
      <c r="P1797" s="141">
        <v>-1.3326965403839062</v>
      </c>
      <c r="Q1797" s="141">
        <v>-0.99233758934663985</v>
      </c>
      <c r="R1797" s="141">
        <v>-1.2187162686590975</v>
      </c>
      <c r="S1797" s="141">
        <v>-0.80297344807275528</v>
      </c>
      <c r="T1797" s="141">
        <v>4.2952972170409165E-3</v>
      </c>
      <c r="U1797" s="141">
        <v>-0.10503802623433323</v>
      </c>
      <c r="V1797" s="141">
        <v>0.40664909555193118</v>
      </c>
      <c r="W1797" s="50">
        <v>-9.1041472987249072E-2</v>
      </c>
    </row>
    <row r="1798" spans="1:23">
      <c r="A1798" s="122"/>
      <c r="B1798" s="141">
        <v>0.71707306664649351</v>
      </c>
      <c r="C1798" s="141">
        <v>5.9776140965100089E-2</v>
      </c>
      <c r="D1798" s="141">
        <v>0.28034048004063639</v>
      </c>
      <c r="E1798" s="141">
        <v>0.42349661365059155</v>
      </c>
      <c r="F1798" s="141">
        <v>0.26013676210320136</v>
      </c>
      <c r="G1798" s="141">
        <v>0.96467210449513763</v>
      </c>
      <c r="H1798" s="141">
        <v>0.41842046775755071</v>
      </c>
      <c r="I1798" s="141">
        <v>0.98251369011734968</v>
      </c>
      <c r="J1798" s="141">
        <v>0.6196421080411818</v>
      </c>
      <c r="K1798" s="58">
        <v>0.24711313751099895</v>
      </c>
      <c r="M1798" s="51">
        <v>796</v>
      </c>
      <c r="N1798" s="141" cm="1">
        <f t="array" ref="N1798:W1798">(TRANSPOSE(MMULT(幕後結果!$AB$37:$AK$46, TRANSPOSE(N797:W797))))</f>
        <v>1.3694510761454783</v>
      </c>
      <c r="O1798" s="141">
        <v>-0.56884677125137784</v>
      </c>
      <c r="P1798" s="141">
        <v>1.4361699679530047</v>
      </c>
      <c r="Q1798" s="141">
        <v>0.46304638612820026</v>
      </c>
      <c r="R1798" s="141">
        <v>1.9418001831823637</v>
      </c>
      <c r="S1798" s="141">
        <v>0.3530204843179634</v>
      </c>
      <c r="T1798" s="141">
        <v>0.49309308427730902</v>
      </c>
      <c r="U1798" s="141">
        <v>0.20252347053883935</v>
      </c>
      <c r="V1798" s="141">
        <v>-1.0967359652101722</v>
      </c>
      <c r="W1798" s="50">
        <v>1.7267908009574826</v>
      </c>
    </row>
    <row r="1799" spans="1:23">
      <c r="A1799" s="122"/>
      <c r="B1799" s="141">
        <v>0.12211177093169967</v>
      </c>
      <c r="C1799" s="141">
        <v>0.46405727955803955</v>
      </c>
      <c r="D1799" s="141">
        <v>0.64471195220660027</v>
      </c>
      <c r="E1799" s="141">
        <v>0.51195295152347842</v>
      </c>
      <c r="F1799" s="141">
        <v>0.5369524960685863</v>
      </c>
      <c r="G1799" s="141">
        <v>0.24283240203930645</v>
      </c>
      <c r="H1799" s="141">
        <v>1.4136655712748691E-4</v>
      </c>
      <c r="I1799" s="141">
        <v>0.96709209056685297</v>
      </c>
      <c r="J1799" s="141">
        <v>0.74765875844954266</v>
      </c>
      <c r="K1799" s="58">
        <v>0.43157986326215525</v>
      </c>
      <c r="M1799" s="51">
        <v>797</v>
      </c>
      <c r="N1799" s="141" cm="1">
        <f t="array" ref="N1799:W1799">(TRANSPOSE(MMULT(幕後結果!$AB$37:$AK$46, TRANSPOSE(N798:W798))))</f>
        <v>-0.94568571235217058</v>
      </c>
      <c r="O1799" s="141">
        <v>2.5365847922679783</v>
      </c>
      <c r="P1799" s="141">
        <v>2.3667557496615066</v>
      </c>
      <c r="Q1799" s="141">
        <v>2.3485453640076148</v>
      </c>
      <c r="R1799" s="141">
        <v>1.5169115184849926</v>
      </c>
      <c r="S1799" s="141">
        <v>0.86914923584994375</v>
      </c>
      <c r="T1799" s="141">
        <v>0.938380662757762</v>
      </c>
      <c r="U1799" s="141">
        <v>-7.2196784978634021E-2</v>
      </c>
      <c r="V1799" s="141">
        <v>0.67914282344127574</v>
      </c>
      <c r="W1799" s="50">
        <v>0.45463512782682669</v>
      </c>
    </row>
    <row r="1800" spans="1:23">
      <c r="A1800" s="122"/>
      <c r="B1800" s="141">
        <v>0.24704584062561641</v>
      </c>
      <c r="C1800" s="141">
        <v>0.33888126074947622</v>
      </c>
      <c r="D1800" s="141">
        <v>0.22367262544337274</v>
      </c>
      <c r="E1800" s="141">
        <v>7.6797169414601907E-3</v>
      </c>
      <c r="F1800" s="141">
        <v>0.60176520710365589</v>
      </c>
      <c r="G1800" s="141">
        <v>0.257343272834061</v>
      </c>
      <c r="H1800" s="141">
        <v>0.85152059533664715</v>
      </c>
      <c r="I1800" s="141">
        <v>0.18820164974838627</v>
      </c>
      <c r="J1800" s="141">
        <v>0.72940928984186049</v>
      </c>
      <c r="K1800" s="58">
        <v>0.37374072851618556</v>
      </c>
      <c r="M1800" s="51">
        <v>798</v>
      </c>
      <c r="N1800" s="141" cm="1">
        <f t="array" ref="N1800:W1800">(TRANSPOSE(MMULT(幕後結果!$AB$37:$AK$46, TRANSPOSE(N799:W799))))</f>
        <v>-1.4593919905358925</v>
      </c>
      <c r="O1800" s="141">
        <v>-0.4921978184486292</v>
      </c>
      <c r="P1800" s="141">
        <v>0.37055394403475322</v>
      </c>
      <c r="Q1800" s="141">
        <v>-0.93105107740743254</v>
      </c>
      <c r="R1800" s="141">
        <v>-0.84359594908285662</v>
      </c>
      <c r="S1800" s="141">
        <v>0.67617618214323782</v>
      </c>
      <c r="T1800" s="141">
        <v>-0.27930208745707469</v>
      </c>
      <c r="U1800" s="141">
        <v>-5.6204425785602433E-2</v>
      </c>
      <c r="V1800" s="141">
        <v>-3.8127981070421521E-2</v>
      </c>
      <c r="W1800" s="50">
        <v>-0.16681084685086556</v>
      </c>
    </row>
    <row r="1801" spans="1:23">
      <c r="A1801" s="122"/>
      <c r="B1801" s="141">
        <v>0.37175494098908857</v>
      </c>
      <c r="C1801" s="141">
        <v>0.17613879753608308</v>
      </c>
      <c r="D1801" s="141">
        <v>0.27020257502268774</v>
      </c>
      <c r="E1801" s="141">
        <v>0.12105631398092753</v>
      </c>
      <c r="F1801" s="141">
        <v>9.6164558611227635E-2</v>
      </c>
      <c r="G1801" s="141">
        <v>0.2102158048885796</v>
      </c>
      <c r="H1801" s="141">
        <v>0.6645783712292066</v>
      </c>
      <c r="I1801" s="141">
        <v>0.1450118932228075</v>
      </c>
      <c r="J1801" s="141">
        <v>0.87533524869361545</v>
      </c>
      <c r="K1801" s="58">
        <v>0.89769122802479839</v>
      </c>
      <c r="M1801" s="51">
        <v>799</v>
      </c>
      <c r="N1801" s="141" cm="1">
        <f t="array" ref="N1801:W1801">(TRANSPOSE(MMULT(幕後結果!$AB$37:$AK$46, TRANSPOSE(N800:W800))))</f>
        <v>-1.4192002785285307</v>
      </c>
      <c r="O1801" s="141">
        <v>-0.45626098783791152</v>
      </c>
      <c r="P1801" s="141">
        <v>1.0424996449538244</v>
      </c>
      <c r="Q1801" s="141">
        <v>0.50941647830304437</v>
      </c>
      <c r="R1801" s="141">
        <v>-0.64701745130480637</v>
      </c>
      <c r="S1801" s="141">
        <v>1.2347208153970872</v>
      </c>
      <c r="T1801" s="141">
        <v>-0.83462293749404082</v>
      </c>
      <c r="U1801" s="141">
        <v>0.53590987900372145</v>
      </c>
      <c r="V1801" s="141">
        <v>-0.38249649293546206</v>
      </c>
      <c r="W1801" s="50">
        <v>-0.4182812778151464</v>
      </c>
    </row>
    <row r="1802" spans="1:23">
      <c r="A1802" s="122"/>
      <c r="B1802" s="141">
        <v>0.94655949687988916</v>
      </c>
      <c r="C1802" s="141">
        <v>0.62661187066370228</v>
      </c>
      <c r="D1802" s="141">
        <v>0.56010834680768218</v>
      </c>
      <c r="E1802" s="141">
        <v>0.20870771966352941</v>
      </c>
      <c r="F1802" s="141">
        <v>0.54346603651969327</v>
      </c>
      <c r="G1802" s="141">
        <v>0.56515059728992245</v>
      </c>
      <c r="H1802" s="141">
        <v>0.12905417411422504</v>
      </c>
      <c r="I1802" s="141">
        <v>0.54199302022521234</v>
      </c>
      <c r="J1802" s="141">
        <v>0.92615392319296475</v>
      </c>
      <c r="K1802" s="58">
        <v>0.70836963230432715</v>
      </c>
      <c r="M1802" s="51">
        <v>800</v>
      </c>
      <c r="N1802" s="141" cm="1">
        <f t="array" ref="N1802:W1802">(TRANSPOSE(MMULT(幕後結果!$AB$37:$AK$46, TRANSPOSE(N801:W801))))</f>
        <v>0.25867913693678729</v>
      </c>
      <c r="O1802" s="141">
        <v>-0.87604302248504085</v>
      </c>
      <c r="P1802" s="141">
        <v>0.58463487959056437</v>
      </c>
      <c r="Q1802" s="141">
        <v>0.92246535143744113</v>
      </c>
      <c r="R1802" s="141">
        <v>0.22469342189235786</v>
      </c>
      <c r="S1802" s="141">
        <v>-0.32645974257706478</v>
      </c>
      <c r="T1802" s="141">
        <v>-0.14445027603959765</v>
      </c>
      <c r="U1802" s="141">
        <v>0.58596688447134715</v>
      </c>
      <c r="V1802" s="141">
        <v>-0.1945667858168314</v>
      </c>
      <c r="W1802" s="50">
        <v>0.42735378236028976</v>
      </c>
    </row>
    <row r="1803" spans="1:23">
      <c r="A1803" s="122"/>
      <c r="B1803" s="141">
        <v>0.67839950219442202</v>
      </c>
      <c r="C1803" s="141">
        <v>0.5898937614329105</v>
      </c>
      <c r="D1803" s="141">
        <v>0.27583739587093792</v>
      </c>
      <c r="E1803" s="141">
        <v>0.63671527695994223</v>
      </c>
      <c r="F1803" s="141">
        <v>0.2099228910921096</v>
      </c>
      <c r="G1803" s="141">
        <v>0.93840611114955386</v>
      </c>
      <c r="H1803" s="141">
        <v>0.41368401312406688</v>
      </c>
      <c r="I1803" s="141">
        <v>0.98772191946576893</v>
      </c>
      <c r="J1803" s="141">
        <v>0.94477824181453962</v>
      </c>
      <c r="K1803" s="58">
        <v>0.45706890346106777</v>
      </c>
      <c r="M1803" s="51">
        <v>801</v>
      </c>
      <c r="N1803" s="141" cm="1">
        <f t="array" ref="N1803:W1803">(TRANSPOSE(MMULT(幕後結果!$AB$37:$AK$46, TRANSPOSE(N802:W802))))</f>
        <v>0.92495274109718273</v>
      </c>
      <c r="O1803" s="141">
        <v>0.71989727246565627</v>
      </c>
      <c r="P1803" s="141">
        <v>-0.13552820865223528</v>
      </c>
      <c r="Q1803" s="141">
        <v>-0.2279888908474044</v>
      </c>
      <c r="R1803" s="141">
        <v>-0.51578963156136626</v>
      </c>
      <c r="S1803" s="141">
        <v>0.52187487201327265</v>
      </c>
      <c r="T1803" s="141">
        <v>0.14814979329817335</v>
      </c>
      <c r="U1803" s="141">
        <v>-0.68944256319214192</v>
      </c>
      <c r="V1803" s="141">
        <v>0.75614715453875336</v>
      </c>
      <c r="W1803" s="50">
        <v>-0.91157322001714225</v>
      </c>
    </row>
    <row r="1804" spans="1:23">
      <c r="A1804" s="122"/>
      <c r="B1804" s="141">
        <v>5.9004494387074224E-2</v>
      </c>
      <c r="C1804" s="141">
        <v>0.24630989831065397</v>
      </c>
      <c r="D1804" s="141">
        <v>0.34806550769445366</v>
      </c>
      <c r="E1804" s="141">
        <v>0.85683811731771642</v>
      </c>
      <c r="F1804" s="141">
        <v>9.9706319206362304E-2</v>
      </c>
      <c r="G1804" s="141">
        <v>0.77451032785277585</v>
      </c>
      <c r="H1804" s="141">
        <v>0.52003435682980736</v>
      </c>
      <c r="I1804" s="141">
        <v>0.78929105657507881</v>
      </c>
      <c r="J1804" s="141">
        <v>0.62138707588549136</v>
      </c>
      <c r="K1804" s="58">
        <v>0.80864230191548958</v>
      </c>
      <c r="M1804" s="51">
        <v>802</v>
      </c>
      <c r="N1804" s="141" cm="1">
        <f t="array" ref="N1804:W1804">(TRANSPOSE(MMULT(幕後結果!$AB$37:$AK$46, TRANSPOSE(N803:W803))))</f>
        <v>0.46084535976317476</v>
      </c>
      <c r="O1804" s="141">
        <v>0.36325821806902753</v>
      </c>
      <c r="P1804" s="141">
        <v>-0.47072544904367458</v>
      </c>
      <c r="Q1804" s="141">
        <v>-0.56491162186334987</v>
      </c>
      <c r="R1804" s="141">
        <v>-0.34240125659074699</v>
      </c>
      <c r="S1804" s="141">
        <v>0.79073609836100556</v>
      </c>
      <c r="T1804" s="141">
        <v>-1.4053137754684784</v>
      </c>
      <c r="U1804" s="141">
        <v>0.22089986088570035</v>
      </c>
      <c r="V1804" s="141">
        <v>-0.67262760044692227</v>
      </c>
      <c r="W1804" s="50">
        <v>-1.031813296014839</v>
      </c>
    </row>
    <row r="1805" spans="1:23">
      <c r="A1805" s="122"/>
      <c r="B1805" s="141">
        <v>0.99891186995786563</v>
      </c>
      <c r="C1805" s="141">
        <v>0.23011093467442301</v>
      </c>
      <c r="D1805" s="141">
        <v>6.9271635575195445E-2</v>
      </c>
      <c r="E1805" s="141">
        <v>0.20756775630746804</v>
      </c>
      <c r="F1805" s="141">
        <v>0.51399465507399644</v>
      </c>
      <c r="G1805" s="141">
        <v>0.3158764273320902</v>
      </c>
      <c r="H1805" s="141">
        <v>0.44764306928786657</v>
      </c>
      <c r="I1805" s="141">
        <v>0.68899507425834594</v>
      </c>
      <c r="J1805" s="141">
        <v>1.6902742708241325E-2</v>
      </c>
      <c r="K1805" s="58">
        <v>0.79722780341404542</v>
      </c>
      <c r="M1805" s="51">
        <v>803</v>
      </c>
      <c r="N1805" s="141" cm="1">
        <f t="array" ref="N1805:W1805">(TRANSPOSE(MMULT(幕後結果!$AB$37:$AK$46, TRANSPOSE(N804:W804))))</f>
        <v>5.4890448458108324E-2</v>
      </c>
      <c r="O1805" s="141">
        <v>-1.6131226768492002</v>
      </c>
      <c r="P1805" s="141">
        <v>-0.82686502842728427</v>
      </c>
      <c r="Q1805" s="141">
        <v>-1.7226512245116934</v>
      </c>
      <c r="R1805" s="141">
        <v>-1.4450608311413546</v>
      </c>
      <c r="S1805" s="141">
        <v>0.59957928397479354</v>
      </c>
      <c r="T1805" s="141">
        <v>-1.0728629897674613</v>
      </c>
      <c r="U1805" s="141">
        <v>0.92361745937725437</v>
      </c>
      <c r="V1805" s="141">
        <v>0.36572555483428537</v>
      </c>
      <c r="W1805" s="50">
        <v>2.2153251573469235</v>
      </c>
    </row>
    <row r="1806" spans="1:23">
      <c r="A1806" s="122"/>
      <c r="B1806" s="141">
        <v>0.15535247580128431</v>
      </c>
      <c r="C1806" s="141">
        <v>0.79182195125732791</v>
      </c>
      <c r="D1806" s="141">
        <v>0.43589682429438747</v>
      </c>
      <c r="E1806" s="141">
        <v>0.13420410432889329</v>
      </c>
      <c r="F1806" s="141">
        <v>0.80054664402387088</v>
      </c>
      <c r="G1806" s="141">
        <v>0.38374707018211485</v>
      </c>
      <c r="H1806" s="141">
        <v>0.52234020488499455</v>
      </c>
      <c r="I1806" s="141">
        <v>0.19845307327108763</v>
      </c>
      <c r="J1806" s="141">
        <v>0.8054448493733577</v>
      </c>
      <c r="K1806" s="58">
        <v>0.92359799396896447</v>
      </c>
      <c r="M1806" s="51">
        <v>804</v>
      </c>
      <c r="N1806" s="141" cm="1">
        <f t="array" ref="N1806:W1806">(TRANSPOSE(MMULT(幕後結果!$AB$37:$AK$46, TRANSPOSE(N805:W805))))</f>
        <v>7.2635319375538437E-2</v>
      </c>
      <c r="O1806" s="141">
        <v>0.69742651614826912</v>
      </c>
      <c r="P1806" s="141">
        <v>0.36982632637013901</v>
      </c>
      <c r="Q1806" s="141">
        <v>0.1392956128634539</v>
      </c>
      <c r="R1806" s="141">
        <v>0.62897583714531313</v>
      </c>
      <c r="S1806" s="141">
        <v>1.4235659574751087</v>
      </c>
      <c r="T1806" s="141">
        <v>0.39032308876951216</v>
      </c>
      <c r="U1806" s="141">
        <v>-0.67301475823732337</v>
      </c>
      <c r="V1806" s="141">
        <v>-4.8226599533775949E-2</v>
      </c>
      <c r="W1806" s="50">
        <v>2.023574799507343</v>
      </c>
    </row>
    <row r="1807" spans="1:23">
      <c r="A1807" s="122"/>
      <c r="B1807" s="141">
        <v>0.99769420417648336</v>
      </c>
      <c r="C1807" s="141">
        <v>0.41775557271274666</v>
      </c>
      <c r="D1807" s="141">
        <v>0.20481759101426</v>
      </c>
      <c r="E1807" s="141">
        <v>0.73337045223652697</v>
      </c>
      <c r="F1807" s="141">
        <v>0.40083224175662724</v>
      </c>
      <c r="G1807" s="141">
        <v>0.68003755934307142</v>
      </c>
      <c r="H1807" s="141">
        <v>0.1035808919761283</v>
      </c>
      <c r="I1807" s="141">
        <v>0.7746008538456155</v>
      </c>
      <c r="J1807" s="141">
        <v>0.77822205631586328</v>
      </c>
      <c r="K1807" s="58">
        <v>0.64339490996694959</v>
      </c>
      <c r="M1807" s="51">
        <v>805</v>
      </c>
      <c r="N1807" s="141" cm="1">
        <f t="array" ref="N1807:W1807">(TRANSPOSE(MMULT(幕後結果!$AB$37:$AK$46, TRANSPOSE(N806:W806))))</f>
        <v>1.73411322025426</v>
      </c>
      <c r="O1807" s="141">
        <v>0.12229069837006203</v>
      </c>
      <c r="P1807" s="141">
        <v>-0.64525072485285517</v>
      </c>
      <c r="Q1807" s="141">
        <v>-0.14207648321515834</v>
      </c>
      <c r="R1807" s="141">
        <v>0.2503137904213863</v>
      </c>
      <c r="S1807" s="141">
        <v>-0.7109824366473162</v>
      </c>
      <c r="T1807" s="141">
        <v>-0.23475120591128718</v>
      </c>
      <c r="U1807" s="141">
        <v>-1.1623364279601915</v>
      </c>
      <c r="V1807" s="141">
        <v>0.31404613631891326</v>
      </c>
      <c r="W1807" s="50">
        <v>-1.0898753869411839</v>
      </c>
    </row>
    <row r="1808" spans="1:23">
      <c r="A1808" s="122"/>
      <c r="B1808" s="141">
        <v>0.18951800648613015</v>
      </c>
      <c r="C1808" s="141">
        <v>0.27274112110627802</v>
      </c>
      <c r="D1808" s="141">
        <v>0.21006502997332932</v>
      </c>
      <c r="E1808" s="141">
        <v>0.13367482743140258</v>
      </c>
      <c r="F1808" s="141">
        <v>0.34138870252261611</v>
      </c>
      <c r="G1808" s="141">
        <v>0.54822686484263849</v>
      </c>
      <c r="H1808" s="141">
        <v>9.8765939267525082E-2</v>
      </c>
      <c r="I1808" s="141">
        <v>0.1864769450978192</v>
      </c>
      <c r="J1808" s="141">
        <v>0.748931420121834</v>
      </c>
      <c r="K1808" s="58">
        <v>0.12207972857923743</v>
      </c>
      <c r="M1808" s="51">
        <v>806</v>
      </c>
      <c r="N1808" s="141" cm="1">
        <f t="array" ref="N1808:W1808">(TRANSPOSE(MMULT(幕後結果!$AB$37:$AK$46, TRANSPOSE(N807:W807))))</f>
        <v>1.0391408536178564</v>
      </c>
      <c r="O1808" s="141">
        <v>-0.61632469897229458</v>
      </c>
      <c r="P1808" s="141">
        <v>-0.4478075210466792</v>
      </c>
      <c r="Q1808" s="141">
        <v>-0.22741352166484852</v>
      </c>
      <c r="R1808" s="141">
        <v>-0.31996833666922803</v>
      </c>
      <c r="S1808" s="141">
        <v>9.1938368181968322E-2</v>
      </c>
      <c r="T1808" s="141">
        <v>0.56003163896613684</v>
      </c>
      <c r="U1808" s="141">
        <v>-1.2981727998667756</v>
      </c>
      <c r="V1808" s="141">
        <v>-0.61912442570019244</v>
      </c>
      <c r="W1808" s="50">
        <v>-1.0262547498345835</v>
      </c>
    </row>
    <row r="1809" spans="1:23">
      <c r="A1809" s="122"/>
      <c r="B1809" s="141">
        <v>0.67996363674340032</v>
      </c>
      <c r="C1809" s="141">
        <v>0.90301403918245504</v>
      </c>
      <c r="D1809" s="141">
        <v>0.55449982417757449</v>
      </c>
      <c r="E1809" s="141">
        <v>0.67115240745003546</v>
      </c>
      <c r="F1809" s="141">
        <v>0.60571571937111068</v>
      </c>
      <c r="G1809" s="141">
        <v>0.54033326682404947</v>
      </c>
      <c r="H1809" s="141">
        <v>0.87586793483143133</v>
      </c>
      <c r="I1809" s="141">
        <v>0.52202335796754729</v>
      </c>
      <c r="J1809" s="141">
        <v>0.40365583738441146</v>
      </c>
      <c r="K1809" s="58">
        <v>0.11514753960338364</v>
      </c>
      <c r="M1809" s="51">
        <v>807</v>
      </c>
      <c r="N1809" s="141" cm="1">
        <f t="array" ref="N1809:W1809">(TRANSPOSE(MMULT(幕後結果!$AB$37:$AK$46, TRANSPOSE(N808:W808))))</f>
        <v>0.49866443237217578</v>
      </c>
      <c r="O1809" s="141">
        <v>-2.2667117776297823</v>
      </c>
      <c r="P1809" s="141">
        <v>-0.11059791097739502</v>
      </c>
      <c r="Q1809" s="141">
        <v>0.93348299681198343</v>
      </c>
      <c r="R1809" s="141">
        <v>-1.0963636565705817</v>
      </c>
      <c r="S1809" s="141">
        <v>1.31736613337804</v>
      </c>
      <c r="T1809" s="141">
        <v>-0.795074681162105</v>
      </c>
      <c r="U1809" s="141">
        <v>-0.29207715982546134</v>
      </c>
      <c r="V1809" s="141">
        <v>-0.84120616021086725</v>
      </c>
      <c r="W1809" s="50">
        <v>-1.7414956090217788</v>
      </c>
    </row>
    <row r="1810" spans="1:23">
      <c r="A1810" s="122"/>
      <c r="B1810" s="141">
        <v>0.56472390035662801</v>
      </c>
      <c r="C1810" s="141">
        <v>0.49039707402205912</v>
      </c>
      <c r="D1810" s="141">
        <v>0.32611291796958897</v>
      </c>
      <c r="E1810" s="141">
        <v>0.79171090394903931</v>
      </c>
      <c r="F1810" s="141">
        <v>0.76943550446720899</v>
      </c>
      <c r="G1810" s="141">
        <v>0.57318214278386037</v>
      </c>
      <c r="H1810" s="141">
        <v>0.75131289833144232</v>
      </c>
      <c r="I1810" s="141">
        <v>4.7558432617640589E-2</v>
      </c>
      <c r="J1810" s="141">
        <v>0.66169841666846341</v>
      </c>
      <c r="K1810" s="58">
        <v>0.50974317202855501</v>
      </c>
      <c r="M1810" s="51">
        <v>808</v>
      </c>
      <c r="N1810" s="141" cm="1">
        <f t="array" ref="N1810:W1810">(TRANSPOSE(MMULT(幕後結果!$AB$37:$AK$46, TRANSPOSE(N809:W809))))</f>
        <v>-0.10220692875408396</v>
      </c>
      <c r="O1810" s="141">
        <v>0.30852498842592652</v>
      </c>
      <c r="P1810" s="141">
        <v>0.95887653349524948</v>
      </c>
      <c r="Q1810" s="141">
        <v>0.73523262080540042</v>
      </c>
      <c r="R1810" s="141">
        <v>-2.123095655431595E-2</v>
      </c>
      <c r="S1810" s="141">
        <v>-0.88153949255153718</v>
      </c>
      <c r="T1810" s="141">
        <v>1.7975094062062662</v>
      </c>
      <c r="U1810" s="141">
        <v>1.9736783637528588</v>
      </c>
      <c r="V1810" s="141">
        <v>-0.62154855350424609</v>
      </c>
      <c r="W1810" s="50">
        <v>-0.29883482137052064</v>
      </c>
    </row>
    <row r="1811" spans="1:23">
      <c r="A1811" s="122"/>
      <c r="B1811" s="141">
        <v>0.96338637737779509</v>
      </c>
      <c r="C1811" s="141">
        <v>0.72882883334509296</v>
      </c>
      <c r="D1811" s="141">
        <v>0.18023053703794023</v>
      </c>
      <c r="E1811" s="141">
        <v>0.91049828926365239</v>
      </c>
      <c r="F1811" s="141">
        <v>0.78005518266405893</v>
      </c>
      <c r="G1811" s="141">
        <v>0.1086961643796196</v>
      </c>
      <c r="H1811" s="141">
        <v>6.7497183220477597E-2</v>
      </c>
      <c r="I1811" s="141">
        <v>0.77496117090990047</v>
      </c>
      <c r="J1811" s="141">
        <v>0.98256718929502318</v>
      </c>
      <c r="K1811" s="58">
        <v>0.39866844254776268</v>
      </c>
      <c r="M1811" s="51">
        <v>809</v>
      </c>
      <c r="N1811" s="141" cm="1">
        <f t="array" ref="N1811:W1811">(TRANSPOSE(MMULT(幕後結果!$AB$37:$AK$46, TRANSPOSE(N810:W810))))</f>
        <v>-1.3467051589043268</v>
      </c>
      <c r="O1811" s="141">
        <v>0.12546640818532062</v>
      </c>
      <c r="P1811" s="141">
        <v>0.36114490875924182</v>
      </c>
      <c r="Q1811" s="141">
        <v>0.55842717616006565</v>
      </c>
      <c r="R1811" s="141">
        <v>0.20395414622351471</v>
      </c>
      <c r="S1811" s="141">
        <v>-1.1622821004868829</v>
      </c>
      <c r="T1811" s="141">
        <v>1.159514455644</v>
      </c>
      <c r="U1811" s="141">
        <v>0.78723082427224733</v>
      </c>
      <c r="V1811" s="141">
        <v>-1.8107755648363402</v>
      </c>
      <c r="W1811" s="50">
        <v>-0.36176655795983698</v>
      </c>
    </row>
    <row r="1812" spans="1:23">
      <c r="A1812" s="122"/>
      <c r="B1812" s="141">
        <v>0.229024426154536</v>
      </c>
      <c r="C1812" s="141">
        <v>0.54676388516034313</v>
      </c>
      <c r="D1812" s="141">
        <v>0.35866140054584306</v>
      </c>
      <c r="E1812" s="141">
        <v>3.0305552187809948E-2</v>
      </c>
      <c r="F1812" s="141">
        <v>0.85520678749922019</v>
      </c>
      <c r="G1812" s="141">
        <v>0.72591371630914137</v>
      </c>
      <c r="H1812" s="141">
        <v>0.50171125950770867</v>
      </c>
      <c r="I1812" s="141">
        <v>0.48886811605553881</v>
      </c>
      <c r="J1812" s="141">
        <v>0.53548868849943965</v>
      </c>
      <c r="K1812" s="58">
        <v>0.15461530099338683</v>
      </c>
      <c r="M1812" s="51">
        <v>810</v>
      </c>
      <c r="N1812" s="141" cm="1">
        <f t="array" ref="N1812:W1812">(TRANSPOSE(MMULT(幕後結果!$AB$37:$AK$46, TRANSPOSE(N811:W811))))</f>
        <v>1.7748962521707681</v>
      </c>
      <c r="O1812" s="141">
        <v>-1.0111590210906161</v>
      </c>
      <c r="P1812" s="141">
        <v>-1.2818213397029385</v>
      </c>
      <c r="Q1812" s="141">
        <v>-1.5628955186442057</v>
      </c>
      <c r="R1812" s="141">
        <v>-0.49091139980740395</v>
      </c>
      <c r="S1812" s="141">
        <v>0.18440410847993127</v>
      </c>
      <c r="T1812" s="141">
        <v>0.21544251572437245</v>
      </c>
      <c r="U1812" s="141">
        <v>-0.41853467516677045</v>
      </c>
      <c r="V1812" s="141">
        <v>0.3599469234178328</v>
      </c>
      <c r="W1812" s="50">
        <v>-0.71467510918367383</v>
      </c>
    </row>
    <row r="1813" spans="1:23">
      <c r="A1813" s="122"/>
      <c r="B1813" s="141">
        <v>0.98333621522470693</v>
      </c>
      <c r="C1813" s="141">
        <v>0.66319736869985957</v>
      </c>
      <c r="D1813" s="141">
        <v>0.55299933844036997</v>
      </c>
      <c r="E1813" s="141">
        <v>0.73220127534607582</v>
      </c>
      <c r="F1813" s="141">
        <v>0.93257383630307222</v>
      </c>
      <c r="G1813" s="141">
        <v>6.7434859193957974E-2</v>
      </c>
      <c r="H1813" s="141">
        <v>0.43172034356400668</v>
      </c>
      <c r="I1813" s="141">
        <v>0.74916236477262066</v>
      </c>
      <c r="J1813" s="141">
        <v>0.59159230521630923</v>
      </c>
      <c r="K1813" s="58">
        <v>0.12101635966708901</v>
      </c>
      <c r="M1813" s="51">
        <v>811</v>
      </c>
      <c r="N1813" s="141" cm="1">
        <f t="array" ref="N1813:W1813">(TRANSPOSE(MMULT(幕後結果!$AB$37:$AK$46, TRANSPOSE(N812:W812))))</f>
        <v>3.0692559980689465E-2</v>
      </c>
      <c r="O1813" s="141">
        <v>-1.7724778928970498E-2</v>
      </c>
      <c r="P1813" s="141">
        <v>-0.96098432115520882</v>
      </c>
      <c r="Q1813" s="141">
        <v>6.2509523218347685E-2</v>
      </c>
      <c r="R1813" s="141">
        <v>-0.65908155982433925</v>
      </c>
      <c r="S1813" s="141">
        <v>-0.21505089024902832</v>
      </c>
      <c r="T1813" s="141">
        <v>0.15203190172190606</v>
      </c>
      <c r="U1813" s="141">
        <v>0.73657192539102823</v>
      </c>
      <c r="V1813" s="141">
        <v>-0.61965808485550156</v>
      </c>
      <c r="W1813" s="50">
        <v>-0.52971885168188193</v>
      </c>
    </row>
    <row r="1814" spans="1:23">
      <c r="A1814" s="122"/>
      <c r="B1814" s="141">
        <v>0.73387424557028136</v>
      </c>
      <c r="C1814" s="141">
        <v>0.69116491477718434</v>
      </c>
      <c r="D1814" s="141">
        <v>0.73616096508118178</v>
      </c>
      <c r="E1814" s="141">
        <v>0.46570109403853288</v>
      </c>
      <c r="F1814" s="141">
        <v>0.73534247444636525</v>
      </c>
      <c r="G1814" s="141">
        <v>0.73399582923410711</v>
      </c>
      <c r="H1814" s="141">
        <v>0.89108539429841804</v>
      </c>
      <c r="I1814" s="141">
        <v>0.95332586550119869</v>
      </c>
      <c r="J1814" s="141">
        <v>2.7323062090194306E-2</v>
      </c>
      <c r="K1814" s="58">
        <v>0.19703368748231487</v>
      </c>
      <c r="M1814" s="51">
        <v>812</v>
      </c>
      <c r="N1814" s="141" cm="1">
        <f t="array" ref="N1814:W1814">(TRANSPOSE(MMULT(幕後結果!$AB$37:$AK$46, TRANSPOSE(N813:W813))))</f>
        <v>-0.19961321339723709</v>
      </c>
      <c r="O1814" s="141">
        <v>0.70413635309643285</v>
      </c>
      <c r="P1814" s="141">
        <v>1.0708951153206043</v>
      </c>
      <c r="Q1814" s="141">
        <v>4.2852268711859542E-2</v>
      </c>
      <c r="R1814" s="141">
        <v>1.2116856891540289</v>
      </c>
      <c r="S1814" s="141">
        <v>-0.63707066379624622</v>
      </c>
      <c r="T1814" s="141">
        <v>-0.27258641312839998</v>
      </c>
      <c r="U1814" s="141">
        <v>0.12605779040044615</v>
      </c>
      <c r="V1814" s="141">
        <v>-0.4783602227816447</v>
      </c>
      <c r="W1814" s="50">
        <v>0.9936622769083292</v>
      </c>
    </row>
    <row r="1815" spans="1:23">
      <c r="A1815" s="122"/>
      <c r="B1815" s="141">
        <v>8.2978685807981289E-2</v>
      </c>
      <c r="C1815" s="141">
        <v>0.94533428297382249</v>
      </c>
      <c r="D1815" s="141">
        <v>2.0496137800961378E-2</v>
      </c>
      <c r="E1815" s="141">
        <v>0.62113521567807761</v>
      </c>
      <c r="F1815" s="141">
        <v>0.17824671777058998</v>
      </c>
      <c r="G1815" s="141">
        <v>0.5012520427421383</v>
      </c>
      <c r="H1815" s="141">
        <v>9.982977271441773E-2</v>
      </c>
      <c r="I1815" s="141">
        <v>0.64728877403264362</v>
      </c>
      <c r="J1815" s="141">
        <v>0.10360999339199184</v>
      </c>
      <c r="K1815" s="58">
        <v>0.41266694969662154</v>
      </c>
      <c r="M1815" s="51">
        <v>813</v>
      </c>
      <c r="N1815" s="141" cm="1">
        <f t="array" ref="N1815:W1815">(TRANSPOSE(MMULT(幕後結果!$AB$37:$AK$46, TRANSPOSE(N814:W814))))</f>
        <v>-1.6257304169825955</v>
      </c>
      <c r="O1815" s="141">
        <v>0.74411472263313783</v>
      </c>
      <c r="P1815" s="141">
        <v>1.7083332971014626</v>
      </c>
      <c r="Q1815" s="141">
        <v>0.71036756525643441</v>
      </c>
      <c r="R1815" s="141">
        <v>1.9528063504892879</v>
      </c>
      <c r="S1815" s="141">
        <v>1.3919491609249628</v>
      </c>
      <c r="T1815" s="141">
        <v>0.68777887904558277</v>
      </c>
      <c r="U1815" s="141">
        <v>1.838355912424896</v>
      </c>
      <c r="V1815" s="141">
        <v>0.17715361266869856</v>
      </c>
      <c r="W1815" s="50">
        <v>0.95174990137523952</v>
      </c>
    </row>
    <row r="1816" spans="1:23">
      <c r="A1816" s="122"/>
      <c r="B1816" s="141">
        <v>0.70023690699901531</v>
      </c>
      <c r="C1816" s="141">
        <v>0.40753447386653185</v>
      </c>
      <c r="D1816" s="141">
        <v>0.27090432656621322</v>
      </c>
      <c r="E1816" s="141">
        <v>0.68675126243615447</v>
      </c>
      <c r="F1816" s="141">
        <v>0.89982848312090491</v>
      </c>
      <c r="G1816" s="141">
        <v>0.5217285829080025</v>
      </c>
      <c r="H1816" s="141">
        <v>0.28112046997337781</v>
      </c>
      <c r="I1816" s="141">
        <v>0.17759807429766084</v>
      </c>
      <c r="J1816" s="141">
        <v>0.69655012148953888</v>
      </c>
      <c r="K1816" s="58">
        <v>0.9051897028251561</v>
      </c>
      <c r="M1816" s="51">
        <v>814</v>
      </c>
      <c r="N1816" s="141" cm="1">
        <f t="array" ref="N1816:W1816">(TRANSPOSE(MMULT(幕後結果!$AB$37:$AK$46, TRANSPOSE(N815:W815))))</f>
        <v>-0.6473701910656785</v>
      </c>
      <c r="O1816" s="141">
        <v>0.459927686811619</v>
      </c>
      <c r="P1816" s="141">
        <v>1.1667694754153271</v>
      </c>
      <c r="Q1816" s="141">
        <v>0.72214820633002375</v>
      </c>
      <c r="R1816" s="141">
        <v>0.96015970271782081</v>
      </c>
      <c r="S1816" s="141">
        <v>1.1265398700716829</v>
      </c>
      <c r="T1816" s="141">
        <v>1.3328470404460577</v>
      </c>
      <c r="U1816" s="141">
        <v>0.43663878919689747</v>
      </c>
      <c r="V1816" s="141">
        <v>0.85336418419682047</v>
      </c>
      <c r="W1816" s="50">
        <v>0.58812480915649545</v>
      </c>
    </row>
    <row r="1817" spans="1:23">
      <c r="A1817" s="122"/>
      <c r="B1817" s="141">
        <v>0.14615532375268558</v>
      </c>
      <c r="C1817" s="141">
        <v>0.71401482021271501</v>
      </c>
      <c r="D1817" s="141">
        <v>0.99387874283969491</v>
      </c>
      <c r="E1817" s="141">
        <v>0.59209781953802154</v>
      </c>
      <c r="F1817" s="141">
        <v>0.31516472465345702</v>
      </c>
      <c r="G1817" s="141">
        <v>0.81024269199319554</v>
      </c>
      <c r="H1817" s="141">
        <v>0.62840319057550365</v>
      </c>
      <c r="I1817" s="141">
        <v>0.67721529086607313</v>
      </c>
      <c r="J1817" s="141">
        <v>0.15595829401412531</v>
      </c>
      <c r="K1817" s="58">
        <v>0.70490248948625633</v>
      </c>
      <c r="M1817" s="51">
        <v>815</v>
      </c>
      <c r="N1817" s="141" cm="1">
        <f t="array" ref="N1817:W1817">(TRANSPOSE(MMULT(幕後結果!$AB$37:$AK$46, TRANSPOSE(N816:W816))))</f>
        <v>0.25236842132103743</v>
      </c>
      <c r="O1817" s="141">
        <v>-0.58826895080314312</v>
      </c>
      <c r="P1817" s="141">
        <v>0.20292083736328703</v>
      </c>
      <c r="Q1817" s="141">
        <v>0.38913512910725384</v>
      </c>
      <c r="R1817" s="141">
        <v>-0.1954914204812499</v>
      </c>
      <c r="S1817" s="141">
        <v>-0.75201235929901145</v>
      </c>
      <c r="T1817" s="141">
        <v>0.95169420628344847</v>
      </c>
      <c r="U1817" s="141">
        <v>-3.7238815372213324E-2</v>
      </c>
      <c r="V1817" s="141">
        <v>-1.3468466014456368</v>
      </c>
      <c r="W1817" s="50">
        <v>0.27248190323666321</v>
      </c>
    </row>
    <row r="1818" spans="1:23">
      <c r="A1818" s="122"/>
      <c r="B1818" s="141">
        <v>0.46231842001682533</v>
      </c>
      <c r="C1818" s="141">
        <v>0.93531464752735261</v>
      </c>
      <c r="D1818" s="141">
        <v>0.94683536239024546</v>
      </c>
      <c r="E1818" s="141">
        <v>0.29378380369448198</v>
      </c>
      <c r="F1818" s="141">
        <v>0.97131578089321269</v>
      </c>
      <c r="G1818" s="141">
        <v>0.18438131848640915</v>
      </c>
      <c r="H1818" s="141">
        <v>0.19700155869920399</v>
      </c>
      <c r="I1818" s="141">
        <v>0.53233328964400917</v>
      </c>
      <c r="J1818" s="141">
        <v>0.37128733089468735</v>
      </c>
      <c r="K1818" s="58">
        <v>0.3258660746297386</v>
      </c>
      <c r="M1818" s="51">
        <v>816</v>
      </c>
      <c r="N1818" s="141" cm="1">
        <f t="array" ref="N1818:W1818">(TRANSPOSE(MMULT(幕後結果!$AB$37:$AK$46, TRANSPOSE(N817:W817))))</f>
        <v>-0.39496042443355422</v>
      </c>
      <c r="O1818" s="141">
        <v>-0.31727580293338969</v>
      </c>
      <c r="P1818" s="141">
        <v>0.80206730073681287</v>
      </c>
      <c r="Q1818" s="141">
        <v>-2.4002090208439852E-2</v>
      </c>
      <c r="R1818" s="141">
        <v>1.1141344069007149</v>
      </c>
      <c r="S1818" s="141">
        <v>-0.23371531209263688</v>
      </c>
      <c r="T1818" s="141">
        <v>-0.74713158681389202</v>
      </c>
      <c r="U1818" s="141">
        <v>0.96150916196763192</v>
      </c>
      <c r="V1818" s="141">
        <v>9.1656990620326562E-2</v>
      </c>
      <c r="W1818" s="50">
        <v>2.2782308037677308</v>
      </c>
    </row>
    <row r="1819" spans="1:23">
      <c r="A1819" s="122"/>
      <c r="B1819" s="141">
        <v>0.73076294653803342</v>
      </c>
      <c r="C1819" s="141">
        <v>0.96689851653891812</v>
      </c>
      <c r="D1819" s="141">
        <v>0.3441436917573073</v>
      </c>
      <c r="E1819" s="141">
        <v>0.97742352313288028</v>
      </c>
      <c r="F1819" s="141">
        <v>3.7765418496420899E-2</v>
      </c>
      <c r="G1819" s="141">
        <v>0.49514442509721901</v>
      </c>
      <c r="H1819" s="141">
        <v>0.86577276043675933</v>
      </c>
      <c r="I1819" s="141">
        <v>0.75318008125127678</v>
      </c>
      <c r="J1819" s="141">
        <v>0.44401674385914647</v>
      </c>
      <c r="K1819" s="58">
        <v>2.9122897354594723E-2</v>
      </c>
      <c r="M1819" s="51">
        <v>817</v>
      </c>
      <c r="N1819" s="141" cm="1">
        <f t="array" ref="N1819:W1819">(TRANSPOSE(MMULT(幕後結果!$AB$37:$AK$46, TRANSPOSE(N818:W818))))</f>
        <v>1.9884831846927928</v>
      </c>
      <c r="O1819" s="141">
        <v>-0.26729337967320055</v>
      </c>
      <c r="P1819" s="141">
        <v>0.51613761602714614</v>
      </c>
      <c r="Q1819" s="141">
        <v>1.1319329917609868</v>
      </c>
      <c r="R1819" s="141">
        <v>0.65054194642640684</v>
      </c>
      <c r="S1819" s="141">
        <v>-1.2239855911027138</v>
      </c>
      <c r="T1819" s="141">
        <v>0.57250810863853929</v>
      </c>
      <c r="U1819" s="141">
        <v>-0.35384331292088544</v>
      </c>
      <c r="V1819" s="141">
        <v>-0.27574227525974143</v>
      </c>
      <c r="W1819" s="50">
        <v>-2.6056444254034905</v>
      </c>
    </row>
    <row r="1820" spans="1:23">
      <c r="A1820" s="122"/>
      <c r="B1820" s="141">
        <v>0.65341429002263229</v>
      </c>
      <c r="C1820" s="141">
        <v>0.76876233745609723</v>
      </c>
      <c r="D1820" s="141">
        <v>0.66694938604201082</v>
      </c>
      <c r="E1820" s="141">
        <v>8.0723592367612174E-2</v>
      </c>
      <c r="F1820" s="141">
        <v>0.56471967655937982</v>
      </c>
      <c r="G1820" s="141">
        <v>4.7544207935510618E-2</v>
      </c>
      <c r="H1820" s="141">
        <v>0.67690646642406271</v>
      </c>
      <c r="I1820" s="141">
        <v>0.34982096134706109</v>
      </c>
      <c r="J1820" s="141">
        <v>0.38389785571066737</v>
      </c>
      <c r="K1820" s="58">
        <v>0.51184819624392297</v>
      </c>
      <c r="M1820" s="51">
        <v>818</v>
      </c>
      <c r="N1820" s="141" cm="1">
        <f t="array" ref="N1820:W1820">(TRANSPOSE(MMULT(幕後結果!$AB$37:$AK$46, TRANSPOSE(N819:W819))))</f>
        <v>-0.83233882364579259</v>
      </c>
      <c r="O1820" s="141">
        <v>7.702100847067175E-3</v>
      </c>
      <c r="P1820" s="141">
        <v>0.88526550906125367</v>
      </c>
      <c r="Q1820" s="141">
        <v>1.5801720449127876</v>
      </c>
      <c r="R1820" s="141">
        <v>9.4678745716112456E-2</v>
      </c>
      <c r="S1820" s="141">
        <v>0.51592268790081386</v>
      </c>
      <c r="T1820" s="141">
        <v>-1.4396227980614991</v>
      </c>
      <c r="U1820" s="141">
        <v>-0.84404621576111016</v>
      </c>
      <c r="V1820" s="141">
        <v>-0.48758892348630178</v>
      </c>
      <c r="W1820" s="50">
        <v>-8.8029027066962806E-2</v>
      </c>
    </row>
    <row r="1821" spans="1:23">
      <c r="A1821" s="122"/>
      <c r="B1821" s="141">
        <v>0.56542124588623666</v>
      </c>
      <c r="C1821" s="141">
        <v>0.45759606454002011</v>
      </c>
      <c r="D1821" s="141">
        <v>0.76358084617536837</v>
      </c>
      <c r="E1821" s="141">
        <v>0.41668400309163567</v>
      </c>
      <c r="F1821" s="141">
        <v>0.23738630191603982</v>
      </c>
      <c r="G1821" s="141">
        <v>4.0562705067625604E-2</v>
      </c>
      <c r="H1821" s="141">
        <v>0.68090774679177302</v>
      </c>
      <c r="I1821" s="141">
        <v>0.37975639307701714</v>
      </c>
      <c r="J1821" s="141">
        <v>0.71066630003553954</v>
      </c>
      <c r="K1821" s="58">
        <v>0.4480453947201104</v>
      </c>
      <c r="M1821" s="51">
        <v>819</v>
      </c>
      <c r="N1821" s="141" cm="1">
        <f t="array" ref="N1821:W1821">(TRANSPOSE(MMULT(幕後結果!$AB$37:$AK$46, TRANSPOSE(N820:W820))))</f>
        <v>-1.0431143588149905</v>
      </c>
      <c r="O1821" s="141">
        <v>0.30452952400329381</v>
      </c>
      <c r="P1821" s="141">
        <v>0.35124097950949051</v>
      </c>
      <c r="Q1821" s="141">
        <v>-0.50528749689573271</v>
      </c>
      <c r="R1821" s="141">
        <v>-0.42677336462213855</v>
      </c>
      <c r="S1821" s="141">
        <v>0.412524148929518</v>
      </c>
      <c r="T1821" s="141">
        <v>0.56047344862897708</v>
      </c>
      <c r="U1821" s="141">
        <v>1.5206598517457204</v>
      </c>
      <c r="V1821" s="141">
        <v>2.0111821659017401</v>
      </c>
      <c r="W1821" s="50">
        <v>1.3606829706722043</v>
      </c>
    </row>
    <row r="1822" spans="1:23">
      <c r="A1822" s="122"/>
      <c r="B1822" s="141">
        <v>0.26277500908815199</v>
      </c>
      <c r="C1822" s="141">
        <v>0.69751933770644747</v>
      </c>
      <c r="D1822" s="141">
        <v>0.73339861767297276</v>
      </c>
      <c r="E1822" s="141">
        <v>0.14452322392129324</v>
      </c>
      <c r="F1822" s="141">
        <v>0.13400362792343756</v>
      </c>
      <c r="G1822" s="141">
        <v>0.60222662550945993</v>
      </c>
      <c r="H1822" s="141">
        <v>0.64411376895885009</v>
      </c>
      <c r="I1822" s="141">
        <v>0.56442145812781086</v>
      </c>
      <c r="J1822" s="141">
        <v>0.78292955248875162</v>
      </c>
      <c r="K1822" s="58">
        <v>0.8170222550227384</v>
      </c>
      <c r="M1822" s="51">
        <v>820</v>
      </c>
      <c r="N1822" s="141" cm="1">
        <f t="array" ref="N1822:W1822">(TRANSPOSE(MMULT(幕後結果!$AB$37:$AK$46, TRANSPOSE(N821:W821))))</f>
        <v>-1.5889605779878888</v>
      </c>
      <c r="O1822" s="141">
        <v>-0.31276023251252627</v>
      </c>
      <c r="P1822" s="141">
        <v>-0.47203403084406259</v>
      </c>
      <c r="Q1822" s="141">
        <v>-1.2874788756344031</v>
      </c>
      <c r="R1822" s="141">
        <v>-6.6253909996734195E-2</v>
      </c>
      <c r="S1822" s="141">
        <v>1.0713155126362226</v>
      </c>
      <c r="T1822" s="141">
        <v>2.3998391610212222E-2</v>
      </c>
      <c r="U1822" s="141">
        <v>6.3065699823697252E-3</v>
      </c>
      <c r="V1822" s="141">
        <v>-0.45521394035410073</v>
      </c>
      <c r="W1822" s="50">
        <v>-0.49133133154331765</v>
      </c>
    </row>
    <row r="1823" spans="1:23">
      <c r="A1823" s="122"/>
      <c r="B1823" s="141">
        <v>0.69097585293725117</v>
      </c>
      <c r="C1823" s="141">
        <v>0.33862993508927497</v>
      </c>
      <c r="D1823" s="141">
        <v>0.1604808240235267</v>
      </c>
      <c r="E1823" s="141">
        <v>0.98907266535736715</v>
      </c>
      <c r="F1823" s="141">
        <v>0.90300298252576483</v>
      </c>
      <c r="G1823" s="141">
        <v>0.71177620893667282</v>
      </c>
      <c r="H1823" s="141">
        <v>3.2430298615599096E-2</v>
      </c>
      <c r="I1823" s="141">
        <v>0.50675397352676566</v>
      </c>
      <c r="J1823" s="141">
        <v>0.85652363268179821</v>
      </c>
      <c r="K1823" s="58">
        <v>0.7429998937223059</v>
      </c>
      <c r="M1823" s="51">
        <v>821</v>
      </c>
      <c r="N1823" s="141" cm="1">
        <f t="array" ref="N1823:W1823">(TRANSPOSE(MMULT(幕後結果!$AB$37:$AK$46, TRANSPOSE(N822:W822))))</f>
        <v>-1.1829061863206867</v>
      </c>
      <c r="O1823" s="141">
        <v>-0.25792694145239531</v>
      </c>
      <c r="P1823" s="141">
        <v>-1.0780352144226382</v>
      </c>
      <c r="Q1823" s="141">
        <v>-0.35770265465789042</v>
      </c>
      <c r="R1823" s="141">
        <v>-5.802928316825906E-2</v>
      </c>
      <c r="S1823" s="141">
        <v>-0.42209820437298712</v>
      </c>
      <c r="T1823" s="141">
        <v>-0.99244555597597228</v>
      </c>
      <c r="U1823" s="141">
        <v>0.33593878164812596</v>
      </c>
      <c r="V1823" s="141">
        <v>-1.610446334272051</v>
      </c>
      <c r="W1823" s="50">
        <v>9.2359707407221103E-2</v>
      </c>
    </row>
    <row r="1824" spans="1:23">
      <c r="A1824" s="122"/>
      <c r="B1824" s="141">
        <v>9.0446040408452832E-2</v>
      </c>
      <c r="C1824" s="141">
        <v>0.33745320584295935</v>
      </c>
      <c r="D1824" s="141">
        <v>0.34245315915718133</v>
      </c>
      <c r="E1824" s="141">
        <v>0.15134289042655857</v>
      </c>
      <c r="F1824" s="141">
        <v>0.99969158907056777</v>
      </c>
      <c r="G1824" s="141">
        <v>0.43785969422044224</v>
      </c>
      <c r="H1824" s="141">
        <v>0.37201901325258357</v>
      </c>
      <c r="I1824" s="141">
        <v>0.26113515453725111</v>
      </c>
      <c r="J1824" s="141">
        <v>0.95727440992547086</v>
      </c>
      <c r="K1824" s="58">
        <v>0.11281068582532616</v>
      </c>
      <c r="M1824" s="51">
        <v>822</v>
      </c>
      <c r="N1824" s="141" cm="1">
        <f t="array" ref="N1824:W1824">(TRANSPOSE(MMULT(幕後結果!$AB$37:$AK$46, TRANSPOSE(N823:W823))))</f>
        <v>-1.2314213464486079</v>
      </c>
      <c r="O1824" s="141">
        <v>-0.53303801098129688</v>
      </c>
      <c r="P1824" s="141">
        <v>-1.9141301045612247</v>
      </c>
      <c r="Q1824" s="141">
        <v>-1.388274077322406</v>
      </c>
      <c r="R1824" s="141">
        <v>-1.706107181663862</v>
      </c>
      <c r="S1824" s="141">
        <v>-0.43924554491991674</v>
      </c>
      <c r="T1824" s="141">
        <v>-0.83382164296030592</v>
      </c>
      <c r="U1824" s="141">
        <v>-0.31821596236383848</v>
      </c>
      <c r="V1824" s="141">
        <v>0.8221175577910117</v>
      </c>
      <c r="W1824" s="50">
        <v>0.44507748743277653</v>
      </c>
    </row>
    <row r="1825" spans="1:23">
      <c r="A1825" s="122"/>
      <c r="B1825" s="141">
        <v>0.77620319779051394</v>
      </c>
      <c r="C1825" s="141">
        <v>0.40936438789030749</v>
      </c>
      <c r="D1825" s="141">
        <v>0.57702740704708533</v>
      </c>
      <c r="E1825" s="141">
        <v>6.6922710965936272E-2</v>
      </c>
      <c r="F1825" s="141">
        <v>0.12749130005867193</v>
      </c>
      <c r="G1825" s="141">
        <v>0.84489795646840604</v>
      </c>
      <c r="H1825" s="141">
        <v>0.84252068117910084</v>
      </c>
      <c r="I1825" s="141">
        <v>0.89630026319088496</v>
      </c>
      <c r="J1825" s="141">
        <v>0.32418384782810827</v>
      </c>
      <c r="K1825" s="58">
        <v>0.39699130463970778</v>
      </c>
      <c r="M1825" s="51">
        <v>823</v>
      </c>
      <c r="N1825" s="141" cm="1">
        <f t="array" ref="N1825:W1825">(TRANSPOSE(MMULT(幕後結果!$AB$37:$AK$46, TRANSPOSE(N824:W824))))</f>
        <v>-0.36373024842932633</v>
      </c>
      <c r="O1825" s="141">
        <v>-1.3046563025197258</v>
      </c>
      <c r="P1825" s="141">
        <v>0.3944102386762911</v>
      </c>
      <c r="Q1825" s="141">
        <v>0.89329576767241836</v>
      </c>
      <c r="R1825" s="141">
        <v>-0.9669535333281416</v>
      </c>
      <c r="S1825" s="141">
        <v>0.80411089388276935</v>
      </c>
      <c r="T1825" s="141">
        <v>1.1166230793242118</v>
      </c>
      <c r="U1825" s="141">
        <v>1.0462387932599913</v>
      </c>
      <c r="V1825" s="141">
        <v>0.54079727275821954</v>
      </c>
      <c r="W1825" s="50">
        <v>0.59112484010938759</v>
      </c>
    </row>
    <row r="1826" spans="1:23">
      <c r="A1826" s="122"/>
      <c r="B1826" s="141">
        <v>0.33089761282641383</v>
      </c>
      <c r="C1826" s="141">
        <v>0.66047911404196924</v>
      </c>
      <c r="D1826" s="141">
        <v>0.12836772154510134</v>
      </c>
      <c r="E1826" s="141">
        <v>0.34068416762273146</v>
      </c>
      <c r="F1826" s="141">
        <v>0.97601685540847827</v>
      </c>
      <c r="G1826" s="141">
        <v>0.59488836520476496</v>
      </c>
      <c r="H1826" s="141">
        <v>0.41302303854440248</v>
      </c>
      <c r="I1826" s="141">
        <v>0.90971295830744192</v>
      </c>
      <c r="J1826" s="141">
        <v>2.9722539105982548E-2</v>
      </c>
      <c r="K1826" s="58">
        <v>0.28378295741743176</v>
      </c>
      <c r="M1826" s="51">
        <v>824</v>
      </c>
      <c r="N1826" s="141" cm="1">
        <f t="array" ref="N1826:W1826">(TRANSPOSE(MMULT(幕後結果!$AB$37:$AK$46, TRANSPOSE(N825:W825))))</f>
        <v>1.0263289199278036</v>
      </c>
      <c r="O1826" s="141">
        <v>-1.2926110875793924</v>
      </c>
      <c r="P1826" s="141">
        <v>0.29067320758392623</v>
      </c>
      <c r="Q1826" s="141">
        <v>-1.0873916702290161</v>
      </c>
      <c r="R1826" s="141">
        <v>0.60456236047178891</v>
      </c>
      <c r="S1826" s="141">
        <v>-2.1400093888563112</v>
      </c>
      <c r="T1826" s="141">
        <v>-0.34857889146138266</v>
      </c>
      <c r="U1826" s="141">
        <v>-0.83229737695981387</v>
      </c>
      <c r="V1826" s="141">
        <v>-0.26273080944507532</v>
      </c>
      <c r="W1826" s="50">
        <v>-0.18684049601803604</v>
      </c>
    </row>
    <row r="1827" spans="1:23">
      <c r="A1827" s="122"/>
      <c r="B1827" s="141">
        <v>0.16239849547002638</v>
      </c>
      <c r="C1827" s="141">
        <v>0.34156483175138219</v>
      </c>
      <c r="D1827" s="141">
        <v>0.62378920409184024</v>
      </c>
      <c r="E1827" s="141">
        <v>0.40482539558973785</v>
      </c>
      <c r="F1827" s="141">
        <v>0.20041076696987381</v>
      </c>
      <c r="G1827" s="141">
        <v>0.74539477507636298</v>
      </c>
      <c r="H1827" s="141">
        <v>0.33158104257897514</v>
      </c>
      <c r="I1827" s="141">
        <v>0.37859967888305546</v>
      </c>
      <c r="J1827" s="141">
        <v>0.99236422654691836</v>
      </c>
      <c r="K1827" s="58">
        <v>0.3382033390406034</v>
      </c>
      <c r="M1827" s="51">
        <v>825</v>
      </c>
      <c r="N1827" s="141" cm="1">
        <f t="array" ref="N1827:W1827">(TRANSPOSE(MMULT(幕後結果!$AB$37:$AK$46, TRANSPOSE(N826:W826))))</f>
        <v>1.0503002693964549</v>
      </c>
      <c r="O1827" s="141">
        <v>-0.47191304462762468</v>
      </c>
      <c r="P1827" s="141">
        <v>-0.62773128390816602</v>
      </c>
      <c r="Q1827" s="141">
        <v>0.12475367167498275</v>
      </c>
      <c r="R1827" s="141">
        <v>0.46040151496702481</v>
      </c>
      <c r="S1827" s="141">
        <v>-0.1868927716144147</v>
      </c>
      <c r="T1827" s="141">
        <v>0.66095442539068017</v>
      </c>
      <c r="U1827" s="141">
        <v>-1.0671623896060778</v>
      </c>
      <c r="V1827" s="141">
        <v>0.27399413996450406</v>
      </c>
      <c r="W1827" s="50">
        <v>-0.81799257685685134</v>
      </c>
    </row>
    <row r="1828" spans="1:23">
      <c r="A1828" s="122"/>
      <c r="B1828" s="141">
        <v>0.36400972399597498</v>
      </c>
      <c r="C1828" s="141">
        <v>0.81618610819439907</v>
      </c>
      <c r="D1828" s="141">
        <v>0.18454921911890798</v>
      </c>
      <c r="E1828" s="141">
        <v>0.2350827234651931</v>
      </c>
      <c r="F1828" s="141">
        <v>0.22155664111319684</v>
      </c>
      <c r="G1828" s="141">
        <v>8.3449696411618257E-2</v>
      </c>
      <c r="H1828" s="141">
        <v>0.7616879837971291</v>
      </c>
      <c r="I1828" s="141">
        <v>0.30343684800904014</v>
      </c>
      <c r="J1828" s="141">
        <v>3.1282575855704486E-2</v>
      </c>
      <c r="K1828" s="58">
        <v>0.54555224405680303</v>
      </c>
      <c r="M1828" s="51">
        <v>826</v>
      </c>
      <c r="N1828" s="141" cm="1">
        <f t="array" ref="N1828:W1828">(TRANSPOSE(MMULT(幕後結果!$AB$37:$AK$46, TRANSPOSE(N827:W827))))</f>
        <v>-2.3651921576042456E-2</v>
      </c>
      <c r="O1828" s="141">
        <v>0.10606890072203383</v>
      </c>
      <c r="P1828" s="141">
        <v>0.95664960945865885</v>
      </c>
      <c r="Q1828" s="141">
        <v>0.69264055475029851</v>
      </c>
      <c r="R1828" s="141">
        <v>0.80445980245817084</v>
      </c>
      <c r="S1828" s="141">
        <v>-4.7477337563124777E-2</v>
      </c>
      <c r="T1828" s="141">
        <v>1.2056035800030247</v>
      </c>
      <c r="U1828" s="141">
        <v>-0.25099826787707624</v>
      </c>
      <c r="V1828" s="141">
        <v>2.2288935760103989E-2</v>
      </c>
      <c r="W1828" s="50">
        <v>0.10310916390431699</v>
      </c>
    </row>
    <row r="1829" spans="1:23">
      <c r="A1829" s="122"/>
      <c r="B1829" s="141">
        <v>0.34185946816787194</v>
      </c>
      <c r="C1829" s="141">
        <v>8.3017449921162001E-2</v>
      </c>
      <c r="D1829" s="141">
        <v>0.74040839487954058</v>
      </c>
      <c r="E1829" s="141">
        <v>0.67304356374170582</v>
      </c>
      <c r="F1829" s="141">
        <v>7.4034481327421409E-2</v>
      </c>
      <c r="G1829" s="141">
        <v>0.99064608827447143</v>
      </c>
      <c r="H1829" s="141">
        <v>0.41772174362816306</v>
      </c>
      <c r="I1829" s="141">
        <v>0.59141423599148668</v>
      </c>
      <c r="J1829" s="141">
        <v>8.2838288844066854E-2</v>
      </c>
      <c r="K1829" s="58">
        <v>0.8470611197416793</v>
      </c>
      <c r="M1829" s="51">
        <v>827</v>
      </c>
      <c r="N1829" s="141" cm="1">
        <f t="array" ref="N1829:W1829">(TRANSPOSE(MMULT(幕後結果!$AB$37:$AK$46, TRANSPOSE(N828:W828))))</f>
        <v>0.22331598707306949</v>
      </c>
      <c r="O1829" s="141">
        <v>-0.58737491814526088</v>
      </c>
      <c r="P1829" s="141">
        <v>-0.63962151425594205</v>
      </c>
      <c r="Q1829" s="141">
        <v>-0.44219069311472381</v>
      </c>
      <c r="R1829" s="141">
        <v>-0.27511936375786433</v>
      </c>
      <c r="S1829" s="141">
        <v>0.14085208742795371</v>
      </c>
      <c r="T1829" s="141">
        <v>-1.9650647796732739</v>
      </c>
      <c r="U1829" s="141">
        <v>-0.12452823920459594</v>
      </c>
      <c r="V1829" s="141">
        <v>-0.64993857500921259</v>
      </c>
      <c r="W1829" s="50">
        <v>0.76395027793150738</v>
      </c>
    </row>
    <row r="1830" spans="1:23">
      <c r="A1830" s="122"/>
      <c r="B1830" s="141">
        <v>0.56727048671007774</v>
      </c>
      <c r="C1830" s="141">
        <v>0.82969855392445013</v>
      </c>
      <c r="D1830" s="141">
        <v>0.42634568741782375</v>
      </c>
      <c r="E1830" s="141">
        <v>1.4363429056085009E-2</v>
      </c>
      <c r="F1830" s="141">
        <v>0.28284369048066615</v>
      </c>
      <c r="G1830" s="141">
        <v>0.26797740126635183</v>
      </c>
      <c r="H1830" s="141">
        <v>0.37202109363005942</v>
      </c>
      <c r="I1830" s="141">
        <v>0.35704229039693836</v>
      </c>
      <c r="J1830" s="141">
        <v>0.63800988535709369</v>
      </c>
      <c r="K1830" s="58">
        <v>0.52551619057704335</v>
      </c>
      <c r="M1830" s="51">
        <v>828</v>
      </c>
      <c r="N1830" s="141" cm="1">
        <f t="array" ref="N1830:W1830">(TRANSPOSE(MMULT(幕後結果!$AB$37:$AK$46, TRANSPOSE(N829:W829))))</f>
        <v>-0.21390476441358899</v>
      </c>
      <c r="O1830" s="141">
        <v>1.9308502833912562</v>
      </c>
      <c r="P1830" s="141">
        <v>-0.6893869592655999</v>
      </c>
      <c r="Q1830" s="141">
        <v>0.56522908656250115</v>
      </c>
      <c r="R1830" s="141">
        <v>-0.4668471751811748</v>
      </c>
      <c r="S1830" s="141">
        <v>0.77717737759292371</v>
      </c>
      <c r="T1830" s="141">
        <v>-0.95280106426276867</v>
      </c>
      <c r="U1830" s="141">
        <v>-1.0436586641531393</v>
      </c>
      <c r="V1830" s="141">
        <v>1.6965206861596576</v>
      </c>
      <c r="W1830" s="50">
        <v>-2.0334242596733141</v>
      </c>
    </row>
    <row r="1831" spans="1:23">
      <c r="A1831" s="122"/>
      <c r="B1831" s="141">
        <v>0.60754422778332007</v>
      </c>
      <c r="C1831" s="141">
        <v>3.0629423821260104E-2</v>
      </c>
      <c r="D1831" s="141">
        <v>0.40254374994500774</v>
      </c>
      <c r="E1831" s="141">
        <v>0.44717359508166443</v>
      </c>
      <c r="F1831" s="141">
        <v>0.20140487881307712</v>
      </c>
      <c r="G1831" s="141">
        <v>0.53608305959640057</v>
      </c>
      <c r="H1831" s="141">
        <v>0.98718905545749247</v>
      </c>
      <c r="I1831" s="141">
        <v>0.59108380525978954</v>
      </c>
      <c r="J1831" s="141">
        <v>0.59055086214461738</v>
      </c>
      <c r="K1831" s="58">
        <v>0.77742088480487692</v>
      </c>
      <c r="M1831" s="51">
        <v>829</v>
      </c>
      <c r="N1831" s="141" cm="1">
        <f t="array" ref="N1831:W1831">(TRANSPOSE(MMULT(幕後結果!$AB$37:$AK$46, TRANSPOSE(N830:W830))))</f>
        <v>-0.22671073604690031</v>
      </c>
      <c r="O1831" s="141">
        <v>0.77184456443282712</v>
      </c>
      <c r="P1831" s="141">
        <v>1.4298354230316535</v>
      </c>
      <c r="Q1831" s="141">
        <v>0.89659026408864051</v>
      </c>
      <c r="R1831" s="141">
        <v>0.99491791498041093</v>
      </c>
      <c r="S1831" s="141">
        <v>0.34384410804688881</v>
      </c>
      <c r="T1831" s="141">
        <v>-1.163029368429358E-2</v>
      </c>
      <c r="U1831" s="141">
        <v>0.46764385774860806</v>
      </c>
      <c r="V1831" s="141">
        <v>0.41340707267190341</v>
      </c>
      <c r="W1831" s="50">
        <v>1.3004841367958169</v>
      </c>
    </row>
    <row r="1832" spans="1:23">
      <c r="A1832" s="122"/>
      <c r="B1832" s="141">
        <v>0.79963443977456405</v>
      </c>
      <c r="C1832" s="141">
        <v>0.5930252036403747</v>
      </c>
      <c r="D1832" s="141">
        <v>0.32353168548709843</v>
      </c>
      <c r="E1832" s="141">
        <v>0.41048267050551934</v>
      </c>
      <c r="F1832" s="141">
        <v>0.23296723595996793</v>
      </c>
      <c r="G1832" s="141">
        <v>0.97785269143681486</v>
      </c>
      <c r="H1832" s="141">
        <v>0.87698234531740193</v>
      </c>
      <c r="I1832" s="141">
        <v>0.26612122524392312</v>
      </c>
      <c r="J1832" s="141">
        <v>0.30535001802880446</v>
      </c>
      <c r="K1832" s="58">
        <v>0.87704386259669609</v>
      </c>
      <c r="M1832" s="51">
        <v>830</v>
      </c>
      <c r="N1832" s="141" cm="1">
        <f t="array" ref="N1832:W1832">(TRANSPOSE(MMULT(幕後結果!$AB$37:$AK$46, TRANSPOSE(N831:W831))))</f>
        <v>-0.87450152324293118</v>
      </c>
      <c r="O1832" s="141">
        <v>-0.6785078311752839</v>
      </c>
      <c r="P1832" s="141">
        <v>-1.2437829269331893</v>
      </c>
      <c r="Q1832" s="141">
        <v>-1.9008313226858986</v>
      </c>
      <c r="R1832" s="141">
        <v>-0.72227584243802689</v>
      </c>
      <c r="S1832" s="141">
        <v>0.28167359351422483</v>
      </c>
      <c r="T1832" s="141">
        <v>-1.0405982213382234</v>
      </c>
      <c r="U1832" s="141">
        <v>-1.6140668526623039</v>
      </c>
      <c r="V1832" s="141">
        <v>-0.34983298761119608</v>
      </c>
      <c r="W1832" s="50">
        <v>0.93352991903894489</v>
      </c>
    </row>
    <row r="1833" spans="1:23">
      <c r="A1833" s="122"/>
      <c r="B1833" s="141">
        <v>0.51855877463739497</v>
      </c>
      <c r="C1833" s="141">
        <v>0.159424065225648</v>
      </c>
      <c r="D1833" s="141">
        <v>0.62854884201907435</v>
      </c>
      <c r="E1833" s="141">
        <v>0.21921551935333317</v>
      </c>
      <c r="F1833" s="141">
        <v>0.29936893075235704</v>
      </c>
      <c r="G1833" s="141">
        <v>0.91766956859078985</v>
      </c>
      <c r="H1833" s="141">
        <v>0.61709829105183678</v>
      </c>
      <c r="I1833" s="141">
        <v>0.72790526885858919</v>
      </c>
      <c r="J1833" s="141">
        <v>0.75939439624763438</v>
      </c>
      <c r="K1833" s="58">
        <v>0.52699896503357735</v>
      </c>
      <c r="M1833" s="51">
        <v>831</v>
      </c>
      <c r="N1833" s="141" cm="1">
        <f t="array" ref="N1833:W1833">(TRANSPOSE(MMULT(幕後結果!$AB$37:$AK$46, TRANSPOSE(N832:W832))))</f>
        <v>1.3749277503321693</v>
      </c>
      <c r="O1833" s="141">
        <v>2.2223831817205233</v>
      </c>
      <c r="P1833" s="141">
        <v>1.4155111111228904</v>
      </c>
      <c r="Q1833" s="141">
        <v>0.94370724630380454</v>
      </c>
      <c r="R1833" s="141">
        <v>1.8575971181336548</v>
      </c>
      <c r="S1833" s="141">
        <v>0.62952624628488718</v>
      </c>
      <c r="T1833" s="141">
        <v>0.81515869733293866</v>
      </c>
      <c r="U1833" s="141">
        <v>0.56788350096516149</v>
      </c>
      <c r="V1833" s="141">
        <v>1.240168380189753</v>
      </c>
      <c r="W1833" s="50">
        <v>1.2773043819262897</v>
      </c>
    </row>
    <row r="1834" spans="1:23">
      <c r="A1834" s="122"/>
      <c r="B1834" s="141">
        <v>0.27256936552260269</v>
      </c>
      <c r="C1834" s="141">
        <v>0.78985476239754893</v>
      </c>
      <c r="D1834" s="141">
        <v>0.54773071207666546</v>
      </c>
      <c r="E1834" s="141">
        <v>7.8238906291063781E-3</v>
      </c>
      <c r="F1834" s="141">
        <v>2.4581802690085031E-2</v>
      </c>
      <c r="G1834" s="141">
        <v>0.28334112494772734</v>
      </c>
      <c r="H1834" s="141">
        <v>0.4612652981102594</v>
      </c>
      <c r="I1834" s="141">
        <v>1.5752181915000607E-2</v>
      </c>
      <c r="J1834" s="141">
        <v>0.14278115038517258</v>
      </c>
      <c r="K1834" s="58">
        <v>0.60280122846163087</v>
      </c>
      <c r="M1834" s="51">
        <v>832</v>
      </c>
      <c r="N1834" s="141" cm="1">
        <f t="array" ref="N1834:W1834">(TRANSPOSE(MMULT(幕後結果!$AB$37:$AK$46, TRANSPOSE(N833:W833))))</f>
        <v>0.20236729165144032</v>
      </c>
      <c r="O1834" s="141">
        <v>0.24061849750737094</v>
      </c>
      <c r="P1834" s="141">
        <v>-3.2096219389083427E-3</v>
      </c>
      <c r="Q1834" s="141">
        <v>-0.2490215357868984</v>
      </c>
      <c r="R1834" s="141">
        <v>1.4416738120481113E-2</v>
      </c>
      <c r="S1834" s="141">
        <v>2.1900573652215476</v>
      </c>
      <c r="T1834" s="141">
        <v>1.4384064539151697E-2</v>
      </c>
      <c r="U1834" s="141">
        <v>-0.39208731071090352</v>
      </c>
      <c r="V1834" s="141">
        <v>-1.5146421734268571</v>
      </c>
      <c r="W1834" s="50">
        <v>0.19377313513468858</v>
      </c>
    </row>
    <row r="1835" spans="1:23">
      <c r="A1835" s="122"/>
      <c r="B1835" s="141">
        <v>0.7671685358735485</v>
      </c>
      <c r="C1835" s="141">
        <v>0.76631022191755327</v>
      </c>
      <c r="D1835" s="141">
        <v>3.5078830319063004E-2</v>
      </c>
      <c r="E1835" s="141">
        <v>0.1806822087292701</v>
      </c>
      <c r="F1835" s="141">
        <v>2.4167223160341811E-2</v>
      </c>
      <c r="G1835" s="141">
        <v>8.9270465931390319E-4</v>
      </c>
      <c r="H1835" s="141">
        <v>0.38533067142667488</v>
      </c>
      <c r="I1835" s="141">
        <v>0.26690661231773416</v>
      </c>
      <c r="J1835" s="141">
        <v>0.16917951040657675</v>
      </c>
      <c r="K1835" s="58">
        <v>0.48009735691558753</v>
      </c>
      <c r="M1835" s="51">
        <v>833</v>
      </c>
      <c r="N1835" s="141" cm="1">
        <f t="array" ref="N1835:W1835">(TRANSPOSE(MMULT(幕後結果!$AB$37:$AK$46, TRANSPOSE(N834:W834))))</f>
        <v>-0.3540278770753606</v>
      </c>
      <c r="O1835" s="141">
        <v>0.36664085784212402</v>
      </c>
      <c r="P1835" s="141">
        <v>0.50474012076256747</v>
      </c>
      <c r="Q1835" s="141">
        <v>-0.45466056887660528</v>
      </c>
      <c r="R1835" s="141">
        <v>0.29670382190000205</v>
      </c>
      <c r="S1835" s="141">
        <v>6.4226355133373533E-2</v>
      </c>
      <c r="T1835" s="141">
        <v>0.89722470651588226</v>
      </c>
      <c r="U1835" s="141">
        <v>0.89299729350951806</v>
      </c>
      <c r="V1835" s="141">
        <v>1.0578556063607787</v>
      </c>
      <c r="W1835" s="50">
        <v>-4.9614881882790618E-2</v>
      </c>
    </row>
    <row r="1836" spans="1:23">
      <c r="A1836" s="122"/>
      <c r="B1836" s="141">
        <v>0.13050406306968521</v>
      </c>
      <c r="C1836" s="141">
        <v>0.26914144411595253</v>
      </c>
      <c r="D1836" s="141">
        <v>0.90775995545788213</v>
      </c>
      <c r="E1836" s="141">
        <v>0.18525190837793515</v>
      </c>
      <c r="F1836" s="141">
        <v>0.79047114526598339</v>
      </c>
      <c r="G1836" s="141">
        <v>0.26764041156617235</v>
      </c>
      <c r="H1836" s="141">
        <v>0.10067619682759399</v>
      </c>
      <c r="I1836" s="141">
        <v>0.52207414124112361</v>
      </c>
      <c r="J1836" s="141">
        <v>0.4431549182118486</v>
      </c>
      <c r="K1836" s="58">
        <v>0.46365873714598949</v>
      </c>
      <c r="M1836" s="51">
        <v>834</v>
      </c>
      <c r="N1836" s="141" cm="1">
        <f t="array" ref="N1836:W1836">(TRANSPOSE(MMULT(幕後結果!$AB$37:$AK$46, TRANSPOSE(N835:W835))))</f>
        <v>0.22867109598325211</v>
      </c>
      <c r="O1836" s="141">
        <v>-0.20477651453417889</v>
      </c>
      <c r="P1836" s="141">
        <v>5.8319924085927732E-2</v>
      </c>
      <c r="Q1836" s="141">
        <v>0.92826075695520693</v>
      </c>
      <c r="R1836" s="141">
        <v>-0.29088700646891541</v>
      </c>
      <c r="S1836" s="141">
        <v>1.4195954144759493</v>
      </c>
      <c r="T1836" s="141">
        <v>1.1658433490025824</v>
      </c>
      <c r="U1836" s="141">
        <v>1.5544490131267348</v>
      </c>
      <c r="V1836" s="141">
        <v>-0.96259358520838245</v>
      </c>
      <c r="W1836" s="50">
        <v>0.39222427702202428</v>
      </c>
    </row>
    <row r="1837" spans="1:23">
      <c r="A1837" s="122"/>
      <c r="B1837" s="141">
        <v>0.50683469211404542</v>
      </c>
      <c r="C1837" s="141">
        <v>0.66236835139608807</v>
      </c>
      <c r="D1837" s="141">
        <v>0.20783590103068605</v>
      </c>
      <c r="E1837" s="141">
        <v>0.33348954202888215</v>
      </c>
      <c r="F1837" s="141">
        <v>0.89645332358720009</v>
      </c>
      <c r="G1837" s="141">
        <v>0.51538311335273312</v>
      </c>
      <c r="H1837" s="141">
        <v>0.66283210799159731</v>
      </c>
      <c r="I1837" s="141">
        <v>0.68331807141852052</v>
      </c>
      <c r="J1837" s="141">
        <v>9.8953454922592776E-2</v>
      </c>
      <c r="K1837" s="58">
        <v>0.3050429861666899</v>
      </c>
      <c r="M1837" s="51">
        <v>835</v>
      </c>
      <c r="N1837" s="141" cm="1">
        <f t="array" ref="N1837:W1837">(TRANSPOSE(MMULT(幕後結果!$AB$37:$AK$46, TRANSPOSE(N836:W836))))</f>
        <v>0.40376456026425184</v>
      </c>
      <c r="O1837" s="141">
        <v>1.2624077194340009</v>
      </c>
      <c r="P1837" s="141">
        <v>-0.51605829750516774</v>
      </c>
      <c r="Q1837" s="141">
        <v>2.9244562139602581E-3</v>
      </c>
      <c r="R1837" s="141">
        <v>3.2832728639450748E-2</v>
      </c>
      <c r="S1837" s="141">
        <v>-1.317272573766189</v>
      </c>
      <c r="T1837" s="141">
        <v>-0.20188170719143117</v>
      </c>
      <c r="U1837" s="141">
        <v>-0.13145498240248554</v>
      </c>
      <c r="V1837" s="141">
        <v>1.3751616752316091</v>
      </c>
      <c r="W1837" s="50">
        <v>-0.15461891157130739</v>
      </c>
    </row>
    <row r="1838" spans="1:23">
      <c r="A1838" s="122"/>
      <c r="B1838" s="141">
        <v>0.72037198136308511</v>
      </c>
      <c r="C1838" s="141">
        <v>0.76771895172008486</v>
      </c>
      <c r="D1838" s="141">
        <v>0.74040773250656544</v>
      </c>
      <c r="E1838" s="141">
        <v>0.61728892574700511</v>
      </c>
      <c r="F1838" s="141">
        <v>0.40886335484002956</v>
      </c>
      <c r="G1838" s="141">
        <v>0.13659851056003958</v>
      </c>
      <c r="H1838" s="141">
        <v>0.16121227245251402</v>
      </c>
      <c r="I1838" s="141">
        <v>0.42889292985009209</v>
      </c>
      <c r="J1838" s="141">
        <v>6.011334707012761E-3</v>
      </c>
      <c r="K1838" s="58">
        <v>0.10210435176042587</v>
      </c>
      <c r="M1838" s="51">
        <v>836</v>
      </c>
      <c r="N1838" s="141" cm="1">
        <f t="array" ref="N1838:W1838">(TRANSPOSE(MMULT(幕後結果!$AB$37:$AK$46, TRANSPOSE(N837:W837))))</f>
        <v>1.4058016474422403</v>
      </c>
      <c r="O1838" s="141">
        <v>0.59209396412277548</v>
      </c>
      <c r="P1838" s="141">
        <v>0.74466001407055737</v>
      </c>
      <c r="Q1838" s="141">
        <v>0.98888465469497444</v>
      </c>
      <c r="R1838" s="141">
        <v>-0.2813491970726727</v>
      </c>
      <c r="S1838" s="141">
        <v>-0.4022414936191584</v>
      </c>
      <c r="T1838" s="141">
        <v>0.38985741084280445</v>
      </c>
      <c r="U1838" s="141">
        <v>-1.2677721650070473</v>
      </c>
      <c r="V1838" s="141">
        <v>1.2440092276335046</v>
      </c>
      <c r="W1838" s="50">
        <v>0.27871158481356001</v>
      </c>
    </row>
    <row r="1839" spans="1:23">
      <c r="A1839" s="122"/>
      <c r="B1839" s="141">
        <v>0.11567053428162555</v>
      </c>
      <c r="C1839" s="141">
        <v>0.82434972748142021</v>
      </c>
      <c r="D1839" s="141">
        <v>0.59849373337043743</v>
      </c>
      <c r="E1839" s="141">
        <v>0.9589935197658086</v>
      </c>
      <c r="F1839" s="141">
        <v>0.68104299338048713</v>
      </c>
      <c r="G1839" s="141">
        <v>7.7331175381182282E-2</v>
      </c>
      <c r="H1839" s="141">
        <v>0.20646865880182808</v>
      </c>
      <c r="I1839" s="141">
        <v>0.78462877635444328</v>
      </c>
      <c r="J1839" s="141">
        <v>0.31817795880912403</v>
      </c>
      <c r="K1839" s="58">
        <v>0.29996968860068685</v>
      </c>
      <c r="M1839" s="51">
        <v>837</v>
      </c>
      <c r="N1839" s="141" cm="1">
        <f t="array" ref="N1839:W1839">(TRANSPOSE(MMULT(幕後結果!$AB$37:$AK$46, TRANSPOSE(N838:W838))))</f>
        <v>-0.20250902952705679</v>
      </c>
      <c r="O1839" s="141">
        <v>0.95308339617276128</v>
      </c>
      <c r="P1839" s="141">
        <v>-0.61352844546966678</v>
      </c>
      <c r="Q1839" s="141">
        <v>0.88306584242179698</v>
      </c>
      <c r="R1839" s="141">
        <v>-1.0165995179534053</v>
      </c>
      <c r="S1839" s="141">
        <v>0.58402195363450193</v>
      </c>
      <c r="T1839" s="141">
        <v>-8.4740837200923846E-2</v>
      </c>
      <c r="U1839" s="141">
        <v>-1.6991002144688465</v>
      </c>
      <c r="V1839" s="141">
        <v>1.8600539992986425</v>
      </c>
      <c r="W1839" s="50">
        <v>-1.5980654223697868</v>
      </c>
    </row>
    <row r="1840" spans="1:23">
      <c r="A1840" s="122"/>
      <c r="B1840" s="141">
        <v>0.70658280786718319</v>
      </c>
      <c r="C1840" s="141">
        <v>0.60353693023277089</v>
      </c>
      <c r="D1840" s="141">
        <v>0.63465937013971629</v>
      </c>
      <c r="E1840" s="141">
        <v>0.89320064462792637</v>
      </c>
      <c r="F1840" s="141">
        <v>7.1472637961730756E-2</v>
      </c>
      <c r="G1840" s="141">
        <v>0.31710048706995941</v>
      </c>
      <c r="H1840" s="141">
        <v>0.97036747262682543</v>
      </c>
      <c r="I1840" s="141">
        <v>0.85805067964266701</v>
      </c>
      <c r="J1840" s="141">
        <v>0.74342742058443845</v>
      </c>
      <c r="K1840" s="58">
        <v>0.85985362326020121</v>
      </c>
      <c r="M1840" s="51">
        <v>838</v>
      </c>
      <c r="N1840" s="141" cm="1">
        <f t="array" ref="N1840:W1840">(TRANSPOSE(MMULT(幕後結果!$AB$37:$AK$46, TRANSPOSE(N839:W839))))</f>
        <v>1.3323157903951584</v>
      </c>
      <c r="O1840" s="141">
        <v>-0.82019727178517954</v>
      </c>
      <c r="P1840" s="141">
        <v>0.49958887825341941</v>
      </c>
      <c r="Q1840" s="141">
        <v>5.3780694336483803E-2</v>
      </c>
      <c r="R1840" s="141">
        <v>-0.4180970933760183</v>
      </c>
      <c r="S1840" s="141">
        <v>-0.87119417264890231</v>
      </c>
      <c r="T1840" s="141">
        <v>1.0166052356661519</v>
      </c>
      <c r="U1840" s="141">
        <v>0.97409446186712745</v>
      </c>
      <c r="V1840" s="141">
        <v>1.4005591389238379</v>
      </c>
      <c r="W1840" s="50">
        <v>-0.72202610709952675</v>
      </c>
    </row>
    <row r="1841" spans="1:23">
      <c r="A1841" s="122"/>
      <c r="B1841" s="141">
        <v>0.46848193719994802</v>
      </c>
      <c r="C1841" s="141">
        <v>0.62281862143283107</v>
      </c>
      <c r="D1841" s="141">
        <v>0.79027551276326746</v>
      </c>
      <c r="E1841" s="141">
        <v>4.9213836200980188E-2</v>
      </c>
      <c r="F1841" s="141">
        <v>0.89040713576734398</v>
      </c>
      <c r="G1841" s="141">
        <v>0.96178315724052044</v>
      </c>
      <c r="H1841" s="141">
        <v>7.9572505509184488E-2</v>
      </c>
      <c r="I1841" s="141">
        <v>0.90058917190035004</v>
      </c>
      <c r="J1841" s="141">
        <v>0.38431061346620132</v>
      </c>
      <c r="K1841" s="58">
        <v>0.67328879660144914</v>
      </c>
      <c r="M1841" s="51">
        <v>839</v>
      </c>
      <c r="N1841" s="141" cm="1">
        <f t="array" ref="N1841:W1841">(TRANSPOSE(MMULT(幕後結果!$AB$37:$AK$46, TRANSPOSE(N840:W840))))</f>
        <v>0.60386326056509976</v>
      </c>
      <c r="O1841" s="141">
        <v>-0.158292253782885</v>
      </c>
      <c r="P1841" s="141">
        <v>0.43971933073624403</v>
      </c>
      <c r="Q1841" s="141">
        <v>-0.10102379750767698</v>
      </c>
      <c r="R1841" s="141">
        <v>0.20065916381206916</v>
      </c>
      <c r="S1841" s="141">
        <v>-0.79479700553256261</v>
      </c>
      <c r="T1841" s="141">
        <v>-0.4074547242944212</v>
      </c>
      <c r="U1841" s="141">
        <v>-0.21151783676082617</v>
      </c>
      <c r="V1841" s="141">
        <v>0.47697786750233195</v>
      </c>
      <c r="W1841" s="50">
        <v>-0.42502371008699402</v>
      </c>
    </row>
    <row r="1842" spans="1:23">
      <c r="A1842" s="122"/>
      <c r="B1842" s="141">
        <v>0.59208394185337898</v>
      </c>
      <c r="C1842" s="141">
        <v>0.39685624916335449</v>
      </c>
      <c r="D1842" s="141">
        <v>0.45266383046717418</v>
      </c>
      <c r="E1842" s="141">
        <v>0.95755411559115489</v>
      </c>
      <c r="F1842" s="141">
        <v>0.54618312930732782</v>
      </c>
      <c r="G1842" s="141">
        <v>0.65741537637996661</v>
      </c>
      <c r="H1842" s="141">
        <v>0.16535326161978969</v>
      </c>
      <c r="I1842" s="141">
        <v>0.784076703840769</v>
      </c>
      <c r="J1842" s="141">
        <v>0.78954287622698049</v>
      </c>
      <c r="K1842" s="58">
        <v>0.43232455792091717</v>
      </c>
      <c r="M1842" s="51">
        <v>840</v>
      </c>
      <c r="N1842" s="141" cm="1">
        <f t="array" ref="N1842:W1842">(TRANSPOSE(MMULT(幕後結果!$AB$37:$AK$46, TRANSPOSE(N841:W841))))</f>
        <v>-0.47370199606600111</v>
      </c>
      <c r="O1842" s="141">
        <v>1.1029514946998804</v>
      </c>
      <c r="P1842" s="141">
        <v>0.2441967477590436</v>
      </c>
      <c r="Q1842" s="141">
        <v>0.30636811050159157</v>
      </c>
      <c r="R1842" s="141">
        <v>0.59935914369686083</v>
      </c>
      <c r="S1842" s="141">
        <v>-4.0445400092216033E-2</v>
      </c>
      <c r="T1842" s="141">
        <v>-0.36897910049498178</v>
      </c>
      <c r="U1842" s="141">
        <v>0.54802116679403245</v>
      </c>
      <c r="V1842" s="141">
        <v>0.72678562354830989</v>
      </c>
      <c r="W1842" s="50">
        <v>-3.9085140813537977E-2</v>
      </c>
    </row>
    <row r="1843" spans="1:23">
      <c r="A1843" s="122"/>
      <c r="B1843" s="141">
        <v>0.16904469709301129</v>
      </c>
      <c r="C1843" s="141">
        <v>0.418763323955609</v>
      </c>
      <c r="D1843" s="141">
        <v>0.75620863978530939</v>
      </c>
      <c r="E1843" s="141">
        <v>0.73934552721067925</v>
      </c>
      <c r="F1843" s="141">
        <v>0.16622254499516131</v>
      </c>
      <c r="G1843" s="141">
        <v>0.70255865047300614</v>
      </c>
      <c r="H1843" s="141">
        <v>0.24152666074514739</v>
      </c>
      <c r="I1843" s="141">
        <v>0.35059504981930356</v>
      </c>
      <c r="J1843" s="141">
        <v>4.7236561957417766E-3</v>
      </c>
      <c r="K1843" s="58">
        <v>0.83279215727159173</v>
      </c>
      <c r="M1843" s="51">
        <v>841</v>
      </c>
      <c r="N1843" s="141" cm="1">
        <f t="array" ref="N1843:W1843">(TRANSPOSE(MMULT(幕後結果!$AB$37:$AK$46, TRANSPOSE(N842:W842))))</f>
        <v>0.70537522914371231</v>
      </c>
      <c r="O1843" s="141">
        <v>1.0443732149291574</v>
      </c>
      <c r="P1843" s="141">
        <v>-1.6018967003950817</v>
      </c>
      <c r="Q1843" s="141">
        <v>0.51607887762287241</v>
      </c>
      <c r="R1843" s="141">
        <v>9.2715937942547177E-2</v>
      </c>
      <c r="S1843" s="141">
        <v>1.0375055501392294</v>
      </c>
      <c r="T1843" s="141">
        <v>0.119460783047594</v>
      </c>
      <c r="U1843" s="141">
        <v>0.45571861444046402</v>
      </c>
      <c r="V1843" s="141">
        <v>1.7417665480819302</v>
      </c>
      <c r="W1843" s="50">
        <v>1.1594943080676057</v>
      </c>
    </row>
    <row r="1844" spans="1:23">
      <c r="A1844" s="122"/>
      <c r="B1844" s="141">
        <v>0.86760400002116222</v>
      </c>
      <c r="C1844" s="141">
        <v>0.35467235650528584</v>
      </c>
      <c r="D1844" s="141">
        <v>0.20376595171711021</v>
      </c>
      <c r="E1844" s="141">
        <v>0.3457113571774213</v>
      </c>
      <c r="F1844" s="141">
        <v>0.41617899183406348</v>
      </c>
      <c r="G1844" s="141">
        <v>0.35514036726764964</v>
      </c>
      <c r="H1844" s="141">
        <v>0.68865510672822827</v>
      </c>
      <c r="I1844" s="141">
        <v>0.65680390401949329</v>
      </c>
      <c r="J1844" s="141">
        <v>0.50490865739960622</v>
      </c>
      <c r="K1844" s="58">
        <v>0.64532128512990128</v>
      </c>
      <c r="M1844" s="51">
        <v>842</v>
      </c>
      <c r="N1844" s="141" cm="1">
        <f t="array" ref="N1844:W1844">(TRANSPOSE(MMULT(幕後結果!$AB$37:$AK$46, TRANSPOSE(N843:W843))))</f>
        <v>1.0521041268173881</v>
      </c>
      <c r="O1844" s="141">
        <v>-8.2984719314564651E-2</v>
      </c>
      <c r="P1844" s="141">
        <v>1.0189112687943016</v>
      </c>
      <c r="Q1844" s="141">
        <v>0.14362421887882482</v>
      </c>
      <c r="R1844" s="141">
        <v>1.8719830484249878</v>
      </c>
      <c r="S1844" s="141">
        <v>-2.0065845230452504</v>
      </c>
      <c r="T1844" s="141">
        <v>1.242817538162535</v>
      </c>
      <c r="U1844" s="141">
        <v>-0.57429679127905542</v>
      </c>
      <c r="V1844" s="141">
        <v>-0.96286145344876095</v>
      </c>
      <c r="W1844" s="50">
        <v>-0.13437202359375491</v>
      </c>
    </row>
    <row r="1845" spans="1:23">
      <c r="A1845" s="122"/>
      <c r="B1845" s="141">
        <v>0.33204635033185181</v>
      </c>
      <c r="C1845" s="141">
        <v>0.67869278481788142</v>
      </c>
      <c r="D1845" s="141">
        <v>0.11916054732797465</v>
      </c>
      <c r="E1845" s="141">
        <v>0.43386425721366151</v>
      </c>
      <c r="F1845" s="141">
        <v>0.2707908509818413</v>
      </c>
      <c r="G1845" s="141">
        <v>0.54539492560763869</v>
      </c>
      <c r="H1845" s="141">
        <v>0.38641968545239269</v>
      </c>
      <c r="I1845" s="141">
        <v>5.7536585369368343E-2</v>
      </c>
      <c r="J1845" s="141">
        <v>0.71654107986270699</v>
      </c>
      <c r="K1845" s="58">
        <v>0.16778380082508271</v>
      </c>
      <c r="M1845" s="51">
        <v>843</v>
      </c>
      <c r="N1845" s="141" cm="1">
        <f t="array" ref="N1845:W1845">(TRANSPOSE(MMULT(幕後結果!$AB$37:$AK$46, TRANSPOSE(N844:W844))))</f>
        <v>-0.12929701316753991</v>
      </c>
      <c r="O1845" s="141">
        <v>0.85325765097136774</v>
      </c>
      <c r="P1845" s="141">
        <v>0.75113513656631858</v>
      </c>
      <c r="Q1845" s="141">
        <v>0.825788591480064</v>
      </c>
      <c r="R1845" s="141">
        <v>-1.3704187023266479E-2</v>
      </c>
      <c r="S1845" s="141">
        <v>1.1972215541961797</v>
      </c>
      <c r="T1845" s="141">
        <v>0.7585015492448689</v>
      </c>
      <c r="U1845" s="141">
        <v>0.36529006178782392</v>
      </c>
      <c r="V1845" s="141">
        <v>0.9950742800629262</v>
      </c>
      <c r="W1845" s="50">
        <v>-3.4875491695689709E-2</v>
      </c>
    </row>
    <row r="1846" spans="1:23">
      <c r="A1846" s="122"/>
      <c r="B1846" s="141">
        <v>6.7943577849559844E-2</v>
      </c>
      <c r="C1846" s="141">
        <v>9.9371852047109188E-2</v>
      </c>
      <c r="D1846" s="141">
        <v>0.66851183984676044</v>
      </c>
      <c r="E1846" s="141">
        <v>6.3904734649667505E-2</v>
      </c>
      <c r="F1846" s="141">
        <v>0.8157851268147509</v>
      </c>
      <c r="G1846" s="141">
        <v>0.83879490758412745</v>
      </c>
      <c r="H1846" s="141">
        <v>0.64149568354111697</v>
      </c>
      <c r="I1846" s="141">
        <v>0.17403151922460225</v>
      </c>
      <c r="J1846" s="141">
        <v>0.6587260259127099</v>
      </c>
      <c r="K1846" s="58">
        <v>4.4773826381724557E-2</v>
      </c>
      <c r="M1846" s="51">
        <v>844</v>
      </c>
      <c r="N1846" s="141" cm="1">
        <f t="array" ref="N1846:W1846">(TRANSPOSE(MMULT(幕後結果!$AB$37:$AK$46, TRANSPOSE(N845:W845))))</f>
        <v>-0.94029963590158305</v>
      </c>
      <c r="O1846" s="141">
        <v>1.1681024980220753</v>
      </c>
      <c r="P1846" s="141">
        <v>-1.2347575626354343</v>
      </c>
      <c r="Q1846" s="141">
        <v>-1.6864943497576037</v>
      </c>
      <c r="R1846" s="141">
        <v>-0.79083596310424242</v>
      </c>
      <c r="S1846" s="141">
        <v>0.75408052725843655</v>
      </c>
      <c r="T1846" s="141">
        <v>1.7001839510675076</v>
      </c>
      <c r="U1846" s="141">
        <v>1.3491747951145125</v>
      </c>
      <c r="V1846" s="141">
        <v>0.71650678307489712</v>
      </c>
      <c r="W1846" s="50">
        <v>-0.68124284465368423</v>
      </c>
    </row>
    <row r="1847" spans="1:23">
      <c r="A1847" s="122"/>
      <c r="B1847" s="141">
        <v>0.98097507784179627</v>
      </c>
      <c r="C1847" s="141">
        <v>0.70331517149906109</v>
      </c>
      <c r="D1847" s="141">
        <v>0.53386917248649812</v>
      </c>
      <c r="E1847" s="141">
        <v>0.30795652909876181</v>
      </c>
      <c r="F1847" s="141">
        <v>0.1993074949960878</v>
      </c>
      <c r="G1847" s="141">
        <v>0.38437555683816438</v>
      </c>
      <c r="H1847" s="141">
        <v>0.76572572840809872</v>
      </c>
      <c r="I1847" s="141">
        <v>0.97684731746661768</v>
      </c>
      <c r="J1847" s="141">
        <v>0.6932013132312258</v>
      </c>
      <c r="K1847" s="58">
        <v>0.38888425167757323</v>
      </c>
      <c r="M1847" s="51">
        <v>845</v>
      </c>
      <c r="N1847" s="141" cm="1">
        <f t="array" ref="N1847:W1847">(TRANSPOSE(MMULT(幕後結果!$AB$37:$AK$46, TRANSPOSE(N846:W846))))</f>
        <v>0.80055956491195701</v>
      </c>
      <c r="O1847" s="141">
        <v>0.96597911172435214</v>
      </c>
      <c r="P1847" s="141">
        <v>-9.4426235650026114E-3</v>
      </c>
      <c r="Q1847" s="141">
        <v>-0.60449911151423996</v>
      </c>
      <c r="R1847" s="141">
        <v>0.43885663379559547</v>
      </c>
      <c r="S1847" s="141">
        <v>-2.1060559065434248</v>
      </c>
      <c r="T1847" s="141">
        <v>0.48583088281163295</v>
      </c>
      <c r="U1847" s="141">
        <v>-1.7022334220170909E-2</v>
      </c>
      <c r="V1847" s="141">
        <v>-0.58649065114232224</v>
      </c>
      <c r="W1847" s="50">
        <v>-1.8569379791425682</v>
      </c>
    </row>
    <row r="1848" spans="1:23">
      <c r="A1848" s="122"/>
      <c r="B1848" s="141">
        <v>0.35357780369767844</v>
      </c>
      <c r="C1848" s="141">
        <v>0.15819973442133128</v>
      </c>
      <c r="D1848" s="141">
        <v>0.78905750585767054</v>
      </c>
      <c r="E1848" s="141">
        <v>0.96216760912857402</v>
      </c>
      <c r="F1848" s="141">
        <v>0.91316309130637796</v>
      </c>
      <c r="G1848" s="141">
        <v>4.8546456672979854E-2</v>
      </c>
      <c r="H1848" s="141">
        <v>0.10533218784616039</v>
      </c>
      <c r="I1848" s="141">
        <v>0.48470506268011548</v>
      </c>
      <c r="J1848" s="141">
        <v>0.71051646395685486</v>
      </c>
      <c r="K1848" s="58">
        <v>0.38675308818912657</v>
      </c>
      <c r="M1848" s="51">
        <v>846</v>
      </c>
      <c r="N1848" s="141" cm="1">
        <f t="array" ref="N1848:W1848">(TRANSPOSE(MMULT(幕後結果!$AB$37:$AK$46, TRANSPOSE(N847:W847))))</f>
        <v>0.10982870784720608</v>
      </c>
      <c r="O1848" s="141">
        <v>-1.2798262146838117</v>
      </c>
      <c r="P1848" s="141">
        <v>-0.87565906964115481</v>
      </c>
      <c r="Q1848" s="141">
        <v>0.37596352678929934</v>
      </c>
      <c r="R1848" s="141">
        <v>-0.81399191813570437</v>
      </c>
      <c r="S1848" s="141">
        <v>-0.52073338098556998</v>
      </c>
      <c r="T1848" s="141">
        <v>-1.7029239144955244E-2</v>
      </c>
      <c r="U1848" s="141">
        <v>-1.9044084694343639</v>
      </c>
      <c r="V1848" s="141">
        <v>-0.85084148517289226</v>
      </c>
      <c r="W1848" s="50">
        <v>-1.0330242263679843</v>
      </c>
    </row>
    <row r="1849" spans="1:23">
      <c r="A1849" s="122"/>
      <c r="B1849" s="141">
        <v>0.1388868719657903</v>
      </c>
      <c r="C1849" s="141">
        <v>0.58968082584472725</v>
      </c>
      <c r="D1849" s="141">
        <v>0.73882908938869907</v>
      </c>
      <c r="E1849" s="141">
        <v>0.18939011848923037</v>
      </c>
      <c r="F1849" s="141">
        <v>0.62597573678942098</v>
      </c>
      <c r="G1849" s="141">
        <v>0.13175823549475907</v>
      </c>
      <c r="H1849" s="141">
        <v>5.4393724368016816E-2</v>
      </c>
      <c r="I1849" s="141">
        <v>0.87979136840809868</v>
      </c>
      <c r="J1849" s="141">
        <v>0.47938269564506975</v>
      </c>
      <c r="K1849" s="58">
        <v>0.82012349147821095</v>
      </c>
      <c r="M1849" s="51">
        <v>847</v>
      </c>
      <c r="N1849" s="141" cm="1">
        <f t="array" ref="N1849:W1849">(TRANSPOSE(MMULT(幕後結果!$AB$37:$AK$46, TRANSPOSE(N848:W848))))</f>
        <v>2.1598093596940582</v>
      </c>
      <c r="O1849" s="141">
        <v>0.27849847636248626</v>
      </c>
      <c r="P1849" s="141">
        <v>0.32123409972769207</v>
      </c>
      <c r="Q1849" s="141">
        <v>-0.54096684939933359</v>
      </c>
      <c r="R1849" s="141">
        <v>0.50063209944186393</v>
      </c>
      <c r="S1849" s="141">
        <v>-0.39507265878391884</v>
      </c>
      <c r="T1849" s="141">
        <v>0.18326672481796202</v>
      </c>
      <c r="U1849" s="141">
        <v>-0.75357183125024196</v>
      </c>
      <c r="V1849" s="141">
        <v>-0.29919078342430094</v>
      </c>
      <c r="W1849" s="50">
        <v>-0.54238048435829178</v>
      </c>
    </row>
    <row r="1850" spans="1:23">
      <c r="A1850" s="122"/>
      <c r="B1850" s="141">
        <v>0.82023106968586768</v>
      </c>
      <c r="C1850" s="141">
        <v>0.55975764940741279</v>
      </c>
      <c r="D1850" s="141">
        <v>0.48006374028638921</v>
      </c>
      <c r="E1850" s="141">
        <v>0.10279207057800521</v>
      </c>
      <c r="F1850" s="141">
        <v>0.54280915932818119</v>
      </c>
      <c r="G1850" s="141">
        <v>0.26562156909570067</v>
      </c>
      <c r="H1850" s="141">
        <v>0.99604567761991891</v>
      </c>
      <c r="I1850" s="141">
        <v>0.36441225947621381</v>
      </c>
      <c r="J1850" s="141">
        <v>0.98552452381420874</v>
      </c>
      <c r="K1850" s="58">
        <v>0.24897141313355098</v>
      </c>
      <c r="M1850" s="51">
        <v>848</v>
      </c>
      <c r="N1850" s="141" cm="1">
        <f t="array" ref="N1850:W1850">(TRANSPOSE(MMULT(幕後結果!$AB$37:$AK$46, TRANSPOSE(N849:W849))))</f>
        <v>-0.21921650204745538</v>
      </c>
      <c r="O1850" s="141">
        <v>-0.87442259514954856</v>
      </c>
      <c r="P1850" s="141">
        <v>0.27916470029933238</v>
      </c>
      <c r="Q1850" s="141">
        <v>-0.58599158576420818</v>
      </c>
      <c r="R1850" s="141">
        <v>0.29359944734916621</v>
      </c>
      <c r="S1850" s="141">
        <v>-0.7162702976274955</v>
      </c>
      <c r="T1850" s="141">
        <v>-0.67473292490729575</v>
      </c>
      <c r="U1850" s="141">
        <v>-0.98701011095826718</v>
      </c>
      <c r="V1850" s="141">
        <v>-0.67286045805950101</v>
      </c>
      <c r="W1850" s="50">
        <v>3.0316854600646301E-2</v>
      </c>
    </row>
    <row r="1851" spans="1:23">
      <c r="A1851" s="122"/>
      <c r="B1851" s="141">
        <v>0.78924887517151809</v>
      </c>
      <c r="C1851" s="141">
        <v>0.14651434339957259</v>
      </c>
      <c r="D1851" s="141">
        <v>9.2949189989190106E-2</v>
      </c>
      <c r="E1851" s="141">
        <v>0.3754180974991046</v>
      </c>
      <c r="F1851" s="141">
        <v>0.4663418745358241</v>
      </c>
      <c r="G1851" s="141">
        <v>2.8189191551493797E-2</v>
      </c>
      <c r="H1851" s="141">
        <v>0.85066026674789108</v>
      </c>
      <c r="I1851" s="141">
        <v>0.32810378188017109</v>
      </c>
      <c r="J1851" s="141">
        <v>0.96742512868108044</v>
      </c>
      <c r="K1851" s="58">
        <v>0.57106686117297278</v>
      </c>
      <c r="M1851" s="51">
        <v>849</v>
      </c>
      <c r="N1851" s="141" cm="1">
        <f t="array" ref="N1851:W1851">(TRANSPOSE(MMULT(幕後結果!$AB$37:$AK$46, TRANSPOSE(N850:W850))))</f>
        <v>1.3995361090979641</v>
      </c>
      <c r="O1851" s="141">
        <v>0.55328734395948664</v>
      </c>
      <c r="P1851" s="141">
        <v>-0.42654124873246513</v>
      </c>
      <c r="Q1851" s="141">
        <v>0.30014339898886633</v>
      </c>
      <c r="R1851" s="141">
        <v>1.1592179590514018</v>
      </c>
      <c r="S1851" s="141">
        <v>-0.27455479659762116</v>
      </c>
      <c r="T1851" s="141">
        <v>0.96415938982250049</v>
      </c>
      <c r="U1851" s="141">
        <v>1.2483772237817732</v>
      </c>
      <c r="V1851" s="141">
        <v>0.20528719257829958</v>
      </c>
      <c r="W1851" s="50">
        <v>-2.2847547705773925E-2</v>
      </c>
    </row>
    <row r="1852" spans="1:23">
      <c r="A1852" s="122"/>
      <c r="B1852" s="141">
        <v>0.10510453931561892</v>
      </c>
      <c r="C1852" s="141">
        <v>0.80223837826890776</v>
      </c>
      <c r="D1852" s="141">
        <v>0.31311778511221311</v>
      </c>
      <c r="E1852" s="141">
        <v>0.31542259910750614</v>
      </c>
      <c r="F1852" s="141">
        <v>0.24602568200943908</v>
      </c>
      <c r="G1852" s="141">
        <v>0.18504516315496344</v>
      </c>
      <c r="H1852" s="141">
        <v>0.67748374352537022</v>
      </c>
      <c r="I1852" s="141">
        <v>0.94293874034077252</v>
      </c>
      <c r="J1852" s="141">
        <v>0.7025455427627143</v>
      </c>
      <c r="K1852" s="58">
        <v>0.22533451223806877</v>
      </c>
      <c r="M1852" s="51">
        <v>850</v>
      </c>
      <c r="N1852" s="141" cm="1">
        <f t="array" ref="N1852:W1852">(TRANSPOSE(MMULT(幕後結果!$AB$37:$AK$46, TRANSPOSE(N851:W851))))</f>
        <v>0.87820131899670828</v>
      </c>
      <c r="O1852" s="141">
        <v>0.89321554322991836</v>
      </c>
      <c r="P1852" s="141">
        <v>0.29889880841010319</v>
      </c>
      <c r="Q1852" s="141">
        <v>0.84569931722381297</v>
      </c>
      <c r="R1852" s="141">
        <v>-0.3334271788073595</v>
      </c>
      <c r="S1852" s="141">
        <v>-0.42061711363230936</v>
      </c>
      <c r="T1852" s="141">
        <v>0.6326491367392284</v>
      </c>
      <c r="U1852" s="141">
        <v>3.1615554060030193E-2</v>
      </c>
      <c r="V1852" s="141">
        <v>0.64076713994075818</v>
      </c>
      <c r="W1852" s="50">
        <v>-1.3189711207528707</v>
      </c>
    </row>
    <row r="1853" spans="1:23">
      <c r="A1853" s="122"/>
      <c r="B1853" s="141">
        <v>0.41634071956020247</v>
      </c>
      <c r="C1853" s="141">
        <v>0.55178480045992973</v>
      </c>
      <c r="D1853" s="141">
        <v>0.73782476447347856</v>
      </c>
      <c r="E1853" s="141">
        <v>0.45543871794631086</v>
      </c>
      <c r="F1853" s="141">
        <v>0.42086697901387726</v>
      </c>
      <c r="G1853" s="141">
        <v>0.1348643362598525</v>
      </c>
      <c r="H1853" s="141">
        <v>0.8898089339543731</v>
      </c>
      <c r="I1853" s="141">
        <v>0.8034961788790822</v>
      </c>
      <c r="J1853" s="141">
        <v>7.0701352541150619E-2</v>
      </c>
      <c r="K1853" s="58">
        <v>9.8965547781555641E-2</v>
      </c>
      <c r="M1853" s="51">
        <v>851</v>
      </c>
      <c r="N1853" s="141" cm="1">
        <f t="array" ref="N1853:W1853">(TRANSPOSE(MMULT(幕後結果!$AB$37:$AK$46, TRANSPOSE(N852:W852))))</f>
        <v>-8.0193326855284811E-2</v>
      </c>
      <c r="O1853" s="141">
        <v>0.78200476879674186</v>
      </c>
      <c r="P1853" s="141">
        <v>-0.44984962532951039</v>
      </c>
      <c r="Q1853" s="141">
        <v>-0.53268891849451083</v>
      </c>
      <c r="R1853" s="141">
        <v>-0.10523761254168466</v>
      </c>
      <c r="S1853" s="141">
        <v>-0.75526753040136096</v>
      </c>
      <c r="T1853" s="141">
        <v>0.28866291456583426</v>
      </c>
      <c r="U1853" s="141">
        <v>0.77910181620701913</v>
      </c>
      <c r="V1853" s="141">
        <v>-0.30352125030531013</v>
      </c>
      <c r="W1853" s="50">
        <v>-1.0574504967108802</v>
      </c>
    </row>
    <row r="1854" spans="1:23">
      <c r="A1854" s="122"/>
      <c r="B1854" s="141">
        <v>0.38035760632448357</v>
      </c>
      <c r="C1854" s="141">
        <v>0.38009655844196444</v>
      </c>
      <c r="D1854" s="141">
        <v>0.31721339506829205</v>
      </c>
      <c r="E1854" s="141">
        <v>0.60543998941991894</v>
      </c>
      <c r="F1854" s="141">
        <v>0.95994992099771026</v>
      </c>
      <c r="G1854" s="141">
        <v>0.49366582552119809</v>
      </c>
      <c r="H1854" s="141">
        <v>0.37923015334299448</v>
      </c>
      <c r="I1854" s="141">
        <v>0.2538671900846623</v>
      </c>
      <c r="J1854" s="141">
        <v>0.77473325487624534</v>
      </c>
      <c r="K1854" s="58">
        <v>0.56875375235392567</v>
      </c>
      <c r="M1854" s="51">
        <v>852</v>
      </c>
      <c r="N1854" s="141" cm="1">
        <f t="array" ref="N1854:W1854">(TRANSPOSE(MMULT(幕後結果!$AB$37:$AK$46, TRANSPOSE(N853:W853))))</f>
        <v>-1.6509209471379993</v>
      </c>
      <c r="O1854" s="141">
        <v>1.3964057534586403</v>
      </c>
      <c r="P1854" s="141">
        <v>-0.25798568068500799</v>
      </c>
      <c r="Q1854" s="141">
        <v>2.2511075641537399</v>
      </c>
      <c r="R1854" s="141">
        <v>0.72766370532924873</v>
      </c>
      <c r="S1854" s="141">
        <v>1.4660167423892938</v>
      </c>
      <c r="T1854" s="141">
        <v>0.49886016490688478</v>
      </c>
      <c r="U1854" s="141">
        <v>-0.15756664232080747</v>
      </c>
      <c r="V1854" s="141">
        <v>1.160751461596307</v>
      </c>
      <c r="W1854" s="50">
        <v>0.88553654334571352</v>
      </c>
    </row>
    <row r="1855" spans="1:23">
      <c r="A1855" s="122"/>
      <c r="B1855" s="141">
        <v>0.19928697741381352</v>
      </c>
      <c r="C1855" s="141">
        <v>0.33747390046898018</v>
      </c>
      <c r="D1855" s="141">
        <v>0.33134150272975305</v>
      </c>
      <c r="E1855" s="141">
        <v>0.74025940234908938</v>
      </c>
      <c r="F1855" s="141">
        <v>0.76494945917665547</v>
      </c>
      <c r="G1855" s="141">
        <v>0.61545591165962921</v>
      </c>
      <c r="H1855" s="141">
        <v>0.70134846543538165</v>
      </c>
      <c r="I1855" s="141">
        <v>0.82290784015941476</v>
      </c>
      <c r="J1855" s="141">
        <v>0.64674738816738886</v>
      </c>
      <c r="K1855" s="58">
        <v>0.80260811725187464</v>
      </c>
      <c r="M1855" s="51">
        <v>853</v>
      </c>
      <c r="N1855" s="141" cm="1">
        <f t="array" ref="N1855:W1855">(TRANSPOSE(MMULT(幕後結果!$AB$37:$AK$46, TRANSPOSE(N854:W854))))</f>
        <v>-9.1232545684417063E-2</v>
      </c>
      <c r="O1855" s="141">
        <v>0.74662432173254067</v>
      </c>
      <c r="P1855" s="141">
        <v>-1.0609084230321455</v>
      </c>
      <c r="Q1855" s="141">
        <v>-0.13742702646317145</v>
      </c>
      <c r="R1855" s="141">
        <v>-0.39065907579682191</v>
      </c>
      <c r="S1855" s="141">
        <v>-0.55773572244994118</v>
      </c>
      <c r="T1855" s="141">
        <v>0.76174212055349066</v>
      </c>
      <c r="U1855" s="141">
        <v>0.6853461419383805</v>
      </c>
      <c r="V1855" s="141">
        <v>8.341233531129115E-2</v>
      </c>
      <c r="W1855" s="50">
        <v>-1.0053834525637877</v>
      </c>
    </row>
    <row r="1856" spans="1:23">
      <c r="A1856" s="122"/>
      <c r="B1856" s="141">
        <v>0.81818224553334429</v>
      </c>
      <c r="C1856" s="141">
        <v>0.94224468831564656</v>
      </c>
      <c r="D1856" s="141">
        <v>0.9434145516805621</v>
      </c>
      <c r="E1856" s="141">
        <v>0.15348603433472485</v>
      </c>
      <c r="F1856" s="141">
        <v>0.47079839810686264</v>
      </c>
      <c r="G1856" s="141">
        <v>0.32759360912297342</v>
      </c>
      <c r="H1856" s="141">
        <v>0.52845723770588937</v>
      </c>
      <c r="I1856" s="141">
        <v>0.44433681249866286</v>
      </c>
      <c r="J1856" s="141">
        <v>0.68811662482681801</v>
      </c>
      <c r="K1856" s="58">
        <v>0.25012061781846362</v>
      </c>
      <c r="M1856" s="51">
        <v>854</v>
      </c>
      <c r="N1856" s="141" cm="1">
        <f t="array" ref="N1856:W1856">(TRANSPOSE(MMULT(幕後結果!$AB$37:$AK$46, TRANSPOSE(N855:W855))))</f>
        <v>-0.64547215000011726</v>
      </c>
      <c r="O1856" s="141">
        <v>-1.7951032755971534</v>
      </c>
      <c r="P1856" s="141">
        <v>-0.13963951778935776</v>
      </c>
      <c r="Q1856" s="141">
        <v>0.26318601520525131</v>
      </c>
      <c r="R1856" s="141">
        <v>0.36407884343442792</v>
      </c>
      <c r="S1856" s="141">
        <v>0.65975881066830255</v>
      </c>
      <c r="T1856" s="141">
        <v>-1.2524078061886119</v>
      </c>
      <c r="U1856" s="141">
        <v>0.20042150503748066</v>
      </c>
      <c r="V1856" s="141">
        <v>0.94778172653364412</v>
      </c>
      <c r="W1856" s="50">
        <v>0.3659010383117377</v>
      </c>
    </row>
    <row r="1857" spans="1:23">
      <c r="A1857" s="122"/>
      <c r="B1857" s="141">
        <v>0.63481154114538674</v>
      </c>
      <c r="C1857" s="141">
        <v>0.24463470634981954</v>
      </c>
      <c r="D1857" s="141">
        <v>0.58239258623673118</v>
      </c>
      <c r="E1857" s="141">
        <v>0.52656307041383577</v>
      </c>
      <c r="F1857" s="141">
        <v>0.43693485630522089</v>
      </c>
      <c r="G1857" s="141">
        <v>7.6926583553009076E-2</v>
      </c>
      <c r="H1857" s="141">
        <v>0.66289897481577409</v>
      </c>
      <c r="I1857" s="141">
        <v>0.96329282798006366</v>
      </c>
      <c r="J1857" s="141">
        <v>5.5652125004540309E-2</v>
      </c>
      <c r="K1857" s="58">
        <v>0.71361707171956912</v>
      </c>
      <c r="M1857" s="51">
        <v>855</v>
      </c>
      <c r="N1857" s="141" cm="1">
        <f t="array" ref="N1857:W1857">(TRANSPOSE(MMULT(幕後結果!$AB$37:$AK$46, TRANSPOSE(N856:W856))))</f>
        <v>0.62801302440412432</v>
      </c>
      <c r="O1857" s="141">
        <v>0.4579749736478555</v>
      </c>
      <c r="P1857" s="141">
        <v>-1.0262016072353537</v>
      </c>
      <c r="Q1857" s="141">
        <v>-0.39423976623659884</v>
      </c>
      <c r="R1857" s="141">
        <v>-1.5040048704160212</v>
      </c>
      <c r="S1857" s="141">
        <v>-0.22307765271792607</v>
      </c>
      <c r="T1857" s="141">
        <v>1.5254377438895975E-2</v>
      </c>
      <c r="U1857" s="141">
        <v>-0.724952637048909</v>
      </c>
      <c r="V1857" s="141">
        <v>-0.37109737456631864</v>
      </c>
      <c r="W1857" s="50">
        <v>-1.5016442064997295</v>
      </c>
    </row>
    <row r="1858" spans="1:23">
      <c r="A1858" s="122"/>
      <c r="B1858" s="141">
        <v>0.61494353808907776</v>
      </c>
      <c r="C1858" s="141">
        <v>4.9657960614060137E-3</v>
      </c>
      <c r="D1858" s="141">
        <v>0.57140905665703468</v>
      </c>
      <c r="E1858" s="141">
        <v>0.2149792352346469</v>
      </c>
      <c r="F1858" s="141">
        <v>0.8080666174863087</v>
      </c>
      <c r="G1858" s="141">
        <v>0.87553303000206339</v>
      </c>
      <c r="H1858" s="141">
        <v>3.2804870655170015E-2</v>
      </c>
      <c r="I1858" s="141">
        <v>0.38281793422441113</v>
      </c>
      <c r="J1858" s="141">
        <v>3.5409609324132285E-2</v>
      </c>
      <c r="K1858" s="58">
        <v>0.57582642135368256</v>
      </c>
      <c r="M1858" s="51">
        <v>856</v>
      </c>
      <c r="N1858" s="141" cm="1">
        <f t="array" ref="N1858:W1858">(TRANSPOSE(MMULT(幕後結果!$AB$37:$AK$46, TRANSPOSE(N857:W857))))</f>
        <v>-1.3488412177604354</v>
      </c>
      <c r="O1858" s="141">
        <v>0.10651143333659302</v>
      </c>
      <c r="P1858" s="141">
        <v>-1.7211442442970879</v>
      </c>
      <c r="Q1858" s="141">
        <v>-1.8073072519030584</v>
      </c>
      <c r="R1858" s="141">
        <v>-1.0621707614904687</v>
      </c>
      <c r="S1858" s="141">
        <v>0.1828679404362574</v>
      </c>
      <c r="T1858" s="141">
        <v>-0.99801723055643266</v>
      </c>
      <c r="U1858" s="141">
        <v>-0.10645200662646581</v>
      </c>
      <c r="V1858" s="141">
        <v>0.19894886572869719</v>
      </c>
      <c r="W1858" s="50">
        <v>1.2468188406503755</v>
      </c>
    </row>
    <row r="1859" spans="1:23">
      <c r="A1859" s="122"/>
      <c r="B1859" s="141">
        <v>0.33932913058813541</v>
      </c>
      <c r="C1859" s="141">
        <v>0.87940544759788919</v>
      </c>
      <c r="D1859" s="141">
        <v>0.35054904159061651</v>
      </c>
      <c r="E1859" s="141">
        <v>0.23654321388078636</v>
      </c>
      <c r="F1859" s="141">
        <v>0.97396785690606791</v>
      </c>
      <c r="G1859" s="141">
        <v>0.44152753595663463</v>
      </c>
      <c r="H1859" s="141">
        <v>0.14627416541799598</v>
      </c>
      <c r="I1859" s="141">
        <v>0.7870173515916119</v>
      </c>
      <c r="J1859" s="141">
        <v>0.50778990760575859</v>
      </c>
      <c r="K1859" s="58">
        <v>7.7339728712317646E-2</v>
      </c>
      <c r="M1859" s="51">
        <v>857</v>
      </c>
      <c r="N1859" s="141" cm="1">
        <f t="array" ref="N1859:W1859">(TRANSPOSE(MMULT(幕後結果!$AB$37:$AK$46, TRANSPOSE(N858:W858))))</f>
        <v>1.0548076205352501</v>
      </c>
      <c r="O1859" s="141">
        <v>-0.60315990465593561</v>
      </c>
      <c r="P1859" s="141">
        <v>0.16036191772869443</v>
      </c>
      <c r="Q1859" s="141">
        <v>-0.28274645505797069</v>
      </c>
      <c r="R1859" s="141">
        <v>-0.68799008471862</v>
      </c>
      <c r="S1859" s="141">
        <v>-0.33606848085272412</v>
      </c>
      <c r="T1859" s="141">
        <v>1.8292681301989699</v>
      </c>
      <c r="U1859" s="141">
        <v>-0.21612064049954932</v>
      </c>
      <c r="V1859" s="141">
        <v>-0.88375119790642387</v>
      </c>
      <c r="W1859" s="50">
        <v>-1.2282781277457164</v>
      </c>
    </row>
    <row r="1860" spans="1:23">
      <c r="A1860" s="122"/>
      <c r="B1860" s="141">
        <v>0.98066767632651031</v>
      </c>
      <c r="C1860" s="141">
        <v>8.0817699386246167E-2</v>
      </c>
      <c r="D1860" s="141">
        <v>0.80837779404667298</v>
      </c>
      <c r="E1860" s="141">
        <v>0.91363800473582835</v>
      </c>
      <c r="F1860" s="141">
        <v>0.86751643380526922</v>
      </c>
      <c r="G1860" s="141">
        <v>0.51791904471585548</v>
      </c>
      <c r="H1860" s="141">
        <v>0.38265300597749929</v>
      </c>
      <c r="I1860" s="141">
        <v>0.35865722479880624</v>
      </c>
      <c r="J1860" s="141">
        <v>0.85253363528023174</v>
      </c>
      <c r="K1860" s="58">
        <v>0.8820551364851561</v>
      </c>
      <c r="M1860" s="51">
        <v>858</v>
      </c>
      <c r="N1860" s="141" cm="1">
        <f t="array" ref="N1860:W1860">(TRANSPOSE(MMULT(幕後結果!$AB$37:$AK$46, TRANSPOSE(N859:W859))))</f>
        <v>2.0139735359441475E-2</v>
      </c>
      <c r="O1860" s="141">
        <v>-1.2839669340262698</v>
      </c>
      <c r="P1860" s="141">
        <v>1.9061308051408616</v>
      </c>
      <c r="Q1860" s="141">
        <v>1.5336199910271036</v>
      </c>
      <c r="R1860" s="141">
        <v>0.83180563246938521</v>
      </c>
      <c r="S1860" s="141">
        <v>-0.52388806361896756</v>
      </c>
      <c r="T1860" s="141">
        <v>-1.0213141848010285</v>
      </c>
      <c r="U1860" s="141">
        <v>0.24041769367782473</v>
      </c>
      <c r="V1860" s="141">
        <v>-0.37568957513241469</v>
      </c>
      <c r="W1860" s="50">
        <v>0.24629037215053923</v>
      </c>
    </row>
    <row r="1861" spans="1:23">
      <c r="A1861" s="122"/>
      <c r="B1861" s="141">
        <v>0.10320586415016719</v>
      </c>
      <c r="C1861" s="141">
        <v>0.84903673959355097</v>
      </c>
      <c r="D1861" s="141">
        <v>1.9934552493710012E-2</v>
      </c>
      <c r="E1861" s="141">
        <v>0.3436937551734669</v>
      </c>
      <c r="F1861" s="141">
        <v>9.9779626338520444E-2</v>
      </c>
      <c r="G1861" s="141">
        <v>0.13149491631848198</v>
      </c>
      <c r="H1861" s="141">
        <v>8.7673135620125242E-2</v>
      </c>
      <c r="I1861" s="141">
        <v>0.28206619390202725</v>
      </c>
      <c r="J1861" s="141">
        <v>0.76550261613653525</v>
      </c>
      <c r="K1861" s="58">
        <v>0.20175642311954811</v>
      </c>
      <c r="M1861" s="51">
        <v>859</v>
      </c>
      <c r="N1861" s="141" cm="1">
        <f t="array" ref="N1861:W1861">(TRANSPOSE(MMULT(幕後結果!$AB$37:$AK$46, TRANSPOSE(N860:W860))))</f>
        <v>-0.41314607531275516</v>
      </c>
      <c r="O1861" s="141">
        <v>0.18901790446703165</v>
      </c>
      <c r="P1861" s="141">
        <v>-0.17357188431728315</v>
      </c>
      <c r="Q1861" s="141">
        <v>1.6759649564519847</v>
      </c>
      <c r="R1861" s="141">
        <v>1.7097573237118013</v>
      </c>
      <c r="S1861" s="141">
        <v>0.64249387283311443</v>
      </c>
      <c r="T1861" s="141">
        <v>-1.0503420934764234</v>
      </c>
      <c r="U1861" s="141">
        <v>1.0324258730287685</v>
      </c>
      <c r="V1861" s="141">
        <v>1.5548195880073024</v>
      </c>
      <c r="W1861" s="50">
        <v>0.79265321872726013</v>
      </c>
    </row>
    <row r="1862" spans="1:23">
      <c r="A1862" s="122"/>
      <c r="B1862" s="141">
        <v>0.50520983933251462</v>
      </c>
      <c r="C1862" s="141">
        <v>0.87873855519755106</v>
      </c>
      <c r="D1862" s="141">
        <v>0.21014124966525904</v>
      </c>
      <c r="E1862" s="141">
        <v>0.83839083490555022</v>
      </c>
      <c r="F1862" s="141">
        <v>0.61867179106381109</v>
      </c>
      <c r="G1862" s="141">
        <v>5.8391499662529656E-2</v>
      </c>
      <c r="H1862" s="141">
        <v>0.77786092780573313</v>
      </c>
      <c r="I1862" s="141">
        <v>6.3628112127251724E-2</v>
      </c>
      <c r="J1862" s="141">
        <v>0.79733487044077256</v>
      </c>
      <c r="K1862" s="58">
        <v>5.3330425026709705E-3</v>
      </c>
      <c r="M1862" s="51">
        <v>860</v>
      </c>
      <c r="N1862" s="141" cm="1">
        <f t="array" ref="N1862:W1862">(TRANSPOSE(MMULT(幕後結果!$AB$37:$AK$46, TRANSPOSE(N861:W861))))</f>
        <v>0.73938468036753069</v>
      </c>
      <c r="O1862" s="141">
        <v>-1.3506971983282721</v>
      </c>
      <c r="P1862" s="141">
        <v>-0.57515219929868944</v>
      </c>
      <c r="Q1862" s="141">
        <v>5.4546966833625254E-2</v>
      </c>
      <c r="R1862" s="141">
        <v>-0.22559572491095808</v>
      </c>
      <c r="S1862" s="141">
        <v>-1.338292527040855</v>
      </c>
      <c r="T1862" s="141">
        <v>-2.1677614545844395</v>
      </c>
      <c r="U1862" s="141">
        <v>-0.74374475318212419</v>
      </c>
      <c r="V1862" s="141">
        <v>0.67450034054020747</v>
      </c>
      <c r="W1862" s="50">
        <v>-0.82980386223747105</v>
      </c>
    </row>
    <row r="1863" spans="1:23">
      <c r="A1863" s="122"/>
      <c r="B1863" s="141">
        <v>0.61273334028804105</v>
      </c>
      <c r="C1863" s="141">
        <v>8.9769041796391447E-2</v>
      </c>
      <c r="D1863" s="141">
        <v>0.58591521789709833</v>
      </c>
      <c r="E1863" s="141">
        <v>0.13748468676549486</v>
      </c>
      <c r="F1863" s="141">
        <v>0.3016437969886514</v>
      </c>
      <c r="G1863" s="141">
        <v>0.9939137508601239</v>
      </c>
      <c r="H1863" s="141">
        <v>0.10070327971828386</v>
      </c>
      <c r="I1863" s="141">
        <v>0.31730927999128111</v>
      </c>
      <c r="J1863" s="141">
        <v>0.88795046687851875</v>
      </c>
      <c r="K1863" s="58">
        <v>0.67804580132240932</v>
      </c>
      <c r="M1863" s="51">
        <v>861</v>
      </c>
      <c r="N1863" s="141" cm="1">
        <f t="array" ref="N1863:W1863">(TRANSPOSE(MMULT(幕後結果!$AB$37:$AK$46, TRANSPOSE(N862:W862))))</f>
        <v>-0.39205210076814806</v>
      </c>
      <c r="O1863" s="141">
        <v>-0.14520866851080375</v>
      </c>
      <c r="P1863" s="141">
        <v>1.139351467207236</v>
      </c>
      <c r="Q1863" s="141">
        <v>-1.5280177538006421</v>
      </c>
      <c r="R1863" s="141">
        <v>0.62476395898998582</v>
      </c>
      <c r="S1863" s="141">
        <v>-1.2767245835465926</v>
      </c>
      <c r="T1863" s="141">
        <v>-0.2802563779650048</v>
      </c>
      <c r="U1863" s="141">
        <v>1.1937535401104129</v>
      </c>
      <c r="V1863" s="141">
        <v>-1.6934014472295251</v>
      </c>
      <c r="W1863" s="50">
        <v>-0.90728595872367024</v>
      </c>
    </row>
    <row r="1864" spans="1:23">
      <c r="A1864" s="122"/>
      <c r="B1864" s="141">
        <v>0.11490885790602823</v>
      </c>
      <c r="C1864" s="141">
        <v>0.6674159777463391</v>
      </c>
      <c r="D1864" s="141">
        <v>0.22929752681506566</v>
      </c>
      <c r="E1864" s="141">
        <v>0.51180099813482283</v>
      </c>
      <c r="F1864" s="141">
        <v>0.74073713894427073</v>
      </c>
      <c r="G1864" s="141">
        <v>0.48969267190108279</v>
      </c>
      <c r="H1864" s="141">
        <v>0.60190849328966434</v>
      </c>
      <c r="I1864" s="141">
        <v>0.60773355688157582</v>
      </c>
      <c r="J1864" s="141">
        <v>0.68040117948451528</v>
      </c>
      <c r="K1864" s="58">
        <v>0.20643634030641622</v>
      </c>
      <c r="M1864" s="51">
        <v>862</v>
      </c>
      <c r="N1864" s="141" cm="1">
        <f t="array" ref="N1864:W1864">(TRANSPOSE(MMULT(幕後結果!$AB$37:$AK$46, TRANSPOSE(N863:W863))))</f>
        <v>-0.36532907126183523</v>
      </c>
      <c r="O1864" s="141">
        <v>0.94645347733442475</v>
      </c>
      <c r="P1864" s="141">
        <v>-2.1897847904884415E-2</v>
      </c>
      <c r="Q1864" s="141">
        <v>0.65806374877890927</v>
      </c>
      <c r="R1864" s="141">
        <v>0.53928329571631073</v>
      </c>
      <c r="S1864" s="141">
        <v>1.8332923883023127</v>
      </c>
      <c r="T1864" s="141">
        <v>1.2934301323359592</v>
      </c>
      <c r="U1864" s="141">
        <v>0.30859073580521851</v>
      </c>
      <c r="V1864" s="141">
        <v>1.3532101854309746</v>
      </c>
      <c r="W1864" s="50">
        <v>0.36855749908895563</v>
      </c>
    </row>
    <row r="1865" spans="1:23">
      <c r="A1865" s="122"/>
      <c r="B1865" s="141">
        <v>0.13966103518558914</v>
      </c>
      <c r="C1865" s="141">
        <v>0.77851315096312068</v>
      </c>
      <c r="D1865" s="141">
        <v>0.70112650808885002</v>
      </c>
      <c r="E1865" s="141">
        <v>1.2603772737399987E-2</v>
      </c>
      <c r="F1865" s="141">
        <v>0.15854925177082313</v>
      </c>
      <c r="G1865" s="141">
        <v>0.6266398451753894</v>
      </c>
      <c r="H1865" s="141">
        <v>0.33295742805536821</v>
      </c>
      <c r="I1865" s="141">
        <v>0.17366044603132136</v>
      </c>
      <c r="J1865" s="141">
        <v>0.22478120005511459</v>
      </c>
      <c r="K1865" s="58">
        <v>0.34731698428319269</v>
      </c>
      <c r="M1865" s="51">
        <v>863</v>
      </c>
      <c r="N1865" s="141" cm="1">
        <f t="array" ref="N1865:W1865">(TRANSPOSE(MMULT(幕後結果!$AB$37:$AK$46, TRANSPOSE(N864:W864))))</f>
        <v>0.71613812074443262</v>
      </c>
      <c r="O1865" s="141">
        <v>1.29561086005754</v>
      </c>
      <c r="P1865" s="141">
        <v>0.47148989608114494</v>
      </c>
      <c r="Q1865" s="141">
        <v>1.9307083649460057</v>
      </c>
      <c r="R1865" s="141">
        <v>1.7626042715231796</v>
      </c>
      <c r="S1865" s="141">
        <v>5.8833783091189473E-2</v>
      </c>
      <c r="T1865" s="141">
        <v>-9.0629666137204135E-2</v>
      </c>
      <c r="U1865" s="141">
        <v>-0.28924651962600612</v>
      </c>
      <c r="V1865" s="141">
        <v>0.29529950191345988</v>
      </c>
      <c r="W1865" s="50">
        <v>-0.84921038540636851</v>
      </c>
    </row>
    <row r="1866" spans="1:23">
      <c r="A1866" s="122"/>
      <c r="B1866" s="141">
        <v>0.62636478476542479</v>
      </c>
      <c r="C1866" s="141">
        <v>0.97116088366262532</v>
      </c>
      <c r="D1866" s="141">
        <v>7.1000678384274485E-2</v>
      </c>
      <c r="E1866" s="141">
        <v>0.34691025761441541</v>
      </c>
      <c r="F1866" s="141">
        <v>0.81353114932456316</v>
      </c>
      <c r="G1866" s="141">
        <v>0.9920233949026358</v>
      </c>
      <c r="H1866" s="141">
        <v>0.7156886208062756</v>
      </c>
      <c r="I1866" s="141">
        <v>0.16902336955256225</v>
      </c>
      <c r="J1866" s="141">
        <v>0.4878188322622472</v>
      </c>
      <c r="K1866" s="58">
        <v>0.6303243017016873</v>
      </c>
      <c r="M1866" s="51">
        <v>864</v>
      </c>
      <c r="N1866" s="141" cm="1">
        <f t="array" ref="N1866:W1866">(TRANSPOSE(MMULT(幕後結果!$AB$37:$AK$46, TRANSPOSE(N865:W865))))</f>
        <v>0.98960967711287351</v>
      </c>
      <c r="O1866" s="141">
        <v>0.62070000589942353</v>
      </c>
      <c r="P1866" s="141">
        <v>-0.22747493932604754</v>
      </c>
      <c r="Q1866" s="141">
        <v>-0.12459161292500054</v>
      </c>
      <c r="R1866" s="141">
        <v>0.37408137353612925</v>
      </c>
      <c r="S1866" s="141">
        <v>0.92469067682947481</v>
      </c>
      <c r="T1866" s="141">
        <v>1.6504399681312441</v>
      </c>
      <c r="U1866" s="141">
        <v>2.5098282450689013</v>
      </c>
      <c r="V1866" s="141">
        <v>1.1207654334814148</v>
      </c>
      <c r="W1866" s="50">
        <v>-0.58636343318029716</v>
      </c>
    </row>
    <row r="1867" spans="1:23">
      <c r="A1867" s="122"/>
      <c r="B1867" s="141">
        <v>0.7005189916243455</v>
      </c>
      <c r="C1867" s="141">
        <v>0.40313417953049013</v>
      </c>
      <c r="D1867" s="141">
        <v>0.28005165575833124</v>
      </c>
      <c r="E1867" s="141">
        <v>0.80274782846471382</v>
      </c>
      <c r="F1867" s="141">
        <v>0.3381019200124542</v>
      </c>
      <c r="G1867" s="141">
        <v>0.38188044646179709</v>
      </c>
      <c r="H1867" s="141">
        <v>0.29488324400883981</v>
      </c>
      <c r="I1867" s="141">
        <v>0.98458452571311983</v>
      </c>
      <c r="J1867" s="141">
        <v>8.6353343042508079E-2</v>
      </c>
      <c r="K1867" s="58">
        <v>0.72377925572473933</v>
      </c>
      <c r="M1867" s="51">
        <v>865</v>
      </c>
      <c r="N1867" s="141" cm="1">
        <f t="array" ref="N1867:W1867">(TRANSPOSE(MMULT(幕後結果!$AB$37:$AK$46, TRANSPOSE(N866:W866))))</f>
        <v>-1.1655095263401412</v>
      </c>
      <c r="O1867" s="141">
        <v>7.0812620673010515E-3</v>
      </c>
      <c r="P1867" s="141">
        <v>0.88303692621889107</v>
      </c>
      <c r="Q1867" s="141">
        <v>-0.39522553080452716</v>
      </c>
      <c r="R1867" s="141">
        <v>0.14339360879346424</v>
      </c>
      <c r="S1867" s="141">
        <v>-0.2977182114218741</v>
      </c>
      <c r="T1867" s="141">
        <v>-1.1700257809738226</v>
      </c>
      <c r="U1867" s="141">
        <v>1.0886197869723924</v>
      </c>
      <c r="V1867" s="141">
        <v>1.3348057347293982</v>
      </c>
      <c r="W1867" s="50">
        <v>-0.35828987604090612</v>
      </c>
    </row>
    <row r="1868" spans="1:23">
      <c r="A1868" s="122"/>
      <c r="B1868" s="141">
        <v>0.9220383002860093</v>
      </c>
      <c r="C1868" s="141">
        <v>0.22061725990749692</v>
      </c>
      <c r="D1868" s="141">
        <v>0.29483726641389052</v>
      </c>
      <c r="E1868" s="141">
        <v>0.43452605651702059</v>
      </c>
      <c r="F1868" s="141">
        <v>0.98697496777616456</v>
      </c>
      <c r="G1868" s="141">
        <v>0.44260774834203831</v>
      </c>
      <c r="H1868" s="141">
        <v>0.64895349170863836</v>
      </c>
      <c r="I1868" s="141">
        <v>0.81209065669266067</v>
      </c>
      <c r="J1868" s="141">
        <v>8.0000353947349723E-2</v>
      </c>
      <c r="K1868" s="58">
        <v>0.83528957568138518</v>
      </c>
      <c r="M1868" s="51">
        <v>866</v>
      </c>
      <c r="N1868" s="141" cm="1">
        <f t="array" ref="N1868:W1868">(TRANSPOSE(MMULT(幕後結果!$AB$37:$AK$46, TRANSPOSE(N867:W867))))</f>
        <v>-0.52694971018052195</v>
      </c>
      <c r="O1868" s="141">
        <v>-0.64346552715730509</v>
      </c>
      <c r="P1868" s="141">
        <v>-0.19757759467754724</v>
      </c>
      <c r="Q1868" s="141">
        <v>-0.27818395816480646</v>
      </c>
      <c r="R1868" s="141">
        <v>-0.76368305951003967</v>
      </c>
      <c r="S1868" s="141">
        <v>0.13367270177428245</v>
      </c>
      <c r="T1868" s="141">
        <v>-1.2558433599606684</v>
      </c>
      <c r="U1868" s="141">
        <v>-0.34856356473123229</v>
      </c>
      <c r="V1868" s="141">
        <v>-4.5884690370191938E-2</v>
      </c>
      <c r="W1868" s="50">
        <v>-1.2302217184959641</v>
      </c>
    </row>
    <row r="1869" spans="1:23">
      <c r="A1869" s="122"/>
      <c r="B1869" s="141">
        <v>0.32268389999068425</v>
      </c>
      <c r="C1869" s="141">
        <v>5.864607834316482E-2</v>
      </c>
      <c r="D1869" s="141">
        <v>0.58675852523969962</v>
      </c>
      <c r="E1869" s="141">
        <v>7.5476291952999652E-2</v>
      </c>
      <c r="F1869" s="141">
        <v>0.713152561708285</v>
      </c>
      <c r="G1869" s="141">
        <v>0.36616184306761568</v>
      </c>
      <c r="H1869" s="141">
        <v>0.11972921956920257</v>
      </c>
      <c r="I1869" s="141">
        <v>0.7392838859445825</v>
      </c>
      <c r="J1869" s="141">
        <v>0.85892742243548836</v>
      </c>
      <c r="K1869" s="58">
        <v>0.50430435955817088</v>
      </c>
      <c r="M1869" s="51">
        <v>867</v>
      </c>
      <c r="N1869" s="141" cm="1">
        <f t="array" ref="N1869:W1869">(TRANSPOSE(MMULT(幕後結果!$AB$37:$AK$46, TRANSPOSE(N868:W868))))</f>
        <v>-0.69644952114299408</v>
      </c>
      <c r="O1869" s="141">
        <v>0.26007358655180524</v>
      </c>
      <c r="P1869" s="141">
        <v>-5.3393140163423995E-2</v>
      </c>
      <c r="Q1869" s="141">
        <v>0.95929449920307941</v>
      </c>
      <c r="R1869" s="141">
        <v>0.20513321338394297</v>
      </c>
      <c r="S1869" s="141">
        <v>0.13678394585428846</v>
      </c>
      <c r="T1869" s="141">
        <v>-0.400581388460308</v>
      </c>
      <c r="U1869" s="141">
        <v>-0.49123899257439252</v>
      </c>
      <c r="V1869" s="141">
        <v>-0.22338103609699925</v>
      </c>
      <c r="W1869" s="50">
        <v>0.40298512437407719</v>
      </c>
    </row>
    <row r="1870" spans="1:23">
      <c r="A1870" s="122"/>
      <c r="B1870" s="141">
        <v>0.66759449116888558</v>
      </c>
      <c r="C1870" s="141">
        <v>0.39812047366742975</v>
      </c>
      <c r="D1870" s="141">
        <v>1.9628038583747953E-2</v>
      </c>
      <c r="E1870" s="141">
        <v>9.3938275024932461E-2</v>
      </c>
      <c r="F1870" s="141">
        <v>0.6012042143428975</v>
      </c>
      <c r="G1870" s="141">
        <v>0.29019380367275471</v>
      </c>
      <c r="H1870" s="141">
        <v>0.66682484073019554</v>
      </c>
      <c r="I1870" s="141">
        <v>2.0937941887050115E-2</v>
      </c>
      <c r="J1870" s="141">
        <v>0.92309000185595735</v>
      </c>
      <c r="K1870" s="58">
        <v>0.42600826947034909</v>
      </c>
      <c r="M1870" s="51">
        <v>868</v>
      </c>
      <c r="N1870" s="141" cm="1">
        <f t="array" ref="N1870:W1870">(TRANSPOSE(MMULT(幕後結果!$AB$37:$AK$46, TRANSPOSE(N869:W869))))</f>
        <v>-0.76644827499805934</v>
      </c>
      <c r="O1870" s="141">
        <v>-0.44686087170659122</v>
      </c>
      <c r="P1870" s="141">
        <v>-2.2530403089928268</v>
      </c>
      <c r="Q1870" s="141">
        <v>-0.69845721192841193</v>
      </c>
      <c r="R1870" s="141">
        <v>-1.2853108859386226</v>
      </c>
      <c r="S1870" s="141">
        <v>-7.5069701582699738E-2</v>
      </c>
      <c r="T1870" s="141">
        <v>-2.6746185172471355</v>
      </c>
      <c r="U1870" s="141">
        <v>-1.1754960787424544</v>
      </c>
      <c r="V1870" s="141">
        <v>-0.90409920004791777</v>
      </c>
      <c r="W1870" s="50">
        <v>-1.0335676880509972</v>
      </c>
    </row>
    <row r="1871" spans="1:23">
      <c r="A1871" s="122"/>
      <c r="B1871" s="141">
        <v>0.21864678899864054</v>
      </c>
      <c r="C1871" s="141">
        <v>0.13852698243421635</v>
      </c>
      <c r="D1871" s="141">
        <v>0.28271209031087619</v>
      </c>
      <c r="E1871" s="141">
        <v>4.9783150829108225E-2</v>
      </c>
      <c r="F1871" s="141">
        <v>0.65576562677643735</v>
      </c>
      <c r="G1871" s="141">
        <v>0.86331680549670553</v>
      </c>
      <c r="H1871" s="141">
        <v>0.16020324981197032</v>
      </c>
      <c r="I1871" s="141">
        <v>0.60381647235163016</v>
      </c>
      <c r="J1871" s="141">
        <v>0.44015471673627871</v>
      </c>
      <c r="K1871" s="58">
        <v>0.24480084029569071</v>
      </c>
      <c r="M1871" s="51">
        <v>869</v>
      </c>
      <c r="N1871" s="141" cm="1">
        <f t="array" ref="N1871:W1871">(TRANSPOSE(MMULT(幕後結果!$AB$37:$AK$46, TRANSPOSE(N870:W870))))</f>
        <v>-1.7953105338211421</v>
      </c>
      <c r="O1871" s="141">
        <v>-0.23819584135781016</v>
      </c>
      <c r="P1871" s="141">
        <v>0.45241656160895538</v>
      </c>
      <c r="Q1871" s="141">
        <v>0.57593713720718243</v>
      </c>
      <c r="R1871" s="141">
        <v>4.3269154110664731E-2</v>
      </c>
      <c r="S1871" s="141">
        <v>3.4636970732293548E-4</v>
      </c>
      <c r="T1871" s="141">
        <v>0.29240990012128709</v>
      </c>
      <c r="U1871" s="141">
        <v>-0.55684566915194567</v>
      </c>
      <c r="V1871" s="141">
        <v>0.51759906974042635</v>
      </c>
      <c r="W1871" s="50">
        <v>1.2293428336784598</v>
      </c>
    </row>
    <row r="1872" spans="1:23">
      <c r="A1872" s="122"/>
      <c r="B1872" s="141">
        <v>0.4766532560159602</v>
      </c>
      <c r="C1872" s="141">
        <v>0.14374753829298625</v>
      </c>
      <c r="D1872" s="141">
        <v>0.44960795165153478</v>
      </c>
      <c r="E1872" s="141">
        <v>0.72216261275541149</v>
      </c>
      <c r="F1872" s="141">
        <v>0.8872742994031535</v>
      </c>
      <c r="G1872" s="141">
        <v>0.50185191992746137</v>
      </c>
      <c r="H1872" s="141">
        <v>0.28961611994514525</v>
      </c>
      <c r="I1872" s="141">
        <v>0.9522052755117838</v>
      </c>
      <c r="J1872" s="141">
        <v>6.5382200314632488E-2</v>
      </c>
      <c r="K1872" s="58">
        <v>0.27748262437011162</v>
      </c>
      <c r="M1872" s="51">
        <v>870</v>
      </c>
      <c r="N1872" s="141" cm="1">
        <f t="array" ref="N1872:W1872">(TRANSPOSE(MMULT(幕後結果!$AB$37:$AK$46, TRANSPOSE(N871:W871))))</f>
        <v>-4.0323662688834777E-2</v>
      </c>
      <c r="O1872" s="141">
        <v>1.4581202770240551</v>
      </c>
      <c r="P1872" s="141">
        <v>1.0353976599016967</v>
      </c>
      <c r="Q1872" s="141">
        <v>0.94628418908188805</v>
      </c>
      <c r="R1872" s="141">
        <v>1.3845242089341665</v>
      </c>
      <c r="S1872" s="141">
        <v>1.0394966291021102E-2</v>
      </c>
      <c r="T1872" s="141">
        <v>2.0187075269489356</v>
      </c>
      <c r="U1872" s="141">
        <v>0.9265772925771002</v>
      </c>
      <c r="V1872" s="141">
        <v>0.90269887800142601</v>
      </c>
      <c r="W1872" s="50">
        <v>0.25762559618159597</v>
      </c>
    </row>
    <row r="1873" spans="1:23">
      <c r="A1873" s="122"/>
      <c r="B1873" s="141">
        <v>0.44307388453519936</v>
      </c>
      <c r="C1873" s="141">
        <v>0.47348255386072591</v>
      </c>
      <c r="D1873" s="141">
        <v>0.44248455883443527</v>
      </c>
      <c r="E1873" s="141">
        <v>0.75261182863431486</v>
      </c>
      <c r="F1873" s="141">
        <v>0.27454360749888096</v>
      </c>
      <c r="G1873" s="141">
        <v>0.70660534306577838</v>
      </c>
      <c r="H1873" s="141">
        <v>0.31641207431045215</v>
      </c>
      <c r="I1873" s="141">
        <v>0.76339161906348307</v>
      </c>
      <c r="J1873" s="141">
        <v>0.76596126206726134</v>
      </c>
      <c r="K1873" s="58">
        <v>0.31242983388154144</v>
      </c>
      <c r="M1873" s="51">
        <v>871</v>
      </c>
      <c r="N1873" s="141" cm="1">
        <f t="array" ref="N1873:W1873">(TRANSPOSE(MMULT(幕後結果!$AB$37:$AK$46, TRANSPOSE(N872:W872))))</f>
        <v>0.31280709987255495</v>
      </c>
      <c r="O1873" s="141">
        <v>3.590636123059416E-2</v>
      </c>
      <c r="P1873" s="141">
        <v>0.364252229727068</v>
      </c>
      <c r="Q1873" s="141">
        <v>0.17765052572547413</v>
      </c>
      <c r="R1873" s="141">
        <v>-7.8878896096898354E-4</v>
      </c>
      <c r="S1873" s="141">
        <v>0.35327622813954368</v>
      </c>
      <c r="T1873" s="141">
        <v>1.3289084850742094</v>
      </c>
      <c r="U1873" s="141">
        <v>0.90372240753840072</v>
      </c>
      <c r="V1873" s="141">
        <v>1.4861333173856157</v>
      </c>
      <c r="W1873" s="50">
        <v>1.9971455259785289</v>
      </c>
    </row>
    <row r="1874" spans="1:23">
      <c r="A1874" s="122"/>
      <c r="B1874" s="141">
        <v>0.4090506313491491</v>
      </c>
      <c r="C1874" s="141">
        <v>0.30893019545888278</v>
      </c>
      <c r="D1874" s="141">
        <v>8.9528853377089046E-2</v>
      </c>
      <c r="E1874" s="141">
        <v>0.7880398733480396</v>
      </c>
      <c r="F1874" s="141">
        <v>0.15645891253178901</v>
      </c>
      <c r="G1874" s="141">
        <v>0.56336602383374967</v>
      </c>
      <c r="H1874" s="141">
        <v>0.24235325557337295</v>
      </c>
      <c r="I1874" s="141">
        <v>0.35464565394006642</v>
      </c>
      <c r="J1874" s="141">
        <v>0.28239550397962043</v>
      </c>
      <c r="K1874" s="58">
        <v>0.18718386045031488</v>
      </c>
      <c r="M1874" s="51">
        <v>872</v>
      </c>
      <c r="N1874" s="141" cm="1">
        <f t="array" ref="N1874:W1874">(TRANSPOSE(MMULT(幕後結果!$AB$37:$AK$46, TRANSPOSE(N873:W873))))</f>
        <v>-0.78268231048692372</v>
      </c>
      <c r="O1874" s="141">
        <v>0.18924009356804555</v>
      </c>
      <c r="P1874" s="141">
        <v>-0.67123936302133491</v>
      </c>
      <c r="Q1874" s="141">
        <v>-0.4721840055288089</v>
      </c>
      <c r="R1874" s="141">
        <v>-1.1443203889176297</v>
      </c>
      <c r="S1874" s="141">
        <v>-1.6759786564120398</v>
      </c>
      <c r="T1874" s="141">
        <v>-0.2308995477544204</v>
      </c>
      <c r="U1874" s="141">
        <v>-1.9975885817042403</v>
      </c>
      <c r="V1874" s="141">
        <v>-1.554661250981145</v>
      </c>
      <c r="W1874" s="50">
        <v>0.23574622214517693</v>
      </c>
    </row>
    <row r="1875" spans="1:23">
      <c r="A1875" s="122"/>
      <c r="B1875" s="141">
        <v>0.79905502280099849</v>
      </c>
      <c r="C1875" s="141">
        <v>0.25826263423607676</v>
      </c>
      <c r="D1875" s="141">
        <v>2.7949674218221698E-3</v>
      </c>
      <c r="E1875" s="141">
        <v>0.14979810844910268</v>
      </c>
      <c r="F1875" s="141">
        <v>0.84999656059771622</v>
      </c>
      <c r="G1875" s="141">
        <v>0.47478950693185351</v>
      </c>
      <c r="H1875" s="141">
        <v>0.62899682703888238</v>
      </c>
      <c r="I1875" s="141">
        <v>0.85848251171322332</v>
      </c>
      <c r="J1875" s="141">
        <v>0.96512483859447551</v>
      </c>
      <c r="K1875" s="58">
        <v>0.57618281050788722</v>
      </c>
      <c r="M1875" s="51">
        <v>873</v>
      </c>
      <c r="N1875" s="141" cm="1">
        <f t="array" ref="N1875:W1875">(TRANSPOSE(MMULT(幕後結果!$AB$37:$AK$46, TRANSPOSE(N874:W874))))</f>
        <v>0.22302159549371792</v>
      </c>
      <c r="O1875" s="141">
        <v>-0.42352493611916653</v>
      </c>
      <c r="P1875" s="141">
        <v>1.3662141513628565</v>
      </c>
      <c r="Q1875" s="141">
        <v>0.80852107177959098</v>
      </c>
      <c r="R1875" s="141">
        <v>-0.27807699721897461</v>
      </c>
      <c r="S1875" s="141">
        <v>1.4116402309706122</v>
      </c>
      <c r="T1875" s="141">
        <v>0.25300680291824706</v>
      </c>
      <c r="U1875" s="141">
        <v>0.62429176796760333</v>
      </c>
      <c r="V1875" s="141">
        <v>1.036000847150591</v>
      </c>
      <c r="W1875" s="50">
        <v>0.30865252507102542</v>
      </c>
    </row>
    <row r="1876" spans="1:23">
      <c r="A1876" s="122"/>
      <c r="B1876" s="141">
        <v>8.4863216117675888E-2</v>
      </c>
      <c r="C1876" s="141">
        <v>1.903726713986309E-3</v>
      </c>
      <c r="D1876" s="141">
        <v>0.9347241124402188</v>
      </c>
      <c r="E1876" s="141">
        <v>4.0510103199073555E-2</v>
      </c>
      <c r="F1876" s="141">
        <v>0.53649707244547318</v>
      </c>
      <c r="G1876" s="141">
        <v>0.83240186540365824</v>
      </c>
      <c r="H1876" s="141">
        <v>0.37936356988238829</v>
      </c>
      <c r="I1876" s="141">
        <v>0.78558386289179793</v>
      </c>
      <c r="J1876" s="141">
        <v>0.77112891344737711</v>
      </c>
      <c r="K1876" s="58">
        <v>0.51727163887745764</v>
      </c>
      <c r="M1876" s="51">
        <v>874</v>
      </c>
      <c r="N1876" s="141" cm="1">
        <f t="array" ref="N1876:W1876">(TRANSPOSE(MMULT(幕後結果!$AB$37:$AK$46, TRANSPOSE(N875:W875))))</f>
        <v>2.3029579695776636</v>
      </c>
      <c r="O1876" s="141">
        <v>0.61616140556291332</v>
      </c>
      <c r="P1876" s="141">
        <v>-0.35807446050406921</v>
      </c>
      <c r="Q1876" s="141">
        <v>0.58944856221370712</v>
      </c>
      <c r="R1876" s="141">
        <v>1.1190469000409902</v>
      </c>
      <c r="S1876" s="141">
        <v>-0.64390284241213358</v>
      </c>
      <c r="T1876" s="141">
        <v>0.10875322156439926</v>
      </c>
      <c r="U1876" s="141">
        <v>0.51156654663345602</v>
      </c>
      <c r="V1876" s="141">
        <v>0.17560130908986807</v>
      </c>
      <c r="W1876" s="50">
        <v>-0.66813228176367001</v>
      </c>
    </row>
    <row r="1877" spans="1:23">
      <c r="A1877" s="122"/>
      <c r="B1877" s="141">
        <v>0.53473725952989049</v>
      </c>
      <c r="C1877" s="141">
        <v>0.41156556240279785</v>
      </c>
      <c r="D1877" s="141">
        <v>0.93900736213968283</v>
      </c>
      <c r="E1877" s="141">
        <v>0.2822277567159357</v>
      </c>
      <c r="F1877" s="141">
        <v>0.66901647025236488</v>
      </c>
      <c r="G1877" s="141">
        <v>0.49488155254162058</v>
      </c>
      <c r="H1877" s="141">
        <v>0.93510665171866147</v>
      </c>
      <c r="I1877" s="141">
        <v>0.69146273978723261</v>
      </c>
      <c r="J1877" s="141">
        <v>0.69101911686822715</v>
      </c>
      <c r="K1877" s="58">
        <v>0.1928432309670991</v>
      </c>
      <c r="M1877" s="51">
        <v>875</v>
      </c>
      <c r="N1877" s="141" cm="1">
        <f t="array" ref="N1877:W1877">(TRANSPOSE(MMULT(幕後結果!$AB$37:$AK$46, TRANSPOSE(N876:W876))))</f>
        <v>-1.2513080014040823</v>
      </c>
      <c r="O1877" s="141">
        <v>0.41204647930813881</v>
      </c>
      <c r="P1877" s="141">
        <v>0.61430910414122686</v>
      </c>
      <c r="Q1877" s="141">
        <v>-4.7952191026236934E-2</v>
      </c>
      <c r="R1877" s="141">
        <v>0.82933254144600599</v>
      </c>
      <c r="S1877" s="141">
        <v>-0.71600316556972765</v>
      </c>
      <c r="T1877" s="141">
        <v>-0.42031775794884263</v>
      </c>
      <c r="U1877" s="141">
        <v>-0.9055063042731375</v>
      </c>
      <c r="V1877" s="141">
        <v>-2.0964910530138936</v>
      </c>
      <c r="W1877" s="50">
        <v>0.13225681765320313</v>
      </c>
    </row>
    <row r="1878" spans="1:23">
      <c r="A1878" s="122"/>
      <c r="B1878" s="141">
        <v>0.21018799433148838</v>
      </c>
      <c r="C1878" s="141">
        <v>0.14918116303631113</v>
      </c>
      <c r="D1878" s="141">
        <v>0.70556789967211486</v>
      </c>
      <c r="E1878" s="141">
        <v>0.1291972296397863</v>
      </c>
      <c r="F1878" s="141">
        <v>0.57091740373775313</v>
      </c>
      <c r="G1878" s="141">
        <v>0.25110751436346801</v>
      </c>
      <c r="H1878" s="141">
        <v>6.7275704333875641E-3</v>
      </c>
      <c r="I1878" s="141">
        <v>0.24104697733320668</v>
      </c>
      <c r="J1878" s="141">
        <v>0.13216182861034254</v>
      </c>
      <c r="K1878" s="58">
        <v>0.49959848678680729</v>
      </c>
      <c r="M1878" s="51">
        <v>876</v>
      </c>
      <c r="N1878" s="141" cm="1">
        <f t="array" ref="N1878:W1878">(TRANSPOSE(MMULT(幕後結果!$AB$37:$AK$46, TRANSPOSE(N877:W877))))</f>
        <v>0.76005955805879111</v>
      </c>
      <c r="O1878" s="141">
        <v>-0.88838482334565005</v>
      </c>
      <c r="P1878" s="141">
        <v>-2.3758240022035806</v>
      </c>
      <c r="Q1878" s="141">
        <v>-4.3783857564012596E-2</v>
      </c>
      <c r="R1878" s="141">
        <v>-1.4016091140877778</v>
      </c>
      <c r="S1878" s="141">
        <v>-1.1879882541925944</v>
      </c>
      <c r="T1878" s="141">
        <v>-8.9127701832945883E-2</v>
      </c>
      <c r="U1878" s="141">
        <v>-0.72050331411900093</v>
      </c>
      <c r="V1878" s="141">
        <v>-0.50627712323689944</v>
      </c>
      <c r="W1878" s="50">
        <v>-1.8716470429748484</v>
      </c>
    </row>
    <row r="1879" spans="1:23">
      <c r="A1879" s="122"/>
      <c r="B1879" s="141">
        <v>0.81685620150220251</v>
      </c>
      <c r="C1879" s="141">
        <v>0.62131712824293639</v>
      </c>
      <c r="D1879" s="141">
        <v>0.11847599774318152</v>
      </c>
      <c r="E1879" s="141">
        <v>0.93802250424571598</v>
      </c>
      <c r="F1879" s="141">
        <v>0.83615854276683699</v>
      </c>
      <c r="G1879" s="141">
        <v>0.28382766444482677</v>
      </c>
      <c r="H1879" s="141">
        <v>0.23428867988015112</v>
      </c>
      <c r="I1879" s="141">
        <v>0.61437650945031597</v>
      </c>
      <c r="J1879" s="141">
        <v>0.51077289629630718</v>
      </c>
      <c r="K1879" s="58">
        <v>0.63567663769661897</v>
      </c>
      <c r="M1879" s="51">
        <v>877</v>
      </c>
      <c r="N1879" s="141" cm="1">
        <f t="array" ref="N1879:W1879">(TRANSPOSE(MMULT(幕後結果!$AB$37:$AK$46, TRANSPOSE(N878:W878))))</f>
        <v>-1.0320249797554739</v>
      </c>
      <c r="O1879" s="141">
        <v>-0.82627742597102893</v>
      </c>
      <c r="P1879" s="141">
        <v>0.92615551905383986</v>
      </c>
      <c r="Q1879" s="141">
        <v>-0.17376093813431337</v>
      </c>
      <c r="R1879" s="141">
        <v>0.61008940441267234</v>
      </c>
      <c r="S1879" s="141">
        <v>-1.2745435086984016</v>
      </c>
      <c r="T1879" s="141">
        <v>-6.6804820622950845E-2</v>
      </c>
      <c r="U1879" s="141">
        <v>-0.37687483544623884</v>
      </c>
      <c r="V1879" s="141">
        <v>-0.90159721049450492</v>
      </c>
      <c r="W1879" s="50">
        <v>0.79131763493970175</v>
      </c>
    </row>
    <row r="1880" spans="1:23">
      <c r="A1880" s="122"/>
      <c r="B1880" s="141">
        <v>0.22834905921126736</v>
      </c>
      <c r="C1880" s="141">
        <v>7.0006249300619716E-2</v>
      </c>
      <c r="D1880" s="141">
        <v>0.80693819919679055</v>
      </c>
      <c r="E1880" s="141">
        <v>0.29425766053568481</v>
      </c>
      <c r="F1880" s="141">
        <v>0.12578935320879614</v>
      </c>
      <c r="G1880" s="141">
        <v>0.91758992516434357</v>
      </c>
      <c r="H1880" s="141">
        <v>0.45944743961052259</v>
      </c>
      <c r="I1880" s="141">
        <v>0.98479426054632579</v>
      </c>
      <c r="J1880" s="141">
        <v>0.24069162265221489</v>
      </c>
      <c r="K1880" s="58">
        <v>8.8998459864075841E-3</v>
      </c>
      <c r="M1880" s="51">
        <v>878</v>
      </c>
      <c r="N1880" s="141" cm="1">
        <f t="array" ref="N1880:W1880">(TRANSPOSE(MMULT(幕後結果!$AB$37:$AK$46, TRANSPOSE(N879:W879))))</f>
        <v>0.12480608346871766</v>
      </c>
      <c r="O1880" s="141">
        <v>-1.0410140927966391</v>
      </c>
      <c r="P1880" s="141">
        <v>0.15249870313965197</v>
      </c>
      <c r="Q1880" s="141">
        <v>0.90051891391801575</v>
      </c>
      <c r="R1880" s="141">
        <v>0.55579454380272697</v>
      </c>
      <c r="S1880" s="141">
        <v>-3.2927984275066768E-2</v>
      </c>
      <c r="T1880" s="141">
        <v>-8.9967558072993933E-2</v>
      </c>
      <c r="U1880" s="141">
        <v>0.79023018233748155</v>
      </c>
      <c r="V1880" s="141">
        <v>0.21103815181318747</v>
      </c>
      <c r="W1880" s="50">
        <v>-0.97470904010606296</v>
      </c>
    </row>
    <row r="1881" spans="1:23">
      <c r="A1881" s="122"/>
      <c r="B1881" s="141">
        <v>8.4242042797869399E-2</v>
      </c>
      <c r="C1881" s="141">
        <v>6.1972131909022066E-2</v>
      </c>
      <c r="D1881" s="141">
        <v>0.68778357478527696</v>
      </c>
      <c r="E1881" s="141">
        <v>0.74614964856484178</v>
      </c>
      <c r="F1881" s="141">
        <v>0.98959598751101141</v>
      </c>
      <c r="G1881" s="141">
        <v>0.47869218740274144</v>
      </c>
      <c r="H1881" s="141">
        <v>0.19559818108112803</v>
      </c>
      <c r="I1881" s="141">
        <v>0.88150786628472089</v>
      </c>
      <c r="J1881" s="141">
        <v>0.16549970478645237</v>
      </c>
      <c r="K1881" s="58">
        <v>0.22677894311508551</v>
      </c>
      <c r="M1881" s="51">
        <v>879</v>
      </c>
      <c r="N1881" s="141" cm="1">
        <f t="array" ref="N1881:W1881">(TRANSPOSE(MMULT(幕後結果!$AB$37:$AK$46, TRANSPOSE(N880:W880))))</f>
        <v>0.73050770457443082</v>
      </c>
      <c r="O1881" s="141">
        <v>-8.3515272202900184E-2</v>
      </c>
      <c r="P1881" s="141">
        <v>-2.1078444472811646</v>
      </c>
      <c r="Q1881" s="141">
        <v>-1.055076558514866</v>
      </c>
      <c r="R1881" s="141">
        <v>-1.288391485659238</v>
      </c>
      <c r="S1881" s="141">
        <v>0.44564292155168017</v>
      </c>
      <c r="T1881" s="141">
        <v>0.25757313167734019</v>
      </c>
      <c r="U1881" s="141">
        <v>-1.1704277564812269</v>
      </c>
      <c r="V1881" s="141">
        <v>-4.2575229165135821E-2</v>
      </c>
      <c r="W1881" s="50">
        <v>-1.4755735182037428</v>
      </c>
    </row>
    <row r="1882" spans="1:23">
      <c r="A1882" s="122"/>
      <c r="B1882" s="141">
        <v>4.088762893720288E-3</v>
      </c>
      <c r="C1882" s="141">
        <v>0.68021064137325737</v>
      </c>
      <c r="D1882" s="141">
        <v>0.81336309772398296</v>
      </c>
      <c r="E1882" s="141">
        <v>0.32269237177633769</v>
      </c>
      <c r="F1882" s="141">
        <v>0.11928348997563876</v>
      </c>
      <c r="G1882" s="141">
        <v>0.37716747722246668</v>
      </c>
      <c r="H1882" s="141">
        <v>0.38197266702745414</v>
      </c>
      <c r="I1882" s="141">
        <v>0.9667132363507287</v>
      </c>
      <c r="J1882" s="141">
        <v>0.93721457801651997</v>
      </c>
      <c r="K1882" s="58">
        <v>0.57382781323967813</v>
      </c>
      <c r="M1882" s="51">
        <v>880</v>
      </c>
      <c r="N1882" s="141" cm="1">
        <f t="array" ref="N1882:W1882">(TRANSPOSE(MMULT(幕後結果!$AB$37:$AK$46, TRANSPOSE(N881:W881))))</f>
        <v>-0.53965767120579766</v>
      </c>
      <c r="O1882" s="141">
        <v>1.2934885855123244</v>
      </c>
      <c r="P1882" s="141">
        <v>0.34864757915014671</v>
      </c>
      <c r="Q1882" s="141">
        <v>-0.10664603029657138</v>
      </c>
      <c r="R1882" s="141">
        <v>1.297088311600985</v>
      </c>
      <c r="S1882" s="141">
        <v>0.65447898786718395</v>
      </c>
      <c r="T1882" s="141">
        <v>1.2973567249607383</v>
      </c>
      <c r="U1882" s="141">
        <v>-0.44357420296677719</v>
      </c>
      <c r="V1882" s="141">
        <v>0.56521371819307931</v>
      </c>
      <c r="W1882" s="50">
        <v>1.7984706577743983</v>
      </c>
    </row>
    <row r="1883" spans="1:23">
      <c r="A1883" s="122"/>
      <c r="B1883" s="141">
        <v>0.66331749589310895</v>
      </c>
      <c r="C1883" s="141">
        <v>2.2821627293614144E-2</v>
      </c>
      <c r="D1883" s="141">
        <v>0.17882536266937388</v>
      </c>
      <c r="E1883" s="141">
        <v>0.64975005459483315</v>
      </c>
      <c r="F1883" s="141">
        <v>0.8158562762873065</v>
      </c>
      <c r="G1883" s="141">
        <v>0.28072846679372909</v>
      </c>
      <c r="H1883" s="141">
        <v>0.49679306585351868</v>
      </c>
      <c r="I1883" s="141">
        <v>0.38944137187949379</v>
      </c>
      <c r="J1883" s="141">
        <v>0.17761420908628645</v>
      </c>
      <c r="K1883" s="58">
        <v>0.52722232158782822</v>
      </c>
      <c r="M1883" s="51">
        <v>881</v>
      </c>
      <c r="N1883" s="141" cm="1">
        <f t="array" ref="N1883:W1883">(TRANSPOSE(MMULT(幕後結果!$AB$37:$AK$46, TRANSPOSE(N882:W882))))</f>
        <v>-1.1985089646433538</v>
      </c>
      <c r="O1883" s="141">
        <v>0.8965249391307436</v>
      </c>
      <c r="P1883" s="141">
        <v>-0.12481954560266381</v>
      </c>
      <c r="Q1883" s="141">
        <v>-0.76482228459392509</v>
      </c>
      <c r="R1883" s="141">
        <v>-0.59354835190768407</v>
      </c>
      <c r="S1883" s="141">
        <v>-0.80212613163786062</v>
      </c>
      <c r="T1883" s="141">
        <v>-0.76793745057760121</v>
      </c>
      <c r="U1883" s="141">
        <v>0.71941775253432461</v>
      </c>
      <c r="V1883" s="141">
        <v>0.37534823752962559</v>
      </c>
      <c r="W1883" s="50">
        <v>-0.13599574693150013</v>
      </c>
    </row>
    <row r="1884" spans="1:23">
      <c r="A1884" s="122"/>
      <c r="B1884" s="141">
        <v>0.20961430289038185</v>
      </c>
      <c r="C1884" s="141">
        <v>0.12352454087095599</v>
      </c>
      <c r="D1884" s="141">
        <v>0.5335264533727675</v>
      </c>
      <c r="E1884" s="141">
        <v>3.7314091687359552E-2</v>
      </c>
      <c r="F1884" s="141">
        <v>0.68477343343844832</v>
      </c>
      <c r="G1884" s="141">
        <v>0.44863825263124424</v>
      </c>
      <c r="H1884" s="141">
        <v>0.17263110346372557</v>
      </c>
      <c r="I1884" s="141">
        <v>0.59081452861801598</v>
      </c>
      <c r="J1884" s="141">
        <v>0.56417414221690776</v>
      </c>
      <c r="K1884" s="58">
        <v>0.69130705268037351</v>
      </c>
      <c r="M1884" s="51">
        <v>882</v>
      </c>
      <c r="N1884" s="141" cm="1">
        <f t="array" ref="N1884:W1884">(TRANSPOSE(MMULT(幕後結果!$AB$37:$AK$46, TRANSPOSE(N883:W883))))</f>
        <v>-0.25023679516571551</v>
      </c>
      <c r="O1884" s="141">
        <v>0.93815064890663047</v>
      </c>
      <c r="P1884" s="141">
        <v>0.39957705194439896</v>
      </c>
      <c r="Q1884" s="141">
        <v>-0.57612395813914863</v>
      </c>
      <c r="R1884" s="141">
        <v>0.82757513084836432</v>
      </c>
      <c r="S1884" s="141">
        <v>0.38047243924867441</v>
      </c>
      <c r="T1884" s="141">
        <v>-0.2589609744789369</v>
      </c>
      <c r="U1884" s="141">
        <v>-7.8592909204760336E-2</v>
      </c>
      <c r="V1884" s="141">
        <v>0.91450609740874078</v>
      </c>
      <c r="W1884" s="50">
        <v>-0.34103294961512853</v>
      </c>
    </row>
    <row r="1885" spans="1:23">
      <c r="A1885" s="122"/>
      <c r="B1885" s="141">
        <v>0.55147193522676918</v>
      </c>
      <c r="C1885" s="141">
        <v>3.6773186416148018E-2</v>
      </c>
      <c r="D1885" s="141">
        <v>0.50167165011381809</v>
      </c>
      <c r="E1885" s="141">
        <v>8.7854373288183574E-2</v>
      </c>
      <c r="F1885" s="141">
        <v>0.27750632130018937</v>
      </c>
      <c r="G1885" s="141">
        <v>0.191970638861096</v>
      </c>
      <c r="H1885" s="141">
        <v>0.43669252187451613</v>
      </c>
      <c r="I1885" s="141">
        <v>0.55506419143397023</v>
      </c>
      <c r="J1885" s="141">
        <v>0.42349249686790169</v>
      </c>
      <c r="K1885" s="58">
        <v>0.36371333361139135</v>
      </c>
      <c r="M1885" s="51">
        <v>883</v>
      </c>
      <c r="N1885" s="141" cm="1">
        <f t="array" ref="N1885:W1885">(TRANSPOSE(MMULT(幕後結果!$AB$37:$AK$46, TRANSPOSE(N884:W884))))</f>
        <v>1.8699239143083406</v>
      </c>
      <c r="O1885" s="141">
        <v>-1.7072032098778538</v>
      </c>
      <c r="P1885" s="141">
        <v>-1.4566944304479938</v>
      </c>
      <c r="Q1885" s="141">
        <v>-0.51875390571003965</v>
      </c>
      <c r="R1885" s="141">
        <v>-2.1403059791728607</v>
      </c>
      <c r="S1885" s="141">
        <v>-0.36214535934424491</v>
      </c>
      <c r="T1885" s="141">
        <v>-1.4610662827419598</v>
      </c>
      <c r="U1885" s="141">
        <v>-2.2971868426962847</v>
      </c>
      <c r="V1885" s="141">
        <v>-0.3304517312624381</v>
      </c>
      <c r="W1885" s="50">
        <v>-2.8299096175134526</v>
      </c>
    </row>
    <row r="1886" spans="1:23">
      <c r="A1886" s="122"/>
      <c r="B1886" s="141">
        <v>0.72095753744302926</v>
      </c>
      <c r="C1886" s="141">
        <v>0.23161274237109608</v>
      </c>
      <c r="D1886" s="141">
        <v>0.49449882117360944</v>
      </c>
      <c r="E1886" s="141">
        <v>0.99689904658869621</v>
      </c>
      <c r="F1886" s="141">
        <v>0.8010601931761403</v>
      </c>
      <c r="G1886" s="141">
        <v>0.28297457905465717</v>
      </c>
      <c r="H1886" s="141">
        <v>0.42934361611221372</v>
      </c>
      <c r="I1886" s="141">
        <v>0.14125582999035458</v>
      </c>
      <c r="J1886" s="141">
        <v>6.4197442424429596E-4</v>
      </c>
      <c r="K1886" s="58">
        <v>0.37849595575840667</v>
      </c>
      <c r="M1886" s="51">
        <v>884</v>
      </c>
      <c r="N1886" s="141" cm="1">
        <f t="array" ref="N1886:W1886">(TRANSPOSE(MMULT(幕後結果!$AB$37:$AK$46, TRANSPOSE(N885:W885))))</f>
        <v>0.47606729022016736</v>
      </c>
      <c r="O1886" s="141">
        <v>-0.13686202056367144</v>
      </c>
      <c r="P1886" s="141">
        <v>-0.13386057184340969</v>
      </c>
      <c r="Q1886" s="141">
        <v>-0.46766186576604579</v>
      </c>
      <c r="R1886" s="141">
        <v>-0.55634800139515694</v>
      </c>
      <c r="S1886" s="141">
        <v>-0.1098286952635746</v>
      </c>
      <c r="T1886" s="141">
        <v>-0.45835093715332365</v>
      </c>
      <c r="U1886" s="141">
        <v>0.35823307464259191</v>
      </c>
      <c r="V1886" s="141">
        <v>0.18392426995075933</v>
      </c>
      <c r="W1886" s="50">
        <v>-0.11619468422364458</v>
      </c>
    </row>
    <row r="1887" spans="1:23">
      <c r="A1887" s="122"/>
      <c r="B1887" s="141">
        <v>0.40896416229346322</v>
      </c>
      <c r="C1887" s="141">
        <v>0.27434197023856188</v>
      </c>
      <c r="D1887" s="141">
        <v>0.82238984370308565</v>
      </c>
      <c r="E1887" s="141">
        <v>0.27049359506187853</v>
      </c>
      <c r="F1887" s="141">
        <v>0.23718680490087807</v>
      </c>
      <c r="G1887" s="141">
        <v>7.4884893619175275E-2</v>
      </c>
      <c r="H1887" s="141">
        <v>0.33248422696919455</v>
      </c>
      <c r="I1887" s="141">
        <v>0.8339154657723491</v>
      </c>
      <c r="J1887" s="141">
        <v>0.5459749568855774</v>
      </c>
      <c r="K1887" s="58">
        <v>0.21649162783807752</v>
      </c>
      <c r="M1887" s="51">
        <v>885</v>
      </c>
      <c r="N1887" s="141" cm="1">
        <f t="array" ref="N1887:W1887">(TRANSPOSE(MMULT(幕後結果!$AB$37:$AK$46, TRANSPOSE(N886:W886))))</f>
        <v>-0.54751420415586927</v>
      </c>
      <c r="O1887" s="141">
        <v>1.4601677875193726</v>
      </c>
      <c r="P1887" s="141">
        <v>0.10585904166311205</v>
      </c>
      <c r="Q1887" s="141">
        <v>-0.29633912920001504</v>
      </c>
      <c r="R1887" s="141">
        <v>0.62672629891350728</v>
      </c>
      <c r="S1887" s="141">
        <v>-0.59220723596843028</v>
      </c>
      <c r="T1887" s="141">
        <v>-0.83944801011311709</v>
      </c>
      <c r="U1887" s="141">
        <v>0.84446206810095814</v>
      </c>
      <c r="V1887" s="141">
        <v>-0.20250227169081364</v>
      </c>
      <c r="W1887" s="50">
        <v>-0.5862520068358944</v>
      </c>
    </row>
    <row r="1888" spans="1:23">
      <c r="A1888" s="122"/>
      <c r="B1888" s="141">
        <v>0.83672665036794025</v>
      </c>
      <c r="C1888" s="141">
        <v>0.26157497232848437</v>
      </c>
      <c r="D1888" s="141">
        <v>0.32102520794698108</v>
      </c>
      <c r="E1888" s="141">
        <v>0.13357470979806418</v>
      </c>
      <c r="F1888" s="141">
        <v>0.22924070997869683</v>
      </c>
      <c r="G1888" s="141">
        <v>0.44968742438778908</v>
      </c>
      <c r="H1888" s="141">
        <v>0.22738543090362495</v>
      </c>
      <c r="I1888" s="141">
        <v>0.78702979735810863</v>
      </c>
      <c r="J1888" s="141">
        <v>0.91540915292258251</v>
      </c>
      <c r="K1888" s="58">
        <v>0.20613215902970716</v>
      </c>
      <c r="M1888" s="51">
        <v>886</v>
      </c>
      <c r="N1888" s="141" cm="1">
        <f t="array" ref="N1888:W1888">(TRANSPOSE(MMULT(幕後結果!$AB$37:$AK$46, TRANSPOSE(N887:W887))))</f>
        <v>-0.85131801252749539</v>
      </c>
      <c r="O1888" s="141">
        <v>-0.12524074166182816</v>
      </c>
      <c r="P1888" s="141">
        <v>-0.80212934253878532</v>
      </c>
      <c r="Q1888" s="141">
        <v>0.16945379288134399</v>
      </c>
      <c r="R1888" s="141">
        <v>0.84151029931986243</v>
      </c>
      <c r="S1888" s="141">
        <v>0.89572052805355962</v>
      </c>
      <c r="T1888" s="141">
        <v>-0.57667668246760917</v>
      </c>
      <c r="U1888" s="141">
        <v>0.3886771327219215</v>
      </c>
      <c r="V1888" s="141">
        <v>0.98690380660253174</v>
      </c>
      <c r="W1888" s="50">
        <v>-0.26635414964393783</v>
      </c>
    </row>
    <row r="1889" spans="1:23">
      <c r="A1889" s="122"/>
      <c r="B1889" s="141">
        <v>0.55722977609767077</v>
      </c>
      <c r="C1889" s="141">
        <v>0.23860070642777287</v>
      </c>
      <c r="D1889" s="141">
        <v>0.35041615833025674</v>
      </c>
      <c r="E1889" s="141">
        <v>0.905068604890509</v>
      </c>
      <c r="F1889" s="141">
        <v>0.96703459230745747</v>
      </c>
      <c r="G1889" s="141">
        <v>0.11497945347662641</v>
      </c>
      <c r="H1889" s="141">
        <v>0.43935908731950413</v>
      </c>
      <c r="I1889" s="141">
        <v>0.56489659169322737</v>
      </c>
      <c r="J1889" s="141">
        <v>0.25067491139015963</v>
      </c>
      <c r="K1889" s="58">
        <v>0.24359767766680807</v>
      </c>
      <c r="M1889" s="51">
        <v>887</v>
      </c>
      <c r="N1889" s="141" cm="1">
        <f t="array" ref="N1889:W1889">(TRANSPOSE(MMULT(幕後結果!$AB$37:$AK$46, TRANSPOSE(N888:W888))))</f>
        <v>-0.92561649463168161</v>
      </c>
      <c r="O1889" s="141">
        <v>-0.26959175368631072</v>
      </c>
      <c r="P1889" s="141">
        <v>1.5754409002888501</v>
      </c>
      <c r="Q1889" s="141">
        <v>1.4947023709972973</v>
      </c>
      <c r="R1889" s="141">
        <v>2.1718629235358016</v>
      </c>
      <c r="S1889" s="141">
        <v>-0.92578598434541959</v>
      </c>
      <c r="T1889" s="141">
        <v>0.90078672143923399</v>
      </c>
      <c r="U1889" s="141">
        <v>1.5500801176815766</v>
      </c>
      <c r="V1889" s="141">
        <v>0.14892946583331745</v>
      </c>
      <c r="W1889" s="50">
        <v>1.5491070044710753</v>
      </c>
    </row>
    <row r="1890" spans="1:23">
      <c r="A1890" s="122"/>
      <c r="B1890" s="141">
        <v>0.32529511146531664</v>
      </c>
      <c r="C1890" s="141">
        <v>0.17453160065007967</v>
      </c>
      <c r="D1890" s="141">
        <v>0.5729257187557284</v>
      </c>
      <c r="E1890" s="141">
        <v>0.93142323364663704</v>
      </c>
      <c r="F1890" s="141">
        <v>0.78567711595232126</v>
      </c>
      <c r="G1890" s="141">
        <v>0.71141502770290233</v>
      </c>
      <c r="H1890" s="141">
        <v>0.31267831852604688</v>
      </c>
      <c r="I1890" s="141">
        <v>0.15626180494748354</v>
      </c>
      <c r="J1890" s="141">
        <v>0.97569498553827083</v>
      </c>
      <c r="K1890" s="58">
        <v>0.52223432123870772</v>
      </c>
      <c r="M1890" s="51">
        <v>888</v>
      </c>
      <c r="N1890" s="141" cm="1">
        <f t="array" ref="N1890:W1890">(TRANSPOSE(MMULT(幕後結果!$AB$37:$AK$46, TRANSPOSE(N889:W889))))</f>
        <v>1.6581953998276304</v>
      </c>
      <c r="O1890" s="141">
        <v>1.0013901024642393</v>
      </c>
      <c r="P1890" s="141">
        <v>-0.63326855261134463</v>
      </c>
      <c r="Q1890" s="141">
        <v>-1.7031925529712098</v>
      </c>
      <c r="R1890" s="141">
        <v>-0.63965830593361639</v>
      </c>
      <c r="S1890" s="141">
        <v>-2.7004987324392511</v>
      </c>
      <c r="T1890" s="141">
        <v>0.69173382489882451</v>
      </c>
      <c r="U1890" s="141">
        <v>-9.6450804659025224E-2</v>
      </c>
      <c r="V1890" s="141">
        <v>-1.1460814232144254</v>
      </c>
      <c r="W1890" s="50">
        <v>-1.7276511997494803E-2</v>
      </c>
    </row>
    <row r="1891" spans="1:23">
      <c r="A1891" s="122"/>
      <c r="B1891" s="141">
        <v>0.42115032630022453</v>
      </c>
      <c r="C1891" s="141">
        <v>0.79950435252165741</v>
      </c>
      <c r="D1891" s="141">
        <v>0.23881706321698348</v>
      </c>
      <c r="E1891" s="141">
        <v>0.68086124379883861</v>
      </c>
      <c r="F1891" s="141">
        <v>0.7303199611365685</v>
      </c>
      <c r="G1891" s="141">
        <v>0.90805167208834492</v>
      </c>
      <c r="H1891" s="141">
        <v>0.19601093203992837</v>
      </c>
      <c r="I1891" s="141">
        <v>0.10965943205963158</v>
      </c>
      <c r="J1891" s="141">
        <v>0.72276653403060442</v>
      </c>
      <c r="K1891" s="58">
        <v>0.63782216520095458</v>
      </c>
      <c r="M1891" s="51">
        <v>889</v>
      </c>
      <c r="N1891" s="141" cm="1">
        <f t="array" ref="N1891:W1891">(TRANSPOSE(MMULT(幕後結果!$AB$37:$AK$46, TRANSPOSE(N890:W890))))</f>
        <v>-0.39607420042984515</v>
      </c>
      <c r="O1891" s="141">
        <v>0.43046800233271909</v>
      </c>
      <c r="P1891" s="141">
        <v>0.41142853204161278</v>
      </c>
      <c r="Q1891" s="141">
        <v>0.18176259418446644</v>
      </c>
      <c r="R1891" s="141">
        <v>0.67620849224499546</v>
      </c>
      <c r="S1891" s="141">
        <v>0.6963677052319639</v>
      </c>
      <c r="T1891" s="141">
        <v>-0.65229005024057318</v>
      </c>
      <c r="U1891" s="141">
        <v>-0.89888537657929368</v>
      </c>
      <c r="V1891" s="141">
        <v>4.2491193560327219E-2</v>
      </c>
      <c r="W1891" s="50">
        <v>1.1491959976634578</v>
      </c>
    </row>
    <row r="1892" spans="1:23">
      <c r="A1892" s="122"/>
      <c r="B1892" s="141">
        <v>0.12555968262412631</v>
      </c>
      <c r="C1892" s="141">
        <v>0.82887200419616169</v>
      </c>
      <c r="D1892" s="141">
        <v>0.44260334455116301</v>
      </c>
      <c r="E1892" s="141">
        <v>0.37820163097848858</v>
      </c>
      <c r="F1892" s="141">
        <v>0.53900070933297606</v>
      </c>
      <c r="G1892" s="141">
        <v>0.96174038426381614</v>
      </c>
      <c r="H1892" s="141">
        <v>0.3141346594006591</v>
      </c>
      <c r="I1892" s="141">
        <v>0.4363060197351154</v>
      </c>
      <c r="J1892" s="141">
        <v>0.3432169944928456</v>
      </c>
      <c r="K1892" s="58">
        <v>0.95485808025876184</v>
      </c>
      <c r="M1892" s="51">
        <v>890</v>
      </c>
      <c r="N1892" s="141" cm="1">
        <f t="array" ref="N1892:W1892">(TRANSPOSE(MMULT(幕後結果!$AB$37:$AK$46, TRANSPOSE(N891:W891))))</f>
        <v>-1.4631304675778203</v>
      </c>
      <c r="O1892" s="141">
        <v>-6.5928847656074138E-2</v>
      </c>
      <c r="P1892" s="141">
        <v>-0.26145235608608175</v>
      </c>
      <c r="Q1892" s="141">
        <v>-1.0780150671833222</v>
      </c>
      <c r="R1892" s="141">
        <v>0.81328351344295058</v>
      </c>
      <c r="S1892" s="141">
        <v>-1.4962157876493756</v>
      </c>
      <c r="T1892" s="141">
        <v>-0.59188240092516375</v>
      </c>
      <c r="U1892" s="141">
        <v>0.18570564392956568</v>
      </c>
      <c r="V1892" s="141">
        <v>-1.4819667461152117</v>
      </c>
      <c r="W1892" s="50">
        <v>-0.48767014313701451</v>
      </c>
    </row>
    <row r="1893" spans="1:23">
      <c r="A1893" s="122"/>
      <c r="B1893" s="141">
        <v>0.81441614237011173</v>
      </c>
      <c r="C1893" s="141">
        <v>0.94916876910028058</v>
      </c>
      <c r="D1893" s="141">
        <v>0.49453581431664384</v>
      </c>
      <c r="E1893" s="141">
        <v>0.92415814523591799</v>
      </c>
      <c r="F1893" s="141">
        <v>0.16349626312172516</v>
      </c>
      <c r="G1893" s="141">
        <v>0.11894735140080503</v>
      </c>
      <c r="H1893" s="141">
        <v>0.34898160223147956</v>
      </c>
      <c r="I1893" s="141">
        <v>0.17434332332552671</v>
      </c>
      <c r="J1893" s="141">
        <v>0.70405075251316673</v>
      </c>
      <c r="K1893" s="58">
        <v>6.1290946136629332E-2</v>
      </c>
      <c r="M1893" s="51">
        <v>891</v>
      </c>
      <c r="N1893" s="141" cm="1">
        <f t="array" ref="N1893:W1893">(TRANSPOSE(MMULT(幕後結果!$AB$37:$AK$46, TRANSPOSE(N892:W892))))</f>
        <v>0.71583504182397562</v>
      </c>
      <c r="O1893" s="141">
        <v>0.20295267140704071</v>
      </c>
      <c r="P1893" s="141">
        <v>0.21037306805258568</v>
      </c>
      <c r="Q1893" s="141">
        <v>0.33326735113030936</v>
      </c>
      <c r="R1893" s="141">
        <v>-2.4056168997687394E-2</v>
      </c>
      <c r="S1893" s="141">
        <v>2.5654677487715358</v>
      </c>
      <c r="T1893" s="141">
        <v>0.94166467746698468</v>
      </c>
      <c r="U1893" s="141">
        <v>0.87393728210738164</v>
      </c>
      <c r="V1893" s="141">
        <v>0.26725735766199232</v>
      </c>
      <c r="W1893" s="50">
        <v>1.0878820179392386</v>
      </c>
    </row>
    <row r="1894" spans="1:23">
      <c r="A1894" s="122"/>
      <c r="B1894" s="141">
        <v>0.33542480211369741</v>
      </c>
      <c r="C1894" s="141">
        <v>0.70583750701795567</v>
      </c>
      <c r="D1894" s="141">
        <v>0.85894332457125033</v>
      </c>
      <c r="E1894" s="141">
        <v>0.14863377787769827</v>
      </c>
      <c r="F1894" s="141">
        <v>0.15190959601205289</v>
      </c>
      <c r="G1894" s="141">
        <v>0.24843269537018364</v>
      </c>
      <c r="H1894" s="141">
        <v>0.19054653749641393</v>
      </c>
      <c r="I1894" s="141">
        <v>0.86410398075425165</v>
      </c>
      <c r="J1894" s="141">
        <v>0.5992503169067398</v>
      </c>
      <c r="K1894" s="58">
        <v>0.53401437773005678</v>
      </c>
      <c r="M1894" s="51">
        <v>892</v>
      </c>
      <c r="N1894" s="141" cm="1">
        <f t="array" ref="N1894:W1894">(TRANSPOSE(MMULT(幕後結果!$AB$37:$AK$46, TRANSPOSE(N893:W893))))</f>
        <v>0.5882319940730889</v>
      </c>
      <c r="O1894" s="141">
        <v>0.2156214336154576</v>
      </c>
      <c r="P1894" s="141">
        <v>1.5828675578028129E-2</v>
      </c>
      <c r="Q1894" s="141">
        <v>-0.9979899095533078</v>
      </c>
      <c r="R1894" s="141">
        <v>9.2410659967878755E-2</v>
      </c>
      <c r="S1894" s="141">
        <v>-1.7490565348181817</v>
      </c>
      <c r="T1894" s="141">
        <v>0.83860331564340895</v>
      </c>
      <c r="U1894" s="141">
        <v>-0.84157158874448568</v>
      </c>
      <c r="V1894" s="141">
        <v>-0.49142166436089607</v>
      </c>
      <c r="W1894" s="50">
        <v>-0.74873005138168525</v>
      </c>
    </row>
    <row r="1895" spans="1:23">
      <c r="A1895" s="122"/>
      <c r="B1895" s="141">
        <v>0.1410003619624669</v>
      </c>
      <c r="C1895" s="141">
        <v>0.97143332423021356</v>
      </c>
      <c r="D1895" s="141">
        <v>0.76947855378392038</v>
      </c>
      <c r="E1895" s="141">
        <v>0.53583031726290886</v>
      </c>
      <c r="F1895" s="141">
        <v>0.20202823942917192</v>
      </c>
      <c r="G1895" s="141">
        <v>8.7116936723600213E-2</v>
      </c>
      <c r="H1895" s="141">
        <v>0.43851496994326733</v>
      </c>
      <c r="I1895" s="141">
        <v>0.89515931697537443</v>
      </c>
      <c r="J1895" s="141">
        <v>0.23535061355782116</v>
      </c>
      <c r="K1895" s="58">
        <v>0.84030911587946155</v>
      </c>
      <c r="M1895" s="51">
        <v>893</v>
      </c>
      <c r="N1895" s="141" cm="1">
        <f t="array" ref="N1895:W1895">(TRANSPOSE(MMULT(幕後結果!$AB$37:$AK$46, TRANSPOSE(N894:W894))))</f>
        <v>1.141969883450578</v>
      </c>
      <c r="O1895" s="141">
        <v>0.78939454535644804</v>
      </c>
      <c r="P1895" s="141">
        <v>-0.90313787813484225</v>
      </c>
      <c r="Q1895" s="141">
        <v>0.50394375060932683</v>
      </c>
      <c r="R1895" s="141">
        <v>-0.35330705215563196</v>
      </c>
      <c r="S1895" s="141">
        <v>-1.1282229723020694</v>
      </c>
      <c r="T1895" s="141">
        <v>-0.35295704342956524</v>
      </c>
      <c r="U1895" s="141">
        <v>0.15688203980041693</v>
      </c>
      <c r="V1895" s="141">
        <v>0.91399234852177735</v>
      </c>
      <c r="W1895" s="50">
        <v>-0.60265679248069337</v>
      </c>
    </row>
    <row r="1896" spans="1:23">
      <c r="A1896" s="122"/>
      <c r="B1896" s="141">
        <v>0.12718687309406507</v>
      </c>
      <c r="C1896" s="141">
        <v>8.0097684285254545E-2</v>
      </c>
      <c r="D1896" s="141">
        <v>0.75302311690779611</v>
      </c>
      <c r="E1896" s="141">
        <v>0.99770249731659932</v>
      </c>
      <c r="F1896" s="141">
        <v>0.8417235641570362</v>
      </c>
      <c r="G1896" s="141">
        <v>0.86938555626003544</v>
      </c>
      <c r="H1896" s="141">
        <v>0.87874531554370217</v>
      </c>
      <c r="I1896" s="141">
        <v>0.93877184962242843</v>
      </c>
      <c r="J1896" s="141">
        <v>0.84363019448732235</v>
      </c>
      <c r="K1896" s="58">
        <v>0.77167693300353424</v>
      </c>
      <c r="M1896" s="51">
        <v>894</v>
      </c>
      <c r="N1896" s="141" cm="1">
        <f t="array" ref="N1896:W1896">(TRANSPOSE(MMULT(幕後結果!$AB$37:$AK$46, TRANSPOSE(N895:W895))))</f>
        <v>0.56558100850697401</v>
      </c>
      <c r="O1896" s="141">
        <v>-3.1467626155069834</v>
      </c>
      <c r="P1896" s="141">
        <v>-0.9278749614860935</v>
      </c>
      <c r="Q1896" s="141">
        <v>-0.57663268113434962</v>
      </c>
      <c r="R1896" s="141">
        <v>-0.89897026622139098</v>
      </c>
      <c r="S1896" s="141">
        <v>-0.79652109009994998</v>
      </c>
      <c r="T1896" s="141">
        <v>-1.7257030911428033</v>
      </c>
      <c r="U1896" s="141">
        <v>-0.54139987855860483</v>
      </c>
      <c r="V1896" s="141">
        <v>-1.0441518199246227</v>
      </c>
      <c r="W1896" s="50">
        <v>-0.15418984900971733</v>
      </c>
    </row>
    <row r="1897" spans="1:23">
      <c r="A1897" s="122"/>
      <c r="B1897" s="141">
        <v>0.11109709909206411</v>
      </c>
      <c r="C1897" s="141">
        <v>0.37365723029168496</v>
      </c>
      <c r="D1897" s="141">
        <v>0.63497356845325803</v>
      </c>
      <c r="E1897" s="141">
        <v>4.5434045762372977E-2</v>
      </c>
      <c r="F1897" s="141">
        <v>0.26180319141066621</v>
      </c>
      <c r="G1897" s="141">
        <v>0.82968149471789965</v>
      </c>
      <c r="H1897" s="141">
        <v>0.85335475205118616</v>
      </c>
      <c r="I1897" s="141">
        <v>0.85686879209899458</v>
      </c>
      <c r="J1897" s="141">
        <v>1.3300411182516347E-2</v>
      </c>
      <c r="K1897" s="58">
        <v>0.64165666682113209</v>
      </c>
      <c r="M1897" s="51">
        <v>895</v>
      </c>
      <c r="N1897" s="141" cm="1">
        <f t="array" ref="N1897:W1897">(TRANSPOSE(MMULT(幕後結果!$AB$37:$AK$46, TRANSPOSE(N896:W896))))</f>
        <v>-0.23987003159588116</v>
      </c>
      <c r="O1897" s="141">
        <v>-0.25866669980831541</v>
      </c>
      <c r="P1897" s="141">
        <v>0.28036694608283019</v>
      </c>
      <c r="Q1897" s="141">
        <v>-0.77944597881559552</v>
      </c>
      <c r="R1897" s="141">
        <v>-1.5612536765375887E-2</v>
      </c>
      <c r="S1897" s="141">
        <v>-1.5458061946462602</v>
      </c>
      <c r="T1897" s="141">
        <v>0.16050227206951317</v>
      </c>
      <c r="U1897" s="141">
        <v>-3.4778786027644948E-3</v>
      </c>
      <c r="V1897" s="141">
        <v>-0.45587466459736276</v>
      </c>
      <c r="W1897" s="50">
        <v>-0.97938008537215826</v>
      </c>
    </row>
    <row r="1898" spans="1:23">
      <c r="A1898" s="122"/>
      <c r="B1898" s="141">
        <v>0.74457725140907827</v>
      </c>
      <c r="C1898" s="141">
        <v>0.69981575245323735</v>
      </c>
      <c r="D1898" s="141">
        <v>0.23868021722728683</v>
      </c>
      <c r="E1898" s="141">
        <v>0.58086442405711414</v>
      </c>
      <c r="F1898" s="141">
        <v>0.86015508726544332</v>
      </c>
      <c r="G1898" s="141">
        <v>0.99739601686567037</v>
      </c>
      <c r="H1898" s="141">
        <v>0.89121638641713008</v>
      </c>
      <c r="I1898" s="141">
        <v>0.15584648966257597</v>
      </c>
      <c r="J1898" s="141">
        <v>0.48640107987635606</v>
      </c>
      <c r="K1898" s="58">
        <v>0.42438030635096768</v>
      </c>
      <c r="M1898" s="51">
        <v>896</v>
      </c>
      <c r="N1898" s="141" cm="1">
        <f t="array" ref="N1898:W1898">(TRANSPOSE(MMULT(幕後結果!$AB$37:$AK$46, TRANSPOSE(N897:W897))))</f>
        <v>-1.3696758277019627</v>
      </c>
      <c r="O1898" s="141">
        <v>1.2449565839977637</v>
      </c>
      <c r="P1898" s="141">
        <v>1.288608531547792</v>
      </c>
      <c r="Q1898" s="141">
        <v>-0.14849804919346343</v>
      </c>
      <c r="R1898" s="141">
        <v>1.1969837881413068</v>
      </c>
      <c r="S1898" s="141">
        <v>0.26023540758143815</v>
      </c>
      <c r="T1898" s="141">
        <v>-0.9991125443398563</v>
      </c>
      <c r="U1898" s="141">
        <v>1.4759704990320301</v>
      </c>
      <c r="V1898" s="141">
        <v>1.2996255919635851</v>
      </c>
      <c r="W1898" s="50">
        <v>1.2854487199713875</v>
      </c>
    </row>
    <row r="1899" spans="1:23">
      <c r="A1899" s="122"/>
      <c r="B1899" s="141">
        <v>0.40105288470221923</v>
      </c>
      <c r="C1899" s="141">
        <v>0.92555455701030942</v>
      </c>
      <c r="D1899" s="141">
        <v>0.74042080170698377</v>
      </c>
      <c r="E1899" s="141">
        <v>0.46925752982563296</v>
      </c>
      <c r="F1899" s="141">
        <v>0.36268411785341614</v>
      </c>
      <c r="G1899" s="141">
        <v>0.81467987578188694</v>
      </c>
      <c r="H1899" s="141">
        <v>0.54690855247718351</v>
      </c>
      <c r="I1899" s="141">
        <v>0.98353235612115109</v>
      </c>
      <c r="J1899" s="141">
        <v>0.91922939357668687</v>
      </c>
      <c r="K1899" s="58">
        <v>0.70154222100625896</v>
      </c>
      <c r="M1899" s="51">
        <v>897</v>
      </c>
      <c r="N1899" s="141" cm="1">
        <f t="array" ref="N1899:W1899">(TRANSPOSE(MMULT(幕後結果!$AB$37:$AK$46, TRANSPOSE(N898:W898))))</f>
        <v>-0.86371706325828401</v>
      </c>
      <c r="O1899" s="141">
        <v>-5.8423088860749504E-3</v>
      </c>
      <c r="P1899" s="141">
        <v>-0.64536305883693768</v>
      </c>
      <c r="Q1899" s="141">
        <v>0.22162775811025126</v>
      </c>
      <c r="R1899" s="141">
        <v>6.4156864473896458E-2</v>
      </c>
      <c r="S1899" s="141">
        <v>1.2086392937964239</v>
      </c>
      <c r="T1899" s="141">
        <v>-0.10010894961695857</v>
      </c>
      <c r="U1899" s="141">
        <v>0.44394130954597222</v>
      </c>
      <c r="V1899" s="141">
        <v>0.64549612036797221</v>
      </c>
      <c r="W1899" s="50">
        <v>1.6496790330386202E-2</v>
      </c>
    </row>
    <row r="1900" spans="1:23">
      <c r="A1900" s="122"/>
      <c r="B1900" s="141">
        <v>0.36515963358762771</v>
      </c>
      <c r="C1900" s="141">
        <v>0.74303058531042576</v>
      </c>
      <c r="D1900" s="141">
        <v>0.21729488917137152</v>
      </c>
      <c r="E1900" s="141">
        <v>0.11077880630055015</v>
      </c>
      <c r="F1900" s="141">
        <v>0.65760711033698627</v>
      </c>
      <c r="G1900" s="141">
        <v>0.14948553695251898</v>
      </c>
      <c r="H1900" s="141">
        <v>0.15920476217515311</v>
      </c>
      <c r="I1900" s="141">
        <v>0.81569844024160609</v>
      </c>
      <c r="J1900" s="141">
        <v>0.67838060375346898</v>
      </c>
      <c r="K1900" s="58">
        <v>0.3074131273644618</v>
      </c>
      <c r="M1900" s="51">
        <v>898</v>
      </c>
      <c r="N1900" s="141" cm="1">
        <f t="array" ref="N1900:W1900">(TRANSPOSE(MMULT(幕後結果!$AB$37:$AK$46, TRANSPOSE(N899:W899))))</f>
        <v>-0.35044442681304777</v>
      </c>
      <c r="O1900" s="141">
        <v>0.78314552275332661</v>
      </c>
      <c r="P1900" s="141">
        <v>-2.9078717798458859E-2</v>
      </c>
      <c r="Q1900" s="141">
        <v>-1.0251293104851122</v>
      </c>
      <c r="R1900" s="141">
        <v>1.7253626509153015</v>
      </c>
      <c r="S1900" s="141">
        <v>5.5874594455655846E-2</v>
      </c>
      <c r="T1900" s="141">
        <v>-1.128288553481509</v>
      </c>
      <c r="U1900" s="141">
        <v>1.0888276968300208</v>
      </c>
      <c r="V1900" s="141">
        <v>1.1550821733969994</v>
      </c>
      <c r="W1900" s="50">
        <v>0.30679211456135425</v>
      </c>
    </row>
    <row r="1901" spans="1:23">
      <c r="A1901" s="122"/>
      <c r="B1901" s="141">
        <v>0.42525977031400086</v>
      </c>
      <c r="C1901" s="141">
        <v>3.32275242737885E-2</v>
      </c>
      <c r="D1901" s="141">
        <v>0.6625088899116891</v>
      </c>
      <c r="E1901" s="141">
        <v>0.78371786471516658</v>
      </c>
      <c r="F1901" s="141">
        <v>0.68539177194643308</v>
      </c>
      <c r="G1901" s="141">
        <v>0.69216936333438639</v>
      </c>
      <c r="H1901" s="141">
        <v>8.6961983475121851E-2</v>
      </c>
      <c r="I1901" s="141">
        <v>0.51946447151405217</v>
      </c>
      <c r="J1901" s="141">
        <v>0.97831894108335082</v>
      </c>
      <c r="K1901" s="58">
        <v>0.46079026316285754</v>
      </c>
      <c r="M1901" s="51">
        <v>899</v>
      </c>
      <c r="N1901" s="141" cm="1">
        <f t="array" ref="N1901:W1901">(TRANSPOSE(MMULT(幕後結果!$AB$37:$AK$46, TRANSPOSE(N900:W900))))</f>
        <v>0.97546466219111183</v>
      </c>
      <c r="O1901" s="141">
        <v>-3.090921338301373E-2</v>
      </c>
      <c r="P1901" s="141">
        <v>-1.0575389956100352</v>
      </c>
      <c r="Q1901" s="141">
        <v>0.50008284895001842</v>
      </c>
      <c r="R1901" s="141">
        <v>-0.64250762640303427</v>
      </c>
      <c r="S1901" s="141">
        <v>-0.17670825661074044</v>
      </c>
      <c r="T1901" s="141">
        <v>-1.0559429028232938</v>
      </c>
      <c r="U1901" s="141">
        <v>-1.2560456358810856</v>
      </c>
      <c r="V1901" s="141">
        <v>-0.26126940265454091</v>
      </c>
      <c r="W1901" s="50">
        <v>0.10297356117224954</v>
      </c>
    </row>
    <row r="1902" spans="1:23">
      <c r="A1902" s="122"/>
      <c r="B1902" s="141">
        <v>1.1848847600675061E-3</v>
      </c>
      <c r="C1902" s="141">
        <v>0.59161662885545496</v>
      </c>
      <c r="D1902" s="141">
        <v>9.1953778803472552E-2</v>
      </c>
      <c r="E1902" s="141">
        <v>0.16185866878383726</v>
      </c>
      <c r="F1902" s="141">
        <v>0.6171567985971218</v>
      </c>
      <c r="G1902" s="141">
        <v>0.11005833733230319</v>
      </c>
      <c r="H1902" s="141">
        <v>0.44273505792823276</v>
      </c>
      <c r="I1902" s="141">
        <v>0.82733856275545792</v>
      </c>
      <c r="J1902" s="141">
        <v>3.0550333330106039E-3</v>
      </c>
      <c r="K1902" s="58">
        <v>0.7524124998250592</v>
      </c>
      <c r="M1902" s="51">
        <v>900</v>
      </c>
      <c r="N1902" s="141" cm="1">
        <f t="array" ref="N1902:W1902">(TRANSPOSE(MMULT(幕後結果!$AB$37:$AK$46, TRANSPOSE(N901:W901))))</f>
        <v>1.447304507442067</v>
      </c>
      <c r="O1902" s="141">
        <v>-1.6379227063101931</v>
      </c>
      <c r="P1902" s="141">
        <v>-0.2537817686064523</v>
      </c>
      <c r="Q1902" s="141">
        <v>-0.51486120611544151</v>
      </c>
      <c r="R1902" s="141">
        <v>-1.2536060405992644</v>
      </c>
      <c r="S1902" s="141">
        <v>-1.5182107037863897</v>
      </c>
      <c r="T1902" s="141">
        <v>-1.5696224812111614</v>
      </c>
      <c r="U1902" s="141">
        <v>-0.78657319490486965</v>
      </c>
      <c r="V1902" s="141">
        <v>-0.52625757356438474</v>
      </c>
      <c r="W1902" s="50">
        <v>-2.1626670228376996</v>
      </c>
    </row>
    <row r="1903" spans="1:23">
      <c r="A1903" s="122"/>
      <c r="B1903" s="141">
        <v>1.769372858038798E-3</v>
      </c>
      <c r="C1903" s="141">
        <v>0.66718290248297429</v>
      </c>
      <c r="D1903" s="141">
        <v>0.75494768690321723</v>
      </c>
      <c r="E1903" s="141">
        <v>0.50661884160828419</v>
      </c>
      <c r="F1903" s="141">
        <v>0.56633166319844341</v>
      </c>
      <c r="G1903" s="141">
        <v>0.4692930183694688</v>
      </c>
      <c r="H1903" s="141">
        <v>0.3007830904167248</v>
      </c>
      <c r="I1903" s="141">
        <v>0.64024215342461877</v>
      </c>
      <c r="J1903" s="141">
        <v>0.13222254988459237</v>
      </c>
      <c r="K1903" s="58">
        <v>0.59893301380345099</v>
      </c>
      <c r="M1903" s="51">
        <v>901</v>
      </c>
      <c r="N1903" s="141" cm="1">
        <f t="array" ref="N1903:W1903">(TRANSPOSE(MMULT(幕後結果!$AB$37:$AK$46, TRANSPOSE(N902:W902))))</f>
        <v>-1.0605049930549768</v>
      </c>
      <c r="O1903" s="141">
        <v>1.2437105937080808</v>
      </c>
      <c r="P1903" s="141">
        <v>2.8207044003525111E-2</v>
      </c>
      <c r="Q1903" s="141">
        <v>9.8938267152924808E-2</v>
      </c>
      <c r="R1903" s="141">
        <v>-0.29790745967715604</v>
      </c>
      <c r="S1903" s="141">
        <v>-0.88218917945515329</v>
      </c>
      <c r="T1903" s="141">
        <v>8.5467890074709174E-2</v>
      </c>
      <c r="U1903" s="141">
        <v>5.1561856428643915E-2</v>
      </c>
      <c r="V1903" s="141">
        <v>0.29849314080574973</v>
      </c>
      <c r="W1903" s="50">
        <v>-0.78840711095230642</v>
      </c>
    </row>
    <row r="1904" spans="1:23">
      <c r="A1904" s="122"/>
      <c r="B1904" s="141">
        <v>0.19565466506082974</v>
      </c>
      <c r="C1904" s="141">
        <v>0.81832064428280638</v>
      </c>
      <c r="D1904" s="141">
        <v>0.39932806901422135</v>
      </c>
      <c r="E1904" s="141">
        <v>0.65919334887762804</v>
      </c>
      <c r="F1904" s="141">
        <v>0.47803810197799224</v>
      </c>
      <c r="G1904" s="141">
        <v>0.229347427487125</v>
      </c>
      <c r="H1904" s="141">
        <v>3.8830450711146991E-3</v>
      </c>
      <c r="I1904" s="141">
        <v>0.47341775188836399</v>
      </c>
      <c r="J1904" s="141">
        <v>0.3760990778833937</v>
      </c>
      <c r="K1904" s="58">
        <v>0.66011938970656936</v>
      </c>
      <c r="M1904" s="51">
        <v>902</v>
      </c>
      <c r="N1904" s="141" cm="1">
        <f t="array" ref="N1904:W1904">(TRANSPOSE(MMULT(幕後結果!$AB$37:$AK$46, TRANSPOSE(N903:W903))))</f>
        <v>4.0601543746509677E-2</v>
      </c>
      <c r="O1904" s="141">
        <v>-0.83104290827723426</v>
      </c>
      <c r="P1904" s="141">
        <v>-0.17138112585605456</v>
      </c>
      <c r="Q1904" s="141">
        <v>-0.24007737627990033</v>
      </c>
      <c r="R1904" s="141">
        <v>0.21380940743820182</v>
      </c>
      <c r="S1904" s="141">
        <v>-0.3935919327769084</v>
      </c>
      <c r="T1904" s="141">
        <v>0.86737072205145438</v>
      </c>
      <c r="U1904" s="141">
        <v>-0.39862738567522865</v>
      </c>
      <c r="V1904" s="141">
        <v>1.0454749762198265</v>
      </c>
      <c r="W1904" s="50">
        <v>0.38585186143152927</v>
      </c>
    </row>
    <row r="1905" spans="1:23">
      <c r="A1905" s="122"/>
      <c r="B1905" s="141">
        <v>0.60014043041113374</v>
      </c>
      <c r="C1905" s="141">
        <v>0.41650742143119102</v>
      </c>
      <c r="D1905" s="141">
        <v>0.74825739334651908</v>
      </c>
      <c r="E1905" s="141">
        <v>0.60618603426739326</v>
      </c>
      <c r="F1905" s="141">
        <v>0.94300126646423332</v>
      </c>
      <c r="G1905" s="141">
        <v>0.57468266048191552</v>
      </c>
      <c r="H1905" s="141">
        <v>0.81585733450938269</v>
      </c>
      <c r="I1905" s="141">
        <v>0.1517604806694568</v>
      </c>
      <c r="J1905" s="141">
        <v>0.74945616171616991</v>
      </c>
      <c r="K1905" s="58">
        <v>0.85981120584245008</v>
      </c>
      <c r="M1905" s="51">
        <v>903</v>
      </c>
      <c r="N1905" s="141" cm="1">
        <f t="array" ref="N1905:W1905">(TRANSPOSE(MMULT(幕後結果!$AB$37:$AK$46, TRANSPOSE(N904:W904))))</f>
        <v>-0.83302780184246916</v>
      </c>
      <c r="O1905" s="141">
        <v>-0.69110656854695574</v>
      </c>
      <c r="P1905" s="141">
        <v>3.0136487047393357E-2</v>
      </c>
      <c r="Q1905" s="141">
        <v>1.1389335926074573</v>
      </c>
      <c r="R1905" s="141">
        <v>0.63881585991367784</v>
      </c>
      <c r="S1905" s="141">
        <v>1.5389657459106565</v>
      </c>
      <c r="T1905" s="141">
        <v>-0.63133543985876506</v>
      </c>
      <c r="U1905" s="141">
        <v>1.3585714172855508</v>
      </c>
      <c r="V1905" s="141">
        <v>7.6090601104433775E-2</v>
      </c>
      <c r="W1905" s="50">
        <v>-0.187568195542062</v>
      </c>
    </row>
    <row r="1906" spans="1:23">
      <c r="A1906" s="122"/>
      <c r="B1906" s="141">
        <v>0.33912335988723274</v>
      </c>
      <c r="C1906" s="141">
        <v>0.97894016979542409</v>
      </c>
      <c r="D1906" s="141">
        <v>0.63808389752820083</v>
      </c>
      <c r="E1906" s="141">
        <v>0.21017008119390934</v>
      </c>
      <c r="F1906" s="141">
        <v>0.95425967204987483</v>
      </c>
      <c r="G1906" s="141">
        <v>0.760077481672774</v>
      </c>
      <c r="H1906" s="141">
        <v>0.17237817575574499</v>
      </c>
      <c r="I1906" s="141">
        <v>0.39624791785045654</v>
      </c>
      <c r="J1906" s="141">
        <v>0.41084240862357624</v>
      </c>
      <c r="K1906" s="58">
        <v>0.46920134747314757</v>
      </c>
      <c r="M1906" s="51">
        <v>904</v>
      </c>
      <c r="N1906" s="141" cm="1">
        <f t="array" ref="N1906:W1906">(TRANSPOSE(MMULT(幕後結果!$AB$37:$AK$46, TRANSPOSE(N905:W905))))</f>
        <v>-0.64406665912639072</v>
      </c>
      <c r="O1906" s="141">
        <v>8.3779962692403037E-2</v>
      </c>
      <c r="P1906" s="141">
        <v>-1.9901297605069459</v>
      </c>
      <c r="Q1906" s="141">
        <v>-0.45767634573538207</v>
      </c>
      <c r="R1906" s="141">
        <v>-2.4497029169404607</v>
      </c>
      <c r="S1906" s="141">
        <v>1.0224083443780363</v>
      </c>
      <c r="T1906" s="141">
        <v>-1.0032892549619874</v>
      </c>
      <c r="U1906" s="141">
        <v>1.1383023263423735</v>
      </c>
      <c r="V1906" s="141">
        <v>0.17317382543677717</v>
      </c>
      <c r="W1906" s="50">
        <v>-1.5843854991608248</v>
      </c>
    </row>
    <row r="1907" spans="1:23">
      <c r="A1907" s="122"/>
      <c r="B1907" s="141">
        <v>0.57464509917963946</v>
      </c>
      <c r="C1907" s="141">
        <v>3.8073435592593352E-2</v>
      </c>
      <c r="D1907" s="141">
        <v>0.10296451510123394</v>
      </c>
      <c r="E1907" s="141">
        <v>6.8410467527000307E-3</v>
      </c>
      <c r="F1907" s="141">
        <v>0.5453448220158752</v>
      </c>
      <c r="G1907" s="141">
        <v>0.78011197950334865</v>
      </c>
      <c r="H1907" s="141">
        <v>0.24819433025270921</v>
      </c>
      <c r="I1907" s="141">
        <v>0.48189641438904918</v>
      </c>
      <c r="J1907" s="141">
        <v>0.14673450620430684</v>
      </c>
      <c r="K1907" s="58">
        <v>0.56647566920088743</v>
      </c>
      <c r="M1907" s="51">
        <v>905</v>
      </c>
      <c r="N1907" s="141" cm="1">
        <f t="array" ref="N1907:W1907">(TRANSPOSE(MMULT(幕後結果!$AB$37:$AK$46, TRANSPOSE(N906:W906))))</f>
        <v>-0.93693839266207146</v>
      </c>
      <c r="O1907" s="141">
        <v>-1.9503650901687593E-2</v>
      </c>
      <c r="P1907" s="141">
        <v>-2.5704671526894693</v>
      </c>
      <c r="Q1907" s="141">
        <v>-1.7473534549881746</v>
      </c>
      <c r="R1907" s="141">
        <v>-1.8820865983277637</v>
      </c>
      <c r="S1907" s="141">
        <v>0.38499082678026875</v>
      </c>
      <c r="T1907" s="141">
        <v>-1.3233468662070222</v>
      </c>
      <c r="U1907" s="141">
        <v>-0.19258453483176763</v>
      </c>
      <c r="V1907" s="141">
        <v>-1.5433953008254078</v>
      </c>
      <c r="W1907" s="50">
        <v>0.35835376731600643</v>
      </c>
    </row>
    <row r="1908" spans="1:23">
      <c r="A1908" s="122"/>
      <c r="B1908" s="141">
        <v>0.46340650574609032</v>
      </c>
      <c r="C1908" s="141">
        <v>0.9403517090569764</v>
      </c>
      <c r="D1908" s="141">
        <v>0.48907538039398357</v>
      </c>
      <c r="E1908" s="141">
        <v>0.56553014987257977</v>
      </c>
      <c r="F1908" s="141">
        <v>0.10739892850735799</v>
      </c>
      <c r="G1908" s="141">
        <v>0.30489960697372931</v>
      </c>
      <c r="H1908" s="141">
        <v>0.55368914944366088</v>
      </c>
      <c r="I1908" s="141">
        <v>3.9775809886107405E-2</v>
      </c>
      <c r="J1908" s="141">
        <v>0.88387566277209295</v>
      </c>
      <c r="K1908" s="58">
        <v>0.62282637676789454</v>
      </c>
      <c r="M1908" s="51">
        <v>906</v>
      </c>
      <c r="N1908" s="141" cm="1">
        <f t="array" ref="N1908:W1908">(TRANSPOSE(MMULT(幕後結果!$AB$37:$AK$46, TRANSPOSE(N907:W907))))</f>
        <v>1.8182172414275077</v>
      </c>
      <c r="O1908" s="141">
        <v>-2.0077001592336563</v>
      </c>
      <c r="P1908" s="141">
        <v>1.1876350221287937</v>
      </c>
      <c r="Q1908" s="141">
        <v>1.0444714757634468</v>
      </c>
      <c r="R1908" s="141">
        <v>1.4616427935186489</v>
      </c>
      <c r="S1908" s="141">
        <v>-0.46027075529411843</v>
      </c>
      <c r="T1908" s="141">
        <v>-0.41161710714080957</v>
      </c>
      <c r="U1908" s="141">
        <v>0.45909114789771444</v>
      </c>
      <c r="V1908" s="141">
        <v>-0.17058402165728503</v>
      </c>
      <c r="W1908" s="50">
        <v>1.0196578911693737</v>
      </c>
    </row>
    <row r="1909" spans="1:23">
      <c r="A1909" s="122"/>
      <c r="B1909" s="141">
        <v>0.55231031447858214</v>
      </c>
      <c r="C1909" s="141">
        <v>6.0537302163314877E-2</v>
      </c>
      <c r="D1909" s="141">
        <v>0.26435405418871216</v>
      </c>
      <c r="E1909" s="141">
        <v>0.90440719074859577</v>
      </c>
      <c r="F1909" s="141">
        <v>0.74072798816430718</v>
      </c>
      <c r="G1909" s="141">
        <v>0.3321103703359285</v>
      </c>
      <c r="H1909" s="141">
        <v>0.87304417437641391</v>
      </c>
      <c r="I1909" s="141">
        <v>0.70891298459025309</v>
      </c>
      <c r="J1909" s="141">
        <v>0.96267368403566511</v>
      </c>
      <c r="K1909" s="58">
        <v>0.11044672565068869</v>
      </c>
      <c r="M1909" s="51">
        <v>907</v>
      </c>
      <c r="N1909" s="141" cm="1">
        <f t="array" ref="N1909:W1909">(TRANSPOSE(MMULT(幕後結果!$AB$37:$AK$46, TRANSPOSE(N908:W908))))</f>
        <v>-0.44523289674127586</v>
      </c>
      <c r="O1909" s="141">
        <v>-6.2214119677507916E-2</v>
      </c>
      <c r="P1909" s="141">
        <v>-0.76094495161291786</v>
      </c>
      <c r="Q1909" s="141">
        <v>-1.1568397542551612</v>
      </c>
      <c r="R1909" s="141">
        <v>-0.80548480182241033</v>
      </c>
      <c r="S1909" s="141">
        <v>0.30463477617240214</v>
      </c>
      <c r="T1909" s="141">
        <v>-0.25326568495670276</v>
      </c>
      <c r="U1909" s="141">
        <v>3.8788834051019239E-2</v>
      </c>
      <c r="V1909" s="141">
        <v>1.052352951718315</v>
      </c>
      <c r="W1909" s="50">
        <v>1.6039076588648644</v>
      </c>
    </row>
    <row r="1910" spans="1:23">
      <c r="A1910" s="122"/>
      <c r="B1910" s="141">
        <v>0.29976161363077414</v>
      </c>
      <c r="C1910" s="141">
        <v>0.49625498400298151</v>
      </c>
      <c r="D1910" s="141">
        <v>0.27143556215594544</v>
      </c>
      <c r="E1910" s="141">
        <v>0.21136469570738603</v>
      </c>
      <c r="F1910" s="141">
        <v>0.32332150827055273</v>
      </c>
      <c r="G1910" s="141">
        <v>4.1710943503292963E-2</v>
      </c>
      <c r="H1910" s="141">
        <v>2.053207302136939E-2</v>
      </c>
      <c r="I1910" s="141">
        <v>0.7214802614858089</v>
      </c>
      <c r="J1910" s="141">
        <v>0.66705191396810126</v>
      </c>
      <c r="K1910" s="58">
        <v>0.9303322853870486</v>
      </c>
      <c r="M1910" s="51">
        <v>908</v>
      </c>
      <c r="N1910" s="141" cm="1">
        <f t="array" ref="N1910:W1910">(TRANSPOSE(MMULT(幕後結果!$AB$37:$AK$46, TRANSPOSE(N909:W909))))</f>
        <v>1.407319254043963</v>
      </c>
      <c r="O1910" s="141">
        <v>2.4717728297331824E-2</v>
      </c>
      <c r="P1910" s="141">
        <v>1.2505326983597667</v>
      </c>
      <c r="Q1910" s="141">
        <v>1.8045202636635049</v>
      </c>
      <c r="R1910" s="141">
        <v>-2.6536719948745957E-2</v>
      </c>
      <c r="S1910" s="141">
        <v>-0.13685399168896414</v>
      </c>
      <c r="T1910" s="141">
        <v>0.23640497061737298</v>
      </c>
      <c r="U1910" s="141">
        <v>-0.88055675420231228</v>
      </c>
      <c r="V1910" s="141">
        <v>-0.94853125010090178</v>
      </c>
      <c r="W1910" s="50">
        <v>8.1812723550517386E-2</v>
      </c>
    </row>
    <row r="1911" spans="1:23">
      <c r="A1911" s="122"/>
      <c r="B1911" s="141">
        <v>0.84821763728030297</v>
      </c>
      <c r="C1911" s="141">
        <v>0.20310201161472241</v>
      </c>
      <c r="D1911" s="141">
        <v>0.10700001376716273</v>
      </c>
      <c r="E1911" s="141">
        <v>0.81943272609737594</v>
      </c>
      <c r="F1911" s="141">
        <v>0.62917219737620433</v>
      </c>
      <c r="G1911" s="141">
        <v>0.97613566975191479</v>
      </c>
      <c r="H1911" s="141">
        <v>0.32779313282420475</v>
      </c>
      <c r="I1911" s="141">
        <v>0.70484959200130359</v>
      </c>
      <c r="J1911" s="141">
        <v>0.58670624934557947</v>
      </c>
      <c r="K1911" s="58">
        <v>0.72749533294654545</v>
      </c>
      <c r="M1911" s="51">
        <v>909</v>
      </c>
      <c r="N1911" s="141" cm="1">
        <f t="array" ref="N1911:W1911">(TRANSPOSE(MMULT(幕後結果!$AB$37:$AK$46, TRANSPOSE(N910:W910))))</f>
        <v>-0.64852588241005182</v>
      </c>
      <c r="O1911" s="141">
        <v>1.1584882072837175</v>
      </c>
      <c r="P1911" s="141">
        <v>-0.277974102717293</v>
      </c>
      <c r="Q1911" s="141">
        <v>-0.5336007318804884</v>
      </c>
      <c r="R1911" s="141">
        <v>-0.86871945390181704</v>
      </c>
      <c r="S1911" s="141">
        <v>0.88164140799650603</v>
      </c>
      <c r="T1911" s="141">
        <v>1.0334419127104264</v>
      </c>
      <c r="U1911" s="141">
        <v>-0.35900895773618169</v>
      </c>
      <c r="V1911" s="141">
        <v>-4.8524764517358931E-2</v>
      </c>
      <c r="W1911" s="50">
        <v>-1.4290235850138204</v>
      </c>
    </row>
    <row r="1912" spans="1:23">
      <c r="A1912" s="122"/>
      <c r="B1912" s="141">
        <v>0.69712081234534651</v>
      </c>
      <c r="C1912" s="141">
        <v>0.8235001656364489</v>
      </c>
      <c r="D1912" s="141">
        <v>0.7663424104813632</v>
      </c>
      <c r="E1912" s="141">
        <v>0.90381663404442159</v>
      </c>
      <c r="F1912" s="141">
        <v>7.4019672630253774E-2</v>
      </c>
      <c r="G1912" s="141">
        <v>0.92423476149971329</v>
      </c>
      <c r="H1912" s="141">
        <v>0.28188623608085561</v>
      </c>
      <c r="I1912" s="141">
        <v>0.63811400266018903</v>
      </c>
      <c r="J1912" s="141">
        <v>0.79076270215014377</v>
      </c>
      <c r="K1912" s="58">
        <v>6.4224496683475962E-2</v>
      </c>
      <c r="M1912" s="51">
        <v>910</v>
      </c>
      <c r="N1912" s="141" cm="1">
        <f t="array" ref="N1912:W1912">(TRANSPOSE(MMULT(幕後結果!$AB$37:$AK$46, TRANSPOSE(N911:W911))))</f>
        <v>1.3867540193705503</v>
      </c>
      <c r="O1912" s="141">
        <v>9.4230960965025035E-2</v>
      </c>
      <c r="P1912" s="141">
        <v>2.7035342876806459</v>
      </c>
      <c r="Q1912" s="141">
        <v>2.2266810965687323</v>
      </c>
      <c r="R1912" s="141">
        <v>1.1929113637826918</v>
      </c>
      <c r="S1912" s="141">
        <v>-2.0625705423757887</v>
      </c>
      <c r="T1912" s="141">
        <v>1.9050054995873782</v>
      </c>
      <c r="U1912" s="141">
        <v>1.035991348931171</v>
      </c>
      <c r="V1912" s="141">
        <v>-0.29197032702680514</v>
      </c>
      <c r="W1912" s="50">
        <v>0.33243417795628466</v>
      </c>
    </row>
    <row r="1913" spans="1:23">
      <c r="A1913" s="122"/>
      <c r="B1913" s="141">
        <v>0.19495115680122321</v>
      </c>
      <c r="C1913" s="141">
        <v>0.8865981619028569</v>
      </c>
      <c r="D1913" s="141">
        <v>0.13271991868884658</v>
      </c>
      <c r="E1913" s="141">
        <v>0.81187757158750395</v>
      </c>
      <c r="F1913" s="141">
        <v>0.6003711383611694</v>
      </c>
      <c r="G1913" s="141">
        <v>0.86866103808570094</v>
      </c>
      <c r="H1913" s="141">
        <v>0.45980246550970505</v>
      </c>
      <c r="I1913" s="141">
        <v>0.25902738522033131</v>
      </c>
      <c r="J1913" s="141">
        <v>0.17771008994571402</v>
      </c>
      <c r="K1913" s="58">
        <v>0.45126705012697377</v>
      </c>
      <c r="M1913" s="51">
        <v>911</v>
      </c>
      <c r="N1913" s="141" cm="1">
        <f t="array" ref="N1913:W1913">(TRANSPOSE(MMULT(幕後結果!$AB$37:$AK$46, TRANSPOSE(N912:W912))))</f>
        <v>-0.61024465797216632</v>
      </c>
      <c r="O1913" s="141">
        <v>-1.4107115899474219</v>
      </c>
      <c r="P1913" s="141">
        <v>-0.61607493657841805</v>
      </c>
      <c r="Q1913" s="141">
        <v>-1.306184404911874</v>
      </c>
      <c r="R1913" s="141">
        <v>-0.58584469697038555</v>
      </c>
      <c r="S1913" s="141">
        <v>-7.9933876526037395E-2</v>
      </c>
      <c r="T1913" s="141">
        <v>-1.4158881187407071</v>
      </c>
      <c r="U1913" s="141">
        <v>-1.0425371190430317</v>
      </c>
      <c r="V1913" s="141">
        <v>-0.31864699076397723</v>
      </c>
      <c r="W1913" s="50">
        <v>0.30129126343252294</v>
      </c>
    </row>
    <row r="1914" spans="1:23">
      <c r="A1914" s="122"/>
      <c r="B1914" s="141">
        <v>0.6317265800159535</v>
      </c>
      <c r="C1914" s="141">
        <v>0.6865420354873053</v>
      </c>
      <c r="D1914" s="141">
        <v>0.97983430079339651</v>
      </c>
      <c r="E1914" s="141">
        <v>0.72500603382145234</v>
      </c>
      <c r="F1914" s="141">
        <v>0.94877453117969068</v>
      </c>
      <c r="G1914" s="141">
        <v>0.14256179044742701</v>
      </c>
      <c r="H1914" s="141">
        <v>3.0536510902227976E-2</v>
      </c>
      <c r="I1914" s="141">
        <v>0.99060983313500106</v>
      </c>
      <c r="J1914" s="141">
        <v>0.16483118071886005</v>
      </c>
      <c r="K1914" s="58">
        <v>0.24878752141449612</v>
      </c>
      <c r="M1914" s="51">
        <v>912</v>
      </c>
      <c r="N1914" s="141" cm="1">
        <f t="array" ref="N1914:W1914">(TRANSPOSE(MMULT(幕後結果!$AB$37:$AK$46, TRANSPOSE(N913:W913))))</f>
        <v>-0.75565096453702285</v>
      </c>
      <c r="O1914" s="141">
        <v>1.4685154469166395</v>
      </c>
      <c r="P1914" s="141">
        <v>-0.82109075090537953</v>
      </c>
      <c r="Q1914" s="141">
        <v>-0.47830369081604918</v>
      </c>
      <c r="R1914" s="141">
        <v>-0.5598540679127284</v>
      </c>
      <c r="S1914" s="141">
        <v>1.0054536794663966</v>
      </c>
      <c r="T1914" s="141">
        <v>0.86475195581695619</v>
      </c>
      <c r="U1914" s="141">
        <v>-0.4878239887457112</v>
      </c>
      <c r="V1914" s="141">
        <v>-0.13543756493602821</v>
      </c>
      <c r="W1914" s="50">
        <v>-0.26712471444040875</v>
      </c>
    </row>
    <row r="1915" spans="1:23">
      <c r="A1915" s="122"/>
      <c r="B1915" s="141">
        <v>7.5377061870748552E-2</v>
      </c>
      <c r="C1915" s="141">
        <v>2.90989295298405E-3</v>
      </c>
      <c r="D1915" s="141">
        <v>0.35516845220969362</v>
      </c>
      <c r="E1915" s="141">
        <v>0.62191433906596938</v>
      </c>
      <c r="F1915" s="141">
        <v>0.21558872574544874</v>
      </c>
      <c r="G1915" s="141">
        <v>0.21876369980058485</v>
      </c>
      <c r="H1915" s="141">
        <v>0.90550564197014083</v>
      </c>
      <c r="I1915" s="141">
        <v>0.48095316485266393</v>
      </c>
      <c r="J1915" s="141">
        <v>0.1515354098718984</v>
      </c>
      <c r="K1915" s="58">
        <v>0.16733044412328257</v>
      </c>
      <c r="M1915" s="51">
        <v>913</v>
      </c>
      <c r="N1915" s="141" cm="1">
        <f t="array" ref="N1915:W1915">(TRANSPOSE(MMULT(幕後結果!$AB$37:$AK$46, TRANSPOSE(N914:W914))))</f>
        <v>-0.52943676388151506</v>
      </c>
      <c r="O1915" s="141">
        <v>0.53313580422761497</v>
      </c>
      <c r="P1915" s="141">
        <v>-0.48932892157075319</v>
      </c>
      <c r="Q1915" s="141">
        <v>-0.61066654694057332</v>
      </c>
      <c r="R1915" s="141">
        <v>-0.82555787464894237</v>
      </c>
      <c r="S1915" s="141">
        <v>0.71503712095190719</v>
      </c>
      <c r="T1915" s="141">
        <v>-1.1210661263247315</v>
      </c>
      <c r="U1915" s="141">
        <v>0.68292525560519357</v>
      </c>
      <c r="V1915" s="141">
        <v>6.1662537268953793E-2</v>
      </c>
      <c r="W1915" s="50">
        <v>-0.80469716368652433</v>
      </c>
    </row>
    <row r="1916" spans="1:23">
      <c r="A1916" s="122"/>
      <c r="B1916" s="141">
        <v>0.4742149975841492</v>
      </c>
      <c r="C1916" s="141">
        <v>0.22196925117039945</v>
      </c>
      <c r="D1916" s="141">
        <v>0.99827142932783364</v>
      </c>
      <c r="E1916" s="141">
        <v>0.87072763594154323</v>
      </c>
      <c r="F1916" s="141">
        <v>0.43746934509052626</v>
      </c>
      <c r="G1916" s="141">
        <v>0.402300466371458</v>
      </c>
      <c r="H1916" s="141">
        <v>0.8831602321144818</v>
      </c>
      <c r="I1916" s="141">
        <v>7.3057898797830312E-2</v>
      </c>
      <c r="J1916" s="141">
        <v>0.59316581797084589</v>
      </c>
      <c r="K1916" s="58">
        <v>0.51813815021826315</v>
      </c>
      <c r="M1916" s="51">
        <v>914</v>
      </c>
      <c r="N1916" s="141" cm="1">
        <f t="array" ref="N1916:W1916">(TRANSPOSE(MMULT(幕後結果!$AB$37:$AK$46, TRANSPOSE(N915:W915))))</f>
        <v>-0.32658833559122402</v>
      </c>
      <c r="O1916" s="141">
        <v>-1.7312084658792182</v>
      </c>
      <c r="P1916" s="141">
        <v>-0.82720521831727267</v>
      </c>
      <c r="Q1916" s="141">
        <v>-9.0290400554750794E-2</v>
      </c>
      <c r="R1916" s="141">
        <v>-1.2682451622237103</v>
      </c>
      <c r="S1916" s="141">
        <v>0.21885438616562777</v>
      </c>
      <c r="T1916" s="141">
        <v>-1.3098383798816187</v>
      </c>
      <c r="U1916" s="141">
        <v>0.64264469348930486</v>
      </c>
      <c r="V1916" s="141">
        <v>0.10021209007560583</v>
      </c>
      <c r="W1916" s="50">
        <v>-1.9034489124398664</v>
      </c>
    </row>
    <row r="1917" spans="1:23">
      <c r="A1917" s="122"/>
      <c r="B1917" s="141">
        <v>0.25039214369335916</v>
      </c>
      <c r="C1917" s="141">
        <v>0.48151255566569451</v>
      </c>
      <c r="D1917" s="141">
        <v>0.50511521093597045</v>
      </c>
      <c r="E1917" s="141">
        <v>0.28679330554700755</v>
      </c>
      <c r="F1917" s="141">
        <v>3.5107678519133545E-2</v>
      </c>
      <c r="G1917" s="141">
        <v>0.24492175891591028</v>
      </c>
      <c r="H1917" s="141">
        <v>0.45833866301839232</v>
      </c>
      <c r="I1917" s="141">
        <v>5.4308804711935998E-2</v>
      </c>
      <c r="J1917" s="141">
        <v>0.44050243425084257</v>
      </c>
      <c r="K1917" s="58">
        <v>0.45955368073222047</v>
      </c>
      <c r="M1917" s="51">
        <v>915</v>
      </c>
      <c r="N1917" s="141" cm="1">
        <f t="array" ref="N1917:W1917">(TRANSPOSE(MMULT(幕後結果!$AB$37:$AK$46, TRANSPOSE(N916:W916))))</f>
        <v>-0.68813109421275143</v>
      </c>
      <c r="O1917" s="141">
        <v>0.52698605856908265</v>
      </c>
      <c r="P1917" s="141">
        <v>-0.56234032175482429</v>
      </c>
      <c r="Q1917" s="141">
        <v>-0.84468379385593972</v>
      </c>
      <c r="R1917" s="141">
        <v>-0.70197594213937031</v>
      </c>
      <c r="S1917" s="141">
        <v>0.62402369732015273</v>
      </c>
      <c r="T1917" s="141">
        <v>0.17982805915811431</v>
      </c>
      <c r="U1917" s="141">
        <v>0.26997919956315242</v>
      </c>
      <c r="V1917" s="141">
        <v>1.1603232624913111</v>
      </c>
      <c r="W1917" s="50">
        <v>-1.0579353269065239</v>
      </c>
    </row>
    <row r="1918" spans="1:23">
      <c r="A1918" s="122"/>
      <c r="B1918" s="141">
        <v>0.14037802356810891</v>
      </c>
      <c r="C1918" s="141">
        <v>0.47431745082136278</v>
      </c>
      <c r="D1918" s="141">
        <v>0.28953212574088294</v>
      </c>
      <c r="E1918" s="141">
        <v>2.784595482630503E-2</v>
      </c>
      <c r="F1918" s="141">
        <v>0.82186973340480773</v>
      </c>
      <c r="G1918" s="141">
        <v>0.79720962523691297</v>
      </c>
      <c r="H1918" s="141">
        <v>0.8309668504996679</v>
      </c>
      <c r="I1918" s="141">
        <v>0.31406951789983939</v>
      </c>
      <c r="J1918" s="141">
        <v>0.14098512367828642</v>
      </c>
      <c r="K1918" s="58">
        <v>0.32678648968537694</v>
      </c>
      <c r="M1918" s="51">
        <v>916</v>
      </c>
      <c r="N1918" s="141" cm="1">
        <f t="array" ref="N1918:W1918">(TRANSPOSE(MMULT(幕後結果!$AB$37:$AK$46, TRANSPOSE(N917:W917))))</f>
        <v>-0.97627821381861823</v>
      </c>
      <c r="O1918" s="141">
        <v>0.2753965598347809</v>
      </c>
      <c r="P1918" s="141">
        <v>-0.25513028559938833</v>
      </c>
      <c r="Q1918" s="141">
        <v>-0.41398940221823499</v>
      </c>
      <c r="R1918" s="141">
        <v>0.38468106669963736</v>
      </c>
      <c r="S1918" s="141">
        <v>1.4720089705382617</v>
      </c>
      <c r="T1918" s="141">
        <v>-0.67948500927219158</v>
      </c>
      <c r="U1918" s="141">
        <v>-0.34998940557729974</v>
      </c>
      <c r="V1918" s="141">
        <v>-0.20435236372222543</v>
      </c>
      <c r="W1918" s="50">
        <v>-0.54991143896594741</v>
      </c>
    </row>
    <row r="1919" spans="1:23">
      <c r="A1919" s="122"/>
      <c r="B1919" s="141">
        <v>0.53647253783038651</v>
      </c>
      <c r="C1919" s="141">
        <v>0.25496423684952174</v>
      </c>
      <c r="D1919" s="141">
        <v>0.93931370215131671</v>
      </c>
      <c r="E1919" s="141">
        <v>5.6397150161114684E-2</v>
      </c>
      <c r="F1919" s="141">
        <v>0.14695937140802817</v>
      </c>
      <c r="G1919" s="141">
        <v>0.11427946973622949</v>
      </c>
      <c r="H1919" s="141">
        <v>0.32653566927212441</v>
      </c>
      <c r="I1919" s="141">
        <v>0.6285715651868129</v>
      </c>
      <c r="J1919" s="141">
        <v>0.98328868186009522</v>
      </c>
      <c r="K1919" s="58">
        <v>0.4121287374525382</v>
      </c>
      <c r="M1919" s="51">
        <v>917</v>
      </c>
      <c r="N1919" s="141" cm="1">
        <f t="array" ref="N1919:W1919">(TRANSPOSE(MMULT(幕後結果!$AB$37:$AK$46, TRANSPOSE(N918:W918))))</f>
        <v>0.67537999575071928</v>
      </c>
      <c r="O1919" s="141">
        <v>-0.69851846189902589</v>
      </c>
      <c r="P1919" s="141">
        <v>0.38946018976453173</v>
      </c>
      <c r="Q1919" s="141">
        <v>-0.49090226989186991</v>
      </c>
      <c r="R1919" s="141">
        <v>7.4805746959798664E-2</v>
      </c>
      <c r="S1919" s="141">
        <v>-6.5315755889346627E-2</v>
      </c>
      <c r="T1919" s="141">
        <v>7.23318142001525E-2</v>
      </c>
      <c r="U1919" s="141">
        <v>1.2554150343892283</v>
      </c>
      <c r="V1919" s="141">
        <v>-0.18746367958208648</v>
      </c>
      <c r="W1919" s="50">
        <v>0.80138419545807116</v>
      </c>
    </row>
    <row r="1920" spans="1:23">
      <c r="A1920" s="122"/>
      <c r="B1920" s="141">
        <v>0.39127846440623903</v>
      </c>
      <c r="C1920" s="141">
        <v>0.14840526029531342</v>
      </c>
      <c r="D1920" s="141">
        <v>0.8391530509273486</v>
      </c>
      <c r="E1920" s="141">
        <v>0.16774668976167861</v>
      </c>
      <c r="F1920" s="141">
        <v>0.8565354922603774</v>
      </c>
      <c r="G1920" s="141">
        <v>0.76829663475959831</v>
      </c>
      <c r="H1920" s="141">
        <v>0.41134026215218045</v>
      </c>
      <c r="I1920" s="141">
        <v>0.16481063776838445</v>
      </c>
      <c r="J1920" s="141">
        <v>0.62189734849346445</v>
      </c>
      <c r="K1920" s="58">
        <v>0.94176098563258703</v>
      </c>
      <c r="M1920" s="51">
        <v>918</v>
      </c>
      <c r="N1920" s="141" cm="1">
        <f t="array" ref="N1920:W1920">(TRANSPOSE(MMULT(幕後結果!$AB$37:$AK$46, TRANSPOSE(N919:W919))))</f>
        <v>0.58125939494144951</v>
      </c>
      <c r="O1920" s="141">
        <v>-9.2600869831955916E-3</v>
      </c>
      <c r="P1920" s="141">
        <v>0.90381750313475928</v>
      </c>
      <c r="Q1920" s="141">
        <v>-0.52118042646734852</v>
      </c>
      <c r="R1920" s="141">
        <v>-1.2687430241937712</v>
      </c>
      <c r="S1920" s="141">
        <v>0.94030839958863899</v>
      </c>
      <c r="T1920" s="141">
        <v>1.5402443522592855</v>
      </c>
      <c r="U1920" s="141">
        <v>-0.29233230521535281</v>
      </c>
      <c r="V1920" s="141">
        <v>1.8864921864127258</v>
      </c>
      <c r="W1920" s="50">
        <v>3.4067936763226503E-2</v>
      </c>
    </row>
    <row r="1921" spans="1:23">
      <c r="A1921" s="122"/>
      <c r="B1921" s="141">
        <v>0.47424423647707936</v>
      </c>
      <c r="C1921" s="141">
        <v>2.1658026574955969E-2</v>
      </c>
      <c r="D1921" s="141">
        <v>0.96057296543987558</v>
      </c>
      <c r="E1921" s="141">
        <v>0.252089528203014</v>
      </c>
      <c r="F1921" s="141">
        <v>0.78187666390450961</v>
      </c>
      <c r="G1921" s="141">
        <v>0.66723196229779758</v>
      </c>
      <c r="H1921" s="141">
        <v>0.58476807560086685</v>
      </c>
      <c r="I1921" s="141">
        <v>0.97831659191739084</v>
      </c>
      <c r="J1921" s="141">
        <v>0.85621177040377217</v>
      </c>
      <c r="K1921" s="58">
        <v>0.5779342518196966</v>
      </c>
      <c r="M1921" s="51">
        <v>919</v>
      </c>
      <c r="N1921" s="141" cm="1">
        <f t="array" ref="N1921:W1921">(TRANSPOSE(MMULT(幕後結果!$AB$37:$AK$46, TRANSPOSE(N920:W920))))</f>
        <v>-1.0806039609620524</v>
      </c>
      <c r="O1921" s="141">
        <v>-1.0981329184003212</v>
      </c>
      <c r="P1921" s="141">
        <v>0.18375776303217067</v>
      </c>
      <c r="Q1921" s="141">
        <v>-0.43122707898491697</v>
      </c>
      <c r="R1921" s="141">
        <v>-1.032631514339571</v>
      </c>
      <c r="S1921" s="141">
        <v>-4.5342696365793966E-2</v>
      </c>
      <c r="T1921" s="141">
        <v>-1.03937789496656</v>
      </c>
      <c r="U1921" s="141">
        <v>-0.37243977070019652</v>
      </c>
      <c r="V1921" s="141">
        <v>-1.5230571518952662</v>
      </c>
      <c r="W1921" s="50">
        <v>-0.75485403397407802</v>
      </c>
    </row>
    <row r="1922" spans="1:23">
      <c r="A1922" s="122"/>
      <c r="B1922" s="141">
        <v>0.99667893089773707</v>
      </c>
      <c r="C1922" s="141">
        <v>0.64294559128655493</v>
      </c>
      <c r="D1922" s="141">
        <v>0.22268044977938661</v>
      </c>
      <c r="E1922" s="141">
        <v>0.4043680397561269</v>
      </c>
      <c r="F1922" s="141">
        <v>0.34930058680949072</v>
      </c>
      <c r="G1922" s="141">
        <v>0.74664603636720539</v>
      </c>
      <c r="H1922" s="141">
        <v>0.75780938463540659</v>
      </c>
      <c r="I1922" s="141">
        <v>1.5237128093804175E-2</v>
      </c>
      <c r="J1922" s="141">
        <v>0.75715616091878779</v>
      </c>
      <c r="K1922" s="58">
        <v>0.48208472224425436</v>
      </c>
      <c r="M1922" s="51">
        <v>920</v>
      </c>
      <c r="N1922" s="141" cm="1">
        <f t="array" ref="N1922:W1922">(TRANSPOSE(MMULT(幕後結果!$AB$37:$AK$46, TRANSPOSE(N921:W921))))</f>
        <v>1.0006945996449672</v>
      </c>
      <c r="O1922" s="141">
        <v>-0.44195293826364923</v>
      </c>
      <c r="P1922" s="141">
        <v>-2.5317215073497372E-2</v>
      </c>
      <c r="Q1922" s="141">
        <v>1.8343904217018903</v>
      </c>
      <c r="R1922" s="141">
        <v>0.22429852594788566</v>
      </c>
      <c r="S1922" s="141">
        <v>-0.86415210850959834</v>
      </c>
      <c r="T1922" s="141">
        <v>-0.3424530339018047</v>
      </c>
      <c r="U1922" s="141">
        <v>0.37370816774163673</v>
      </c>
      <c r="V1922" s="141">
        <v>-1.6279009539910134E-2</v>
      </c>
      <c r="W1922" s="50">
        <v>-0.90479132770129711</v>
      </c>
    </row>
    <row r="1923" spans="1:23">
      <c r="A1923" s="122"/>
      <c r="B1923" s="141">
        <v>0.17193968061249332</v>
      </c>
      <c r="C1923" s="141">
        <v>0.33907197609456663</v>
      </c>
      <c r="D1923" s="141">
        <v>1.8326445010448777E-2</v>
      </c>
      <c r="E1923" s="141">
        <v>0.80587182845012939</v>
      </c>
      <c r="F1923" s="141">
        <v>0.76990674579279617</v>
      </c>
      <c r="G1923" s="141">
        <v>0.69260588137123213</v>
      </c>
      <c r="H1923" s="141">
        <v>0.21352818422775499</v>
      </c>
      <c r="I1923" s="141">
        <v>3.2633552110381325E-2</v>
      </c>
      <c r="J1923" s="141">
        <v>0.23074925761247633</v>
      </c>
      <c r="K1923" s="58">
        <v>0.79741586268107101</v>
      </c>
      <c r="M1923" s="51">
        <v>921</v>
      </c>
      <c r="N1923" s="141" cm="1">
        <f t="array" ref="N1923:W1923">(TRANSPOSE(MMULT(幕後結果!$AB$37:$AK$46, TRANSPOSE(N922:W922))))</f>
        <v>-2.1724744819762343</v>
      </c>
      <c r="O1923" s="141">
        <v>0.82503153476935265</v>
      </c>
      <c r="P1923" s="141">
        <v>1.0348250445962734</v>
      </c>
      <c r="Q1923" s="141">
        <v>0.30221411823982669</v>
      </c>
      <c r="R1923" s="141">
        <v>0.84477009153805804</v>
      </c>
      <c r="S1923" s="141">
        <v>0.39240717192604435</v>
      </c>
      <c r="T1923" s="141">
        <v>0.50177788308472682</v>
      </c>
      <c r="U1923" s="141">
        <v>-8.7300608764586674E-3</v>
      </c>
      <c r="V1923" s="141">
        <v>1.08085742762699</v>
      </c>
      <c r="W1923" s="50">
        <v>-0.31523505770962079</v>
      </c>
    </row>
    <row r="1924" spans="1:23">
      <c r="A1924" s="122"/>
      <c r="B1924" s="141">
        <v>0.40471538964386644</v>
      </c>
      <c r="C1924" s="141">
        <v>0.84247888931669523</v>
      </c>
      <c r="D1924" s="141">
        <v>0.75972595208349447</v>
      </c>
      <c r="E1924" s="141">
        <v>3.8655234831954433E-2</v>
      </c>
      <c r="F1924" s="141">
        <v>2.5543277648587326E-2</v>
      </c>
      <c r="G1924" s="141">
        <v>0.39617577998720455</v>
      </c>
      <c r="H1924" s="141">
        <v>0.10317398869608851</v>
      </c>
      <c r="I1924" s="141">
        <v>0.39103841295443265</v>
      </c>
      <c r="J1924" s="141">
        <v>3.6964148730024515E-2</v>
      </c>
      <c r="K1924" s="58">
        <v>0.54600994930083324</v>
      </c>
      <c r="M1924" s="51">
        <v>922</v>
      </c>
      <c r="N1924" s="141" cm="1">
        <f t="array" ref="N1924:W1924">(TRANSPOSE(MMULT(幕後結果!$AB$37:$AK$46, TRANSPOSE(N923:W923))))</f>
        <v>0.25596915221242172</v>
      </c>
      <c r="O1924" s="141">
        <v>0.84177900769314018</v>
      </c>
      <c r="P1924" s="141">
        <v>0.13441680230007788</v>
      </c>
      <c r="Q1924" s="141">
        <v>-0.17744924110270321</v>
      </c>
      <c r="R1924" s="141">
        <v>0.21383050830491496</v>
      </c>
      <c r="S1924" s="141">
        <v>-0.90968242202606209</v>
      </c>
      <c r="T1924" s="141">
        <v>-0.22779881135059943</v>
      </c>
      <c r="U1924" s="141">
        <v>-1.4720409174281786</v>
      </c>
      <c r="V1924" s="141">
        <v>-0.5172723329828206</v>
      </c>
      <c r="W1924" s="50">
        <v>-0.25066975520675328</v>
      </c>
    </row>
    <row r="1925" spans="1:23">
      <c r="A1925" s="122"/>
      <c r="B1925" s="141">
        <v>0.42823353800130626</v>
      </c>
      <c r="C1925" s="141">
        <v>0.29829767220020553</v>
      </c>
      <c r="D1925" s="141">
        <v>0.86538703766287184</v>
      </c>
      <c r="E1925" s="141">
        <v>0.87720291154225372</v>
      </c>
      <c r="F1925" s="141">
        <v>0.93742294593302722</v>
      </c>
      <c r="G1925" s="141">
        <v>0.18109519409230534</v>
      </c>
      <c r="H1925" s="141">
        <v>0.21978118478781705</v>
      </c>
      <c r="I1925" s="141">
        <v>0.80528934855593604</v>
      </c>
      <c r="J1925" s="141">
        <v>0.11712893079993614</v>
      </c>
      <c r="K1925" s="58">
        <v>0.45708697204679738</v>
      </c>
      <c r="M1925" s="51">
        <v>923</v>
      </c>
      <c r="N1925" s="141" cm="1">
        <f t="array" ref="N1925:W1925">(TRANSPOSE(MMULT(幕後結果!$AB$37:$AK$46, TRANSPOSE(N924:W924))))</f>
        <v>-1.7634523429630447</v>
      </c>
      <c r="O1925" s="141">
        <v>-1.0974126477422714</v>
      </c>
      <c r="P1925" s="141">
        <v>0.15363775354246967</v>
      </c>
      <c r="Q1925" s="141">
        <v>7.3721305923373115E-2</v>
      </c>
      <c r="R1925" s="141">
        <v>0.17380916862073104</v>
      </c>
      <c r="S1925" s="141">
        <v>1.5019294563903174</v>
      </c>
      <c r="T1925" s="141">
        <v>-0.91402071209313318</v>
      </c>
      <c r="U1925" s="141">
        <v>0.31000341604013487</v>
      </c>
      <c r="V1925" s="141">
        <v>-1.6019439803373035</v>
      </c>
      <c r="W1925" s="50">
        <v>0.1856420359474017</v>
      </c>
    </row>
    <row r="1926" spans="1:23">
      <c r="A1926" s="122"/>
      <c r="B1926" s="141">
        <v>0.988282782742814</v>
      </c>
      <c r="C1926" s="141">
        <v>0.65337801240151916</v>
      </c>
      <c r="D1926" s="141">
        <v>0.23714927798629359</v>
      </c>
      <c r="E1926" s="141">
        <v>0.88555057259068093</v>
      </c>
      <c r="F1926" s="141">
        <v>0.4858310317911585</v>
      </c>
      <c r="G1926" s="141">
        <v>0.34554020779135519</v>
      </c>
      <c r="H1926" s="141">
        <v>0.39263298643809508</v>
      </c>
      <c r="I1926" s="141">
        <v>0.68190793150786178</v>
      </c>
      <c r="J1926" s="141">
        <v>0.47301562389879548</v>
      </c>
      <c r="K1926" s="58">
        <v>0.889296666800939</v>
      </c>
      <c r="M1926" s="51">
        <v>924</v>
      </c>
      <c r="N1926" s="141" cm="1">
        <f t="array" ref="N1926:W1926">(TRANSPOSE(MMULT(幕後結果!$AB$37:$AK$46, TRANSPOSE(N925:W925))))</f>
        <v>0.45561982005305812</v>
      </c>
      <c r="O1926" s="141">
        <v>0.30372808111811139</v>
      </c>
      <c r="P1926" s="141">
        <v>1.3939635287396026</v>
      </c>
      <c r="Q1926" s="141">
        <v>1.2748010460730477</v>
      </c>
      <c r="R1926" s="141">
        <v>-0.41343874597640151</v>
      </c>
      <c r="S1926" s="141">
        <v>3.1859323023795683E-3</v>
      </c>
      <c r="T1926" s="141">
        <v>0.94181438040360488</v>
      </c>
      <c r="U1926" s="141">
        <v>0.20216074004708273</v>
      </c>
      <c r="V1926" s="141">
        <v>1.1496617941574954</v>
      </c>
      <c r="W1926" s="50">
        <v>1.2302975255925221</v>
      </c>
    </row>
    <row r="1927" spans="1:23">
      <c r="A1927" s="122"/>
      <c r="B1927" s="141">
        <v>0.18648970265895071</v>
      </c>
      <c r="C1927" s="141">
        <v>0.87492384261337319</v>
      </c>
      <c r="D1927" s="141">
        <v>0.72409220129346163</v>
      </c>
      <c r="E1927" s="141">
        <v>9.8927796626427034E-2</v>
      </c>
      <c r="F1927" s="141">
        <v>0.10721281967476703</v>
      </c>
      <c r="G1927" s="141">
        <v>0.42807033490242552</v>
      </c>
      <c r="H1927" s="141">
        <v>0.61037269179999232</v>
      </c>
      <c r="I1927" s="141">
        <v>0.85344020899092232</v>
      </c>
      <c r="J1927" s="141">
        <v>0.49560539563997552</v>
      </c>
      <c r="K1927" s="58">
        <v>0.70112905152396876</v>
      </c>
      <c r="M1927" s="51">
        <v>925</v>
      </c>
      <c r="N1927" s="141" cm="1">
        <f t="array" ref="N1927:W1927">(TRANSPOSE(MMULT(幕後結果!$AB$37:$AK$46, TRANSPOSE(N926:W926))))</f>
        <v>-1.0995363129526259</v>
      </c>
      <c r="O1927" s="141">
        <v>-0.15937782112328411</v>
      </c>
      <c r="P1927" s="141">
        <v>1.2623824642476409</v>
      </c>
      <c r="Q1927" s="141">
        <v>0.22147717921958415</v>
      </c>
      <c r="R1927" s="141">
        <v>0.20147768553203282</v>
      </c>
      <c r="S1927" s="141">
        <v>0.64463845607890946</v>
      </c>
      <c r="T1927" s="141">
        <v>-0.8458469295059432</v>
      </c>
      <c r="U1927" s="141">
        <v>1.4463704599574656</v>
      </c>
      <c r="V1927" s="141">
        <v>0.94026509395398727</v>
      </c>
      <c r="W1927" s="50">
        <v>0.5409212993008532</v>
      </c>
    </row>
    <row r="1928" spans="1:23">
      <c r="A1928" s="122"/>
      <c r="B1928" s="141">
        <v>4.3925720548830594E-2</v>
      </c>
      <c r="C1928" s="141">
        <v>0.8963984547811592</v>
      </c>
      <c r="D1928" s="141">
        <v>7.0286000167028906E-2</v>
      </c>
      <c r="E1928" s="141">
        <v>0.45263194611311852</v>
      </c>
      <c r="F1928" s="141">
        <v>0.42458940720066085</v>
      </c>
      <c r="G1928" s="141">
        <v>0.92971548868530496</v>
      </c>
      <c r="H1928" s="141">
        <v>0.19980070203103129</v>
      </c>
      <c r="I1928" s="141">
        <v>0.4217921839848886</v>
      </c>
      <c r="J1928" s="141">
        <v>0.63634967691449473</v>
      </c>
      <c r="K1928" s="58">
        <v>0.21655581052131301</v>
      </c>
      <c r="M1928" s="51">
        <v>926</v>
      </c>
      <c r="N1928" s="141" cm="1">
        <f t="array" ref="N1928:W1928">(TRANSPOSE(MMULT(幕後結果!$AB$37:$AK$46, TRANSPOSE(N927:W927))))</f>
        <v>-1.2899418974281571</v>
      </c>
      <c r="O1928" s="141">
        <v>-1.4978338358144523</v>
      </c>
      <c r="P1928" s="141">
        <v>0.90894398020056411</v>
      </c>
      <c r="Q1928" s="141">
        <v>-0.61491898554377422</v>
      </c>
      <c r="R1928" s="141">
        <v>0.40408221013232881</v>
      </c>
      <c r="S1928" s="141">
        <v>-0.20384222715346767</v>
      </c>
      <c r="T1928" s="141">
        <v>-0.7855810982689565</v>
      </c>
      <c r="U1928" s="141">
        <v>0.27912337360927347</v>
      </c>
      <c r="V1928" s="141">
        <v>-1.2907238409359303</v>
      </c>
      <c r="W1928" s="50">
        <v>-0.13432865308337938</v>
      </c>
    </row>
    <row r="1929" spans="1:23">
      <c r="A1929" s="122"/>
      <c r="B1929" s="141">
        <v>0.38721148428761643</v>
      </c>
      <c r="C1929" s="141">
        <v>0.13373321955805006</v>
      </c>
      <c r="D1929" s="141">
        <v>0.73698431168297329</v>
      </c>
      <c r="E1929" s="141">
        <v>0.7071230255463119</v>
      </c>
      <c r="F1929" s="141">
        <v>0.13371622211594247</v>
      </c>
      <c r="G1929" s="141">
        <v>0.2884956725299701</v>
      </c>
      <c r="H1929" s="141">
        <v>0.15631664688944502</v>
      </c>
      <c r="I1929" s="141">
        <v>0.71124534340656576</v>
      </c>
      <c r="J1929" s="141">
        <v>0.68810012454837199</v>
      </c>
      <c r="K1929" s="58">
        <v>0.24658018322607766</v>
      </c>
      <c r="M1929" s="51">
        <v>927</v>
      </c>
      <c r="N1929" s="141" cm="1">
        <f t="array" ref="N1929:W1929">(TRANSPOSE(MMULT(幕後結果!$AB$37:$AK$46, TRANSPOSE(N928:W928))))</f>
        <v>-3.6888807778636026E-2</v>
      </c>
      <c r="O1929" s="141">
        <v>-1.3440782009917942</v>
      </c>
      <c r="P1929" s="141">
        <v>-1.4379874323400701</v>
      </c>
      <c r="Q1929" s="141">
        <v>-0.76554941460562687</v>
      </c>
      <c r="R1929" s="141">
        <v>-2.0785315282352275</v>
      </c>
      <c r="S1929" s="141">
        <v>0.24774768098898714</v>
      </c>
      <c r="T1929" s="141">
        <v>-1.6952848020744582</v>
      </c>
      <c r="U1929" s="141">
        <v>-0.61572234685303695</v>
      </c>
      <c r="V1929" s="141">
        <v>-1.5908864234625919</v>
      </c>
      <c r="W1929" s="50">
        <v>-1.3187230360818716</v>
      </c>
    </row>
    <row r="1930" spans="1:23">
      <c r="A1930" s="122"/>
      <c r="B1930" s="141">
        <v>0.12980700808999091</v>
      </c>
      <c r="C1930" s="141">
        <v>0.47349288932460709</v>
      </c>
      <c r="D1930" s="141">
        <v>0.85061823963058836</v>
      </c>
      <c r="E1930" s="141">
        <v>0.74589527582472415</v>
      </c>
      <c r="F1930" s="141">
        <v>0.40967543343628687</v>
      </c>
      <c r="G1930" s="141">
        <v>0.94077076179408792</v>
      </c>
      <c r="H1930" s="141">
        <v>0.1387110323780063</v>
      </c>
      <c r="I1930" s="141">
        <v>0.73395097972488288</v>
      </c>
      <c r="J1930" s="141">
        <v>3.6756101166397714E-2</v>
      </c>
      <c r="K1930" s="58">
        <v>0.52645649829926144</v>
      </c>
      <c r="M1930" s="51">
        <v>928</v>
      </c>
      <c r="N1930" s="141" cm="1">
        <f t="array" ref="N1930:W1930">(TRANSPOSE(MMULT(幕後結果!$AB$37:$AK$46, TRANSPOSE(N929:W929))))</f>
        <v>5.4671655141444793E-2</v>
      </c>
      <c r="O1930" s="141">
        <v>-1.0116136812828098</v>
      </c>
      <c r="P1930" s="141">
        <v>-0.48260995575708043</v>
      </c>
      <c r="Q1930" s="141">
        <v>7.4378291782760009E-2</v>
      </c>
      <c r="R1930" s="141">
        <v>-1.4204080741733627</v>
      </c>
      <c r="S1930" s="141">
        <v>-0.54684128272346189</v>
      </c>
      <c r="T1930" s="141">
        <v>0.26341750752268706</v>
      </c>
      <c r="U1930" s="141">
        <v>0.15643469406382127</v>
      </c>
      <c r="V1930" s="141">
        <v>0.53032006651123709</v>
      </c>
      <c r="W1930" s="50">
        <v>-1.4075029498840379</v>
      </c>
    </row>
    <row r="1931" spans="1:23">
      <c r="A1931" s="122"/>
      <c r="B1931" s="141">
        <v>0.47804277703368525</v>
      </c>
      <c r="C1931" s="141">
        <v>0.29529789322724675</v>
      </c>
      <c r="D1931" s="141">
        <v>0.61977176514480892</v>
      </c>
      <c r="E1931" s="141">
        <v>0.72442565024500927</v>
      </c>
      <c r="F1931" s="141">
        <v>0.41801836821662852</v>
      </c>
      <c r="G1931" s="141">
        <v>0.2823519151160927</v>
      </c>
      <c r="H1931" s="141">
        <v>0.49890201872624185</v>
      </c>
      <c r="I1931" s="141">
        <v>0.60811418388515892</v>
      </c>
      <c r="J1931" s="141">
        <v>0.68904153706331916</v>
      </c>
      <c r="K1931" s="58">
        <v>0.44346987172318819</v>
      </c>
      <c r="M1931" s="51">
        <v>929</v>
      </c>
      <c r="N1931" s="141" cm="1">
        <f t="array" ref="N1931:W1931">(TRANSPOSE(MMULT(幕後結果!$AB$37:$AK$46, TRANSPOSE(N930:W930))))</f>
        <v>-0.61670114233073214</v>
      </c>
      <c r="O1931" s="141">
        <v>0.69147821971576195</v>
      </c>
      <c r="P1931" s="141">
        <v>1.6290040914424841</v>
      </c>
      <c r="Q1931" s="141">
        <v>2.5359889158509392</v>
      </c>
      <c r="R1931" s="141">
        <v>2.4781919485687283</v>
      </c>
      <c r="S1931" s="141">
        <v>-0.76826951600529059</v>
      </c>
      <c r="T1931" s="141">
        <v>-1.362166361716088</v>
      </c>
      <c r="U1931" s="141">
        <v>-1.8827949232536176</v>
      </c>
      <c r="V1931" s="141">
        <v>-1.7442504920783317</v>
      </c>
      <c r="W1931" s="50">
        <v>-1.0307852576713683</v>
      </c>
    </row>
    <row r="1932" spans="1:23">
      <c r="A1932" s="122"/>
      <c r="B1932" s="141">
        <v>0.13834894958539645</v>
      </c>
      <c r="C1932" s="141">
        <v>0.61684586327318769</v>
      </c>
      <c r="D1932" s="141">
        <v>0.83625859504864852</v>
      </c>
      <c r="E1932" s="141">
        <v>0.77339940714086097</v>
      </c>
      <c r="F1932" s="141">
        <v>0.33486480093997972</v>
      </c>
      <c r="G1932" s="141">
        <v>0.17001408954173702</v>
      </c>
      <c r="H1932" s="141">
        <v>0.50175182828320164</v>
      </c>
      <c r="I1932" s="141">
        <v>0.15403673494850079</v>
      </c>
      <c r="J1932" s="141">
        <v>0.51690107002684638</v>
      </c>
      <c r="K1932" s="58">
        <v>0.93215347461275222</v>
      </c>
      <c r="M1932" s="51">
        <v>930</v>
      </c>
      <c r="N1932" s="141" cm="1">
        <f t="array" ref="N1932:W1932">(TRANSPOSE(MMULT(幕後結果!$AB$37:$AK$46, TRANSPOSE(N931:W931))))</f>
        <v>-4.6989250918057571E-2</v>
      </c>
      <c r="O1932" s="141">
        <v>0.27244827847530073</v>
      </c>
      <c r="P1932" s="141">
        <v>-2.0421647927094104E-2</v>
      </c>
      <c r="Q1932" s="141">
        <v>1.3682277460638641</v>
      </c>
      <c r="R1932" s="141">
        <v>-0.43022206783120559</v>
      </c>
      <c r="S1932" s="141">
        <v>-8.3854466216370716E-2</v>
      </c>
      <c r="T1932" s="141">
        <v>0.92554698360785004</v>
      </c>
      <c r="U1932" s="141">
        <v>-7.3575020166945587E-2</v>
      </c>
      <c r="V1932" s="141">
        <v>1.1939984195627265</v>
      </c>
      <c r="W1932" s="50">
        <v>0.13739207984625432</v>
      </c>
    </row>
    <row r="1933" spans="1:23">
      <c r="A1933" s="122"/>
      <c r="B1933" s="141">
        <v>0.82263877521982098</v>
      </c>
      <c r="C1933" s="141">
        <v>0.18639148949821882</v>
      </c>
      <c r="D1933" s="141">
        <v>0.21855446312973226</v>
      </c>
      <c r="E1933" s="141">
        <v>0.60790239365947851</v>
      </c>
      <c r="F1933" s="141">
        <v>0.82853817199655522</v>
      </c>
      <c r="G1933" s="141">
        <v>4.0182259772165718E-2</v>
      </c>
      <c r="H1933" s="141">
        <v>0.76581548466160099</v>
      </c>
      <c r="I1933" s="141">
        <v>5.1153777273754697E-2</v>
      </c>
      <c r="J1933" s="141">
        <v>0.6752112553850167</v>
      </c>
      <c r="K1933" s="58">
        <v>0.66106961437339207</v>
      </c>
      <c r="M1933" s="51">
        <v>931</v>
      </c>
      <c r="N1933" s="141" cm="1">
        <f t="array" ref="N1933:W1933">(TRANSPOSE(MMULT(幕後結果!$AB$37:$AK$46, TRANSPOSE(N932:W932))))</f>
        <v>-0.40995480544763641</v>
      </c>
      <c r="O1933" s="141">
        <v>-0.23160327169309036</v>
      </c>
      <c r="P1933" s="141">
        <v>0.48863514038170563</v>
      </c>
      <c r="Q1933" s="141">
        <v>0.60614678904865515</v>
      </c>
      <c r="R1933" s="141">
        <v>0.65911420269613097</v>
      </c>
      <c r="S1933" s="141">
        <v>0.92602626282376166</v>
      </c>
      <c r="T1933" s="141">
        <v>0.631516304860405</v>
      </c>
      <c r="U1933" s="141">
        <v>-2.1260243607243434E-2</v>
      </c>
      <c r="V1933" s="141">
        <v>-1.2651149672233497</v>
      </c>
      <c r="W1933" s="50">
        <v>0.69596752271962647</v>
      </c>
    </row>
    <row r="1934" spans="1:23">
      <c r="A1934" s="122"/>
      <c r="B1934" s="141">
        <v>0.85662451038683152</v>
      </c>
      <c r="C1934" s="141">
        <v>0.53371140071799239</v>
      </c>
      <c r="D1934" s="141">
        <v>0.35392270353126309</v>
      </c>
      <c r="E1934" s="141">
        <v>0.42507242673015999</v>
      </c>
      <c r="F1934" s="141">
        <v>0.97789830727820015</v>
      </c>
      <c r="G1934" s="141">
        <v>0.22958727636441356</v>
      </c>
      <c r="H1934" s="141">
        <v>0.22975946009497172</v>
      </c>
      <c r="I1934" s="141">
        <v>3.3514456433305417E-2</v>
      </c>
      <c r="J1934" s="141">
        <v>0.19801573156690666</v>
      </c>
      <c r="K1934" s="58">
        <v>0.48271163472102718</v>
      </c>
      <c r="M1934" s="51">
        <v>932</v>
      </c>
      <c r="N1934" s="141" cm="1">
        <f t="array" ref="N1934:W1934">(TRANSPOSE(MMULT(幕後結果!$AB$37:$AK$46, TRANSPOSE(N933:W933))))</f>
        <v>-0.80406993623182954</v>
      </c>
      <c r="O1934" s="141">
        <v>0.77508733660576545</v>
      </c>
      <c r="P1934" s="141">
        <v>-0.17834800584789332</v>
      </c>
      <c r="Q1934" s="141">
        <v>-0.83471527932951972</v>
      </c>
      <c r="R1934" s="141">
        <v>0.23356138135240956</v>
      </c>
      <c r="S1934" s="141">
        <v>-1.1706082905545423</v>
      </c>
      <c r="T1934" s="141">
        <v>-0.97933257269570317</v>
      </c>
      <c r="U1934" s="141">
        <v>-0.26018258103416875</v>
      </c>
      <c r="V1934" s="141">
        <v>1.317147820702649</v>
      </c>
      <c r="W1934" s="50">
        <v>0.64271310632164091</v>
      </c>
    </row>
    <row r="1935" spans="1:23">
      <c r="A1935" s="122"/>
      <c r="B1935" s="141">
        <v>2.0007747125787567E-2</v>
      </c>
      <c r="C1935" s="141">
        <v>0.34935369272351746</v>
      </c>
      <c r="D1935" s="141">
        <v>0.64074113546426292</v>
      </c>
      <c r="E1935" s="141">
        <v>0.82586214905910937</v>
      </c>
      <c r="F1935" s="141">
        <v>0.28590432017975598</v>
      </c>
      <c r="G1935" s="141">
        <v>0.65573447749202707</v>
      </c>
      <c r="H1935" s="141">
        <v>0.23567401105859376</v>
      </c>
      <c r="I1935" s="141">
        <v>0.18260143710496601</v>
      </c>
      <c r="J1935" s="141">
        <v>0.64792225999677067</v>
      </c>
      <c r="K1935" s="58">
        <v>0.9568938649577805</v>
      </c>
      <c r="M1935" s="51">
        <v>933</v>
      </c>
      <c r="N1935" s="141" cm="1">
        <f t="array" ref="N1935:W1935">(TRANSPOSE(MMULT(幕後結果!$AB$37:$AK$46, TRANSPOSE(N934:W934))))</f>
        <v>0.29233234720170814</v>
      </c>
      <c r="O1935" s="141">
        <v>0.1157606914316552</v>
      </c>
      <c r="P1935" s="141">
        <v>1.7800022433718725</v>
      </c>
      <c r="Q1935" s="141">
        <v>2.1450914105624355</v>
      </c>
      <c r="R1935" s="141">
        <v>0.29063900932513498</v>
      </c>
      <c r="S1935" s="141">
        <v>0.44324616446878262</v>
      </c>
      <c r="T1935" s="141">
        <v>-0.37407945426879519</v>
      </c>
      <c r="U1935" s="141">
        <v>0.96455595988012233</v>
      </c>
      <c r="V1935" s="141">
        <v>0.49494812811718147</v>
      </c>
      <c r="W1935" s="50">
        <v>-5.6931943279332833E-2</v>
      </c>
    </row>
    <row r="1936" spans="1:23">
      <c r="A1936" s="122"/>
      <c r="B1936" s="141">
        <v>0.37320092557142126</v>
      </c>
      <c r="C1936" s="141">
        <v>2.7467491622019669E-2</v>
      </c>
      <c r="D1936" s="141">
        <v>0.98863309982114478</v>
      </c>
      <c r="E1936" s="141">
        <v>0.3680917295808972</v>
      </c>
      <c r="F1936" s="141">
        <v>0.36946132040491353</v>
      </c>
      <c r="G1936" s="141">
        <v>0.95729727890949246</v>
      </c>
      <c r="H1936" s="141">
        <v>0.29995534286494685</v>
      </c>
      <c r="I1936" s="141">
        <v>0.89463146629719636</v>
      </c>
      <c r="J1936" s="141">
        <v>0.80355527475140787</v>
      </c>
      <c r="K1936" s="58">
        <v>1.848010944385714E-2</v>
      </c>
      <c r="M1936" s="51">
        <v>934</v>
      </c>
      <c r="N1936" s="141" cm="1">
        <f t="array" ref="N1936:W1936">(TRANSPOSE(MMULT(幕後結果!$AB$37:$AK$46, TRANSPOSE(N935:W935))))</f>
        <v>-8.8535154145960457E-2</v>
      </c>
      <c r="O1936" s="141">
        <v>-0.64447841361030733</v>
      </c>
      <c r="P1936" s="141">
        <v>0.36209633870624347</v>
      </c>
      <c r="Q1936" s="141">
        <v>-0.29079075045811298</v>
      </c>
      <c r="R1936" s="141">
        <v>-1.4166157062822529</v>
      </c>
      <c r="S1936" s="141">
        <v>1.387644348591462</v>
      </c>
      <c r="T1936" s="141">
        <v>-1.1362007642446912</v>
      </c>
      <c r="U1936" s="141">
        <v>-0.28570491966228362</v>
      </c>
      <c r="V1936" s="141">
        <v>-0.12120903456856531</v>
      </c>
      <c r="W1936" s="50">
        <v>-0.46659031592702704</v>
      </c>
    </row>
    <row r="1937" spans="1:23">
      <c r="A1937" s="122"/>
      <c r="B1937" s="141">
        <v>0.62501589254200529</v>
      </c>
      <c r="C1937" s="141">
        <v>0.38094525180720562</v>
      </c>
      <c r="D1937" s="141">
        <v>0.76980547547102551</v>
      </c>
      <c r="E1937" s="141">
        <v>0.8231591971026937</v>
      </c>
      <c r="F1937" s="141">
        <v>0.60404176030146339</v>
      </c>
      <c r="G1937" s="141">
        <v>0.71005684961410842</v>
      </c>
      <c r="H1937" s="141">
        <v>0.24142872813344107</v>
      </c>
      <c r="I1937" s="141">
        <v>0.9521970846857406</v>
      </c>
      <c r="J1937" s="141">
        <v>0.32996903687510737</v>
      </c>
      <c r="K1937" s="58">
        <v>0.96056976959881224</v>
      </c>
      <c r="M1937" s="51">
        <v>935</v>
      </c>
      <c r="N1937" s="141" cm="1">
        <f t="array" ref="N1937:W1937">(TRANSPOSE(MMULT(幕後結果!$AB$37:$AK$46, TRANSPOSE(N936:W936))))</f>
        <v>-0.96298343302640399</v>
      </c>
      <c r="O1937" s="141">
        <v>2.4347766149450849</v>
      </c>
      <c r="P1937" s="141">
        <v>0.79192100795953635</v>
      </c>
      <c r="Q1937" s="141">
        <v>-2.7377161250477622E-2</v>
      </c>
      <c r="R1937" s="141">
        <v>0.71295779164645878</v>
      </c>
      <c r="S1937" s="141">
        <v>3.0586999133548236</v>
      </c>
      <c r="T1937" s="141">
        <v>-0.73121484042838802</v>
      </c>
      <c r="U1937" s="141">
        <v>-0.77026971950998213</v>
      </c>
      <c r="V1937" s="141">
        <v>1.4782816829389529</v>
      </c>
      <c r="W1937" s="50">
        <v>1.6497380639942703</v>
      </c>
    </row>
    <row r="1938" spans="1:23">
      <c r="A1938" s="122"/>
      <c r="B1938" s="141">
        <v>0.24782852668949729</v>
      </c>
      <c r="C1938" s="141">
        <v>0.29388051457801789</v>
      </c>
      <c r="D1938" s="141">
        <v>0.4601927753083721</v>
      </c>
      <c r="E1938" s="141">
        <v>0.79650929990208441</v>
      </c>
      <c r="F1938" s="141">
        <v>0.22064834812465328</v>
      </c>
      <c r="G1938" s="141">
        <v>0.5745319863529279</v>
      </c>
      <c r="H1938" s="141">
        <v>0.15142898440848951</v>
      </c>
      <c r="I1938" s="141">
        <v>0.75587136862098392</v>
      </c>
      <c r="J1938" s="141">
        <v>0.62772728707380776</v>
      </c>
      <c r="K1938" s="58">
        <v>0.84114251027292486</v>
      </c>
      <c r="M1938" s="51">
        <v>936</v>
      </c>
      <c r="N1938" s="141" cm="1">
        <f t="array" ref="N1938:W1938">(TRANSPOSE(MMULT(幕後結果!$AB$37:$AK$46, TRANSPOSE(N937:W937))))</f>
        <v>-0.49808743918210624</v>
      </c>
      <c r="O1938" s="141">
        <v>-1.3891790790481109</v>
      </c>
      <c r="P1938" s="141">
        <v>-0.64792964987715029</v>
      </c>
      <c r="Q1938" s="141">
        <v>-0.99142245727508072</v>
      </c>
      <c r="R1938" s="141">
        <v>-1.0599484830754209</v>
      </c>
      <c r="S1938" s="141">
        <v>-0.12219277489029953</v>
      </c>
      <c r="T1938" s="141">
        <v>0.17096746057153178</v>
      </c>
      <c r="U1938" s="141">
        <v>0.67855628334657525</v>
      </c>
      <c r="V1938" s="141">
        <v>0.21840899975400418</v>
      </c>
      <c r="W1938" s="50">
        <v>-0.64039808020091538</v>
      </c>
    </row>
    <row r="1939" spans="1:23">
      <c r="A1939" s="122"/>
      <c r="B1939" s="141">
        <v>0.14827882215218202</v>
      </c>
      <c r="C1939" s="141">
        <v>0.3638505032162993</v>
      </c>
      <c r="D1939" s="141">
        <v>0.45154439230649146</v>
      </c>
      <c r="E1939" s="141">
        <v>3.5202620811582319E-2</v>
      </c>
      <c r="F1939" s="141">
        <v>6.8375156177008511E-2</v>
      </c>
      <c r="G1939" s="141">
        <v>0.94908899930755641</v>
      </c>
      <c r="H1939" s="141">
        <v>0.90914402476778622</v>
      </c>
      <c r="I1939" s="141">
        <v>0.15170406871051068</v>
      </c>
      <c r="J1939" s="141">
        <v>0.92971970533270087</v>
      </c>
      <c r="K1939" s="58">
        <v>0.81031686327235253</v>
      </c>
      <c r="M1939" s="51">
        <v>937</v>
      </c>
      <c r="N1939" s="141" cm="1">
        <f t="array" ref="N1939:W1939">(TRANSPOSE(MMULT(幕後結果!$AB$37:$AK$46, TRANSPOSE(N938:W938))))</f>
        <v>1.7503347061620818</v>
      </c>
      <c r="O1939" s="141">
        <v>1.7152722452217672</v>
      </c>
      <c r="P1939" s="141">
        <v>0.4380803359819283</v>
      </c>
      <c r="Q1939" s="141">
        <v>1.4215368171497853</v>
      </c>
      <c r="R1939" s="141">
        <v>0.79421652924225927</v>
      </c>
      <c r="S1939" s="141">
        <v>0.62592758154841843</v>
      </c>
      <c r="T1939" s="141">
        <v>0.11835112163829331</v>
      </c>
      <c r="U1939" s="141">
        <v>-0.46114291406600266</v>
      </c>
      <c r="V1939" s="141">
        <v>0.86285817758328465</v>
      </c>
      <c r="W1939" s="50">
        <v>-0.66078788600164884</v>
      </c>
    </row>
    <row r="1940" spans="1:23">
      <c r="A1940" s="122"/>
      <c r="B1940" s="141">
        <v>0.92115172030631465</v>
      </c>
      <c r="C1940" s="141">
        <v>0.56281096109080164</v>
      </c>
      <c r="D1940" s="141">
        <v>0.95664332889223225</v>
      </c>
      <c r="E1940" s="141">
        <v>0.22751713818530939</v>
      </c>
      <c r="F1940" s="141">
        <v>0.4285824690303095</v>
      </c>
      <c r="G1940" s="141">
        <v>0.1869696094407427</v>
      </c>
      <c r="H1940" s="141">
        <v>2.3351886535814659E-2</v>
      </c>
      <c r="I1940" s="141">
        <v>0.36611043873758464</v>
      </c>
      <c r="J1940" s="141">
        <v>6.8719214682693597E-2</v>
      </c>
      <c r="K1940" s="58">
        <v>0.1362910992452353</v>
      </c>
      <c r="M1940" s="51">
        <v>938</v>
      </c>
      <c r="N1940" s="141" cm="1">
        <f t="array" ref="N1940:W1940">(TRANSPOSE(MMULT(幕後結果!$AB$37:$AK$46, TRANSPOSE(N939:W939))))</f>
        <v>3.3034610433994756E-2</v>
      </c>
      <c r="O1940" s="141">
        <v>0.74321413367606481</v>
      </c>
      <c r="P1940" s="141">
        <v>-0.21639820453063732</v>
      </c>
      <c r="Q1940" s="141">
        <v>0.16699443357937546</v>
      </c>
      <c r="R1940" s="141">
        <v>-0.24003000984469428</v>
      </c>
      <c r="S1940" s="141">
        <v>0.11954344290050267</v>
      </c>
      <c r="T1940" s="141">
        <v>0.26066629032920474</v>
      </c>
      <c r="U1940" s="141">
        <v>-0.49458069796127779</v>
      </c>
      <c r="V1940" s="141">
        <v>-0.57753273528192894</v>
      </c>
      <c r="W1940" s="50">
        <v>0.39705770564938736</v>
      </c>
    </row>
    <row r="1941" spans="1:23">
      <c r="A1941" s="122"/>
      <c r="B1941" s="141">
        <v>0.90356359954047361</v>
      </c>
      <c r="C1941" s="141">
        <v>0.72524190917383358</v>
      </c>
      <c r="D1941" s="141">
        <v>0.58926415522452769</v>
      </c>
      <c r="E1941" s="141">
        <v>1.3951305507675871E-2</v>
      </c>
      <c r="F1941" s="141">
        <v>0.22214068497641515</v>
      </c>
      <c r="G1941" s="141">
        <v>0.93151590505555526</v>
      </c>
      <c r="H1941" s="141">
        <v>0.3983650359489328</v>
      </c>
      <c r="I1941" s="141">
        <v>0.80659082490636824</v>
      </c>
      <c r="J1941" s="141">
        <v>0.28079719736804054</v>
      </c>
      <c r="K1941" s="58">
        <v>0.65756964997423961</v>
      </c>
      <c r="M1941" s="51">
        <v>939</v>
      </c>
      <c r="N1941" s="141" cm="1">
        <f t="array" ref="N1941:W1941">(TRANSPOSE(MMULT(幕後結果!$AB$37:$AK$46, TRANSPOSE(N940:W940))))</f>
        <v>5.7217942717515721E-2</v>
      </c>
      <c r="O1941" s="141">
        <v>-0.15526933242210206</v>
      </c>
      <c r="P1941" s="141">
        <v>0.32815861888642817</v>
      </c>
      <c r="Q1941" s="141">
        <v>-0.13100673512337002</v>
      </c>
      <c r="R1941" s="141">
        <v>9.6069811465212485E-2</v>
      </c>
      <c r="S1941" s="141">
        <v>1.0451753950478246E-2</v>
      </c>
      <c r="T1941" s="141">
        <v>1.4438257913046557</v>
      </c>
      <c r="U1941" s="141">
        <v>0.52853208748189706</v>
      </c>
      <c r="V1941" s="141">
        <v>0.27943264385622957</v>
      </c>
      <c r="W1941" s="50">
        <v>-7.9346107576801439E-2</v>
      </c>
    </row>
    <row r="1942" spans="1:23">
      <c r="A1942" s="122"/>
      <c r="B1942" s="141">
        <v>0.44830876023086552</v>
      </c>
      <c r="C1942" s="141">
        <v>0.48684301637289629</v>
      </c>
      <c r="D1942" s="141">
        <v>0.72736181361231655</v>
      </c>
      <c r="E1942" s="141">
        <v>0.60807404605622284</v>
      </c>
      <c r="F1942" s="141">
        <v>4.0807903909594989E-2</v>
      </c>
      <c r="G1942" s="141">
        <v>2.5161854881697421E-2</v>
      </c>
      <c r="H1942" s="141">
        <v>0.3821939181361238</v>
      </c>
      <c r="I1942" s="141">
        <v>0.13492167034561531</v>
      </c>
      <c r="J1942" s="141">
        <v>0.68766578544183732</v>
      </c>
      <c r="K1942" s="58">
        <v>0.71788463246811274</v>
      </c>
      <c r="M1942" s="51">
        <v>940</v>
      </c>
      <c r="N1942" s="141" cm="1">
        <f t="array" ref="N1942:W1942">(TRANSPOSE(MMULT(幕後結果!$AB$37:$AK$46, TRANSPOSE(N941:W941))))</f>
        <v>1.3685558826148829</v>
      </c>
      <c r="O1942" s="141">
        <v>-2.2452677353656152</v>
      </c>
      <c r="P1942" s="141">
        <v>-0.6616465381559844</v>
      </c>
      <c r="Q1942" s="141">
        <v>0.31204664034587898</v>
      </c>
      <c r="R1942" s="141">
        <v>0.40338457798714988</v>
      </c>
      <c r="S1942" s="141">
        <v>-0.81946030956478189</v>
      </c>
      <c r="T1942" s="141">
        <v>0.30783166707447135</v>
      </c>
      <c r="U1942" s="141">
        <v>0.21380838434940122</v>
      </c>
      <c r="V1942" s="141">
        <v>-1.6472435488834807</v>
      </c>
      <c r="W1942" s="50">
        <v>0.32118858496292146</v>
      </c>
    </row>
    <row r="1943" spans="1:23">
      <c r="A1943" s="122"/>
      <c r="B1943" s="141">
        <v>0.70624921021066944</v>
      </c>
      <c r="C1943" s="141">
        <v>0.33532981688255337</v>
      </c>
      <c r="D1943" s="141">
        <v>0.50978609152286025</v>
      </c>
      <c r="E1943" s="141">
        <v>0.36043255101691241</v>
      </c>
      <c r="F1943" s="141">
        <v>0.83643190847155457</v>
      </c>
      <c r="G1943" s="141">
        <v>0.55342415910115794</v>
      </c>
      <c r="H1943" s="141">
        <v>0.33240545340836691</v>
      </c>
      <c r="I1943" s="141">
        <v>0.43840269075853899</v>
      </c>
      <c r="J1943" s="141">
        <v>0.84136913041875538</v>
      </c>
      <c r="K1943" s="58">
        <v>0.61685425127259164</v>
      </c>
      <c r="M1943" s="51">
        <v>941</v>
      </c>
      <c r="N1943" s="141" cm="1">
        <f t="array" ref="N1943:W1943">(TRANSPOSE(MMULT(幕後結果!$AB$37:$AK$46, TRANSPOSE(N942:W942))))</f>
        <v>0.93598270920217497</v>
      </c>
      <c r="O1943" s="141">
        <v>0.79788575143338203</v>
      </c>
      <c r="P1943" s="141">
        <v>0.20649094375743302</v>
      </c>
      <c r="Q1943" s="141">
        <v>8.2156282628002009E-2</v>
      </c>
      <c r="R1943" s="141">
        <v>0.81987019363390945</v>
      </c>
      <c r="S1943" s="141">
        <v>-1.108820531294366</v>
      </c>
      <c r="T1943" s="141">
        <v>1.2762121750701487</v>
      </c>
      <c r="U1943" s="141">
        <v>0.85571127995789209</v>
      </c>
      <c r="V1943" s="141">
        <v>-0.54929864730154898</v>
      </c>
      <c r="W1943" s="50">
        <v>0.25480434587975703</v>
      </c>
    </row>
    <row r="1944" spans="1:23">
      <c r="A1944" s="122"/>
      <c r="B1944" s="141">
        <v>4.6275748503658676E-2</v>
      </c>
      <c r="C1944" s="141">
        <v>0.74621334197460398</v>
      </c>
      <c r="D1944" s="141">
        <v>0.37266923460064927</v>
      </c>
      <c r="E1944" s="141">
        <v>0.29960628998424821</v>
      </c>
      <c r="F1944" s="141">
        <v>0.53806297291314364</v>
      </c>
      <c r="G1944" s="141">
        <v>0.41088411263568059</v>
      </c>
      <c r="H1944" s="141">
        <v>0.6378217414184546</v>
      </c>
      <c r="I1944" s="141">
        <v>0.33502814827344718</v>
      </c>
      <c r="J1944" s="141">
        <v>0.70491883448229742</v>
      </c>
      <c r="K1944" s="58">
        <v>0.70863667324155832</v>
      </c>
      <c r="M1944" s="51">
        <v>942</v>
      </c>
      <c r="N1944" s="141" cm="1">
        <f t="array" ref="N1944:W1944">(TRANSPOSE(MMULT(幕後結果!$AB$37:$AK$46, TRANSPOSE(N943:W943))))</f>
        <v>0.79494215398432777</v>
      </c>
      <c r="O1944" s="141">
        <v>1.633861328328408</v>
      </c>
      <c r="P1944" s="141">
        <v>0.88373461434129319</v>
      </c>
      <c r="Q1944" s="141">
        <v>0.99521930622792665</v>
      </c>
      <c r="R1944" s="141">
        <v>1.5168337454411229</v>
      </c>
      <c r="S1944" s="141">
        <v>-0.44223311974922525</v>
      </c>
      <c r="T1944" s="141">
        <v>1.5957247185722634</v>
      </c>
      <c r="U1944" s="141">
        <v>1.0536531712256705</v>
      </c>
      <c r="V1944" s="141">
        <v>-0.16007800339817768</v>
      </c>
      <c r="W1944" s="50">
        <v>0.15335640375784515</v>
      </c>
    </row>
    <row r="1945" spans="1:23">
      <c r="A1945" s="122"/>
      <c r="B1945" s="141">
        <v>0.98211623348384558</v>
      </c>
      <c r="C1945" s="141">
        <v>0.55128817175687428</v>
      </c>
      <c r="D1945" s="141">
        <v>0.82658759542843407</v>
      </c>
      <c r="E1945" s="141">
        <v>0.5639735087865525</v>
      </c>
      <c r="F1945" s="141">
        <v>0.18949892016297798</v>
      </c>
      <c r="G1945" s="141">
        <v>0.36228693202475637</v>
      </c>
      <c r="H1945" s="141">
        <v>0.20692121124768637</v>
      </c>
      <c r="I1945" s="141">
        <v>0.86978161164308165</v>
      </c>
      <c r="J1945" s="141">
        <v>0.91184849873530305</v>
      </c>
      <c r="K1945" s="58">
        <v>0.54888818870909861</v>
      </c>
      <c r="M1945" s="51">
        <v>943</v>
      </c>
      <c r="N1945" s="141" cm="1">
        <f t="array" ref="N1945:W1945">(TRANSPOSE(MMULT(幕後結果!$AB$37:$AK$46, TRANSPOSE(N944:W944))))</f>
        <v>-0.15909300139088714</v>
      </c>
      <c r="O1945" s="141">
        <v>0.26110947192338035</v>
      </c>
      <c r="P1945" s="141">
        <v>1.1143891204745153</v>
      </c>
      <c r="Q1945" s="141">
        <v>9.9832526682588907E-2</v>
      </c>
      <c r="R1945" s="141">
        <v>1.3539701906117463</v>
      </c>
      <c r="S1945" s="141">
        <v>1.2059907171232918</v>
      </c>
      <c r="T1945" s="141">
        <v>-0.22813998688281384</v>
      </c>
      <c r="U1945" s="141">
        <v>-0.33976114437706506</v>
      </c>
      <c r="V1945" s="141">
        <v>-0.68005457249218904</v>
      </c>
      <c r="W1945" s="50">
        <v>0.10683206581784474</v>
      </c>
    </row>
    <row r="1946" spans="1:23">
      <c r="A1946" s="122"/>
      <c r="B1946" s="141">
        <v>0.40469934822872888</v>
      </c>
      <c r="C1946" s="141">
        <v>0.79396963054551195</v>
      </c>
      <c r="D1946" s="141">
        <v>0.23143836360502612</v>
      </c>
      <c r="E1946" s="141">
        <v>0.24671996077485714</v>
      </c>
      <c r="F1946" s="141">
        <v>0.87566400220398921</v>
      </c>
      <c r="G1946" s="141">
        <v>0.49837091270568856</v>
      </c>
      <c r="H1946" s="141">
        <v>0.66941509933141585</v>
      </c>
      <c r="I1946" s="141">
        <v>0.23591810995356033</v>
      </c>
      <c r="J1946" s="141">
        <v>0.16145600079750078</v>
      </c>
      <c r="K1946" s="58">
        <v>3.3562011681562254E-2</v>
      </c>
      <c r="M1946" s="51">
        <v>944</v>
      </c>
      <c r="N1946" s="141" cm="1">
        <f t="array" ref="N1946:W1946">(TRANSPOSE(MMULT(幕後結果!$AB$37:$AK$46, TRANSPOSE(N945:W945))))</f>
        <v>-0.86134947275578355</v>
      </c>
      <c r="O1946" s="141">
        <v>0.37667560047449988</v>
      </c>
      <c r="P1946" s="141">
        <v>-1.951026372866746E-2</v>
      </c>
      <c r="Q1946" s="141">
        <v>0.4712205386708192</v>
      </c>
      <c r="R1946" s="141">
        <v>1.7173186233777955</v>
      </c>
      <c r="S1946" s="141">
        <v>0.85974473141901409</v>
      </c>
      <c r="T1946" s="141">
        <v>1.6970687020350244</v>
      </c>
      <c r="U1946" s="141">
        <v>0.78849026018963642</v>
      </c>
      <c r="V1946" s="141">
        <v>0.72482794919644156</v>
      </c>
      <c r="W1946" s="50">
        <v>-1.1668331177957161</v>
      </c>
    </row>
    <row r="1947" spans="1:23">
      <c r="A1947" s="122"/>
      <c r="B1947" s="141">
        <v>0.79238290899548813</v>
      </c>
      <c r="C1947" s="141">
        <v>0.93740794217900136</v>
      </c>
      <c r="D1947" s="141">
        <v>0.34115443563104741</v>
      </c>
      <c r="E1947" s="141">
        <v>0.42842200031485489</v>
      </c>
      <c r="F1947" s="141">
        <v>0.99447931344820084</v>
      </c>
      <c r="G1947" s="141">
        <v>0.90604397159365213</v>
      </c>
      <c r="H1947" s="141">
        <v>0.121050892055522</v>
      </c>
      <c r="I1947" s="141">
        <v>0.43053815877311319</v>
      </c>
      <c r="J1947" s="141">
        <v>0.85384545179087423</v>
      </c>
      <c r="K1947" s="58">
        <v>0.29983209401767841</v>
      </c>
      <c r="M1947" s="51">
        <v>945</v>
      </c>
      <c r="N1947" s="141" cm="1">
        <f t="array" ref="N1947:W1947">(TRANSPOSE(MMULT(幕後結果!$AB$37:$AK$46, TRANSPOSE(N946:W946))))</f>
        <v>1.0980944740755176</v>
      </c>
      <c r="O1947" s="141">
        <v>-0.2585295477004354</v>
      </c>
      <c r="P1947" s="141">
        <v>0.51553509104156647</v>
      </c>
      <c r="Q1947" s="141">
        <v>0.64706567886503297</v>
      </c>
      <c r="R1947" s="141">
        <v>0.44448364287789677</v>
      </c>
      <c r="S1947" s="141">
        <v>0.44236308857138817</v>
      </c>
      <c r="T1947" s="141">
        <v>2.2477977602773982</v>
      </c>
      <c r="U1947" s="141">
        <v>1.3389120061546311</v>
      </c>
      <c r="V1947" s="141">
        <v>0.7183040654561974</v>
      </c>
      <c r="W1947" s="50">
        <v>1.3838800033654248</v>
      </c>
    </row>
    <row r="1948" spans="1:23">
      <c r="A1948" s="122"/>
      <c r="B1948" s="141">
        <v>0.55878918406532918</v>
      </c>
      <c r="C1948" s="141">
        <v>0.77842065936798388</v>
      </c>
      <c r="D1948" s="141">
        <v>0.55374679934400772</v>
      </c>
      <c r="E1948" s="141">
        <v>0.8897222255028896</v>
      </c>
      <c r="F1948" s="141">
        <v>0.31830496001767283</v>
      </c>
      <c r="G1948" s="141">
        <v>0.108789784548466</v>
      </c>
      <c r="H1948" s="141">
        <v>0.67316680524981232</v>
      </c>
      <c r="I1948" s="141">
        <v>9.7388881586739862E-2</v>
      </c>
      <c r="J1948" s="141">
        <v>0.35189607580943383</v>
      </c>
      <c r="K1948" s="58">
        <v>0.65839328096731276</v>
      </c>
      <c r="M1948" s="51">
        <v>946</v>
      </c>
      <c r="N1948" s="141" cm="1">
        <f t="array" ref="N1948:W1948">(TRANSPOSE(MMULT(幕後結果!$AB$37:$AK$46, TRANSPOSE(N947:W947))))</f>
        <v>-5.0661796964295701E-2</v>
      </c>
      <c r="O1948" s="141">
        <v>1.4516582197312089</v>
      </c>
      <c r="P1948" s="141">
        <v>-0.28793934046094966</v>
      </c>
      <c r="Q1948" s="141">
        <v>-0.66340494074536838</v>
      </c>
      <c r="R1948" s="141">
        <v>0.24225931052953315</v>
      </c>
      <c r="S1948" s="141">
        <v>4.0433822793053131E-3</v>
      </c>
      <c r="T1948" s="141">
        <v>0.25919583574173444</v>
      </c>
      <c r="U1948" s="141">
        <v>0.13718805533535555</v>
      </c>
      <c r="V1948" s="141">
        <v>1.8943457088298756</v>
      </c>
      <c r="W1948" s="50">
        <v>0.11347378012399245</v>
      </c>
    </row>
    <row r="1949" spans="1:23">
      <c r="A1949" s="122"/>
      <c r="B1949" s="141">
        <v>0.63060694965770603</v>
      </c>
      <c r="C1949" s="141">
        <v>0.14500818728999332</v>
      </c>
      <c r="D1949" s="141">
        <v>0.21035432816769517</v>
      </c>
      <c r="E1949" s="141">
        <v>9.6536231935069328E-3</v>
      </c>
      <c r="F1949" s="141">
        <v>0.25168993484381308</v>
      </c>
      <c r="G1949" s="141">
        <v>0.36484730698619972</v>
      </c>
      <c r="H1949" s="141">
        <v>0.12130775724983556</v>
      </c>
      <c r="I1949" s="141">
        <v>0.37563478525957272</v>
      </c>
      <c r="J1949" s="141">
        <v>0.92852300798290033</v>
      </c>
      <c r="K1949" s="58">
        <v>0.53142558781733551</v>
      </c>
      <c r="M1949" s="51">
        <v>947</v>
      </c>
      <c r="N1949" s="141" cm="1">
        <f t="array" ref="N1949:W1949">(TRANSPOSE(MMULT(幕後結果!$AB$37:$AK$46, TRANSPOSE(N948:W948))))</f>
        <v>-0.91621201167386235</v>
      </c>
      <c r="O1949" s="141">
        <v>0.29442122164199869</v>
      </c>
      <c r="P1949" s="141">
        <v>0.3221959007952695</v>
      </c>
      <c r="Q1949" s="141">
        <v>-0.95377795736238369</v>
      </c>
      <c r="R1949" s="141">
        <v>-0.15367796199852965</v>
      </c>
      <c r="S1949" s="141">
        <v>-2.0462416012148963</v>
      </c>
      <c r="T1949" s="141">
        <v>-0.13713933603202066</v>
      </c>
      <c r="U1949" s="141">
        <v>-1.2622121283168839</v>
      </c>
      <c r="V1949" s="141">
        <v>-0.46400406756728901</v>
      </c>
      <c r="W1949" s="50">
        <v>-0.13568155361164647</v>
      </c>
    </row>
    <row r="1950" spans="1:23">
      <c r="A1950" s="122"/>
      <c r="B1950" s="141">
        <v>0.23154217443615632</v>
      </c>
      <c r="C1950" s="141">
        <v>0.68652921617871443</v>
      </c>
      <c r="D1950" s="141">
        <v>0.60177221141490667</v>
      </c>
      <c r="E1950" s="141">
        <v>0.25616094397108791</v>
      </c>
      <c r="F1950" s="141">
        <v>0.10454679287850821</v>
      </c>
      <c r="G1950" s="141">
        <v>0.56535651879064197</v>
      </c>
      <c r="H1950" s="141">
        <v>0.5329441915229387</v>
      </c>
      <c r="I1950" s="141">
        <v>0.75614430705802405</v>
      </c>
      <c r="J1950" s="141">
        <v>0.16380019812920521</v>
      </c>
      <c r="K1950" s="58">
        <v>5.1164066518876394E-2</v>
      </c>
      <c r="M1950" s="51">
        <v>948</v>
      </c>
      <c r="N1950" s="141" cm="1">
        <f t="array" ref="N1950:W1950">(TRANSPOSE(MMULT(幕後結果!$AB$37:$AK$46, TRANSPOSE(N949:W949))))</f>
        <v>-1.1438421762807833</v>
      </c>
      <c r="O1950" s="141">
        <v>1.424048993130983</v>
      </c>
      <c r="P1950" s="141">
        <v>5.588887784346358E-2</v>
      </c>
      <c r="Q1950" s="141">
        <v>-0.84647026362778077</v>
      </c>
      <c r="R1950" s="141">
        <v>-0.53972920530983259</v>
      </c>
      <c r="S1950" s="141">
        <v>1.810700388439682</v>
      </c>
      <c r="T1950" s="141">
        <v>8.8479953471118117E-2</v>
      </c>
      <c r="U1950" s="141">
        <v>0.19218684937412212</v>
      </c>
      <c r="V1950" s="141">
        <v>0.45731674938132916</v>
      </c>
      <c r="W1950" s="50">
        <v>-0.30374405477351063</v>
      </c>
    </row>
    <row r="1951" spans="1:23">
      <c r="A1951" s="122"/>
      <c r="B1951" s="141">
        <v>0.35745538637016305</v>
      </c>
      <c r="C1951" s="141">
        <v>0.66482339229406873</v>
      </c>
      <c r="D1951" s="141">
        <v>0.55997614649136906</v>
      </c>
      <c r="E1951" s="141">
        <v>0.60165724777895013</v>
      </c>
      <c r="F1951" s="141">
        <v>0.54343863042251273</v>
      </c>
      <c r="G1951" s="141">
        <v>0.86886193926936217</v>
      </c>
      <c r="H1951" s="141">
        <v>0.89288509393083815</v>
      </c>
      <c r="I1951" s="141">
        <v>0.83927670726083803</v>
      </c>
      <c r="J1951" s="141">
        <v>0.51633172771744262</v>
      </c>
      <c r="K1951" s="58">
        <v>0.71675435960821643</v>
      </c>
      <c r="M1951" s="51">
        <v>949</v>
      </c>
      <c r="N1951" s="141" cm="1">
        <f t="array" ref="N1951:W1951">(TRANSPOSE(MMULT(幕後結果!$AB$37:$AK$46, TRANSPOSE(N950:W950))))</f>
        <v>-1.1068416900445828</v>
      </c>
      <c r="O1951" s="141">
        <v>-1.2785078541279074</v>
      </c>
      <c r="P1951" s="141">
        <v>-0.31555506063446692</v>
      </c>
      <c r="Q1951" s="141">
        <v>0.79534008946805845</v>
      </c>
      <c r="R1951" s="141">
        <v>0.85840115010497575</v>
      </c>
      <c r="S1951" s="141">
        <v>-0.74766330929961189</v>
      </c>
      <c r="T1951" s="141">
        <v>-0.73640957957443987</v>
      </c>
      <c r="U1951" s="141">
        <v>0.23341803839429892</v>
      </c>
      <c r="V1951" s="141">
        <v>-0.32433521421276718</v>
      </c>
      <c r="W1951" s="50">
        <v>-1.2072178142813181</v>
      </c>
    </row>
    <row r="1952" spans="1:23">
      <c r="A1952" s="122"/>
      <c r="B1952" s="141">
        <v>0.88481539316171243</v>
      </c>
      <c r="C1952" s="141">
        <v>7.1047886655080328E-2</v>
      </c>
      <c r="D1952" s="141">
        <v>0.15312309125058143</v>
      </c>
      <c r="E1952" s="141">
        <v>0.12664290235869324</v>
      </c>
      <c r="F1952" s="141">
        <v>2.2557496123149612E-2</v>
      </c>
      <c r="G1952" s="141">
        <v>0.17817663106492487</v>
      </c>
      <c r="H1952" s="141">
        <v>0.12427278738869729</v>
      </c>
      <c r="I1952" s="141">
        <v>0.42673705852251032</v>
      </c>
      <c r="J1952" s="141">
        <v>0.36261975175477912</v>
      </c>
      <c r="K1952" s="58">
        <v>0.61460263627502632</v>
      </c>
      <c r="M1952" s="51">
        <v>950</v>
      </c>
      <c r="N1952" s="141" cm="1">
        <f t="array" ref="N1952:W1952">(TRANSPOSE(MMULT(幕後結果!$AB$37:$AK$46, TRANSPOSE(N951:W951))))</f>
        <v>6.214655350748207E-2</v>
      </c>
      <c r="O1952" s="141">
        <v>-0.44809142082069603</v>
      </c>
      <c r="P1952" s="141">
        <v>0.49519168906112315</v>
      </c>
      <c r="Q1952" s="141">
        <v>-0.24550929464742854</v>
      </c>
      <c r="R1952" s="141">
        <v>0.10855411973196286</v>
      </c>
      <c r="S1952" s="141">
        <v>-0.70862843400249809</v>
      </c>
      <c r="T1952" s="141">
        <v>2.1448458948089772</v>
      </c>
      <c r="U1952" s="141">
        <v>1.1228227784264915</v>
      </c>
      <c r="V1952" s="141">
        <v>-0.94475287546807629</v>
      </c>
      <c r="W1952" s="50">
        <v>1.4972186262737237</v>
      </c>
    </row>
    <row r="1953" spans="1:23">
      <c r="A1953" s="122"/>
      <c r="B1953" s="141">
        <v>0.84775904691844661</v>
      </c>
      <c r="C1953" s="141">
        <v>0.83014557603391159</v>
      </c>
      <c r="D1953" s="141">
        <v>0.364374932590253</v>
      </c>
      <c r="E1953" s="141">
        <v>0.16019823599957861</v>
      </c>
      <c r="F1953" s="141">
        <v>0.69648949047835007</v>
      </c>
      <c r="G1953" s="141">
        <v>0.55386624751431013</v>
      </c>
      <c r="H1953" s="141">
        <v>0.45559262283080537</v>
      </c>
      <c r="I1953" s="141">
        <v>3.3511812798941998E-2</v>
      </c>
      <c r="J1953" s="141">
        <v>0.43013980050596579</v>
      </c>
      <c r="K1953" s="58">
        <v>0.50236633617184889</v>
      </c>
      <c r="M1953" s="51">
        <v>951</v>
      </c>
      <c r="N1953" s="141" cm="1">
        <f t="array" ref="N1953:W1953">(TRANSPOSE(MMULT(幕後結果!$AB$37:$AK$46, TRANSPOSE(N952:W952))))</f>
        <v>-1.2879796668807122</v>
      </c>
      <c r="O1953" s="141">
        <v>-0.71265832524489925</v>
      </c>
      <c r="P1953" s="141">
        <v>-2.8151435453253812E-2</v>
      </c>
      <c r="Q1953" s="141">
        <v>-1.4851368163574181</v>
      </c>
      <c r="R1953" s="141">
        <v>0.13931742850348228</v>
      </c>
      <c r="S1953" s="141">
        <v>-0.65938936831993067</v>
      </c>
      <c r="T1953" s="141">
        <v>-1.5948110189884808</v>
      </c>
      <c r="U1953" s="141">
        <v>-0.75213115303194999</v>
      </c>
      <c r="V1953" s="141">
        <v>-0.44607541725976674</v>
      </c>
      <c r="W1953" s="50">
        <v>0.52985213115644803</v>
      </c>
    </row>
    <row r="1954" spans="1:23">
      <c r="A1954" s="122"/>
      <c r="B1954" s="141">
        <v>0.21038293738060054</v>
      </c>
      <c r="C1954" s="141">
        <v>0.5553000582044767</v>
      </c>
      <c r="D1954" s="141">
        <v>0.53012506294429196</v>
      </c>
      <c r="E1954" s="141">
        <v>9.8480162650251835E-3</v>
      </c>
      <c r="F1954" s="141">
        <v>0.14904681672933262</v>
      </c>
      <c r="G1954" s="141">
        <v>7.9697026275749705E-2</v>
      </c>
      <c r="H1954" s="141">
        <v>0.29193223200685181</v>
      </c>
      <c r="I1954" s="141">
        <v>0.30503708269544672</v>
      </c>
      <c r="J1954" s="141">
        <v>0.89602072131187382</v>
      </c>
      <c r="K1954" s="58">
        <v>0.12134868706779822</v>
      </c>
      <c r="M1954" s="51">
        <v>952</v>
      </c>
      <c r="N1954" s="141" cm="1">
        <f t="array" ref="N1954:W1954">(TRANSPOSE(MMULT(幕後結果!$AB$37:$AK$46, TRANSPOSE(N953:W953))))</f>
        <v>0.66517927094180052</v>
      </c>
      <c r="O1954" s="141">
        <v>-3.3649089779836036E-3</v>
      </c>
      <c r="P1954" s="141">
        <v>0.13608002714147036</v>
      </c>
      <c r="Q1954" s="141">
        <v>0.92621330869174123</v>
      </c>
      <c r="R1954" s="141">
        <v>-0.79282545976096253</v>
      </c>
      <c r="S1954" s="141">
        <v>0.47108832350445362</v>
      </c>
      <c r="T1954" s="141">
        <v>0.4765773727200413</v>
      </c>
      <c r="U1954" s="141">
        <v>-0.29121796986998366</v>
      </c>
      <c r="V1954" s="141">
        <v>0.35302635104659663</v>
      </c>
      <c r="W1954" s="50">
        <v>-0.53893896734057734</v>
      </c>
    </row>
    <row r="1955" spans="1:23">
      <c r="A1955" s="122"/>
      <c r="B1955" s="141">
        <v>0.11327798420740298</v>
      </c>
      <c r="C1955" s="141">
        <v>5.3283600774166384E-2</v>
      </c>
      <c r="D1955" s="141">
        <v>0.63053525672999089</v>
      </c>
      <c r="E1955" s="141">
        <v>0.15424082669946482</v>
      </c>
      <c r="F1955" s="141">
        <v>0.78617684360051676</v>
      </c>
      <c r="G1955" s="141">
        <v>0.33405037721316377</v>
      </c>
      <c r="H1955" s="141">
        <v>0.65039845796503992</v>
      </c>
      <c r="I1955" s="141">
        <v>6.6637442982872885E-2</v>
      </c>
      <c r="J1955" s="141">
        <v>9.6039207236595869E-2</v>
      </c>
      <c r="K1955" s="58">
        <v>9.9941586875526012E-2</v>
      </c>
      <c r="M1955" s="51">
        <v>953</v>
      </c>
      <c r="N1955" s="141" cm="1">
        <f t="array" ref="N1955:W1955">(TRANSPOSE(MMULT(幕後結果!$AB$37:$AK$46, TRANSPOSE(N954:W954))))</f>
        <v>4.8570415818562827E-2</v>
      </c>
      <c r="O1955" s="141">
        <v>-0.41257968325460853</v>
      </c>
      <c r="P1955" s="141">
        <v>-0.42490060225019499</v>
      </c>
      <c r="Q1955" s="141">
        <v>-0.48779053463311345</v>
      </c>
      <c r="R1955" s="141">
        <v>-0.93457551490769775</v>
      </c>
      <c r="S1955" s="141">
        <v>1.2391192025488318</v>
      </c>
      <c r="T1955" s="141">
        <v>-0.28514968344139213</v>
      </c>
      <c r="U1955" s="141">
        <v>-8.8391490976699655E-2</v>
      </c>
      <c r="V1955" s="141">
        <v>-0.10283369310429358</v>
      </c>
      <c r="W1955" s="50">
        <v>0.61286573860111226</v>
      </c>
    </row>
    <row r="1956" spans="1:23">
      <c r="A1956" s="122"/>
      <c r="B1956" s="141">
        <v>0.75622642918239946</v>
      </c>
      <c r="C1956" s="141">
        <v>0.42000828298130943</v>
      </c>
      <c r="D1956" s="141">
        <v>0.93524845838084802</v>
      </c>
      <c r="E1956" s="141">
        <v>0.10985667067900251</v>
      </c>
      <c r="F1956" s="141">
        <v>0.55041194783882941</v>
      </c>
      <c r="G1956" s="141">
        <v>0.63104965663482915</v>
      </c>
      <c r="H1956" s="141">
        <v>0.94323530605908101</v>
      </c>
      <c r="I1956" s="141">
        <v>0.62625109172614035</v>
      </c>
      <c r="J1956" s="141">
        <v>0.22595025996855189</v>
      </c>
      <c r="K1956" s="58">
        <v>0.22662269010803548</v>
      </c>
      <c r="M1956" s="51">
        <v>954</v>
      </c>
      <c r="N1956" s="141" cm="1">
        <f t="array" ref="N1956:W1956">(TRANSPOSE(MMULT(幕後結果!$AB$37:$AK$46, TRANSPOSE(N955:W955))))</f>
        <v>1.3047501599207527</v>
      </c>
      <c r="O1956" s="141">
        <v>-0.848175548430816</v>
      </c>
      <c r="P1956" s="141">
        <v>0.99487773292468651</v>
      </c>
      <c r="Q1956" s="141">
        <v>1.7330794358336881</v>
      </c>
      <c r="R1956" s="141">
        <v>1.6573690084752</v>
      </c>
      <c r="S1956" s="141">
        <v>0.82368672691160105</v>
      </c>
      <c r="T1956" s="141">
        <v>0.2911794147806947</v>
      </c>
      <c r="U1956" s="141">
        <v>0.61784538747867734</v>
      </c>
      <c r="V1956" s="141">
        <v>0.95637085283200785</v>
      </c>
      <c r="W1956" s="50">
        <v>1.7198474763055298</v>
      </c>
    </row>
    <row r="1957" spans="1:23">
      <c r="A1957" s="122"/>
      <c r="B1957" s="141">
        <v>0.88741850081931495</v>
      </c>
      <c r="C1957" s="141">
        <v>0.82175454281190285</v>
      </c>
      <c r="D1957" s="141">
        <v>7.1592311739625547E-2</v>
      </c>
      <c r="E1957" s="141">
        <v>0.10974454648592546</v>
      </c>
      <c r="F1957" s="141">
        <v>0.9111231265890638</v>
      </c>
      <c r="G1957" s="141">
        <v>6.3037349011483279E-3</v>
      </c>
      <c r="H1957" s="141">
        <v>0.73509516759422144</v>
      </c>
      <c r="I1957" s="141">
        <v>0.46260244125938921</v>
      </c>
      <c r="J1957" s="141">
        <v>0.89123760166075527</v>
      </c>
      <c r="K1957" s="58">
        <v>0.75849012841140562</v>
      </c>
      <c r="M1957" s="51">
        <v>955</v>
      </c>
      <c r="N1957" s="141" cm="1">
        <f t="array" ref="N1957:W1957">(TRANSPOSE(MMULT(幕後結果!$AB$37:$AK$46, TRANSPOSE(N956:W956))))</f>
        <v>-0.29059857890522756</v>
      </c>
      <c r="O1957" s="141">
        <v>-0.79487949113199274</v>
      </c>
      <c r="P1957" s="141">
        <v>-0.43765125348411404</v>
      </c>
      <c r="Q1957" s="141">
        <v>1.0576516894668822</v>
      </c>
      <c r="R1957" s="141">
        <v>0.35751982369063023</v>
      </c>
      <c r="S1957" s="141">
        <v>0.17270444504585092</v>
      </c>
      <c r="T1957" s="141">
        <v>-0.40793821456909996</v>
      </c>
      <c r="U1957" s="141">
        <v>0.26987191968306801</v>
      </c>
      <c r="V1957" s="141">
        <v>-0.11835271273006719</v>
      </c>
      <c r="W1957" s="50">
        <v>0.18314321582630833</v>
      </c>
    </row>
    <row r="1958" spans="1:23">
      <c r="A1958" s="122"/>
      <c r="B1958" s="141">
        <v>8.7066031385020226E-2</v>
      </c>
      <c r="C1958" s="141">
        <v>0.44537322841551763</v>
      </c>
      <c r="D1958" s="141">
        <v>0.64048763639254225</v>
      </c>
      <c r="E1958" s="141">
        <v>0.7797436158835096</v>
      </c>
      <c r="F1958" s="141">
        <v>0.32123039965371336</v>
      </c>
      <c r="G1958" s="141">
        <v>0.1226441910772651</v>
      </c>
      <c r="H1958" s="141">
        <v>0.29692895112330664</v>
      </c>
      <c r="I1958" s="141">
        <v>0.26634848278210166</v>
      </c>
      <c r="J1958" s="141">
        <v>0.91260842505571094</v>
      </c>
      <c r="K1958" s="58">
        <v>0.92983762916622492</v>
      </c>
      <c r="M1958" s="51">
        <v>956</v>
      </c>
      <c r="N1958" s="141" cm="1">
        <f t="array" ref="N1958:W1958">(TRANSPOSE(MMULT(幕後結果!$AB$37:$AK$46, TRANSPOSE(N957:W957))))</f>
        <v>-1.4021324888497217</v>
      </c>
      <c r="O1958" s="141">
        <v>0.3836437953736388</v>
      </c>
      <c r="P1958" s="141">
        <v>-0.3785057578018951</v>
      </c>
      <c r="Q1958" s="141">
        <v>-0.12074930680403512</v>
      </c>
      <c r="R1958" s="141">
        <v>0.10597996970718973</v>
      </c>
      <c r="S1958" s="141">
        <v>-3.8783846653898557E-2</v>
      </c>
      <c r="T1958" s="141">
        <v>-0.56036366134033067</v>
      </c>
      <c r="U1958" s="141">
        <v>0.19064105148799293</v>
      </c>
      <c r="V1958" s="141">
        <v>1.1180796488829972</v>
      </c>
      <c r="W1958" s="50">
        <v>-0.17230898227927438</v>
      </c>
    </row>
    <row r="1959" spans="1:23">
      <c r="A1959" s="122"/>
      <c r="B1959" s="141">
        <v>1.932950767595476E-2</v>
      </c>
      <c r="C1959" s="141">
        <v>0.89730918068008814</v>
      </c>
      <c r="D1959" s="141">
        <v>0.72669584772219475</v>
      </c>
      <c r="E1959" s="141">
        <v>0.85121923350285789</v>
      </c>
      <c r="F1959" s="141">
        <v>0.21531501021051369</v>
      </c>
      <c r="G1959" s="141">
        <v>6.5473177497076263E-2</v>
      </c>
      <c r="H1959" s="141">
        <v>2.9805868528732571E-2</v>
      </c>
      <c r="I1959" s="141">
        <v>0.77712795062849649</v>
      </c>
      <c r="J1959" s="141">
        <v>0.68043294387860942</v>
      </c>
      <c r="K1959" s="58">
        <v>0.34387881643552198</v>
      </c>
      <c r="M1959" s="51">
        <v>957</v>
      </c>
      <c r="N1959" s="141" cm="1">
        <f t="array" ref="N1959:W1959">(TRANSPOSE(MMULT(幕後結果!$AB$37:$AK$46, TRANSPOSE(N958:W958))))</f>
        <v>-0.17196412859417284</v>
      </c>
      <c r="O1959" s="141">
        <v>0.51039360182540383</v>
      </c>
      <c r="P1959" s="141">
        <v>-0.55436489172021297</v>
      </c>
      <c r="Q1959" s="141">
        <v>0.68068296276490448</v>
      </c>
      <c r="R1959" s="141">
        <v>0.43564863686481697</v>
      </c>
      <c r="S1959" s="141">
        <v>0.13855029766122212</v>
      </c>
      <c r="T1959" s="141">
        <v>-0.24554139337843836</v>
      </c>
      <c r="U1959" s="141">
        <v>-1.8216263448278263</v>
      </c>
      <c r="V1959" s="141">
        <v>-1.1664263754283704</v>
      </c>
      <c r="W1959" s="50">
        <v>-0.33162776696084645</v>
      </c>
    </row>
    <row r="1960" spans="1:23">
      <c r="A1960" s="122"/>
      <c r="B1960" s="141">
        <v>0.81919153680939316</v>
      </c>
      <c r="C1960" s="141">
        <v>0.37702516640882644</v>
      </c>
      <c r="D1960" s="141">
        <v>0.61094077206202146</v>
      </c>
      <c r="E1960" s="141">
        <v>3.4478115684027255E-2</v>
      </c>
      <c r="F1960" s="141">
        <v>0.60269241200999724</v>
      </c>
      <c r="G1960" s="141">
        <v>6.244331294803751E-2</v>
      </c>
      <c r="H1960" s="141">
        <v>0.9417876023378362</v>
      </c>
      <c r="I1960" s="141">
        <v>0.16614306800381828</v>
      </c>
      <c r="J1960" s="141">
        <v>0.44661979728542911</v>
      </c>
      <c r="K1960" s="58">
        <v>0.4257706738474738</v>
      </c>
      <c r="M1960" s="51">
        <v>958</v>
      </c>
      <c r="N1960" s="141" cm="1">
        <f t="array" ref="N1960:W1960">(TRANSPOSE(MMULT(幕後結果!$AB$37:$AK$46, TRANSPOSE(N959:W959))))</f>
        <v>-0.10301744547384237</v>
      </c>
      <c r="O1960" s="141">
        <v>2.1999363161338858</v>
      </c>
      <c r="P1960" s="141">
        <v>0.31906932097986895</v>
      </c>
      <c r="Q1960" s="141">
        <v>0.23822776445341784</v>
      </c>
      <c r="R1960" s="141">
        <v>0.75746251839697354</v>
      </c>
      <c r="S1960" s="141">
        <v>3.0803719248784915</v>
      </c>
      <c r="T1960" s="141">
        <v>0.55925928374551948</v>
      </c>
      <c r="U1960" s="141">
        <v>-0.83965391563806058</v>
      </c>
      <c r="V1960" s="141">
        <v>0.27141588072365597</v>
      </c>
      <c r="W1960" s="50">
        <v>6.3445960478073937E-2</v>
      </c>
    </row>
    <row r="1961" spans="1:23">
      <c r="A1961" s="122"/>
      <c r="B1961" s="141">
        <v>0.45495435006750573</v>
      </c>
      <c r="C1961" s="141">
        <v>0.52808638005639885</v>
      </c>
      <c r="D1961" s="141">
        <v>0.19825433496959333</v>
      </c>
      <c r="E1961" s="141">
        <v>0.6787618856737383</v>
      </c>
      <c r="F1961" s="141">
        <v>0.73802649780348428</v>
      </c>
      <c r="G1961" s="141">
        <v>0.29623496211141109</v>
      </c>
      <c r="H1961" s="141">
        <v>1.4869854257334225E-2</v>
      </c>
      <c r="I1961" s="141">
        <v>1.4319462030950803E-2</v>
      </c>
      <c r="J1961" s="141">
        <v>0.70737210571439357</v>
      </c>
      <c r="K1961" s="58">
        <v>0.27876903899311789</v>
      </c>
      <c r="M1961" s="51">
        <v>959</v>
      </c>
      <c r="N1961" s="141" cm="1">
        <f t="array" ref="N1961:W1961">(TRANSPOSE(MMULT(幕後結果!$AB$37:$AK$46, TRANSPOSE(N960:W960))))</f>
        <v>-0.76681967575922061</v>
      </c>
      <c r="O1961" s="141">
        <v>1.4529135749708739</v>
      </c>
      <c r="P1961" s="141">
        <v>1.4639363600966975</v>
      </c>
      <c r="Q1961" s="141">
        <v>1.0650295621195585</v>
      </c>
      <c r="R1961" s="141">
        <v>0.10256074629454481</v>
      </c>
      <c r="S1961" s="141">
        <v>-0.35272532833603987</v>
      </c>
      <c r="T1961" s="141">
        <v>-0.42195571245257213</v>
      </c>
      <c r="U1961" s="141">
        <v>1.2608437206076633</v>
      </c>
      <c r="V1961" s="141">
        <v>-0.21037402892900603</v>
      </c>
      <c r="W1961" s="50">
        <v>-1.3459559900460858</v>
      </c>
    </row>
    <row r="1962" spans="1:23">
      <c r="A1962" s="122"/>
      <c r="B1962" s="141">
        <v>0.48540131098593253</v>
      </c>
      <c r="C1962" s="141">
        <v>0.20183482002736364</v>
      </c>
      <c r="D1962" s="141">
        <v>0.22888585128497985</v>
      </c>
      <c r="E1962" s="141">
        <v>0.18561345035241539</v>
      </c>
      <c r="F1962" s="141">
        <v>0.84841858293003392</v>
      </c>
      <c r="G1962" s="141">
        <v>0.60942836427799563</v>
      </c>
      <c r="H1962" s="141">
        <v>0.91670200358105514</v>
      </c>
      <c r="I1962" s="141">
        <v>0.25971766182127554</v>
      </c>
      <c r="J1962" s="141">
        <v>8.4462062600982879E-3</v>
      </c>
      <c r="K1962" s="58">
        <v>0.14937440899697241</v>
      </c>
      <c r="M1962" s="51">
        <v>960</v>
      </c>
      <c r="N1962" s="141" cm="1">
        <f t="array" ref="N1962:W1962">(TRANSPOSE(MMULT(幕後結果!$AB$37:$AK$46, TRANSPOSE(N961:W961))))</f>
        <v>-0.83264507206850802</v>
      </c>
      <c r="O1962" s="141">
        <v>0.78305754003425276</v>
      </c>
      <c r="P1962" s="141">
        <v>-0.23028085575867879</v>
      </c>
      <c r="Q1962" s="141">
        <v>-0.61707125213932568</v>
      </c>
      <c r="R1962" s="141">
        <v>0.41510023549581504</v>
      </c>
      <c r="S1962" s="141">
        <v>-4.3079445199834532E-2</v>
      </c>
      <c r="T1962" s="141">
        <v>0.17221944904226083</v>
      </c>
      <c r="U1962" s="141">
        <v>0.32375401180343832</v>
      </c>
      <c r="V1962" s="141">
        <v>0.74254963375069993</v>
      </c>
      <c r="W1962" s="50">
        <v>1.3704501803623796</v>
      </c>
    </row>
    <row r="1963" spans="1:23">
      <c r="A1963" s="122"/>
      <c r="B1963" s="141">
        <v>0.31303322622852381</v>
      </c>
      <c r="C1963" s="141">
        <v>0.45779080593686139</v>
      </c>
      <c r="D1963" s="141">
        <v>0.33558957069440098</v>
      </c>
      <c r="E1963" s="141">
        <v>0.65776853262584556</v>
      </c>
      <c r="F1963" s="141">
        <v>0.33066830589283636</v>
      </c>
      <c r="G1963" s="141">
        <v>0.92830674024089133</v>
      </c>
      <c r="H1963" s="141">
        <v>0.55689825219352929</v>
      </c>
      <c r="I1963" s="141">
        <v>0.91304206906395846</v>
      </c>
      <c r="J1963" s="141">
        <v>0.76905657001626393</v>
      </c>
      <c r="K1963" s="58">
        <v>0.89612413259369217</v>
      </c>
      <c r="M1963" s="51">
        <v>961</v>
      </c>
      <c r="N1963" s="141" cm="1">
        <f t="array" ref="N1963:W1963">(TRANSPOSE(MMULT(幕後結果!$AB$37:$AK$46, TRANSPOSE(N962:W962))))</f>
        <v>0.53509437868590182</v>
      </c>
      <c r="O1963" s="141">
        <v>0.77436942187670643</v>
      </c>
      <c r="P1963" s="141">
        <v>-0.13127306868302005</v>
      </c>
      <c r="Q1963" s="141">
        <v>-0.45309534216229441</v>
      </c>
      <c r="R1963" s="141">
        <v>-0.1554079744757309</v>
      </c>
      <c r="S1963" s="141">
        <v>-1.3316220929129499</v>
      </c>
      <c r="T1963" s="141">
        <v>-0.60025403802846145</v>
      </c>
      <c r="U1963" s="141">
        <v>-1.1980499223275023</v>
      </c>
      <c r="V1963" s="141">
        <v>-0.1239831563926132</v>
      </c>
      <c r="W1963" s="50">
        <v>0.60736454140952278</v>
      </c>
    </row>
    <row r="1964" spans="1:23">
      <c r="A1964" s="122"/>
      <c r="B1964" s="141">
        <v>0.4245900344272111</v>
      </c>
      <c r="C1964" s="141">
        <v>0.34876439974526874</v>
      </c>
      <c r="D1964" s="141">
        <v>0.42375962787726795</v>
      </c>
      <c r="E1964" s="141">
        <v>0.98936564337360844</v>
      </c>
      <c r="F1964" s="141">
        <v>0.70326219082306185</v>
      </c>
      <c r="G1964" s="141">
        <v>0.38348528992808872</v>
      </c>
      <c r="H1964" s="141">
        <v>0.96501154810483136</v>
      </c>
      <c r="I1964" s="141">
        <v>0.4380560251219987</v>
      </c>
      <c r="J1964" s="141">
        <v>0.82592188155854762</v>
      </c>
      <c r="K1964" s="58">
        <v>0.23212399416179585</v>
      </c>
      <c r="M1964" s="51">
        <v>962</v>
      </c>
      <c r="N1964" s="141" cm="1">
        <f t="array" ref="N1964:W1964">(TRANSPOSE(MMULT(幕後結果!$AB$37:$AK$46, TRANSPOSE(N963:W963))))</f>
        <v>0.23327810121046441</v>
      </c>
      <c r="O1964" s="141">
        <v>0.24011190999441789</v>
      </c>
      <c r="P1964" s="141">
        <v>-0.49844994284415178</v>
      </c>
      <c r="Q1964" s="141">
        <v>0.16797074294739117</v>
      </c>
      <c r="R1964" s="141">
        <v>0.97623579434272734</v>
      </c>
      <c r="S1964" s="141">
        <v>0.75507019904498285</v>
      </c>
      <c r="T1964" s="141">
        <v>-0.11485810093616439</v>
      </c>
      <c r="U1964" s="141">
        <v>-0.27788313809953474</v>
      </c>
      <c r="V1964" s="141">
        <v>0.36360896522103225</v>
      </c>
      <c r="W1964" s="50">
        <v>1.1548755874953283</v>
      </c>
    </row>
    <row r="1965" spans="1:23">
      <c r="A1965" s="122"/>
      <c r="B1965" s="141">
        <v>0.85014827130767001</v>
      </c>
      <c r="C1965" s="141">
        <v>0.15453255139542965</v>
      </c>
      <c r="D1965" s="141">
        <v>0.47767862819632301</v>
      </c>
      <c r="E1965" s="141">
        <v>0.19287261153241864</v>
      </c>
      <c r="F1965" s="141">
        <v>0.68224639319986058</v>
      </c>
      <c r="G1965" s="141">
        <v>0.76447637545207781</v>
      </c>
      <c r="H1965" s="141">
        <v>0.63137686562380146</v>
      </c>
      <c r="I1965" s="141">
        <v>0.13364782882365933</v>
      </c>
      <c r="J1965" s="141">
        <v>0.67949643035512119</v>
      </c>
      <c r="K1965" s="58">
        <v>0.59981463036733573</v>
      </c>
      <c r="M1965" s="51">
        <v>963</v>
      </c>
      <c r="N1965" s="141" cm="1">
        <f t="array" ref="N1965:W1965">(TRANSPOSE(MMULT(幕後結果!$AB$37:$AK$46, TRANSPOSE(N964:W964))))</f>
        <v>-0.78126806749990163</v>
      </c>
      <c r="O1965" s="141">
        <v>-0.21729958320293385</v>
      </c>
      <c r="P1965" s="141">
        <v>1.2203709178128539</v>
      </c>
      <c r="Q1965" s="141">
        <v>1.4539760591206048</v>
      </c>
      <c r="R1965" s="141">
        <v>0.96766648482050155</v>
      </c>
      <c r="S1965" s="141">
        <v>0.53986502208556841</v>
      </c>
      <c r="T1965" s="141">
        <v>0.58902934249487326</v>
      </c>
      <c r="U1965" s="141">
        <v>1.4361457852879338</v>
      </c>
      <c r="V1965" s="141">
        <v>0.25964418279828227</v>
      </c>
      <c r="W1965" s="50">
        <v>-0.52118661419506729</v>
      </c>
    </row>
    <row r="1966" spans="1:23">
      <c r="A1966" s="122"/>
      <c r="B1966" s="141">
        <v>0.70659433100399593</v>
      </c>
      <c r="C1966" s="141">
        <v>0.76081761408734017</v>
      </c>
      <c r="D1966" s="141">
        <v>0.31143358294644874</v>
      </c>
      <c r="E1966" s="141">
        <v>0.7764984192645068</v>
      </c>
      <c r="F1966" s="141">
        <v>0.55648091366414509</v>
      </c>
      <c r="G1966" s="141">
        <v>8.5586196374850987E-2</v>
      </c>
      <c r="H1966" s="141">
        <v>0.2945904038692444</v>
      </c>
      <c r="I1966" s="141">
        <v>0.47672296337918008</v>
      </c>
      <c r="J1966" s="141">
        <v>0.59245838461700839</v>
      </c>
      <c r="K1966" s="58">
        <v>0.14271260361863458</v>
      </c>
      <c r="M1966" s="51">
        <v>964</v>
      </c>
      <c r="N1966" s="141" cm="1">
        <f t="array" ref="N1966:W1966">(TRANSPOSE(MMULT(幕後結果!$AB$37:$AK$46, TRANSPOSE(N965:W965))))</f>
        <v>1.4099669754919957</v>
      </c>
      <c r="O1966" s="141">
        <v>1.3647560318402767</v>
      </c>
      <c r="P1966" s="141">
        <v>0.60208670708512346</v>
      </c>
      <c r="Q1966" s="141">
        <v>1.6607276703396439</v>
      </c>
      <c r="R1966" s="141">
        <v>-0.43877152416356846</v>
      </c>
      <c r="S1966" s="141">
        <v>-1.3384533120659148</v>
      </c>
      <c r="T1966" s="141">
        <v>1.9489955676879867</v>
      </c>
      <c r="U1966" s="141">
        <v>1.4050733032611351</v>
      </c>
      <c r="V1966" s="141">
        <v>1.9920111997679744</v>
      </c>
      <c r="W1966" s="50">
        <v>0.2737930482081723</v>
      </c>
    </row>
    <row r="1967" spans="1:23">
      <c r="A1967" s="122"/>
      <c r="B1967" s="141">
        <v>0.83013501404744061</v>
      </c>
      <c r="C1967" s="141">
        <v>0.24566493938541423</v>
      </c>
      <c r="D1967" s="141">
        <v>0.22084291085015106</v>
      </c>
      <c r="E1967" s="141">
        <v>0.80968851664809094</v>
      </c>
      <c r="F1967" s="141">
        <v>0.68691377521705022</v>
      </c>
      <c r="G1967" s="141">
        <v>0.20508677142005749</v>
      </c>
      <c r="H1967" s="141">
        <v>0.53490725746589751</v>
      </c>
      <c r="I1967" s="141">
        <v>0.40121099796659765</v>
      </c>
      <c r="J1967" s="141">
        <v>0.50841014402050866</v>
      </c>
      <c r="K1967" s="58">
        <v>0.84798848371905211</v>
      </c>
      <c r="M1967" s="51">
        <v>965</v>
      </c>
      <c r="N1967" s="141" cm="1">
        <f t="array" ref="N1967:W1967">(TRANSPOSE(MMULT(幕後結果!$AB$37:$AK$46, TRANSPOSE(N966:W966))))</f>
        <v>-0.69590007312564461</v>
      </c>
      <c r="O1967" s="141">
        <v>-2.0319699514821656</v>
      </c>
      <c r="P1967" s="141">
        <v>-1.0945506726269829</v>
      </c>
      <c r="Q1967" s="141">
        <v>-0.20633480066679633</v>
      </c>
      <c r="R1967" s="141">
        <v>-0.4051700869723831</v>
      </c>
      <c r="S1967" s="141">
        <v>0.20166870100855444</v>
      </c>
      <c r="T1967" s="141">
        <v>-0.39132718526314647</v>
      </c>
      <c r="U1967" s="141">
        <v>-7.4458007944461807E-2</v>
      </c>
      <c r="V1967" s="141">
        <v>-1.9610555984395257</v>
      </c>
      <c r="W1967" s="50">
        <v>-1.2479645508330646</v>
      </c>
    </row>
    <row r="1968" spans="1:23">
      <c r="A1968" s="122"/>
      <c r="B1968" s="141">
        <v>0.76839913640405766</v>
      </c>
      <c r="C1968" s="141">
        <v>0.9146841814355422</v>
      </c>
      <c r="D1968" s="141">
        <v>0.26102727966201167</v>
      </c>
      <c r="E1968" s="141">
        <v>0.9213788100683129</v>
      </c>
      <c r="F1968" s="141">
        <v>7.3978982549395944E-2</v>
      </c>
      <c r="G1968" s="141">
        <v>0.69392937554972267</v>
      </c>
      <c r="H1968" s="141">
        <v>0.51767873195786573</v>
      </c>
      <c r="I1968" s="141">
        <v>0.45110675745637407</v>
      </c>
      <c r="J1968" s="141">
        <v>0.59779977656323058</v>
      </c>
      <c r="K1968" s="58">
        <v>0.8914953671189445</v>
      </c>
      <c r="M1968" s="51">
        <v>966</v>
      </c>
      <c r="N1968" s="141" cm="1">
        <f t="array" ref="N1968:W1968">(TRANSPOSE(MMULT(幕後結果!$AB$37:$AK$46, TRANSPOSE(N967:W967))))</f>
        <v>1.3681453014179916</v>
      </c>
      <c r="O1968" s="141">
        <v>-0.52926924312412682</v>
      </c>
      <c r="P1968" s="141">
        <v>-0.99249133903778075</v>
      </c>
      <c r="Q1968" s="141">
        <v>-2.1258499224652652</v>
      </c>
      <c r="R1968" s="141">
        <v>-0.24990123487621563</v>
      </c>
      <c r="S1968" s="141">
        <v>1.1944856516729145</v>
      </c>
      <c r="T1968" s="141">
        <v>0.47902156984227384</v>
      </c>
      <c r="U1968" s="141">
        <v>9.0666868289196123E-2</v>
      </c>
      <c r="V1968" s="141">
        <v>-1.7695043245175222</v>
      </c>
      <c r="W1968" s="50">
        <v>0.85542651860973706</v>
      </c>
    </row>
    <row r="1969" spans="1:23">
      <c r="A1969" s="122"/>
      <c r="B1969" s="141">
        <v>0.84487705291815396</v>
      </c>
      <c r="C1969" s="141">
        <v>0.32016090659333729</v>
      </c>
      <c r="D1969" s="141">
        <v>0.29417007151693642</v>
      </c>
      <c r="E1969" s="141">
        <v>0.6573160519193435</v>
      </c>
      <c r="F1969" s="141">
        <v>5.9726081596628955E-2</v>
      </c>
      <c r="G1969" s="141">
        <v>0.44615122295022824</v>
      </c>
      <c r="H1969" s="141">
        <v>6.2995915882778641E-2</v>
      </c>
      <c r="I1969" s="141">
        <v>0.84838347468779585</v>
      </c>
      <c r="J1969" s="141">
        <v>0.22800217008082302</v>
      </c>
      <c r="K1969" s="58">
        <v>0.36362838230272976</v>
      </c>
      <c r="M1969" s="51">
        <v>967</v>
      </c>
      <c r="N1969" s="141" cm="1">
        <f t="array" ref="N1969:W1969">(TRANSPOSE(MMULT(幕後結果!$AB$37:$AK$46, TRANSPOSE(N968:W968))))</f>
        <v>0.48636598793719682</v>
      </c>
      <c r="O1969" s="141">
        <v>-9.4859654651482953E-2</v>
      </c>
      <c r="P1969" s="141">
        <v>-9.2376999380555408E-2</v>
      </c>
      <c r="Q1969" s="141">
        <v>-6.5920056187644765E-2</v>
      </c>
      <c r="R1969" s="141">
        <v>-0.56651646538100853</v>
      </c>
      <c r="S1969" s="141">
        <v>-0.1168517419546079</v>
      </c>
      <c r="T1969" s="141">
        <v>-9.7665512784495673E-2</v>
      </c>
      <c r="U1969" s="141">
        <v>0.19294131266287609</v>
      </c>
      <c r="V1969" s="141">
        <v>0.38197329977082284</v>
      </c>
      <c r="W1969" s="50">
        <v>4.9169388422521804E-2</v>
      </c>
    </row>
    <row r="1970" spans="1:23">
      <c r="A1970" s="122"/>
      <c r="B1970" s="141">
        <v>0.11621776186069011</v>
      </c>
      <c r="C1970" s="141">
        <v>0.27118724038141795</v>
      </c>
      <c r="D1970" s="141">
        <v>0.49528749433618446</v>
      </c>
      <c r="E1970" s="141">
        <v>0.58854405194901172</v>
      </c>
      <c r="F1970" s="141">
        <v>0.1740277225129363</v>
      </c>
      <c r="G1970" s="141">
        <v>0.59198068368464285</v>
      </c>
      <c r="H1970" s="141">
        <v>0.85044790475558329</v>
      </c>
      <c r="I1970" s="141">
        <v>0.25377915784639149</v>
      </c>
      <c r="J1970" s="141">
        <v>0.11209746562834844</v>
      </c>
      <c r="K1970" s="58">
        <v>0.41181045690240481</v>
      </c>
      <c r="M1970" s="51">
        <v>968</v>
      </c>
      <c r="N1970" s="141" cm="1">
        <f t="array" ref="N1970:W1970">(TRANSPOSE(MMULT(幕後結果!$AB$37:$AK$46, TRANSPOSE(N969:W969))))</f>
        <v>-0.6201121817057702</v>
      </c>
      <c r="O1970" s="141">
        <v>0.25549314210227858</v>
      </c>
      <c r="P1970" s="141">
        <v>1.1275451637984149</v>
      </c>
      <c r="Q1970" s="141">
        <v>-0.18005251714738635</v>
      </c>
      <c r="R1970" s="141">
        <v>1.3943989697020061</v>
      </c>
      <c r="S1970" s="141">
        <v>-0.42855820482597273</v>
      </c>
      <c r="T1970" s="141">
        <v>-1.8479015165375632</v>
      </c>
      <c r="U1970" s="141">
        <v>-0.39770813590983822</v>
      </c>
      <c r="V1970" s="141">
        <v>-0.24896325991033208</v>
      </c>
      <c r="W1970" s="50">
        <v>0.91059894425252341</v>
      </c>
    </row>
    <row r="1971" spans="1:23">
      <c r="A1971" s="122"/>
      <c r="B1971" s="141">
        <v>0.69677662634241</v>
      </c>
      <c r="C1971" s="141">
        <v>5.8582376624811916E-2</v>
      </c>
      <c r="D1971" s="141">
        <v>0.25534131370184499</v>
      </c>
      <c r="E1971" s="141">
        <v>0.94639658533550786</v>
      </c>
      <c r="F1971" s="141">
        <v>0.19751856087271835</v>
      </c>
      <c r="G1971" s="141">
        <v>0.8095062416389176</v>
      </c>
      <c r="H1971" s="141">
        <v>0.43841239126913689</v>
      </c>
      <c r="I1971" s="141">
        <v>0.5580639784244803</v>
      </c>
      <c r="J1971" s="141">
        <v>0.67607108584300701</v>
      </c>
      <c r="K1971" s="58">
        <v>0.27674065956167992</v>
      </c>
      <c r="M1971" s="51">
        <v>969</v>
      </c>
      <c r="N1971" s="141" cm="1">
        <f t="array" ref="N1971:W1971">(TRANSPOSE(MMULT(幕後結果!$AB$37:$AK$46, TRANSPOSE(N970:W970))))</f>
        <v>0.1999334795342157</v>
      </c>
      <c r="O1971" s="141">
        <v>-0.1718702934936307</v>
      </c>
      <c r="P1971" s="141">
        <v>-6.9456231982862188E-2</v>
      </c>
      <c r="Q1971" s="141">
        <v>-1.5180826603240378</v>
      </c>
      <c r="R1971" s="141">
        <v>-0.24356383488190975</v>
      </c>
      <c r="S1971" s="141">
        <v>-0.97384234078681331</v>
      </c>
      <c r="T1971" s="141">
        <v>-0.20462243312853093</v>
      </c>
      <c r="U1971" s="141">
        <v>0.93485886768391957</v>
      </c>
      <c r="V1971" s="141">
        <v>0.25186920915451316</v>
      </c>
      <c r="W1971" s="50">
        <v>0.57732445663563436</v>
      </c>
    </row>
    <row r="1972" spans="1:23">
      <c r="A1972" s="122"/>
      <c r="B1972" s="141">
        <v>0.40941310809127018</v>
      </c>
      <c r="C1972" s="141">
        <v>0.73093741694485792</v>
      </c>
      <c r="D1972" s="141">
        <v>0.60820276361720294</v>
      </c>
      <c r="E1972" s="141">
        <v>0.63910414656775716</v>
      </c>
      <c r="F1972" s="141">
        <v>0.33985550200117576</v>
      </c>
      <c r="G1972" s="141">
        <v>0.14400368028922994</v>
      </c>
      <c r="H1972" s="141">
        <v>0.62650825298374335</v>
      </c>
      <c r="I1972" s="141">
        <v>0.68434092923145218</v>
      </c>
      <c r="J1972" s="141">
        <v>0.63949369309963866</v>
      </c>
      <c r="K1972" s="58">
        <v>0.70118999724595565</v>
      </c>
      <c r="M1972" s="51">
        <v>970</v>
      </c>
      <c r="N1972" s="141" cm="1">
        <f t="array" ref="N1972:W1972">(TRANSPOSE(MMULT(幕後結果!$AB$37:$AK$46, TRANSPOSE(N971:W971))))</f>
        <v>0.32942623797956266</v>
      </c>
      <c r="O1972" s="141">
        <v>0.54711343652495525</v>
      </c>
      <c r="P1972" s="141">
        <v>-2.2500411753545131</v>
      </c>
      <c r="Q1972" s="141">
        <v>-1.4528878749424199</v>
      </c>
      <c r="R1972" s="141">
        <v>2.3444016231978226E-2</v>
      </c>
      <c r="S1972" s="141">
        <v>-0.51355181006510986</v>
      </c>
      <c r="T1972" s="141">
        <v>-0.88346847677436413</v>
      </c>
      <c r="U1972" s="141">
        <v>-1.5936099349578328</v>
      </c>
      <c r="V1972" s="141">
        <v>1.4700785150935416</v>
      </c>
      <c r="W1972" s="50">
        <v>-1.276779284094707</v>
      </c>
    </row>
    <row r="1973" spans="1:23">
      <c r="A1973" s="122"/>
      <c r="B1973" s="141">
        <v>0.86508038892023298</v>
      </c>
      <c r="C1973" s="141">
        <v>0.64375077998292807</v>
      </c>
      <c r="D1973" s="141">
        <v>0.26646577005722505</v>
      </c>
      <c r="E1973" s="141">
        <v>0.28457390941367455</v>
      </c>
      <c r="F1973" s="141">
        <v>0.32563555485422735</v>
      </c>
      <c r="G1973" s="141">
        <v>1.0635742720128682E-3</v>
      </c>
      <c r="H1973" s="141">
        <v>0.42703067037556819</v>
      </c>
      <c r="I1973" s="141">
        <v>0.92041601023437791</v>
      </c>
      <c r="J1973" s="141">
        <v>1.0485991895405666E-2</v>
      </c>
      <c r="K1973" s="58">
        <v>0.88581517428646728</v>
      </c>
      <c r="M1973" s="51">
        <v>971</v>
      </c>
      <c r="N1973" s="141" cm="1">
        <f t="array" ref="N1973:W1973">(TRANSPOSE(MMULT(幕後結果!$AB$37:$AK$46, TRANSPOSE(N972:W972))))</f>
        <v>6.3147239592135238E-2</v>
      </c>
      <c r="O1973" s="141">
        <v>-0.40554152649884045</v>
      </c>
      <c r="P1973" s="141">
        <v>0.47860764161943276</v>
      </c>
      <c r="Q1973" s="141">
        <v>0.53760084753536175</v>
      </c>
      <c r="R1973" s="141">
        <v>-0.55643673314615572</v>
      </c>
      <c r="S1973" s="141">
        <v>0.27877591447911915</v>
      </c>
      <c r="T1973" s="141">
        <v>0.50531609733423655</v>
      </c>
      <c r="U1973" s="141">
        <v>0.15218334015374341</v>
      </c>
      <c r="V1973" s="141">
        <v>-1.1159801156736644</v>
      </c>
      <c r="W1973" s="50">
        <v>-1.4168327188742926</v>
      </c>
    </row>
    <row r="1974" spans="1:23">
      <c r="A1974" s="122"/>
      <c r="B1974" s="141">
        <v>0.47129604610037745</v>
      </c>
      <c r="C1974" s="141">
        <v>0.20614291110522043</v>
      </c>
      <c r="D1974" s="141">
        <v>0.11323725571184418</v>
      </c>
      <c r="E1974" s="141">
        <v>0.80319504559135368</v>
      </c>
      <c r="F1974" s="141">
        <v>0.54145965379160477</v>
      </c>
      <c r="G1974" s="141">
        <v>9.1384692717429772E-2</v>
      </c>
      <c r="H1974" s="141">
        <v>0.67050362089092341</v>
      </c>
      <c r="I1974" s="141">
        <v>0.51499239128213947</v>
      </c>
      <c r="J1974" s="141">
        <v>0.78909460984267388</v>
      </c>
      <c r="K1974" s="58">
        <v>9.0009079745006826E-2</v>
      </c>
      <c r="M1974" s="51">
        <v>972</v>
      </c>
      <c r="N1974" s="141" cm="1">
        <f t="array" ref="N1974:W1974">(TRANSPOSE(MMULT(幕後結果!$AB$37:$AK$46, TRANSPOSE(N973:W973))))</f>
        <v>-1.3172447240009406</v>
      </c>
      <c r="O1974" s="141">
        <v>0.60111213993364032</v>
      </c>
      <c r="P1974" s="141">
        <v>-1.147981197458126</v>
      </c>
      <c r="Q1974" s="141">
        <v>-0.40985617666857793</v>
      </c>
      <c r="R1974" s="141">
        <v>-0.57539434007333579</v>
      </c>
      <c r="S1974" s="141">
        <v>0.68037443205745263</v>
      </c>
      <c r="T1974" s="141">
        <v>1.4674708578492213</v>
      </c>
      <c r="U1974" s="141">
        <v>-0.26973192949699498</v>
      </c>
      <c r="V1974" s="141">
        <v>1.5133963027269517</v>
      </c>
      <c r="W1974" s="50">
        <v>0.84788237821055124</v>
      </c>
    </row>
    <row r="1975" spans="1:23">
      <c r="A1975" s="122"/>
      <c r="B1975" s="141">
        <v>0.56178188112251171</v>
      </c>
      <c r="C1975" s="141">
        <v>0.45488076890430329</v>
      </c>
      <c r="D1975" s="141">
        <v>0.56800855993843236</v>
      </c>
      <c r="E1975" s="141">
        <v>0.21853326829001229</v>
      </c>
      <c r="F1975" s="141">
        <v>0.97330411920221138</v>
      </c>
      <c r="G1975" s="141">
        <v>5.3414570022276786E-2</v>
      </c>
      <c r="H1975" s="141">
        <v>0.24521350668788444</v>
      </c>
      <c r="I1975" s="141">
        <v>0.94380184004836298</v>
      </c>
      <c r="J1975" s="141">
        <v>0.39395723470307997</v>
      </c>
      <c r="K1975" s="58">
        <v>2.8571193599793432E-3</v>
      </c>
      <c r="M1975" s="51">
        <v>973</v>
      </c>
      <c r="N1975" s="141" cm="1">
        <f t="array" ref="N1975:W1975">(TRANSPOSE(MMULT(幕後結果!$AB$37:$AK$46, TRANSPOSE(N974:W974))))</f>
        <v>-1.3689529920048638</v>
      </c>
      <c r="O1975" s="141">
        <v>0.42011437866855311</v>
      </c>
      <c r="P1975" s="141">
        <v>1.046525180295738</v>
      </c>
      <c r="Q1975" s="141">
        <v>0.94781727153238593</v>
      </c>
      <c r="R1975" s="141">
        <v>0.60837490297695473</v>
      </c>
      <c r="S1975" s="141">
        <v>-1.4671355053027506</v>
      </c>
      <c r="T1975" s="141">
        <v>0.14216733264004702</v>
      </c>
      <c r="U1975" s="141">
        <v>1.703109566531837</v>
      </c>
      <c r="V1975" s="141">
        <v>1.0374083769283187</v>
      </c>
      <c r="W1975" s="50">
        <v>1.5357750033839908</v>
      </c>
    </row>
    <row r="1976" spans="1:23">
      <c r="A1976" s="122"/>
      <c r="B1976" s="141">
        <v>0.53302935330716283</v>
      </c>
      <c r="C1976" s="141">
        <v>0.13674967349904743</v>
      </c>
      <c r="D1976" s="141">
        <v>0.54014258717970431</v>
      </c>
      <c r="E1976" s="141">
        <v>0.99587102951806616</v>
      </c>
      <c r="F1976" s="141">
        <v>0.2472295478676827</v>
      </c>
      <c r="G1976" s="141">
        <v>0.23191044892666346</v>
      </c>
      <c r="H1976" s="141">
        <v>0.34339433487856907</v>
      </c>
      <c r="I1976" s="141">
        <v>0.29707173357978212</v>
      </c>
      <c r="J1976" s="141">
        <v>0.3515842057373082</v>
      </c>
      <c r="K1976" s="58">
        <v>0.69510121496723398</v>
      </c>
      <c r="M1976" s="51">
        <v>974</v>
      </c>
      <c r="N1976" s="141" cm="1">
        <f t="array" ref="N1976:W1976">(TRANSPOSE(MMULT(幕後結果!$AB$37:$AK$46, TRANSPOSE(N975:W975))))</f>
        <v>-0.23039344283206278</v>
      </c>
      <c r="O1976" s="141">
        <v>0.4708588640885305</v>
      </c>
      <c r="P1976" s="141">
        <v>0.57195936786404655</v>
      </c>
      <c r="Q1976" s="141">
        <v>-0.26879327766388278</v>
      </c>
      <c r="R1976" s="141">
        <v>-0.15951843587057263</v>
      </c>
      <c r="S1976" s="141">
        <v>1.0421112487269846</v>
      </c>
      <c r="T1976" s="141">
        <v>0.16027408250937356</v>
      </c>
      <c r="U1976" s="141">
        <v>0.18790564426971851</v>
      </c>
      <c r="V1976" s="141">
        <v>1.1427017373429096</v>
      </c>
      <c r="W1976" s="50">
        <v>1.0182878535904596</v>
      </c>
    </row>
    <row r="1977" spans="1:23">
      <c r="A1977" s="122"/>
      <c r="B1977" s="141">
        <v>0.51023348346778863</v>
      </c>
      <c r="C1977" s="141">
        <v>0.75851282597099501</v>
      </c>
      <c r="D1977" s="141">
        <v>0.14267286124274281</v>
      </c>
      <c r="E1977" s="141">
        <v>4.5502428335989054E-2</v>
      </c>
      <c r="F1977" s="141">
        <v>0.92791776979499074</v>
      </c>
      <c r="G1977" s="141">
        <v>0.57739593890159813</v>
      </c>
      <c r="H1977" s="141">
        <v>0.62167005435051226</v>
      </c>
      <c r="I1977" s="141">
        <v>0.84866698940724872</v>
      </c>
      <c r="J1977" s="141">
        <v>0.50285103363503025</v>
      </c>
      <c r="K1977" s="58">
        <v>0.53392884074995606</v>
      </c>
      <c r="M1977" s="51">
        <v>975</v>
      </c>
      <c r="N1977" s="141" cm="1">
        <f t="array" ref="N1977:W1977">(TRANSPOSE(MMULT(幕後結果!$AB$37:$AK$46, TRANSPOSE(N976:W976))))</f>
        <v>0.6819807966279976</v>
      </c>
      <c r="O1977" s="141">
        <v>0.76379716544818543</v>
      </c>
      <c r="P1977" s="141">
        <v>1.4990154200410639</v>
      </c>
      <c r="Q1977" s="141">
        <v>-0.44590329125432393</v>
      </c>
      <c r="R1977" s="141">
        <v>1.3675259958128336</v>
      </c>
      <c r="S1977" s="141">
        <v>0.84750777926182042</v>
      </c>
      <c r="T1977" s="141">
        <v>0.58494252879878295</v>
      </c>
      <c r="U1977" s="141">
        <v>2.0871270857488331</v>
      </c>
      <c r="V1977" s="141">
        <v>1.1911930095423271</v>
      </c>
      <c r="W1977" s="50">
        <v>0.90343570928982608</v>
      </c>
    </row>
    <row r="1978" spans="1:23">
      <c r="A1978" s="122"/>
      <c r="B1978" s="141">
        <v>0.95196495697564942</v>
      </c>
      <c r="C1978" s="141">
        <v>0.25713583460139167</v>
      </c>
      <c r="D1978" s="141">
        <v>0.37859986934764156</v>
      </c>
      <c r="E1978" s="141">
        <v>0.8914758908222713</v>
      </c>
      <c r="F1978" s="141">
        <v>0.12209023971620314</v>
      </c>
      <c r="G1978" s="141">
        <v>0.33161227714957309</v>
      </c>
      <c r="H1978" s="141">
        <v>6.4979159862005531E-2</v>
      </c>
      <c r="I1978" s="141">
        <v>0.60667062856529275</v>
      </c>
      <c r="J1978" s="141">
        <v>0.2305726728976023</v>
      </c>
      <c r="K1978" s="58">
        <v>0.44654328251408737</v>
      </c>
      <c r="M1978" s="51">
        <v>976</v>
      </c>
      <c r="N1978" s="141" cm="1">
        <f t="array" ref="N1978:W1978">(TRANSPOSE(MMULT(幕後結果!$AB$37:$AK$46, TRANSPOSE(N977:W977))))</f>
        <v>-0.63924123558341595</v>
      </c>
      <c r="O1978" s="141">
        <v>-1.8832637597859052</v>
      </c>
      <c r="P1978" s="141">
        <v>-0.60419774243983249</v>
      </c>
      <c r="Q1978" s="141">
        <v>0.91760623214145132</v>
      </c>
      <c r="R1978" s="141">
        <v>-0.52157971185758578</v>
      </c>
      <c r="S1978" s="141">
        <v>0.28888863957383154</v>
      </c>
      <c r="T1978" s="141">
        <v>-1.8013480512487783</v>
      </c>
      <c r="U1978" s="141">
        <v>0.29546490145008442</v>
      </c>
      <c r="V1978" s="141">
        <v>-0.89568227920590837</v>
      </c>
      <c r="W1978" s="50">
        <v>0.91134873947954631</v>
      </c>
    </row>
    <row r="1979" spans="1:23">
      <c r="A1979" s="122"/>
      <c r="B1979" s="141">
        <v>7.4490463017099939E-2</v>
      </c>
      <c r="C1979" s="141">
        <v>0.82933724072321091</v>
      </c>
      <c r="D1979" s="141">
        <v>2.2299956700047918E-2</v>
      </c>
      <c r="E1979" s="141">
        <v>0.37598443330279663</v>
      </c>
      <c r="F1979" s="141">
        <v>0.32130344664449062</v>
      </c>
      <c r="G1979" s="141">
        <v>0.57370628243606259</v>
      </c>
      <c r="H1979" s="141">
        <v>0.28471615283929164</v>
      </c>
      <c r="I1979" s="141">
        <v>0.30372420985037318</v>
      </c>
      <c r="J1979" s="141">
        <v>0.80030898827552099</v>
      </c>
      <c r="K1979" s="58">
        <v>0.18385233256834743</v>
      </c>
      <c r="M1979" s="51">
        <v>977</v>
      </c>
      <c r="N1979" s="141" cm="1">
        <f t="array" ref="N1979:W1979">(TRANSPOSE(MMULT(幕後結果!$AB$37:$AK$46, TRANSPOSE(N978:W978))))</f>
        <v>-0.20171926823707126</v>
      </c>
      <c r="O1979" s="141">
        <v>-0.62801785412339106</v>
      </c>
      <c r="P1979" s="141">
        <v>-0.37951931349015333</v>
      </c>
      <c r="Q1979" s="141">
        <v>6.4775970229623558E-3</v>
      </c>
      <c r="R1979" s="141">
        <v>0.25050148478876366</v>
      </c>
      <c r="S1979" s="141">
        <v>0.50606704539530023</v>
      </c>
      <c r="T1979" s="141">
        <v>-0.14328994329696543</v>
      </c>
      <c r="U1979" s="141">
        <v>0.19921812757246427</v>
      </c>
      <c r="V1979" s="141">
        <v>-0.2951884624955769</v>
      </c>
      <c r="W1979" s="50">
        <v>0.64846676917838675</v>
      </c>
    </row>
    <row r="1980" spans="1:23">
      <c r="A1980" s="122"/>
      <c r="B1980" s="141">
        <v>0.29325051288834492</v>
      </c>
      <c r="C1980" s="141">
        <v>0.74236702754626349</v>
      </c>
      <c r="D1980" s="141">
        <v>0.18396440654650981</v>
      </c>
      <c r="E1980" s="141">
        <v>0.32860676748958229</v>
      </c>
      <c r="F1980" s="141">
        <v>0.94982311016279519</v>
      </c>
      <c r="G1980" s="141">
        <v>0.36375252371148736</v>
      </c>
      <c r="H1980" s="141">
        <v>0.17439116027954515</v>
      </c>
      <c r="I1980" s="141">
        <v>0.93306627351713822</v>
      </c>
      <c r="J1980" s="141">
        <v>1.7957753110554364E-2</v>
      </c>
      <c r="K1980" s="58">
        <v>0.84223101736522543</v>
      </c>
      <c r="M1980" s="51">
        <v>978</v>
      </c>
      <c r="N1980" s="141" cm="1">
        <f t="array" ref="N1980:W1980">(TRANSPOSE(MMULT(幕後結果!$AB$37:$AK$46, TRANSPOSE(N979:W979))))</f>
        <v>1.4146822230166372</v>
      </c>
      <c r="O1980" s="141">
        <v>0.85088182264386347</v>
      </c>
      <c r="P1980" s="141">
        <v>0.29887265145524117</v>
      </c>
      <c r="Q1980" s="141">
        <v>0.1076320036551523</v>
      </c>
      <c r="R1980" s="141">
        <v>0.27679073129159015</v>
      </c>
      <c r="S1980" s="141">
        <v>-0.3018018591516009</v>
      </c>
      <c r="T1980" s="141">
        <v>2.9637514582379803</v>
      </c>
      <c r="U1980" s="141">
        <v>0.27960552413763778</v>
      </c>
      <c r="V1980" s="141">
        <v>1.2790757194858429</v>
      </c>
      <c r="W1980" s="50">
        <v>0.3361654293337768</v>
      </c>
    </row>
    <row r="1981" spans="1:23">
      <c r="A1981" s="122"/>
      <c r="B1981" s="141">
        <v>0.98317832217384593</v>
      </c>
      <c r="C1981" s="141">
        <v>0.18082255619871201</v>
      </c>
      <c r="D1981" s="141">
        <v>0.92242904900119305</v>
      </c>
      <c r="E1981" s="141">
        <v>0.33398453662654726</v>
      </c>
      <c r="F1981" s="141">
        <v>0.19628944613406785</v>
      </c>
      <c r="G1981" s="141">
        <v>8.4473921132136587E-2</v>
      </c>
      <c r="H1981" s="141">
        <v>0.49759200695432115</v>
      </c>
      <c r="I1981" s="141">
        <v>0.41291132231848504</v>
      </c>
      <c r="J1981" s="141">
        <v>0.7491143216678815</v>
      </c>
      <c r="K1981" s="58">
        <v>8.2226114787935733E-2</v>
      </c>
      <c r="M1981" s="51">
        <v>979</v>
      </c>
      <c r="N1981" s="141" cm="1">
        <f t="array" ref="N1981:W1981">(TRANSPOSE(MMULT(幕後結果!$AB$37:$AK$46, TRANSPOSE(N980:W980))))</f>
        <v>0.69030745113651892</v>
      </c>
      <c r="O1981" s="141">
        <v>-0.7301662096381214</v>
      </c>
      <c r="P1981" s="141">
        <v>2.7931872285650305E-3</v>
      </c>
      <c r="Q1981" s="141">
        <v>-0.46773597873645101</v>
      </c>
      <c r="R1981" s="141">
        <v>-1.0130105413453436</v>
      </c>
      <c r="S1981" s="141">
        <v>1.3489003438574982</v>
      </c>
      <c r="T1981" s="141">
        <v>1.0604643691132594</v>
      </c>
      <c r="U1981" s="141">
        <v>1.4296904033399451</v>
      </c>
      <c r="V1981" s="141">
        <v>0.66788041338119442</v>
      </c>
      <c r="W1981" s="50">
        <v>0.56096232783304545</v>
      </c>
    </row>
    <row r="1982" spans="1:23">
      <c r="A1982" s="122"/>
      <c r="B1982" s="141">
        <v>0.31348761591121299</v>
      </c>
      <c r="C1982" s="141">
        <v>0.91792959311095235</v>
      </c>
      <c r="D1982" s="141">
        <v>0.18428022223695284</v>
      </c>
      <c r="E1982" s="141">
        <v>0.80234368141551249</v>
      </c>
      <c r="F1982" s="141">
        <v>2.0009609439082698E-2</v>
      </c>
      <c r="G1982" s="141">
        <v>0.87402906981663864</v>
      </c>
      <c r="H1982" s="141">
        <v>0.21327229756550348</v>
      </c>
      <c r="I1982" s="141">
        <v>0.8479446981449752</v>
      </c>
      <c r="J1982" s="141">
        <v>0.72902791808009582</v>
      </c>
      <c r="K1982" s="58">
        <v>0.67992246937949785</v>
      </c>
      <c r="M1982" s="51">
        <v>980</v>
      </c>
      <c r="N1982" s="141" cm="1">
        <f t="array" ref="N1982:W1982">(TRANSPOSE(MMULT(幕後結果!$AB$37:$AK$46, TRANSPOSE(N981:W981))))</f>
        <v>1.2445579361511687</v>
      </c>
      <c r="O1982" s="141">
        <v>4.8396891005784523E-2</v>
      </c>
      <c r="P1982" s="141">
        <v>0.44772135946958691</v>
      </c>
      <c r="Q1982" s="141">
        <v>1.311405409590785</v>
      </c>
      <c r="R1982" s="141">
        <v>1.3356919325900847</v>
      </c>
      <c r="S1982" s="141">
        <v>-0.47799180809837727</v>
      </c>
      <c r="T1982" s="141">
        <v>2.3383887227210156</v>
      </c>
      <c r="U1982" s="141">
        <v>-0.32896321386351868</v>
      </c>
      <c r="V1982" s="141">
        <v>-0.25338126814382111</v>
      </c>
      <c r="W1982" s="50">
        <v>0.97825803386564469</v>
      </c>
    </row>
    <row r="1983" spans="1:23">
      <c r="A1983" s="122"/>
      <c r="B1983" s="141">
        <v>0.33373199788414332</v>
      </c>
      <c r="C1983" s="141">
        <v>8.0710378758162005E-2</v>
      </c>
      <c r="D1983" s="141">
        <v>0.28427168218090793</v>
      </c>
      <c r="E1983" s="141">
        <v>0.90630267676347787</v>
      </c>
      <c r="F1983" s="141">
        <v>0.42099084641170514</v>
      </c>
      <c r="G1983" s="141">
        <v>0.671585895546992</v>
      </c>
      <c r="H1983" s="141">
        <v>0.41271583498351583</v>
      </c>
      <c r="I1983" s="141">
        <v>0.88939644680772778</v>
      </c>
      <c r="J1983" s="141">
        <v>0.2430263431759494</v>
      </c>
      <c r="K1983" s="58">
        <v>0.11523103114313749</v>
      </c>
      <c r="M1983" s="51">
        <v>981</v>
      </c>
      <c r="N1983" s="141" cm="1">
        <f t="array" ref="N1983:W1983">(TRANSPOSE(MMULT(幕後結果!$AB$37:$AK$46, TRANSPOSE(N982:W982))))</f>
        <v>2.3225157570885813</v>
      </c>
      <c r="O1983" s="141">
        <v>-7.5391675319700258E-2</v>
      </c>
      <c r="P1983" s="141">
        <v>1.4777925783975823</v>
      </c>
      <c r="Q1983" s="141">
        <v>1.1828429731701924</v>
      </c>
      <c r="R1983" s="141">
        <v>1.5401972111767974</v>
      </c>
      <c r="S1983" s="141">
        <v>-1.4437408106218048</v>
      </c>
      <c r="T1983" s="141">
        <v>2.0524007091270642</v>
      </c>
      <c r="U1983" s="141">
        <v>-0.59153441851674959</v>
      </c>
      <c r="V1983" s="141">
        <v>0.87684073573590404</v>
      </c>
      <c r="W1983" s="50">
        <v>1.1465640132223536</v>
      </c>
    </row>
    <row r="1984" spans="1:23">
      <c r="A1984" s="122"/>
      <c r="B1984" s="141">
        <v>0.60275929060475142</v>
      </c>
      <c r="C1984" s="141">
        <v>0.49883133651187284</v>
      </c>
      <c r="D1984" s="141">
        <v>7.7534997919180171E-2</v>
      </c>
      <c r="E1984" s="141">
        <v>0.78028441228224898</v>
      </c>
      <c r="F1984" s="141">
        <v>0.42772869189508156</v>
      </c>
      <c r="G1984" s="141">
        <v>0.43268206347214688</v>
      </c>
      <c r="H1984" s="141">
        <v>0.31374713012897093</v>
      </c>
      <c r="I1984" s="141">
        <v>9.7685646329405795E-2</v>
      </c>
      <c r="J1984" s="141">
        <v>0.18053158960414151</v>
      </c>
      <c r="K1984" s="58">
        <v>0.80385796293519896</v>
      </c>
      <c r="M1984" s="51">
        <v>982</v>
      </c>
      <c r="N1984" s="141" cm="1">
        <f t="array" ref="N1984:W1984">(TRANSPOSE(MMULT(幕後結果!$AB$37:$AK$46, TRANSPOSE(N983:W983))))</f>
        <v>-0.80733264201060073</v>
      </c>
      <c r="O1984" s="141">
        <v>1.4073345509001347</v>
      </c>
      <c r="P1984" s="141">
        <v>1.7123054834164209</v>
      </c>
      <c r="Q1984" s="141">
        <v>4.5491424328573893E-2</v>
      </c>
      <c r="R1984" s="141">
        <v>0.50536871419783258</v>
      </c>
      <c r="S1984" s="141">
        <v>0.65684107817597603</v>
      </c>
      <c r="T1984" s="141">
        <v>0.4003163386805676</v>
      </c>
      <c r="U1984" s="141">
        <v>-6.5205566292286687E-2</v>
      </c>
      <c r="V1984" s="141">
        <v>0.38644470423124488</v>
      </c>
      <c r="W1984" s="50">
        <v>0.15354789705241823</v>
      </c>
    </row>
    <row r="1985" spans="1:23">
      <c r="A1985" s="122"/>
      <c r="B1985" s="141">
        <v>2.7407849635447068E-2</v>
      </c>
      <c r="C1985" s="141">
        <v>0.81550312240428835</v>
      </c>
      <c r="D1985" s="141">
        <v>0.66059096593865796</v>
      </c>
      <c r="E1985" s="141">
        <v>0.91068706270108657</v>
      </c>
      <c r="F1985" s="141">
        <v>5.9737378167533883E-2</v>
      </c>
      <c r="G1985" s="141">
        <v>0.19436830645746372</v>
      </c>
      <c r="H1985" s="141">
        <v>0.17243911294202818</v>
      </c>
      <c r="I1985" s="141">
        <v>0.68947893819435913</v>
      </c>
      <c r="J1985" s="141">
        <v>0.76142721742666275</v>
      </c>
      <c r="K1985" s="58">
        <v>0.32988690576705038</v>
      </c>
      <c r="M1985" s="51">
        <v>983</v>
      </c>
      <c r="N1985" s="141" cm="1">
        <f t="array" ref="N1985:W1985">(TRANSPOSE(MMULT(幕後結果!$AB$37:$AK$46, TRANSPOSE(N984:W984))))</f>
        <v>0.40249049520382413</v>
      </c>
      <c r="O1985" s="141">
        <v>-0.15926078084688297</v>
      </c>
      <c r="P1985" s="141">
        <v>1.0862851755521288</v>
      </c>
      <c r="Q1985" s="141">
        <v>0.52470610155406028</v>
      </c>
      <c r="R1985" s="141">
        <v>1.0252799037891345</v>
      </c>
      <c r="S1985" s="141">
        <v>-1.4977321545656606</v>
      </c>
      <c r="T1985" s="141">
        <v>1.0185042023367377</v>
      </c>
      <c r="U1985" s="141">
        <v>2.1065763565852902</v>
      </c>
      <c r="V1985" s="141">
        <v>-0.8200338269743398</v>
      </c>
      <c r="W1985" s="50">
        <v>1.9139171300115154</v>
      </c>
    </row>
    <row r="1986" spans="1:23">
      <c r="A1986" s="122"/>
      <c r="B1986" s="141">
        <v>0.18023729622767104</v>
      </c>
      <c r="C1986" s="141">
        <v>0.75765288696419231</v>
      </c>
      <c r="D1986" s="141">
        <v>0.59252274542824712</v>
      </c>
      <c r="E1986" s="141">
        <v>0.36043049305661268</v>
      </c>
      <c r="F1986" s="141">
        <v>0.68797537634957928</v>
      </c>
      <c r="G1986" s="141">
        <v>0.48353853708159211</v>
      </c>
      <c r="H1986" s="141">
        <v>0.35110000898461857</v>
      </c>
      <c r="I1986" s="141">
        <v>0.51629172746886542</v>
      </c>
      <c r="J1986" s="141">
        <v>0.81928813312232518</v>
      </c>
      <c r="K1986" s="58">
        <v>0.28113109174830275</v>
      </c>
      <c r="M1986" s="51">
        <v>984</v>
      </c>
      <c r="N1986" s="141" cm="1">
        <f t="array" ref="N1986:W1986">(TRANSPOSE(MMULT(幕後結果!$AB$37:$AK$46, TRANSPOSE(N985:W985))))</f>
        <v>1.1651403840825454</v>
      </c>
      <c r="O1986" s="141">
        <v>-1.5176165136156692</v>
      </c>
      <c r="P1986" s="141">
        <v>1.5459460782070678</v>
      </c>
      <c r="Q1986" s="141">
        <v>1.5169520416139233</v>
      </c>
      <c r="R1986" s="141">
        <v>0.5174048577490773</v>
      </c>
      <c r="S1986" s="141">
        <v>0.96782261030674799</v>
      </c>
      <c r="T1986" s="141">
        <v>0.87371295520162007</v>
      </c>
      <c r="U1986" s="141">
        <v>2.3214795041369811</v>
      </c>
      <c r="V1986" s="141">
        <v>0.6333516512973949</v>
      </c>
      <c r="W1986" s="50">
        <v>0.23180810413914171</v>
      </c>
    </row>
    <row r="1987" spans="1:23">
      <c r="A1987" s="122"/>
      <c r="B1987" s="141">
        <v>0.16911360149285248</v>
      </c>
      <c r="C1987" s="141">
        <v>0.94840635281905783</v>
      </c>
      <c r="D1987" s="141">
        <v>0.63578884005018588</v>
      </c>
      <c r="E1987" s="141">
        <v>0.80428824225288387</v>
      </c>
      <c r="F1987" s="141">
        <v>0.2242736234996574</v>
      </c>
      <c r="G1987" s="141">
        <v>0.34698655164570513</v>
      </c>
      <c r="H1987" s="141">
        <v>0.21341975593086082</v>
      </c>
      <c r="I1987" s="141">
        <v>3.188643053194018E-2</v>
      </c>
      <c r="J1987" s="141">
        <v>0.43196782796975874</v>
      </c>
      <c r="K1987" s="58">
        <v>0.38860841368023813</v>
      </c>
      <c r="M1987" s="51">
        <v>985</v>
      </c>
      <c r="N1987" s="141" cm="1">
        <f t="array" ref="N1987:W1987">(TRANSPOSE(MMULT(幕後結果!$AB$37:$AK$46, TRANSPOSE(N986:W986))))</f>
        <v>1.6114729918653488</v>
      </c>
      <c r="O1987" s="141">
        <v>-0.99427672043657622</v>
      </c>
      <c r="P1987" s="141">
        <v>0.41204834286427583</v>
      </c>
      <c r="Q1987" s="141">
        <v>0.68812689376465719</v>
      </c>
      <c r="R1987" s="141">
        <v>5.6778374811058477E-2</v>
      </c>
      <c r="S1987" s="141">
        <v>-9.4729564386817067E-2</v>
      </c>
      <c r="T1987" s="141">
        <v>0.36170141532124356</v>
      </c>
      <c r="U1987" s="141">
        <v>2.1212844977961214</v>
      </c>
      <c r="V1987" s="141">
        <v>0.16187838989491093</v>
      </c>
      <c r="W1987" s="50">
        <v>0.36268995373583007</v>
      </c>
    </row>
    <row r="1988" spans="1:23">
      <c r="A1988" s="122"/>
      <c r="B1988" s="141">
        <v>0.92130799837807853</v>
      </c>
      <c r="C1988" s="141">
        <v>0.66719818167530609</v>
      </c>
      <c r="D1988" s="141">
        <v>0.15631517228514102</v>
      </c>
      <c r="E1988" s="141">
        <v>0.32538047496720757</v>
      </c>
      <c r="F1988" s="141">
        <v>0.39799553559328782</v>
      </c>
      <c r="G1988" s="141">
        <v>1.3723899539253237E-2</v>
      </c>
      <c r="H1988" s="141">
        <v>6.4124809083185408E-2</v>
      </c>
      <c r="I1988" s="141">
        <v>0.18426471280368184</v>
      </c>
      <c r="J1988" s="141">
        <v>0.20118604422932318</v>
      </c>
      <c r="K1988" s="58">
        <v>0.84996149941999022</v>
      </c>
      <c r="M1988" s="51">
        <v>986</v>
      </c>
      <c r="N1988" s="141" cm="1">
        <f t="array" ref="N1988:W1988">(TRANSPOSE(MMULT(幕後結果!$AB$37:$AK$46, TRANSPOSE(N987:W987))))</f>
        <v>2.0727042493651244</v>
      </c>
      <c r="O1988" s="141">
        <v>0.6775779489584618</v>
      </c>
      <c r="P1988" s="141">
        <v>-1.4214439802944532</v>
      </c>
      <c r="Q1988" s="141">
        <v>-0.59045651999746029</v>
      </c>
      <c r="R1988" s="141">
        <v>-0.63102391539691993</v>
      </c>
      <c r="S1988" s="141">
        <v>-0.35394259049939825</v>
      </c>
      <c r="T1988" s="141">
        <v>-0.48158197209166298</v>
      </c>
      <c r="U1988" s="141">
        <v>-1.3957638266968064</v>
      </c>
      <c r="V1988" s="141">
        <v>-8.6049691680598242E-2</v>
      </c>
      <c r="W1988" s="50">
        <v>3.7551180918494298E-2</v>
      </c>
    </row>
    <row r="1989" spans="1:23">
      <c r="A1989" s="122"/>
      <c r="B1989" s="141">
        <v>0.7482442638200737</v>
      </c>
      <c r="C1989" s="141">
        <v>0.45459308374052898</v>
      </c>
      <c r="D1989" s="141">
        <v>0.56251959225867765</v>
      </c>
      <c r="E1989" s="141">
        <v>0.85939783417365345</v>
      </c>
      <c r="F1989" s="141">
        <v>4.9670184293582054E-2</v>
      </c>
      <c r="G1989" s="141">
        <v>0.28008701307467732</v>
      </c>
      <c r="H1989" s="141">
        <v>1.3232108748007843E-2</v>
      </c>
      <c r="I1989" s="141">
        <v>0.78143364296317808</v>
      </c>
      <c r="J1989" s="141">
        <v>0.36853704235243612</v>
      </c>
      <c r="K1989" s="58">
        <v>0.22046378073803274</v>
      </c>
      <c r="M1989" s="51">
        <v>987</v>
      </c>
      <c r="N1989" s="141" cm="1">
        <f t="array" ref="N1989:W1989">(TRANSPOSE(MMULT(幕後結果!$AB$37:$AK$46, TRANSPOSE(N988:W988))))</f>
        <v>0.44153525577964792</v>
      </c>
      <c r="O1989" s="141">
        <v>-0.3585185257854725</v>
      </c>
      <c r="P1989" s="141">
        <v>1.7112126713587792</v>
      </c>
      <c r="Q1989" s="141">
        <v>0.62216907113248376</v>
      </c>
      <c r="R1989" s="141">
        <v>0.29368056151955269</v>
      </c>
      <c r="S1989" s="141">
        <v>-0.66318192224426198</v>
      </c>
      <c r="T1989" s="141">
        <v>-4.0122399928289143E-2</v>
      </c>
      <c r="U1989" s="141">
        <v>1.1343912422779203</v>
      </c>
      <c r="V1989" s="141">
        <v>-0.27156687676974617</v>
      </c>
      <c r="W1989" s="50">
        <v>2.0586183264598574</v>
      </c>
    </row>
    <row r="1990" spans="1:23">
      <c r="A1990" s="122"/>
      <c r="B1990" s="141">
        <v>6.0184561605355125E-2</v>
      </c>
      <c r="C1990" s="141">
        <v>0.62098125898566514</v>
      </c>
      <c r="D1990" s="141">
        <v>0.89684371223545067</v>
      </c>
      <c r="E1990" s="141">
        <v>0.95130004033350124</v>
      </c>
      <c r="F1990" s="141">
        <v>0.93460354500557696</v>
      </c>
      <c r="G1990" s="141">
        <v>0.58113106941766657</v>
      </c>
      <c r="H1990" s="141">
        <v>0.61293656774188787</v>
      </c>
      <c r="I1990" s="141">
        <v>0.1160539157009568</v>
      </c>
      <c r="J1990" s="141">
        <v>9.882119685120605E-2</v>
      </c>
      <c r="K1990" s="58">
        <v>0.83351764590752686</v>
      </c>
      <c r="M1990" s="51">
        <v>988</v>
      </c>
      <c r="N1990" s="141" cm="1">
        <f t="array" ref="N1990:W1990">(TRANSPOSE(MMULT(幕後結果!$AB$37:$AK$46, TRANSPOSE(N989:W989))))</f>
        <v>-3.7251888534126629E-2</v>
      </c>
      <c r="O1990" s="141">
        <v>-0.40956719500773348</v>
      </c>
      <c r="P1990" s="141">
        <v>0.67875987739549082</v>
      </c>
      <c r="Q1990" s="141">
        <v>0.23396304684866309</v>
      </c>
      <c r="R1990" s="141">
        <v>-0.86717130184904123</v>
      </c>
      <c r="S1990" s="141">
        <v>0.31996786747721701</v>
      </c>
      <c r="T1990" s="141">
        <v>-0.39666965690472733</v>
      </c>
      <c r="U1990" s="141">
        <v>1.400273329278144</v>
      </c>
      <c r="V1990" s="141">
        <v>-0.11972510139220435</v>
      </c>
      <c r="W1990" s="50">
        <v>-8.8113363757796825E-2</v>
      </c>
    </row>
    <row r="1991" spans="1:23">
      <c r="A1991" s="122"/>
      <c r="B1991" s="141">
        <v>9.6632718639138471E-2</v>
      </c>
      <c r="C1991" s="141">
        <v>9.0807006909242149E-2</v>
      </c>
      <c r="D1991" s="141">
        <v>0.86691050741140097</v>
      </c>
      <c r="E1991" s="141">
        <v>0.53645472372555947</v>
      </c>
      <c r="F1991" s="141">
        <v>0.94337343684161357</v>
      </c>
      <c r="G1991" s="141">
        <v>0.25960249195427032</v>
      </c>
      <c r="H1991" s="141">
        <v>0.15237223379542875</v>
      </c>
      <c r="I1991" s="141">
        <v>0.13289322913450796</v>
      </c>
      <c r="J1991" s="141">
        <v>0.23731467118407279</v>
      </c>
      <c r="K1991" s="58">
        <v>0.2372817561739522</v>
      </c>
      <c r="M1991" s="51">
        <v>989</v>
      </c>
      <c r="N1991" s="141" cm="1">
        <f t="array" ref="N1991:W1991">(TRANSPOSE(MMULT(幕後結果!$AB$37:$AK$46, TRANSPOSE(N990:W990))))</f>
        <v>1.6699937766246926</v>
      </c>
      <c r="O1991" s="141">
        <v>-0.12077223940119108</v>
      </c>
      <c r="P1991" s="141">
        <v>0.85729040767547593</v>
      </c>
      <c r="Q1991" s="141">
        <v>0.80211728582743402</v>
      </c>
      <c r="R1991" s="141">
        <v>0.84874870045333473</v>
      </c>
      <c r="S1991" s="141">
        <v>2.056306670559402</v>
      </c>
      <c r="T1991" s="141">
        <v>1.8323485131661612</v>
      </c>
      <c r="U1991" s="141">
        <v>0.69200508908387381</v>
      </c>
      <c r="V1991" s="141">
        <v>0.76447115303766922</v>
      </c>
      <c r="W1991" s="50">
        <v>1.4760669416364971</v>
      </c>
    </row>
    <row r="1992" spans="1:23">
      <c r="A1992" s="122"/>
      <c r="B1992" s="141">
        <v>0.16543201713460465</v>
      </c>
      <c r="C1992" s="141">
        <v>0.51799900781297659</v>
      </c>
      <c r="D1992" s="141">
        <v>0.82036848716770128</v>
      </c>
      <c r="E1992" s="141">
        <v>0.18062023585077558</v>
      </c>
      <c r="F1992" s="141">
        <v>6.6126539752215052E-2</v>
      </c>
      <c r="G1992" s="141">
        <v>0.39894850468515219</v>
      </c>
      <c r="H1992" s="141">
        <v>0.55974361195475097</v>
      </c>
      <c r="I1992" s="141">
        <v>0.14850020106458994</v>
      </c>
      <c r="J1992" s="141">
        <v>0.885201645194718</v>
      </c>
      <c r="K1992" s="58">
        <v>7.9071958681355969E-2</v>
      </c>
      <c r="M1992" s="51">
        <v>990</v>
      </c>
      <c r="N1992" s="141" cm="1">
        <f t="array" ref="N1992:W1992">(TRANSPOSE(MMULT(幕後結果!$AB$37:$AK$46, TRANSPOSE(N991:W991))))</f>
        <v>1.5940585467363748</v>
      </c>
      <c r="O1992" s="141">
        <v>0.99550555185397682</v>
      </c>
      <c r="P1992" s="141">
        <v>-0.55963215969194113</v>
      </c>
      <c r="Q1992" s="141">
        <v>0.2459042817153177</v>
      </c>
      <c r="R1992" s="141">
        <v>0.74911011770417046</v>
      </c>
      <c r="S1992" s="141">
        <v>-0.16640168881437162</v>
      </c>
      <c r="T1992" s="141">
        <v>1.1773277177399173</v>
      </c>
      <c r="U1992" s="141">
        <v>-0.8454761357426458</v>
      </c>
      <c r="V1992" s="141">
        <v>-0.92631510218536439</v>
      </c>
      <c r="W1992" s="50">
        <v>0.46635215757084558</v>
      </c>
    </row>
    <row r="1993" spans="1:23">
      <c r="A1993" s="122"/>
      <c r="B1993" s="141">
        <v>0.17730328726419087</v>
      </c>
      <c r="C1993" s="141">
        <v>0.88947202486682575</v>
      </c>
      <c r="D1993" s="141">
        <v>0.71411557089679012</v>
      </c>
      <c r="E1993" s="141">
        <v>0.55061224428158151</v>
      </c>
      <c r="F1993" s="141">
        <v>0.96641472632047543</v>
      </c>
      <c r="G1993" s="141">
        <v>0.77528572659631489</v>
      </c>
      <c r="H1993" s="141">
        <v>0.29403219530554181</v>
      </c>
      <c r="I1993" s="141">
        <v>5.9373123749664192E-2</v>
      </c>
      <c r="J1993" s="141">
        <v>0.95052447652490901</v>
      </c>
      <c r="K1993" s="58">
        <v>8.2494392291075025E-2</v>
      </c>
      <c r="M1993" s="51">
        <v>991</v>
      </c>
      <c r="N1993" s="141" cm="1">
        <f t="array" ref="N1993:W1993">(TRANSPOSE(MMULT(幕後結果!$AB$37:$AK$46, TRANSPOSE(N992:W992))))</f>
        <v>1.1321654679151822</v>
      </c>
      <c r="O1993" s="141">
        <v>-0.36825539266785745</v>
      </c>
      <c r="P1993" s="141">
        <v>0.46892356242422006</v>
      </c>
      <c r="Q1993" s="141">
        <v>0.55205555588510291</v>
      </c>
      <c r="R1993" s="141">
        <v>-0.13792035440778877</v>
      </c>
      <c r="S1993" s="141">
        <v>-1.6622844520877456</v>
      </c>
      <c r="T1993" s="141">
        <v>-1.2942098630017189</v>
      </c>
      <c r="U1993" s="141">
        <v>-2.1520193850905924</v>
      </c>
      <c r="V1993" s="141">
        <v>0.51309557126396044</v>
      </c>
      <c r="W1993" s="50">
        <v>-0.75820900123636759</v>
      </c>
    </row>
    <row r="1994" spans="1:23">
      <c r="A1994" s="122"/>
      <c r="B1994" s="141">
        <v>0.76222246069432464</v>
      </c>
      <c r="C1994" s="141">
        <v>0.26640030088880851</v>
      </c>
      <c r="D1994" s="141">
        <v>0.16390457747018394</v>
      </c>
      <c r="E1994" s="141">
        <v>0.62206024388638514</v>
      </c>
      <c r="F1994" s="141">
        <v>0.9453098920929166</v>
      </c>
      <c r="G1994" s="141">
        <v>0.34795331178880629</v>
      </c>
      <c r="H1994" s="141">
        <v>0.26079580137086222</v>
      </c>
      <c r="I1994" s="141">
        <v>0.17068988139314789</v>
      </c>
      <c r="J1994" s="141">
        <v>0.49032500781600508</v>
      </c>
      <c r="K1994" s="58">
        <v>0.84552268205193393</v>
      </c>
      <c r="M1994" s="51">
        <v>992</v>
      </c>
      <c r="N1994" s="141" cm="1">
        <f t="array" ref="N1994:W1994">(TRANSPOSE(MMULT(幕後結果!$AB$37:$AK$46, TRANSPOSE(N993:W993))))</f>
        <v>-1.8397853544310758</v>
      </c>
      <c r="O1994" s="141">
        <v>0.3662039943869525</v>
      </c>
      <c r="P1994" s="141">
        <v>1.5790064570168112</v>
      </c>
      <c r="Q1994" s="141">
        <v>1.1914564453993546</v>
      </c>
      <c r="R1994" s="141">
        <v>1.1698994911571048</v>
      </c>
      <c r="S1994" s="141">
        <v>3.7856844469934425E-2</v>
      </c>
      <c r="T1994" s="141">
        <v>0.60278012634751432</v>
      </c>
      <c r="U1994" s="141">
        <v>0.94680079258216576</v>
      </c>
      <c r="V1994" s="141">
        <v>0.78335342471958946</v>
      </c>
      <c r="W1994" s="50">
        <v>0.7515298863586678</v>
      </c>
    </row>
    <row r="1995" spans="1:23">
      <c r="A1995" s="122"/>
      <c r="B1995" s="141">
        <v>0.43926286730851127</v>
      </c>
      <c r="C1995" s="141">
        <v>0.6414574936868267</v>
      </c>
      <c r="D1995" s="141">
        <v>0.25258537031649375</v>
      </c>
      <c r="E1995" s="141">
        <v>0.92316297228767397</v>
      </c>
      <c r="F1995" s="141">
        <v>0.7225511510075191</v>
      </c>
      <c r="G1995" s="141">
        <v>0.47875150060062932</v>
      </c>
      <c r="H1995" s="141">
        <v>0.36746718369908327</v>
      </c>
      <c r="I1995" s="141">
        <v>0.3687106295455771</v>
      </c>
      <c r="J1995" s="141">
        <v>0.23452478081569095</v>
      </c>
      <c r="K1995" s="58">
        <v>0.15420826885144701</v>
      </c>
      <c r="M1995" s="51">
        <v>993</v>
      </c>
      <c r="N1995" s="141" cm="1">
        <f t="array" ref="N1995:W1995">(TRANSPOSE(MMULT(幕後結果!$AB$37:$AK$46, TRANSPOSE(N994:W994))))</f>
        <v>1.384397095677014</v>
      </c>
      <c r="O1995" s="141">
        <v>0.35693748890038068</v>
      </c>
      <c r="P1995" s="141">
        <v>0.20820122327405988</v>
      </c>
      <c r="Q1995" s="141">
        <v>0.32152823357615151</v>
      </c>
      <c r="R1995" s="141">
        <v>-0.47627920659051604</v>
      </c>
      <c r="S1995" s="141">
        <v>0.62063366216752658</v>
      </c>
      <c r="T1995" s="141">
        <v>0.30224402229678538</v>
      </c>
      <c r="U1995" s="141">
        <v>-1.3210561710997746</v>
      </c>
      <c r="V1995" s="141">
        <v>-0.4947289282237689</v>
      </c>
      <c r="W1995" s="50">
        <v>-0.99287746018470613</v>
      </c>
    </row>
    <row r="1996" spans="1:23">
      <c r="A1996" s="122"/>
      <c r="B1996" s="141">
        <v>0.76261951817460094</v>
      </c>
      <c r="C1996" s="141">
        <v>0.91839146945525174</v>
      </c>
      <c r="D1996" s="141">
        <v>0.93764635370245308</v>
      </c>
      <c r="E1996" s="141">
        <v>0.74368511488129418</v>
      </c>
      <c r="F1996" s="141">
        <v>0.25405624893991652</v>
      </c>
      <c r="G1996" s="141">
        <v>0.47203989125429158</v>
      </c>
      <c r="H1996" s="141">
        <v>0.75238993138977839</v>
      </c>
      <c r="I1996" s="141">
        <v>0.24184143431420457</v>
      </c>
      <c r="J1996" s="141">
        <v>0.60841464708918647</v>
      </c>
      <c r="K1996" s="58">
        <v>0.93293168029999007</v>
      </c>
      <c r="M1996" s="51">
        <v>994</v>
      </c>
      <c r="N1996" s="141" cm="1">
        <f t="array" ref="N1996:W1996">(TRANSPOSE(MMULT(幕後結果!$AB$37:$AK$46, TRANSPOSE(N995:W995))))</f>
        <v>-0.97358512228380134</v>
      </c>
      <c r="O1996" s="141">
        <v>0.16756553643878466</v>
      </c>
      <c r="P1996" s="141">
        <v>-1.5026113139951742</v>
      </c>
      <c r="Q1996" s="141">
        <v>-1.9795139135975832</v>
      </c>
      <c r="R1996" s="141">
        <v>-2.4859982066154975</v>
      </c>
      <c r="S1996" s="141">
        <v>2.0181948517037749</v>
      </c>
      <c r="T1996" s="141">
        <v>-0.60583113303659464</v>
      </c>
      <c r="U1996" s="141">
        <v>-1.2251618731948675</v>
      </c>
      <c r="V1996" s="141">
        <v>-8.0774283856970885E-2</v>
      </c>
      <c r="W1996" s="50">
        <v>-0.61433235492327198</v>
      </c>
    </row>
    <row r="1997" spans="1:23">
      <c r="A1997" s="122"/>
      <c r="B1997" s="141">
        <v>0.66192073605907309</v>
      </c>
      <c r="C1997" s="141">
        <v>0.2471971339474659</v>
      </c>
      <c r="D1997" s="141">
        <v>0.20445970180581119</v>
      </c>
      <c r="E1997" s="141">
        <v>0.85041957714653615</v>
      </c>
      <c r="F1997" s="141">
        <v>0.47370416397521042</v>
      </c>
      <c r="G1997" s="141">
        <v>0.23722758821794243</v>
      </c>
      <c r="H1997" s="141">
        <v>0.81772399923119954</v>
      </c>
      <c r="I1997" s="141">
        <v>0.52175661951204888</v>
      </c>
      <c r="J1997" s="141">
        <v>0.36193633374920231</v>
      </c>
      <c r="K1997" s="58">
        <v>0.95370835306930402</v>
      </c>
      <c r="M1997" s="51">
        <v>995</v>
      </c>
      <c r="N1997" s="141" cm="1">
        <f t="array" ref="N1997:W1997">(TRANSPOSE(MMULT(幕後結果!$AB$37:$AK$46, TRANSPOSE(N996:W996))))</f>
        <v>-0.18956893457645949</v>
      </c>
      <c r="O1997" s="141">
        <v>-2.2545104065357995</v>
      </c>
      <c r="P1997" s="141">
        <v>-2.6548568795208189</v>
      </c>
      <c r="Q1997" s="141">
        <v>-2.1094511881647113</v>
      </c>
      <c r="R1997" s="141">
        <v>-3.0171975059753149</v>
      </c>
      <c r="S1997" s="141">
        <v>0.26240301644722475</v>
      </c>
      <c r="T1997" s="141">
        <v>-1.8485450773179637</v>
      </c>
      <c r="U1997" s="141">
        <v>0.80168488071657729</v>
      </c>
      <c r="V1997" s="141">
        <v>0.52510491102437329</v>
      </c>
      <c r="W1997" s="50">
        <v>-0.90352969295305752</v>
      </c>
    </row>
    <row r="1998" spans="1:23">
      <c r="A1998" s="122"/>
      <c r="B1998" s="141">
        <v>0.4354206644728118</v>
      </c>
      <c r="C1998" s="141">
        <v>0.5192600121670421</v>
      </c>
      <c r="D1998" s="141">
        <v>0.25528199631428561</v>
      </c>
      <c r="E1998" s="141">
        <v>0.21092983110117136</v>
      </c>
      <c r="F1998" s="141">
        <v>0.29492855635600113</v>
      </c>
      <c r="G1998" s="141">
        <v>0.47040807464348622</v>
      </c>
      <c r="H1998" s="141">
        <v>0.9255405837589683</v>
      </c>
      <c r="I1998" s="141">
        <v>0.3163577817117349</v>
      </c>
      <c r="J1998" s="141">
        <v>0.17257486799669608</v>
      </c>
      <c r="K1998" s="58">
        <v>0.28235081127577932</v>
      </c>
      <c r="M1998" s="51">
        <v>996</v>
      </c>
      <c r="N1998" s="141" cm="1">
        <f t="array" ref="N1998:W1998">(TRANSPOSE(MMULT(幕後結果!$AB$37:$AK$46, TRANSPOSE(N997:W997))))</f>
        <v>-9.8570296990412296E-2</v>
      </c>
      <c r="O1998" s="141">
        <v>-0.6046893898100375</v>
      </c>
      <c r="P1998" s="141">
        <v>-0.70017963358517132</v>
      </c>
      <c r="Q1998" s="141">
        <v>0.60918933556102572</v>
      </c>
      <c r="R1998" s="141">
        <v>-6.5429463102920749E-2</v>
      </c>
      <c r="S1998" s="141">
        <v>0.79645797602892465</v>
      </c>
      <c r="T1998" s="141">
        <v>0.85153977276976667</v>
      </c>
      <c r="U1998" s="141">
        <v>1.6264188391902974</v>
      </c>
      <c r="V1998" s="141">
        <v>2.0873116385790205</v>
      </c>
      <c r="W1998" s="50">
        <v>-0.11492024448202209</v>
      </c>
    </row>
    <row r="1999" spans="1:23">
      <c r="A1999" s="122"/>
      <c r="B1999" s="141">
        <v>0.58302623274542142</v>
      </c>
      <c r="C1999" s="141">
        <v>0.28013258724339463</v>
      </c>
      <c r="D1999" s="141">
        <v>0.95041903122354188</v>
      </c>
      <c r="E1999" s="141">
        <v>0.85735599699335974</v>
      </c>
      <c r="F1999" s="141">
        <v>0.57979378995209196</v>
      </c>
      <c r="G1999" s="141">
        <v>0.58791183030430205</v>
      </c>
      <c r="H1999" s="141">
        <v>0.5085202402927913</v>
      </c>
      <c r="I1999" s="141">
        <v>0.40852236247445695</v>
      </c>
      <c r="J1999" s="141">
        <v>0.47692740962703528</v>
      </c>
      <c r="K1999" s="58">
        <v>0.40291146201071903</v>
      </c>
      <c r="M1999" s="51">
        <v>997</v>
      </c>
      <c r="N1999" s="141" cm="1">
        <f t="array" ref="N1999:W1999">(TRANSPOSE(MMULT(幕後結果!$AB$37:$AK$46, TRANSPOSE(N998:W998))))</f>
        <v>0.67980116698178072</v>
      </c>
      <c r="O1999" s="141">
        <v>0.14454929972449609</v>
      </c>
      <c r="P1999" s="141">
        <v>-8.3731647754033897E-2</v>
      </c>
      <c r="Q1999" s="141">
        <v>1.7782690920778836</v>
      </c>
      <c r="R1999" s="141">
        <v>0.43029110537748327</v>
      </c>
      <c r="S1999" s="141">
        <v>4.2041164404473308E-2</v>
      </c>
      <c r="T1999" s="141">
        <v>1.3321441340557285</v>
      </c>
      <c r="U1999" s="141">
        <v>1.2041754142968837</v>
      </c>
      <c r="V1999" s="141">
        <v>1.148340150001276</v>
      </c>
      <c r="W1999" s="50">
        <v>-1.5963936366195128</v>
      </c>
    </row>
    <row r="2000" spans="1:23">
      <c r="A2000" s="122"/>
      <c r="B2000" s="141">
        <v>0.65794312073558281</v>
      </c>
      <c r="C2000" s="141">
        <v>0.88677229012766867</v>
      </c>
      <c r="D2000" s="141">
        <v>0.43964793298432037</v>
      </c>
      <c r="E2000" s="141">
        <v>0.33934867164620219</v>
      </c>
      <c r="F2000" s="141">
        <v>0.44331038526857736</v>
      </c>
      <c r="G2000" s="141">
        <v>0.83282810025664555</v>
      </c>
      <c r="H2000" s="141">
        <v>0.6398709611358977</v>
      </c>
      <c r="I2000" s="141">
        <v>0.73732236156201192</v>
      </c>
      <c r="J2000" s="141">
        <v>0.24133649226948073</v>
      </c>
      <c r="K2000" s="58">
        <v>0.4475600666981665</v>
      </c>
      <c r="M2000" s="51">
        <v>998</v>
      </c>
      <c r="N2000" s="141" cm="1">
        <f t="array" ref="N2000:W2000">(TRANSPOSE(MMULT(幕後結果!$AB$37:$AK$46, TRANSPOSE(N999:W999))))</f>
        <v>0.85611402936723235</v>
      </c>
      <c r="O2000" s="141">
        <v>-2.742431719138644</v>
      </c>
      <c r="P2000" s="141">
        <v>-0.52722114897173256</v>
      </c>
      <c r="Q2000" s="141">
        <v>0.71121931957294904</v>
      </c>
      <c r="R2000" s="141">
        <v>-5.7907476709232797E-2</v>
      </c>
      <c r="S2000" s="141">
        <v>-0.88709199154005347</v>
      </c>
      <c r="T2000" s="141">
        <v>-1.0642614935707881</v>
      </c>
      <c r="U2000" s="141">
        <v>-2.1153632931540751</v>
      </c>
      <c r="V2000" s="141">
        <v>-1.0718676691861222</v>
      </c>
      <c r="W2000" s="50">
        <v>-1.0869140911701127</v>
      </c>
    </row>
    <row r="2001" spans="1:23">
      <c r="A2001" s="122"/>
      <c r="B2001" s="141">
        <v>0.33515705025480291</v>
      </c>
      <c r="C2001" s="141">
        <v>0.35970647593420413</v>
      </c>
      <c r="D2001" s="141">
        <v>3.0630517672118884E-2</v>
      </c>
      <c r="E2001" s="141">
        <v>0.43642510167363491</v>
      </c>
      <c r="F2001" s="141">
        <v>0.240438545788906</v>
      </c>
      <c r="G2001" s="141">
        <v>0.39050816591886228</v>
      </c>
      <c r="H2001" s="141">
        <v>8.1883124894274628E-2</v>
      </c>
      <c r="I2001" s="141">
        <v>0.73358522099250911</v>
      </c>
      <c r="J2001" s="141">
        <v>9.7881277405786671E-2</v>
      </c>
      <c r="K2001" s="58">
        <v>0.76053960582777203</v>
      </c>
      <c r="M2001" s="51">
        <v>999</v>
      </c>
      <c r="N2001" s="141" cm="1">
        <f t="array" ref="N2001:W2001">(TRANSPOSE(MMULT(幕後結果!$AB$37:$AK$46, TRANSPOSE(N1000:W1000))))</f>
        <v>0.40758915862396539</v>
      </c>
      <c r="O2001" s="141">
        <v>0.67482968605979854</v>
      </c>
      <c r="P2001" s="141">
        <v>-0.6295440928855851</v>
      </c>
      <c r="Q2001" s="141">
        <v>-0.93609204438566185</v>
      </c>
      <c r="R2001" s="141">
        <v>0.5231901395580465</v>
      </c>
      <c r="S2001" s="141">
        <v>-0.26883578482420045</v>
      </c>
      <c r="T2001" s="141">
        <v>-1.0218902808249817</v>
      </c>
      <c r="U2001" s="141">
        <v>-1.3322155711105532</v>
      </c>
      <c r="V2001" s="141">
        <v>-1.0780391157366078</v>
      </c>
      <c r="W2001" s="50">
        <v>1.26152895891121</v>
      </c>
    </row>
    <row r="2002" spans="1:23" ht="16.5" thickBot="1">
      <c r="A2002" s="125"/>
      <c r="B2002" s="57">
        <v>0.60840273781961418</v>
      </c>
      <c r="C2002" s="57">
        <v>0.53941033328271115</v>
      </c>
      <c r="D2002" s="57">
        <v>0.2869431483585354</v>
      </c>
      <c r="E2002" s="57">
        <v>0.14440633765053734</v>
      </c>
      <c r="F2002" s="57">
        <v>0.32157823200927882</v>
      </c>
      <c r="G2002" s="57">
        <v>0.69872597009572202</v>
      </c>
      <c r="H2002" s="57">
        <v>0.35702811934931278</v>
      </c>
      <c r="I2002" s="57">
        <v>0.50849742824943234</v>
      </c>
      <c r="J2002" s="57">
        <v>0.331985439606723</v>
      </c>
      <c r="K2002" s="126">
        <v>0.26465722535658931</v>
      </c>
      <c r="M2002" s="49">
        <v>1000</v>
      </c>
      <c r="N2002" s="48" cm="1">
        <f t="array" ref="N2002:W2002">(TRANSPOSE(MMULT(幕後結果!$AB$37:$AK$46, TRANSPOSE(N1001:W1001))))</f>
        <v>0.57613800260927217</v>
      </c>
      <c r="O2002" s="48">
        <v>1.6551370658437166</v>
      </c>
      <c r="P2002" s="48">
        <v>0.59953948892614217</v>
      </c>
      <c r="Q2002" s="48">
        <v>0.35491799921326828</v>
      </c>
      <c r="R2002" s="48">
        <v>0.92909549011471082</v>
      </c>
      <c r="S2002" s="48">
        <v>0.47085752643870193</v>
      </c>
      <c r="T2002" s="48">
        <v>0.95709370511644254</v>
      </c>
      <c r="U2002" s="48">
        <v>0.70791800314302922</v>
      </c>
      <c r="V2002" s="48">
        <v>-0.55684261017449843</v>
      </c>
      <c r="W2002" s="47">
        <v>-8.3473189723114322E-2</v>
      </c>
    </row>
    <row r="2003" spans="1:23" ht="16.5" thickTop="1"/>
  </sheetData>
  <phoneticPr fontId="6" type="noConversion"/>
  <pageMargins left="0.7" right="0.7" top="0.75" bottom="0.75" header="0.3" footer="0.3"/>
  <pageSetup paperSize="9" orientation="portrait" horizontalDpi="1200" verticalDpi="1200" r:id="rId1"/>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5A2E9-A019-45C3-BF50-CD7B33504511}">
  <sheetPr codeName="工作表1"/>
  <dimension ref="A1:U31"/>
  <sheetViews>
    <sheetView zoomScaleNormal="100" workbookViewId="0">
      <selection activeCell="C26" sqref="C26"/>
    </sheetView>
  </sheetViews>
  <sheetFormatPr defaultColWidth="9" defaultRowHeight="15"/>
  <cols>
    <col min="1" max="1" width="9.25" style="4" customWidth="1"/>
    <col min="2" max="2" width="51" style="5" customWidth="1"/>
    <col min="3" max="3" width="28.5" style="4" customWidth="1"/>
    <col min="4" max="4" width="27.25" style="4" customWidth="1"/>
    <col min="5" max="5" width="29.75" style="4" customWidth="1"/>
    <col min="6" max="6" width="21.625" style="4" customWidth="1"/>
    <col min="7" max="7" width="12.5" style="4" customWidth="1"/>
    <col min="8" max="16384" width="9" style="4"/>
  </cols>
  <sheetData>
    <row r="1" spans="1:21" ht="15.75">
      <c r="A1" s="9" t="s">
        <v>20</v>
      </c>
      <c r="B1" s="14" t="s">
        <v>93</v>
      </c>
      <c r="C1" s="19" t="s">
        <v>12</v>
      </c>
      <c r="D1" s="19" t="s">
        <v>5</v>
      </c>
      <c r="E1" s="19" t="s">
        <v>19</v>
      </c>
      <c r="F1" s="19" t="s">
        <v>18</v>
      </c>
      <c r="G1" s="8" t="s">
        <v>17</v>
      </c>
      <c r="H1" s="24" t="s">
        <v>98</v>
      </c>
    </row>
    <row r="2" spans="1:21" ht="15.75">
      <c r="A2" s="10" t="s">
        <v>11</v>
      </c>
      <c r="B2" s="15" t="s">
        <v>16</v>
      </c>
      <c r="C2" s="20" t="s">
        <v>100</v>
      </c>
      <c r="D2" s="20" t="s">
        <v>15</v>
      </c>
      <c r="E2" s="20" t="s">
        <v>14</v>
      </c>
      <c r="F2" s="20" t="s">
        <v>13</v>
      </c>
      <c r="G2" s="7">
        <v>1</v>
      </c>
      <c r="H2" s="4">
        <f>SUM(G2:G6)</f>
        <v>5</v>
      </c>
    </row>
    <row r="3" spans="1:21" ht="15.75">
      <c r="A3" s="11" t="s">
        <v>11</v>
      </c>
      <c r="B3" s="16" t="s">
        <v>10</v>
      </c>
      <c r="C3" s="21" t="s">
        <v>9</v>
      </c>
      <c r="D3" s="21" t="s">
        <v>8</v>
      </c>
      <c r="E3" s="21" t="s">
        <v>7</v>
      </c>
      <c r="F3" s="21" t="s">
        <v>6</v>
      </c>
      <c r="G3" s="4">
        <v>1</v>
      </c>
    </row>
    <row r="4" spans="1:21" ht="15.75">
      <c r="A4" s="11" t="s">
        <v>11</v>
      </c>
      <c r="B4" s="17" t="s">
        <v>21</v>
      </c>
      <c r="C4" s="21" t="s">
        <v>101</v>
      </c>
      <c r="D4" s="21" t="s">
        <v>102</v>
      </c>
      <c r="E4" s="21" t="s">
        <v>103</v>
      </c>
      <c r="F4" s="21" t="s">
        <v>104</v>
      </c>
      <c r="G4" s="4">
        <v>1</v>
      </c>
    </row>
    <row r="5" spans="1:21" ht="15.75">
      <c r="A5" s="11" t="s">
        <v>11</v>
      </c>
      <c r="B5" s="17" t="s">
        <v>22</v>
      </c>
      <c r="C5" s="17" t="s">
        <v>23</v>
      </c>
      <c r="D5" s="17" t="s">
        <v>24</v>
      </c>
      <c r="E5" s="17" t="s">
        <v>25</v>
      </c>
      <c r="F5" s="17" t="s">
        <v>26</v>
      </c>
      <c r="G5" s="4">
        <v>1</v>
      </c>
    </row>
    <row r="6" spans="1:21" ht="15.75">
      <c r="A6" s="11" t="s">
        <v>11</v>
      </c>
      <c r="B6" s="17" t="s">
        <v>27</v>
      </c>
      <c r="C6" s="17" t="s">
        <v>28</v>
      </c>
      <c r="D6" s="17" t="s">
        <v>29</v>
      </c>
      <c r="E6" s="17" t="s">
        <v>30</v>
      </c>
      <c r="F6" s="17" t="s">
        <v>105</v>
      </c>
      <c r="G6" s="4">
        <v>1</v>
      </c>
    </row>
    <row r="7" spans="1:21" ht="15.75">
      <c r="A7" s="12" t="s">
        <v>31</v>
      </c>
      <c r="B7" s="15" t="s">
        <v>113</v>
      </c>
      <c r="C7" s="20" t="s">
        <v>107</v>
      </c>
      <c r="D7" s="20" t="s">
        <v>108</v>
      </c>
      <c r="E7" s="20" t="s">
        <v>106</v>
      </c>
      <c r="F7" s="20" t="s">
        <v>109</v>
      </c>
      <c r="G7" s="4">
        <v>1</v>
      </c>
      <c r="H7" s="4">
        <f>SUM(G7:G11)</f>
        <v>5</v>
      </c>
    </row>
    <row r="8" spans="1:21" ht="15.75">
      <c r="A8" s="13" t="s">
        <v>31</v>
      </c>
      <c r="B8" s="17" t="s">
        <v>67</v>
      </c>
      <c r="C8" s="17" t="s">
        <v>32</v>
      </c>
      <c r="D8" s="17" t="s">
        <v>68</v>
      </c>
      <c r="E8" s="17" t="s">
        <v>69</v>
      </c>
      <c r="F8" s="17" t="s">
        <v>70</v>
      </c>
      <c r="G8" s="4">
        <v>1</v>
      </c>
    </row>
    <row r="9" spans="1:21" ht="15.75">
      <c r="A9" s="13" t="s">
        <v>31</v>
      </c>
      <c r="B9" s="17" t="s">
        <v>71</v>
      </c>
      <c r="C9" s="17" t="s">
        <v>33</v>
      </c>
      <c r="D9" s="17" t="s">
        <v>34</v>
      </c>
      <c r="E9" s="17" t="s">
        <v>35</v>
      </c>
      <c r="F9" s="17" t="s">
        <v>43</v>
      </c>
      <c r="G9" s="4">
        <v>1</v>
      </c>
      <c r="U9"/>
    </row>
    <row r="10" spans="1:21" ht="15.75">
      <c r="A10" s="13" t="s">
        <v>31</v>
      </c>
      <c r="B10" s="17" t="s">
        <v>72</v>
      </c>
      <c r="C10" s="21" t="s">
        <v>36</v>
      </c>
      <c r="D10" s="17" t="s">
        <v>37</v>
      </c>
      <c r="E10" s="17" t="s">
        <v>38</v>
      </c>
      <c r="F10" s="17" t="s">
        <v>39</v>
      </c>
      <c r="G10" s="4">
        <v>1</v>
      </c>
    </row>
    <row r="11" spans="1:21" ht="15.75">
      <c r="A11" s="13" t="s">
        <v>31</v>
      </c>
      <c r="B11" s="16" t="s">
        <v>73</v>
      </c>
      <c r="C11" s="17" t="s">
        <v>40</v>
      </c>
      <c r="D11" s="17" t="s">
        <v>41</v>
      </c>
      <c r="E11" s="21" t="s">
        <v>42</v>
      </c>
      <c r="F11" s="17" t="s">
        <v>110</v>
      </c>
      <c r="G11" s="4">
        <v>1</v>
      </c>
    </row>
    <row r="12" spans="1:21" ht="31.5">
      <c r="A12" s="12" t="s">
        <v>44</v>
      </c>
      <c r="B12" s="18" t="s">
        <v>45</v>
      </c>
      <c r="C12" s="22" t="s">
        <v>94</v>
      </c>
      <c r="D12" s="18" t="s">
        <v>95</v>
      </c>
      <c r="E12" s="18" t="s">
        <v>96</v>
      </c>
      <c r="F12" s="18" t="s">
        <v>97</v>
      </c>
      <c r="G12" s="4">
        <v>4</v>
      </c>
      <c r="H12" s="4">
        <f>SUM(G12:G16)</f>
        <v>20</v>
      </c>
    </row>
    <row r="13" spans="1:21" ht="15.75">
      <c r="A13" s="13" t="s">
        <v>44</v>
      </c>
      <c r="B13" s="16" t="s">
        <v>74</v>
      </c>
      <c r="C13" s="17" t="s">
        <v>46</v>
      </c>
      <c r="D13" s="17" t="s">
        <v>47</v>
      </c>
      <c r="E13" s="17" t="s">
        <v>48</v>
      </c>
      <c r="F13" s="17" t="s">
        <v>64</v>
      </c>
      <c r="G13" s="4">
        <v>4</v>
      </c>
    </row>
    <row r="14" spans="1:21" ht="15.75">
      <c r="A14" s="13" t="s">
        <v>44</v>
      </c>
      <c r="B14" s="17" t="s">
        <v>75</v>
      </c>
      <c r="C14" s="17" t="s">
        <v>49</v>
      </c>
      <c r="D14" s="17" t="s">
        <v>51</v>
      </c>
      <c r="E14" s="17" t="s">
        <v>52</v>
      </c>
      <c r="F14" s="17" t="s">
        <v>53</v>
      </c>
      <c r="G14" s="4">
        <v>4</v>
      </c>
    </row>
    <row r="15" spans="1:21" ht="15.75">
      <c r="A15" s="13" t="s">
        <v>44</v>
      </c>
      <c r="B15" s="17" t="s">
        <v>76</v>
      </c>
      <c r="C15" s="17" t="s">
        <v>77</v>
      </c>
      <c r="D15" s="17" t="s">
        <v>78</v>
      </c>
      <c r="E15" s="17" t="s">
        <v>79</v>
      </c>
      <c r="F15" s="17" t="s">
        <v>54</v>
      </c>
      <c r="G15" s="4">
        <v>4</v>
      </c>
    </row>
    <row r="16" spans="1:21" ht="15.75">
      <c r="A16" s="13" t="s">
        <v>44</v>
      </c>
      <c r="B16" s="16" t="s">
        <v>114</v>
      </c>
      <c r="C16" s="17" t="s">
        <v>115</v>
      </c>
      <c r="D16" s="17" t="s">
        <v>111</v>
      </c>
      <c r="E16" s="21" t="s">
        <v>112</v>
      </c>
      <c r="F16" s="17" t="s">
        <v>116</v>
      </c>
      <c r="G16" s="4">
        <v>4</v>
      </c>
    </row>
    <row r="17" spans="1:8" ht="15.75">
      <c r="A17" s="12" t="s">
        <v>55</v>
      </c>
      <c r="B17" s="15" t="s">
        <v>58</v>
      </c>
      <c r="C17" s="18" t="s">
        <v>57</v>
      </c>
      <c r="D17" s="20" t="s">
        <v>80</v>
      </c>
      <c r="E17" s="18" t="s">
        <v>81</v>
      </c>
      <c r="F17" s="20" t="s">
        <v>82</v>
      </c>
      <c r="G17" s="4">
        <v>2</v>
      </c>
      <c r="H17" s="4">
        <f>SUM(G17:G21)</f>
        <v>10</v>
      </c>
    </row>
    <row r="18" spans="1:8" ht="15.75">
      <c r="A18" s="11" t="s">
        <v>56</v>
      </c>
      <c r="B18" s="17" t="s">
        <v>74</v>
      </c>
      <c r="C18" s="17" t="s">
        <v>46</v>
      </c>
      <c r="D18" s="17" t="s">
        <v>59</v>
      </c>
      <c r="E18" s="17" t="s">
        <v>48</v>
      </c>
      <c r="F18" s="17" t="s">
        <v>60</v>
      </c>
      <c r="G18" s="4">
        <v>2</v>
      </c>
    </row>
    <row r="19" spans="1:8" ht="15.75">
      <c r="A19" s="13" t="s">
        <v>55</v>
      </c>
      <c r="B19" s="16" t="s">
        <v>75</v>
      </c>
      <c r="C19" s="17" t="s">
        <v>49</v>
      </c>
      <c r="D19" s="17" t="s">
        <v>50</v>
      </c>
      <c r="E19" s="17" t="s">
        <v>83</v>
      </c>
      <c r="F19" s="17" t="s">
        <v>53</v>
      </c>
      <c r="G19" s="4">
        <v>2</v>
      </c>
    </row>
    <row r="20" spans="1:8" ht="15.75">
      <c r="A20" s="13" t="s">
        <v>55</v>
      </c>
      <c r="B20" s="16" t="s">
        <v>117</v>
      </c>
      <c r="C20" s="16" t="s">
        <v>118</v>
      </c>
      <c r="D20" s="16" t="s">
        <v>119</v>
      </c>
      <c r="E20" s="16" t="s">
        <v>120</v>
      </c>
      <c r="F20" s="16" t="s">
        <v>125</v>
      </c>
      <c r="G20" s="4">
        <v>2</v>
      </c>
    </row>
    <row r="21" spans="1:8" ht="15.75">
      <c r="A21" s="13" t="s">
        <v>55</v>
      </c>
      <c r="B21" s="16" t="s">
        <v>121</v>
      </c>
      <c r="C21" s="16" t="s">
        <v>123</v>
      </c>
      <c r="D21" s="16" t="s">
        <v>122</v>
      </c>
      <c r="E21" s="16" t="s">
        <v>124</v>
      </c>
      <c r="F21" s="16" t="s">
        <v>126</v>
      </c>
      <c r="G21" s="4">
        <v>2</v>
      </c>
    </row>
    <row r="22" spans="1:8" ht="15.75">
      <c r="A22" s="12" t="s">
        <v>61</v>
      </c>
      <c r="B22" s="18" t="s">
        <v>85</v>
      </c>
      <c r="C22" s="20" t="s">
        <v>86</v>
      </c>
      <c r="D22" s="18" t="s">
        <v>87</v>
      </c>
      <c r="E22" s="18" t="s">
        <v>88</v>
      </c>
      <c r="F22" s="18" t="s">
        <v>62</v>
      </c>
      <c r="G22" s="4">
        <v>3</v>
      </c>
      <c r="H22" s="4">
        <f>SUM(G22:G26)</f>
        <v>12</v>
      </c>
    </row>
    <row r="23" spans="1:8" ht="15.75">
      <c r="A23" s="13" t="s">
        <v>61</v>
      </c>
      <c r="B23" s="17" t="s">
        <v>89</v>
      </c>
      <c r="C23" s="17" t="s">
        <v>90</v>
      </c>
      <c r="D23" s="17" t="s">
        <v>91</v>
      </c>
      <c r="E23" s="17" t="s">
        <v>92</v>
      </c>
      <c r="F23" s="17" t="s">
        <v>63</v>
      </c>
      <c r="G23" s="4">
        <v>2</v>
      </c>
    </row>
    <row r="24" spans="1:8" ht="15.75">
      <c r="A24" s="13" t="s">
        <v>61</v>
      </c>
      <c r="B24" s="16" t="s">
        <v>127</v>
      </c>
      <c r="C24" s="16" t="s">
        <v>128</v>
      </c>
      <c r="D24" s="16" t="s">
        <v>132</v>
      </c>
      <c r="E24" s="16" t="s">
        <v>30</v>
      </c>
      <c r="F24" s="16" t="s">
        <v>105</v>
      </c>
      <c r="G24" s="4">
        <v>2</v>
      </c>
    </row>
    <row r="25" spans="1:8" ht="15.75">
      <c r="A25" s="13" t="s">
        <v>61</v>
      </c>
      <c r="B25" s="16" t="s">
        <v>129</v>
      </c>
      <c r="C25" s="16" t="s">
        <v>130</v>
      </c>
      <c r="D25" s="16" t="s">
        <v>133</v>
      </c>
      <c r="E25" s="16" t="s">
        <v>131</v>
      </c>
      <c r="F25" s="16" t="s">
        <v>134</v>
      </c>
      <c r="G25" s="4">
        <v>2</v>
      </c>
    </row>
    <row r="26" spans="1:8" ht="15.75">
      <c r="A26" s="13" t="s">
        <v>61</v>
      </c>
      <c r="B26" s="17" t="s">
        <v>65</v>
      </c>
      <c r="C26" s="17" t="s">
        <v>77</v>
      </c>
      <c r="D26" s="17" t="s">
        <v>78</v>
      </c>
      <c r="E26" s="17" t="s">
        <v>79</v>
      </c>
      <c r="F26" s="17" t="s">
        <v>84</v>
      </c>
      <c r="G26" s="4">
        <v>3</v>
      </c>
    </row>
    <row r="27" spans="1:8" ht="31.5">
      <c r="A27" s="12" t="s">
        <v>66</v>
      </c>
      <c r="B27" s="18" t="s">
        <v>45</v>
      </c>
      <c r="C27" s="22" t="s">
        <v>94</v>
      </c>
      <c r="D27" s="18" t="s">
        <v>95</v>
      </c>
      <c r="E27" s="18" t="s">
        <v>96</v>
      </c>
      <c r="F27" s="18" t="s">
        <v>97</v>
      </c>
      <c r="G27" s="4">
        <v>1</v>
      </c>
      <c r="H27" s="4">
        <f>SUM(G27:G31)</f>
        <v>5</v>
      </c>
    </row>
    <row r="28" spans="1:8" ht="15.75">
      <c r="A28" s="13" t="s">
        <v>66</v>
      </c>
      <c r="B28" s="16" t="s">
        <v>74</v>
      </c>
      <c r="C28" s="17" t="s">
        <v>46</v>
      </c>
      <c r="D28" s="17" t="s">
        <v>47</v>
      </c>
      <c r="E28" s="17" t="s">
        <v>48</v>
      </c>
      <c r="F28" s="17" t="s">
        <v>64</v>
      </c>
      <c r="G28" s="4">
        <v>1</v>
      </c>
    </row>
    <row r="29" spans="1:8" ht="15.75">
      <c r="A29" s="13" t="s">
        <v>66</v>
      </c>
      <c r="B29" s="17" t="s">
        <v>75</v>
      </c>
      <c r="C29" s="17" t="s">
        <v>49</v>
      </c>
      <c r="D29" s="17" t="s">
        <v>51</v>
      </c>
      <c r="E29" s="17" t="s">
        <v>52</v>
      </c>
      <c r="F29" s="17" t="s">
        <v>53</v>
      </c>
      <c r="G29" s="4">
        <v>1</v>
      </c>
    </row>
    <row r="30" spans="1:8" ht="15.75">
      <c r="A30" s="13" t="s">
        <v>66</v>
      </c>
      <c r="B30" s="17" t="s">
        <v>76</v>
      </c>
      <c r="C30" s="17" t="s">
        <v>77</v>
      </c>
      <c r="D30" s="17" t="s">
        <v>78</v>
      </c>
      <c r="E30" s="17" t="s">
        <v>79</v>
      </c>
      <c r="F30" s="17" t="s">
        <v>54</v>
      </c>
      <c r="G30" s="4">
        <v>1</v>
      </c>
    </row>
    <row r="31" spans="1:8" ht="15.75">
      <c r="A31" s="13" t="s">
        <v>66</v>
      </c>
      <c r="B31" s="16" t="s">
        <v>114</v>
      </c>
      <c r="C31" s="17" t="s">
        <v>115</v>
      </c>
      <c r="D31" s="17" t="s">
        <v>111</v>
      </c>
      <c r="E31" s="21" t="s">
        <v>112</v>
      </c>
      <c r="F31" s="17" t="s">
        <v>116</v>
      </c>
      <c r="G31" s="4">
        <v>1</v>
      </c>
    </row>
  </sheetData>
  <phoneticPr fontId="6"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dimension ref="A1:D1000"/>
  <sheetViews>
    <sheetView workbookViewId="0">
      <selection activeCell="C26" sqref="C26"/>
    </sheetView>
  </sheetViews>
  <sheetFormatPr defaultColWidth="11.25" defaultRowHeight="15" customHeight="1"/>
  <cols>
    <col min="1" max="3" width="6.75" customWidth="1"/>
    <col min="4" max="4" width="31.25" customWidth="1"/>
    <col min="5" max="26" width="6.75" customWidth="1"/>
  </cols>
  <sheetData>
    <row r="1" spans="1:4" ht="16.5" customHeight="1">
      <c r="A1" s="1" t="s">
        <v>0</v>
      </c>
      <c r="B1" s="1" t="s">
        <v>1</v>
      </c>
      <c r="C1" s="1" t="s">
        <v>2</v>
      </c>
      <c r="D1" s="1" t="s">
        <v>3</v>
      </c>
    </row>
    <row r="2" spans="1:4" ht="16.5" customHeight="1">
      <c r="A2" s="1" t="s">
        <v>630</v>
      </c>
      <c r="B2" s="1">
        <v>21</v>
      </c>
      <c r="C2" s="1" t="s">
        <v>4</v>
      </c>
      <c r="D2" s="1" t="s">
        <v>631</v>
      </c>
    </row>
    <row r="3" spans="1:4" ht="16.5" customHeight="1">
      <c r="A3" s="1" t="s">
        <v>632</v>
      </c>
      <c r="B3" s="1">
        <v>21</v>
      </c>
      <c r="C3" s="1" t="s">
        <v>4</v>
      </c>
      <c r="D3" s="1" t="s">
        <v>633</v>
      </c>
    </row>
    <row r="4" spans="1:4" ht="16.5" customHeight="1">
      <c r="A4" s="1" t="s">
        <v>634</v>
      </c>
      <c r="B4" s="1">
        <v>1</v>
      </c>
      <c r="C4" s="1">
        <v>2</v>
      </c>
      <c r="D4" s="1">
        <v>3</v>
      </c>
    </row>
    <row r="5" spans="1:4" ht="16.5" customHeight="1">
      <c r="A5" s="1">
        <v>1</v>
      </c>
      <c r="B5" s="1">
        <v>2</v>
      </c>
      <c r="C5" s="1">
        <v>3</v>
      </c>
      <c r="D5" s="1">
        <v>4</v>
      </c>
    </row>
    <row r="6" spans="1:4" ht="16.5" customHeight="1">
      <c r="A6" s="1" t="s">
        <v>778</v>
      </c>
      <c r="B6" s="1">
        <v>20</v>
      </c>
      <c r="C6" s="1" t="s">
        <v>4</v>
      </c>
      <c r="D6" s="1" t="s">
        <v>779</v>
      </c>
    </row>
    <row r="7" spans="1:4" ht="16.5" customHeight="1">
      <c r="A7" s="1"/>
      <c r="B7" s="1"/>
      <c r="C7" s="1"/>
      <c r="D7" s="1"/>
    </row>
    <row r="8" spans="1:4" ht="16.5" customHeight="1">
      <c r="A8" s="1"/>
      <c r="B8" s="1"/>
      <c r="C8" s="1"/>
      <c r="D8" s="1"/>
    </row>
    <row r="9" spans="1:4" ht="16.5" customHeight="1">
      <c r="A9" s="1"/>
      <c r="B9" s="1"/>
      <c r="C9" s="1"/>
      <c r="D9" s="1"/>
    </row>
    <row r="10" spans="1:4" ht="16.5" customHeight="1"/>
    <row r="11" spans="1:4" ht="16.5" customHeight="1"/>
    <row r="12" spans="1:4" ht="16.5" customHeight="1"/>
    <row r="13" spans="1:4" ht="16.5" customHeight="1"/>
    <row r="14" spans="1:4" ht="16.5" customHeight="1"/>
    <row r="15" spans="1:4" ht="16.5" customHeight="1"/>
    <row r="16" spans="1:4"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row r="347" ht="16.5" customHeight="1"/>
    <row r="348" ht="16.5" customHeight="1"/>
    <row r="349" ht="16.5" customHeight="1"/>
    <row r="350" ht="16.5" customHeight="1"/>
    <row r="351" ht="16.5" customHeight="1"/>
    <row r="352" ht="16.5" customHeight="1"/>
    <row r="353" ht="16.5" customHeight="1"/>
    <row r="354" ht="16.5" customHeight="1"/>
    <row r="355" ht="16.5" customHeight="1"/>
    <row r="356" ht="16.5" customHeight="1"/>
    <row r="357" ht="16.5" customHeight="1"/>
    <row r="358" ht="16.5" customHeight="1"/>
    <row r="359" ht="16.5" customHeight="1"/>
    <row r="360" ht="16.5" customHeight="1"/>
    <row r="361" ht="16.5" customHeight="1"/>
    <row r="362" ht="16.5" customHeight="1"/>
    <row r="363" ht="16.5" customHeight="1"/>
    <row r="364" ht="16.5" customHeight="1"/>
    <row r="365" ht="16.5" customHeight="1"/>
    <row r="366" ht="16.5" customHeight="1"/>
    <row r="367" ht="16.5" customHeight="1"/>
    <row r="368" ht="16.5" customHeight="1"/>
    <row r="369" ht="16.5" customHeight="1"/>
    <row r="370" ht="16.5" customHeight="1"/>
    <row r="371" ht="16.5" customHeight="1"/>
    <row r="372" ht="16.5" customHeight="1"/>
    <row r="373" ht="16.5" customHeight="1"/>
    <row r="374" ht="16.5" customHeight="1"/>
    <row r="375" ht="16.5" customHeight="1"/>
    <row r="376" ht="16.5" customHeight="1"/>
    <row r="377" ht="16.5" customHeight="1"/>
    <row r="378" ht="16.5" customHeight="1"/>
    <row r="379" ht="16.5" customHeight="1"/>
    <row r="380" ht="16.5" customHeight="1"/>
    <row r="381" ht="16.5" customHeight="1"/>
    <row r="382" ht="16.5" customHeight="1"/>
    <row r="383" ht="16.5" customHeight="1"/>
    <row r="384" ht="16.5" customHeight="1"/>
    <row r="385" ht="16.5" customHeight="1"/>
    <row r="386" ht="16.5" customHeight="1"/>
    <row r="387" ht="16.5" customHeight="1"/>
    <row r="388" ht="16.5" customHeight="1"/>
    <row r="389" ht="16.5" customHeight="1"/>
    <row r="390" ht="16.5" customHeight="1"/>
    <row r="391" ht="16.5" customHeight="1"/>
    <row r="392" ht="16.5" customHeight="1"/>
    <row r="393" ht="16.5" customHeight="1"/>
    <row r="394" ht="16.5" customHeight="1"/>
    <row r="395" ht="16.5" customHeight="1"/>
    <row r="396" ht="16.5" customHeight="1"/>
    <row r="397" ht="16.5" customHeight="1"/>
    <row r="398" ht="16.5" customHeight="1"/>
    <row r="399" ht="16.5" customHeight="1"/>
    <row r="400" ht="16.5" customHeight="1"/>
    <row r="401" ht="16.5" customHeight="1"/>
    <row r="402" ht="16.5" customHeight="1"/>
    <row r="403" ht="16.5" customHeight="1"/>
    <row r="404" ht="16.5" customHeight="1"/>
    <row r="405" ht="16.5" customHeight="1"/>
    <row r="406" ht="16.5" customHeight="1"/>
    <row r="407" ht="16.5" customHeight="1"/>
    <row r="408" ht="16.5" customHeight="1"/>
    <row r="409" ht="16.5" customHeight="1"/>
    <row r="410" ht="16.5" customHeight="1"/>
    <row r="411" ht="16.5" customHeight="1"/>
    <row r="412" ht="16.5" customHeight="1"/>
    <row r="413" ht="16.5" customHeight="1"/>
    <row r="414" ht="16.5" customHeight="1"/>
    <row r="415" ht="16.5" customHeight="1"/>
    <row r="416" ht="16.5" customHeight="1"/>
    <row r="417" ht="16.5" customHeight="1"/>
    <row r="418" ht="16.5" customHeight="1"/>
    <row r="419" ht="16.5" customHeight="1"/>
    <row r="420" ht="16.5" customHeight="1"/>
    <row r="421" ht="16.5" customHeight="1"/>
    <row r="422" ht="16.5" customHeight="1"/>
    <row r="423" ht="16.5" customHeight="1"/>
    <row r="424" ht="16.5" customHeight="1"/>
    <row r="425" ht="16.5" customHeight="1"/>
    <row r="426" ht="16.5" customHeight="1"/>
    <row r="427" ht="16.5" customHeight="1"/>
    <row r="428" ht="16.5" customHeight="1"/>
    <row r="429" ht="16.5" customHeight="1"/>
    <row r="430" ht="16.5" customHeight="1"/>
    <row r="431" ht="16.5" customHeight="1"/>
    <row r="432" ht="16.5" customHeight="1"/>
    <row r="433" ht="16.5" customHeight="1"/>
    <row r="434" ht="16.5" customHeight="1"/>
    <row r="435" ht="16.5" customHeight="1"/>
    <row r="436" ht="16.5" customHeight="1"/>
    <row r="437" ht="16.5" customHeight="1"/>
    <row r="438" ht="16.5" customHeight="1"/>
    <row r="439" ht="16.5" customHeight="1"/>
    <row r="440" ht="16.5" customHeight="1"/>
    <row r="441" ht="16.5" customHeight="1"/>
    <row r="442" ht="16.5" customHeight="1"/>
    <row r="443" ht="16.5" customHeight="1"/>
    <row r="444" ht="16.5" customHeight="1"/>
    <row r="445" ht="16.5" customHeight="1"/>
    <row r="446" ht="16.5" customHeight="1"/>
    <row r="447" ht="16.5" customHeight="1"/>
    <row r="448" ht="16.5" customHeight="1"/>
    <row r="449" ht="16.5" customHeight="1"/>
    <row r="450" ht="16.5" customHeight="1"/>
    <row r="451" ht="16.5" customHeight="1"/>
    <row r="452" ht="16.5" customHeight="1"/>
    <row r="453" ht="16.5" customHeight="1"/>
    <row r="454" ht="16.5" customHeight="1"/>
    <row r="455" ht="16.5" customHeight="1"/>
    <row r="456" ht="16.5" customHeight="1"/>
    <row r="457" ht="16.5" customHeight="1"/>
    <row r="458" ht="16.5" customHeight="1"/>
    <row r="459" ht="16.5" customHeight="1"/>
    <row r="460" ht="16.5" customHeight="1"/>
    <row r="461" ht="16.5" customHeight="1"/>
    <row r="462" ht="16.5" customHeight="1"/>
    <row r="463" ht="16.5" customHeight="1"/>
    <row r="464" ht="16.5" customHeight="1"/>
    <row r="465" ht="16.5" customHeight="1"/>
    <row r="466" ht="16.5" customHeight="1"/>
    <row r="467" ht="16.5" customHeight="1"/>
    <row r="468" ht="16.5" customHeight="1"/>
    <row r="469" ht="16.5" customHeight="1"/>
    <row r="470" ht="16.5" customHeight="1"/>
    <row r="471" ht="16.5" customHeight="1"/>
    <row r="472" ht="16.5" customHeight="1"/>
    <row r="473" ht="16.5" customHeight="1"/>
    <row r="474" ht="16.5" customHeight="1"/>
    <row r="475" ht="16.5" customHeight="1"/>
    <row r="476" ht="16.5" customHeight="1"/>
    <row r="477" ht="16.5" customHeight="1"/>
    <row r="478" ht="16.5" customHeight="1"/>
    <row r="479" ht="16.5" customHeight="1"/>
    <row r="480" ht="16.5" customHeight="1"/>
    <row r="481" ht="16.5" customHeight="1"/>
    <row r="482" ht="16.5" customHeight="1"/>
    <row r="483" ht="16.5" customHeight="1"/>
    <row r="484" ht="16.5" customHeight="1"/>
    <row r="485" ht="16.5" customHeight="1"/>
    <row r="486" ht="16.5" customHeight="1"/>
    <row r="487" ht="16.5" customHeight="1"/>
    <row r="488" ht="16.5" customHeight="1"/>
    <row r="489" ht="16.5" customHeight="1"/>
    <row r="490" ht="16.5" customHeight="1"/>
    <row r="491" ht="16.5" customHeight="1"/>
    <row r="492" ht="16.5" customHeight="1"/>
    <row r="493" ht="16.5" customHeight="1"/>
    <row r="494" ht="16.5" customHeight="1"/>
    <row r="495" ht="16.5" customHeight="1"/>
    <row r="496" ht="16.5" customHeight="1"/>
    <row r="497" ht="16.5" customHeight="1"/>
    <row r="498" ht="16.5" customHeight="1"/>
    <row r="499" ht="16.5" customHeight="1"/>
    <row r="500" ht="16.5" customHeight="1"/>
    <row r="501" ht="16.5" customHeight="1"/>
    <row r="502" ht="16.5" customHeight="1"/>
    <row r="503" ht="16.5" customHeight="1"/>
    <row r="504" ht="16.5" customHeight="1"/>
    <row r="505" ht="16.5" customHeight="1"/>
    <row r="506" ht="16.5" customHeight="1"/>
    <row r="507" ht="16.5" customHeight="1"/>
    <row r="508" ht="16.5" customHeight="1"/>
    <row r="509" ht="16.5" customHeight="1"/>
    <row r="510" ht="16.5" customHeight="1"/>
    <row r="511" ht="16.5" customHeight="1"/>
    <row r="512" ht="16.5" customHeight="1"/>
    <row r="513" ht="16.5" customHeight="1"/>
    <row r="514" ht="16.5" customHeight="1"/>
    <row r="515" ht="16.5" customHeight="1"/>
    <row r="516" ht="16.5" customHeight="1"/>
    <row r="517" ht="16.5" customHeight="1"/>
    <row r="518" ht="16.5" customHeight="1"/>
    <row r="519" ht="16.5" customHeight="1"/>
    <row r="520" ht="16.5" customHeight="1"/>
    <row r="521" ht="16.5" customHeight="1"/>
    <row r="522" ht="16.5" customHeight="1"/>
    <row r="523" ht="16.5" customHeight="1"/>
    <row r="524" ht="16.5" customHeight="1"/>
    <row r="525" ht="16.5" customHeight="1"/>
    <row r="526" ht="16.5" customHeight="1"/>
    <row r="527" ht="16.5" customHeight="1"/>
    <row r="528" ht="16.5" customHeight="1"/>
    <row r="529" ht="16.5" customHeight="1"/>
    <row r="530" ht="16.5" customHeight="1"/>
    <row r="531" ht="16.5" customHeight="1"/>
    <row r="532" ht="16.5" customHeight="1"/>
    <row r="533" ht="16.5" customHeight="1"/>
    <row r="534" ht="16.5" customHeight="1"/>
    <row r="535" ht="16.5" customHeight="1"/>
    <row r="536" ht="16.5" customHeight="1"/>
    <row r="537" ht="16.5" customHeight="1"/>
    <row r="538" ht="16.5" customHeight="1"/>
    <row r="539" ht="16.5" customHeight="1"/>
    <row r="540" ht="16.5" customHeight="1"/>
    <row r="541" ht="16.5" customHeight="1"/>
    <row r="542" ht="16.5" customHeight="1"/>
    <row r="543" ht="16.5" customHeight="1"/>
    <row r="544" ht="16.5" customHeight="1"/>
    <row r="545" ht="16.5" customHeight="1"/>
    <row r="546" ht="16.5" customHeight="1"/>
    <row r="547" ht="16.5" customHeight="1"/>
    <row r="548" ht="16.5" customHeight="1"/>
    <row r="549" ht="16.5" customHeight="1"/>
    <row r="550" ht="16.5" customHeight="1"/>
    <row r="551" ht="16.5" customHeight="1"/>
    <row r="552" ht="16.5" customHeight="1"/>
    <row r="553" ht="16.5" customHeight="1"/>
    <row r="554" ht="16.5" customHeight="1"/>
    <row r="555" ht="16.5" customHeight="1"/>
    <row r="556" ht="16.5" customHeight="1"/>
    <row r="557" ht="16.5" customHeight="1"/>
    <row r="558" ht="16.5" customHeight="1"/>
    <row r="559" ht="16.5" customHeight="1"/>
    <row r="560" ht="16.5" customHeight="1"/>
    <row r="561" ht="16.5" customHeight="1"/>
    <row r="562" ht="16.5" customHeight="1"/>
    <row r="563" ht="16.5" customHeight="1"/>
    <row r="564" ht="16.5" customHeight="1"/>
    <row r="565" ht="16.5" customHeight="1"/>
    <row r="566" ht="16.5" customHeight="1"/>
    <row r="567" ht="16.5" customHeight="1"/>
    <row r="568" ht="16.5" customHeight="1"/>
    <row r="569" ht="16.5" customHeight="1"/>
    <row r="570" ht="16.5" customHeight="1"/>
    <row r="571" ht="16.5" customHeight="1"/>
    <row r="572" ht="16.5" customHeight="1"/>
    <row r="573" ht="16.5" customHeight="1"/>
    <row r="574" ht="16.5" customHeight="1"/>
    <row r="575" ht="16.5" customHeight="1"/>
    <row r="576" ht="16.5" customHeight="1"/>
    <row r="577" ht="16.5" customHeight="1"/>
    <row r="578" ht="16.5" customHeight="1"/>
    <row r="579" ht="16.5" customHeight="1"/>
    <row r="580" ht="16.5" customHeight="1"/>
    <row r="581" ht="16.5" customHeight="1"/>
    <row r="582" ht="16.5" customHeight="1"/>
    <row r="583" ht="16.5" customHeight="1"/>
    <row r="584" ht="16.5" customHeight="1"/>
    <row r="585" ht="16.5" customHeight="1"/>
    <row r="586" ht="16.5" customHeight="1"/>
    <row r="587" ht="16.5" customHeight="1"/>
    <row r="588" ht="16.5" customHeight="1"/>
    <row r="589" ht="16.5" customHeight="1"/>
    <row r="590" ht="16.5" customHeight="1"/>
    <row r="591" ht="16.5" customHeight="1"/>
    <row r="592" ht="16.5" customHeight="1"/>
    <row r="593" ht="16.5" customHeight="1"/>
    <row r="594" ht="16.5" customHeight="1"/>
    <row r="595" ht="16.5" customHeight="1"/>
    <row r="596" ht="16.5" customHeight="1"/>
    <row r="597" ht="16.5" customHeight="1"/>
    <row r="598" ht="16.5" customHeight="1"/>
    <row r="599" ht="16.5" customHeight="1"/>
    <row r="600" ht="16.5" customHeight="1"/>
    <row r="601" ht="16.5" customHeight="1"/>
    <row r="602" ht="16.5" customHeight="1"/>
    <row r="603" ht="16.5" customHeight="1"/>
    <row r="604" ht="16.5" customHeight="1"/>
    <row r="605" ht="16.5" customHeight="1"/>
    <row r="606" ht="16.5" customHeight="1"/>
    <row r="607" ht="16.5" customHeight="1"/>
    <row r="608" ht="16.5" customHeight="1"/>
    <row r="609" ht="16.5" customHeight="1"/>
    <row r="610" ht="16.5" customHeight="1"/>
    <row r="611" ht="16.5" customHeight="1"/>
    <row r="612" ht="16.5" customHeight="1"/>
    <row r="613" ht="16.5" customHeight="1"/>
    <row r="614" ht="16.5" customHeight="1"/>
    <row r="615" ht="16.5" customHeight="1"/>
    <row r="616" ht="16.5" customHeight="1"/>
    <row r="617" ht="16.5" customHeight="1"/>
    <row r="618" ht="16.5" customHeight="1"/>
    <row r="619" ht="16.5" customHeight="1"/>
    <row r="620" ht="16.5" customHeight="1"/>
    <row r="621" ht="16.5" customHeight="1"/>
    <row r="622" ht="16.5" customHeight="1"/>
    <row r="623" ht="16.5" customHeight="1"/>
    <row r="624" ht="16.5" customHeight="1"/>
    <row r="625" ht="16.5" customHeight="1"/>
    <row r="626" ht="16.5" customHeight="1"/>
    <row r="627" ht="16.5" customHeight="1"/>
    <row r="628" ht="16.5" customHeight="1"/>
    <row r="629" ht="16.5" customHeight="1"/>
    <row r="630" ht="16.5" customHeight="1"/>
    <row r="631" ht="16.5" customHeight="1"/>
    <row r="632" ht="16.5" customHeight="1"/>
    <row r="633" ht="16.5" customHeight="1"/>
    <row r="634" ht="16.5" customHeight="1"/>
    <row r="635" ht="16.5" customHeight="1"/>
    <row r="636" ht="16.5" customHeight="1"/>
    <row r="637" ht="16.5" customHeight="1"/>
    <row r="638" ht="16.5" customHeight="1"/>
    <row r="639" ht="16.5" customHeight="1"/>
    <row r="640" ht="16.5" customHeight="1"/>
    <row r="641" ht="16.5" customHeight="1"/>
    <row r="642" ht="16.5" customHeight="1"/>
    <row r="643" ht="16.5" customHeight="1"/>
    <row r="644" ht="16.5" customHeight="1"/>
    <row r="645" ht="16.5" customHeight="1"/>
    <row r="646" ht="16.5" customHeight="1"/>
    <row r="647" ht="16.5" customHeight="1"/>
    <row r="648" ht="16.5" customHeight="1"/>
    <row r="649" ht="16.5" customHeight="1"/>
    <row r="650" ht="16.5" customHeight="1"/>
    <row r="651" ht="16.5" customHeight="1"/>
    <row r="652" ht="16.5" customHeight="1"/>
    <row r="653" ht="16.5" customHeight="1"/>
    <row r="654" ht="16.5" customHeight="1"/>
    <row r="655" ht="16.5" customHeight="1"/>
    <row r="656" ht="16.5" customHeight="1"/>
    <row r="657" ht="16.5" customHeight="1"/>
    <row r="658" ht="16.5" customHeight="1"/>
    <row r="659" ht="16.5" customHeight="1"/>
    <row r="660" ht="16.5" customHeight="1"/>
    <row r="661" ht="16.5" customHeight="1"/>
    <row r="662" ht="16.5" customHeight="1"/>
    <row r="663" ht="16.5" customHeight="1"/>
    <row r="664" ht="16.5" customHeight="1"/>
    <row r="665" ht="16.5" customHeight="1"/>
    <row r="666" ht="16.5" customHeight="1"/>
    <row r="667" ht="16.5" customHeight="1"/>
    <row r="668" ht="16.5" customHeight="1"/>
    <row r="669" ht="16.5" customHeight="1"/>
    <row r="670" ht="16.5" customHeight="1"/>
    <row r="671" ht="16.5" customHeight="1"/>
    <row r="672" ht="16.5" customHeight="1"/>
    <row r="673" ht="16.5" customHeight="1"/>
    <row r="674" ht="16.5" customHeight="1"/>
    <row r="675" ht="16.5" customHeight="1"/>
    <row r="676" ht="16.5" customHeight="1"/>
    <row r="677" ht="16.5" customHeight="1"/>
    <row r="678" ht="16.5" customHeight="1"/>
    <row r="679" ht="16.5" customHeight="1"/>
    <row r="680" ht="16.5" customHeight="1"/>
    <row r="681" ht="16.5" customHeight="1"/>
    <row r="682" ht="16.5" customHeight="1"/>
    <row r="683" ht="16.5" customHeight="1"/>
    <row r="684" ht="16.5" customHeight="1"/>
    <row r="685" ht="16.5" customHeight="1"/>
    <row r="686" ht="16.5" customHeight="1"/>
    <row r="687" ht="16.5" customHeight="1"/>
    <row r="688" ht="16.5" customHeight="1"/>
    <row r="689" ht="16.5" customHeight="1"/>
    <row r="690" ht="16.5" customHeight="1"/>
    <row r="691" ht="16.5" customHeight="1"/>
    <row r="692" ht="16.5" customHeight="1"/>
    <row r="693" ht="16.5" customHeight="1"/>
    <row r="694" ht="16.5" customHeight="1"/>
    <row r="695" ht="16.5" customHeight="1"/>
    <row r="696" ht="16.5" customHeight="1"/>
    <row r="697" ht="16.5" customHeight="1"/>
    <row r="698" ht="16.5" customHeight="1"/>
    <row r="699" ht="16.5" customHeight="1"/>
    <row r="700" ht="16.5" customHeight="1"/>
    <row r="701" ht="16.5" customHeight="1"/>
    <row r="702" ht="16.5" customHeight="1"/>
    <row r="703" ht="16.5" customHeight="1"/>
    <row r="704" ht="16.5" customHeight="1"/>
    <row r="705" ht="16.5" customHeight="1"/>
    <row r="706" ht="16.5" customHeight="1"/>
    <row r="707" ht="16.5" customHeight="1"/>
    <row r="708" ht="16.5" customHeight="1"/>
    <row r="709" ht="16.5" customHeight="1"/>
    <row r="710" ht="16.5" customHeight="1"/>
    <row r="711" ht="16.5" customHeight="1"/>
    <row r="712" ht="16.5" customHeight="1"/>
    <row r="713" ht="16.5" customHeight="1"/>
    <row r="714" ht="16.5" customHeight="1"/>
    <row r="715" ht="16.5" customHeight="1"/>
    <row r="716" ht="16.5" customHeight="1"/>
    <row r="717" ht="16.5" customHeight="1"/>
    <row r="718" ht="16.5" customHeight="1"/>
    <row r="719" ht="16.5" customHeight="1"/>
    <row r="720" ht="16.5" customHeight="1"/>
    <row r="721" ht="16.5" customHeight="1"/>
    <row r="722" ht="16.5" customHeight="1"/>
    <row r="723" ht="16.5" customHeight="1"/>
    <row r="724" ht="16.5" customHeight="1"/>
    <row r="725" ht="16.5" customHeight="1"/>
    <row r="726" ht="16.5" customHeight="1"/>
    <row r="727" ht="16.5" customHeight="1"/>
    <row r="728" ht="16.5" customHeight="1"/>
    <row r="729" ht="16.5" customHeight="1"/>
    <row r="730" ht="16.5" customHeight="1"/>
    <row r="731" ht="16.5" customHeight="1"/>
    <row r="732" ht="16.5" customHeight="1"/>
    <row r="733" ht="16.5" customHeight="1"/>
    <row r="734" ht="16.5" customHeight="1"/>
    <row r="735" ht="16.5" customHeight="1"/>
    <row r="736" ht="16.5" customHeight="1"/>
    <row r="737" ht="16.5" customHeight="1"/>
    <row r="738" ht="16.5" customHeight="1"/>
    <row r="739" ht="16.5" customHeight="1"/>
    <row r="740" ht="16.5" customHeight="1"/>
    <row r="741" ht="16.5" customHeight="1"/>
    <row r="742" ht="16.5" customHeight="1"/>
    <row r="743" ht="16.5" customHeight="1"/>
    <row r="744" ht="16.5" customHeight="1"/>
    <row r="745" ht="16.5" customHeight="1"/>
    <row r="746" ht="16.5" customHeight="1"/>
    <row r="747" ht="16.5" customHeight="1"/>
    <row r="748" ht="16.5" customHeight="1"/>
    <row r="749" ht="16.5" customHeight="1"/>
    <row r="750" ht="16.5" customHeight="1"/>
    <row r="751" ht="16.5" customHeight="1"/>
    <row r="752" ht="16.5" customHeight="1"/>
    <row r="753" ht="16.5" customHeight="1"/>
    <row r="754" ht="16.5" customHeight="1"/>
    <row r="755" ht="16.5" customHeight="1"/>
    <row r="756" ht="16.5" customHeight="1"/>
    <row r="757" ht="16.5" customHeight="1"/>
    <row r="758" ht="16.5" customHeight="1"/>
    <row r="759" ht="16.5" customHeight="1"/>
    <row r="760" ht="16.5" customHeight="1"/>
    <row r="761" ht="16.5" customHeight="1"/>
    <row r="762" ht="16.5" customHeight="1"/>
    <row r="763" ht="16.5" customHeight="1"/>
    <row r="764" ht="16.5" customHeight="1"/>
    <row r="765" ht="16.5" customHeight="1"/>
    <row r="766" ht="16.5" customHeight="1"/>
    <row r="767" ht="16.5" customHeight="1"/>
    <row r="768" ht="16.5" customHeight="1"/>
    <row r="769" ht="16.5" customHeight="1"/>
    <row r="770" ht="16.5" customHeight="1"/>
    <row r="771" ht="16.5" customHeight="1"/>
    <row r="772" ht="16.5" customHeight="1"/>
    <row r="773" ht="16.5" customHeight="1"/>
    <row r="774" ht="16.5" customHeight="1"/>
    <row r="775" ht="16.5" customHeight="1"/>
    <row r="776" ht="16.5" customHeight="1"/>
    <row r="777" ht="16.5" customHeight="1"/>
    <row r="778" ht="16.5" customHeight="1"/>
    <row r="779" ht="16.5" customHeight="1"/>
    <row r="780" ht="16.5" customHeight="1"/>
    <row r="781" ht="16.5" customHeight="1"/>
    <row r="782" ht="16.5" customHeight="1"/>
    <row r="783" ht="16.5" customHeight="1"/>
    <row r="784" ht="16.5" customHeight="1"/>
    <row r="785" ht="16.5" customHeight="1"/>
    <row r="786" ht="16.5" customHeight="1"/>
    <row r="787" ht="16.5" customHeight="1"/>
    <row r="788" ht="16.5" customHeight="1"/>
    <row r="789" ht="16.5" customHeight="1"/>
    <row r="790" ht="16.5" customHeight="1"/>
    <row r="791" ht="16.5" customHeight="1"/>
    <row r="792" ht="16.5" customHeight="1"/>
    <row r="793" ht="16.5" customHeight="1"/>
    <row r="794" ht="16.5" customHeight="1"/>
    <row r="795" ht="16.5" customHeight="1"/>
    <row r="796" ht="16.5" customHeight="1"/>
    <row r="797" ht="16.5" customHeight="1"/>
    <row r="798" ht="16.5" customHeight="1"/>
    <row r="799" ht="16.5" customHeight="1"/>
    <row r="800" ht="16.5" customHeight="1"/>
    <row r="801" ht="16.5" customHeight="1"/>
    <row r="802" ht="16.5" customHeight="1"/>
    <row r="803" ht="16.5" customHeight="1"/>
    <row r="804" ht="16.5" customHeight="1"/>
    <row r="805" ht="16.5" customHeight="1"/>
    <row r="806" ht="16.5" customHeight="1"/>
    <row r="807" ht="16.5" customHeight="1"/>
    <row r="808" ht="16.5" customHeight="1"/>
    <row r="809" ht="16.5" customHeight="1"/>
    <row r="810" ht="16.5" customHeight="1"/>
    <row r="811" ht="16.5" customHeight="1"/>
    <row r="812" ht="16.5" customHeight="1"/>
    <row r="813" ht="16.5" customHeight="1"/>
    <row r="814" ht="16.5" customHeight="1"/>
    <row r="815" ht="16.5" customHeight="1"/>
    <row r="816" ht="16.5" customHeight="1"/>
    <row r="817" ht="16.5" customHeight="1"/>
    <row r="818" ht="16.5" customHeight="1"/>
    <row r="819" ht="16.5" customHeight="1"/>
    <row r="820" ht="16.5" customHeight="1"/>
    <row r="821" ht="16.5" customHeight="1"/>
    <row r="822" ht="16.5" customHeight="1"/>
    <row r="823" ht="16.5" customHeight="1"/>
    <row r="824" ht="16.5" customHeight="1"/>
    <row r="825" ht="16.5" customHeight="1"/>
    <row r="826" ht="16.5" customHeight="1"/>
    <row r="827" ht="16.5" customHeight="1"/>
    <row r="828" ht="16.5" customHeight="1"/>
    <row r="829" ht="16.5" customHeight="1"/>
    <row r="830" ht="16.5" customHeight="1"/>
    <row r="831" ht="16.5" customHeight="1"/>
    <row r="832" ht="16.5" customHeight="1"/>
    <row r="833" ht="16.5" customHeight="1"/>
    <row r="834" ht="16.5" customHeight="1"/>
    <row r="835" ht="16.5" customHeight="1"/>
    <row r="836" ht="16.5" customHeight="1"/>
    <row r="837" ht="16.5" customHeight="1"/>
    <row r="838" ht="16.5" customHeight="1"/>
    <row r="839" ht="16.5" customHeight="1"/>
    <row r="840" ht="16.5" customHeight="1"/>
    <row r="841" ht="16.5" customHeight="1"/>
    <row r="842" ht="16.5" customHeight="1"/>
    <row r="843" ht="16.5" customHeight="1"/>
    <row r="844" ht="16.5" customHeight="1"/>
    <row r="845" ht="16.5" customHeight="1"/>
    <row r="846" ht="16.5" customHeight="1"/>
    <row r="847" ht="16.5" customHeight="1"/>
    <row r="848" ht="16.5" customHeight="1"/>
    <row r="849" ht="16.5" customHeight="1"/>
    <row r="850" ht="16.5" customHeight="1"/>
    <row r="851" ht="16.5" customHeight="1"/>
    <row r="852" ht="16.5" customHeight="1"/>
    <row r="853" ht="16.5" customHeight="1"/>
    <row r="854" ht="16.5" customHeight="1"/>
    <row r="855" ht="16.5" customHeight="1"/>
    <row r="856" ht="16.5" customHeight="1"/>
    <row r="857" ht="16.5" customHeight="1"/>
    <row r="858" ht="16.5" customHeight="1"/>
    <row r="859" ht="16.5" customHeight="1"/>
    <row r="860" ht="16.5" customHeight="1"/>
    <row r="861" ht="16.5" customHeight="1"/>
    <row r="862" ht="16.5" customHeight="1"/>
    <row r="863" ht="16.5" customHeight="1"/>
    <row r="864" ht="16.5" customHeight="1"/>
    <row r="865" ht="16.5" customHeight="1"/>
    <row r="866" ht="16.5" customHeight="1"/>
    <row r="867" ht="16.5" customHeight="1"/>
    <row r="868" ht="16.5" customHeight="1"/>
    <row r="869" ht="16.5" customHeight="1"/>
    <row r="870" ht="16.5" customHeight="1"/>
    <row r="871" ht="16.5" customHeight="1"/>
    <row r="872" ht="16.5" customHeight="1"/>
    <row r="873" ht="16.5" customHeight="1"/>
    <row r="874" ht="16.5" customHeight="1"/>
    <row r="875" ht="16.5" customHeight="1"/>
    <row r="876" ht="16.5" customHeight="1"/>
    <row r="877" ht="16.5" customHeight="1"/>
    <row r="878" ht="16.5" customHeight="1"/>
    <row r="879" ht="16.5" customHeight="1"/>
    <row r="880" ht="16.5" customHeight="1"/>
    <row r="881" ht="16.5" customHeight="1"/>
    <row r="882" ht="16.5" customHeight="1"/>
    <row r="883" ht="16.5" customHeight="1"/>
    <row r="884" ht="16.5" customHeight="1"/>
    <row r="885" ht="16.5" customHeight="1"/>
    <row r="886" ht="16.5" customHeight="1"/>
    <row r="887" ht="16.5" customHeight="1"/>
    <row r="888" ht="16.5" customHeight="1"/>
    <row r="889" ht="16.5" customHeight="1"/>
    <row r="890" ht="16.5" customHeight="1"/>
    <row r="891" ht="16.5" customHeight="1"/>
    <row r="892" ht="16.5" customHeight="1"/>
    <row r="893" ht="16.5" customHeight="1"/>
    <row r="894" ht="16.5" customHeight="1"/>
    <row r="895" ht="16.5" customHeight="1"/>
    <row r="896" ht="16.5" customHeight="1"/>
    <row r="897" ht="16.5" customHeight="1"/>
    <row r="898" ht="16.5" customHeight="1"/>
    <row r="899" ht="16.5" customHeight="1"/>
    <row r="900" ht="16.5" customHeight="1"/>
    <row r="901" ht="16.5" customHeight="1"/>
    <row r="902" ht="16.5" customHeight="1"/>
    <row r="903" ht="16.5" customHeight="1"/>
    <row r="904" ht="16.5" customHeight="1"/>
    <row r="905" ht="16.5" customHeight="1"/>
    <row r="906" ht="16.5" customHeight="1"/>
    <row r="907" ht="16.5" customHeight="1"/>
    <row r="908" ht="16.5" customHeight="1"/>
    <row r="909" ht="16.5" customHeight="1"/>
    <row r="910" ht="16.5" customHeight="1"/>
    <row r="911" ht="16.5" customHeight="1"/>
    <row r="912" ht="16.5" customHeight="1"/>
    <row r="913" ht="16.5" customHeight="1"/>
    <row r="914" ht="16.5" customHeight="1"/>
    <row r="915" ht="16.5" customHeight="1"/>
    <row r="916" ht="16.5" customHeight="1"/>
    <row r="917" ht="16.5" customHeight="1"/>
    <row r="918" ht="16.5" customHeight="1"/>
    <row r="919" ht="16.5" customHeight="1"/>
    <row r="920" ht="16.5" customHeight="1"/>
    <row r="921" ht="16.5" customHeight="1"/>
    <row r="922" ht="16.5" customHeight="1"/>
    <row r="923" ht="16.5" customHeight="1"/>
    <row r="924" ht="16.5" customHeight="1"/>
    <row r="925" ht="16.5" customHeight="1"/>
    <row r="926" ht="16.5" customHeight="1"/>
    <row r="927" ht="16.5" customHeight="1"/>
    <row r="928" ht="16.5" customHeight="1"/>
    <row r="929" ht="16.5" customHeight="1"/>
    <row r="930" ht="16.5" customHeight="1"/>
    <row r="931" ht="16.5" customHeight="1"/>
    <row r="932" ht="16.5" customHeight="1"/>
    <row r="933" ht="16.5" customHeight="1"/>
    <row r="934" ht="16.5" customHeight="1"/>
    <row r="935" ht="16.5" customHeight="1"/>
    <row r="936" ht="16.5" customHeight="1"/>
    <row r="937" ht="16.5" customHeight="1"/>
    <row r="938" ht="16.5" customHeight="1"/>
    <row r="939" ht="16.5" customHeight="1"/>
    <row r="940" ht="16.5" customHeight="1"/>
    <row r="941" ht="16.5" customHeight="1"/>
    <row r="942" ht="16.5" customHeight="1"/>
    <row r="943" ht="16.5" customHeight="1"/>
    <row r="944" ht="16.5" customHeight="1"/>
    <row r="945" ht="16.5" customHeight="1"/>
    <row r="946" ht="16.5" customHeight="1"/>
    <row r="947" ht="16.5" customHeight="1"/>
    <row r="948" ht="16.5" customHeight="1"/>
    <row r="949" ht="16.5" customHeight="1"/>
    <row r="950" ht="16.5" customHeight="1"/>
    <row r="951" ht="16.5" customHeight="1"/>
    <row r="952" ht="16.5" customHeight="1"/>
    <row r="953" ht="16.5" customHeight="1"/>
    <row r="954" ht="16.5" customHeight="1"/>
    <row r="955" ht="16.5" customHeight="1"/>
    <row r="956" ht="16.5" customHeight="1"/>
    <row r="957" ht="16.5" customHeight="1"/>
    <row r="958" ht="16.5" customHeight="1"/>
    <row r="959" ht="16.5" customHeight="1"/>
    <row r="960" ht="16.5" customHeight="1"/>
    <row r="961" ht="16.5" customHeight="1"/>
    <row r="962" ht="16.5" customHeight="1"/>
    <row r="963" ht="16.5" customHeight="1"/>
    <row r="964" ht="16.5" customHeight="1"/>
    <row r="965" ht="16.5" customHeight="1"/>
    <row r="966" ht="16.5" customHeight="1"/>
    <row r="967" ht="16.5" customHeight="1"/>
    <row r="968" ht="16.5" customHeight="1"/>
    <row r="969" ht="16.5" customHeight="1"/>
    <row r="970" ht="16.5" customHeight="1"/>
    <row r="971" ht="16.5" customHeight="1"/>
    <row r="972" ht="16.5" customHeight="1"/>
    <row r="973" ht="16.5" customHeight="1"/>
    <row r="974" ht="16.5" customHeight="1"/>
    <row r="975" ht="16.5" customHeight="1"/>
    <row r="976" ht="16.5" customHeight="1"/>
    <row r="977" ht="16.5" customHeight="1"/>
    <row r="978" ht="16.5" customHeight="1"/>
    <row r="979" ht="16.5" customHeight="1"/>
    <row r="980" ht="16.5" customHeight="1"/>
    <row r="981" ht="16.5" customHeight="1"/>
    <row r="982" ht="16.5" customHeight="1"/>
    <row r="983" ht="16.5" customHeight="1"/>
    <row r="984" ht="16.5" customHeight="1"/>
    <row r="985" ht="16.5" customHeight="1"/>
    <row r="986" ht="16.5" customHeight="1"/>
    <row r="987" ht="16.5" customHeight="1"/>
    <row r="988" ht="16.5" customHeight="1"/>
    <row r="989" ht="16.5" customHeight="1"/>
    <row r="990" ht="16.5" customHeight="1"/>
    <row r="991" ht="16.5" customHeight="1"/>
    <row r="992" ht="16.5" customHeight="1"/>
    <row r="993" ht="16.5" customHeight="1"/>
    <row r="994" ht="16.5" customHeight="1"/>
    <row r="995" ht="16.5" customHeight="1"/>
    <row r="996" ht="16.5" customHeight="1"/>
    <row r="997" ht="16.5" customHeight="1"/>
    <row r="998" ht="16.5" customHeight="1"/>
    <row r="999" ht="16.5" customHeight="1"/>
    <row r="1000" ht="16.5" customHeight="1"/>
  </sheetData>
  <phoneticPr fontId="6" type="noConversion"/>
  <pageMargins left="0.7" right="0.7" top="0.75" bottom="0.75" header="0" footer="0"/>
  <pageSetup orientation="landscape"/>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AF76A-2F1D-4FA6-8736-745563126027}">
  <sheetPr codeName="工作表3" filterMode="1"/>
  <dimension ref="A1:W957"/>
  <sheetViews>
    <sheetView workbookViewId="0">
      <selection activeCell="C26" sqref="C26"/>
    </sheetView>
  </sheetViews>
  <sheetFormatPr defaultColWidth="8.75" defaultRowHeight="15.75"/>
  <cols>
    <col min="1" max="16384" width="8.75" style="127"/>
  </cols>
  <sheetData>
    <row r="1" spans="1:23">
      <c r="A1" s="127" t="str" cm="1">
        <f t="array" ref="A1:W955">[2]Sheet!$A$1:$W$955</f>
        <v>股票代碼</v>
      </c>
      <c r="B1" s="127" t="str">
        <v>EPS</v>
      </c>
      <c r="C1" s="127" t="str">
        <v>Beta</v>
      </c>
      <c r="D1" s="127" t="str">
        <v>PE Ratio</v>
      </c>
      <c r="E1" s="127" t="str">
        <v>ROE</v>
      </c>
      <c r="F1" s="127" t="str">
        <v>ROA</v>
      </c>
      <c r="G1" s="127">
        <v>0</v>
      </c>
      <c r="H1" s="127">
        <v>0</v>
      </c>
      <c r="I1" s="127">
        <v>0</v>
      </c>
      <c r="J1" s="127">
        <v>0</v>
      </c>
      <c r="K1" s="127">
        <v>0</v>
      </c>
      <c r="L1" s="127">
        <v>0</v>
      </c>
      <c r="M1" s="127">
        <v>0</v>
      </c>
      <c r="N1" s="127">
        <v>0</v>
      </c>
      <c r="O1" s="127">
        <v>0</v>
      </c>
      <c r="P1" s="127">
        <v>0</v>
      </c>
      <c r="Q1" s="127">
        <v>0</v>
      </c>
      <c r="R1" s="127">
        <v>0</v>
      </c>
      <c r="S1" s="127">
        <v>0</v>
      </c>
      <c r="T1" s="127">
        <v>0</v>
      </c>
      <c r="U1" s="127">
        <v>0</v>
      </c>
      <c r="V1" s="127">
        <v>0</v>
      </c>
      <c r="W1" s="127">
        <v>0</v>
      </c>
    </row>
    <row r="2" spans="1:23" hidden="1">
      <c r="A2" s="127" t="str">
        <v>2330.TW</v>
      </c>
      <c r="B2" s="127">
        <v>33.57</v>
      </c>
      <c r="C2" s="127">
        <v>1.24</v>
      </c>
      <c r="D2" s="127">
        <v>17.117671999999999</v>
      </c>
      <c r="E2" s="127">
        <v>0.25331999999999999</v>
      </c>
      <c r="F2" s="127">
        <v>0.10836999999999999</v>
      </c>
      <c r="G2" s="127">
        <v>0</v>
      </c>
      <c r="H2" s="127">
        <v>0</v>
      </c>
      <c r="I2" s="127">
        <v>0</v>
      </c>
      <c r="J2" s="127">
        <v>0</v>
      </c>
      <c r="K2" s="127">
        <v>0</v>
      </c>
      <c r="L2" s="127">
        <v>0</v>
      </c>
      <c r="M2" s="127">
        <v>0</v>
      </c>
      <c r="N2" s="127">
        <v>0</v>
      </c>
      <c r="O2" s="127">
        <v>0</v>
      </c>
      <c r="P2" s="127">
        <v>0</v>
      </c>
      <c r="Q2" s="127">
        <v>0</v>
      </c>
      <c r="R2" s="127">
        <v>0</v>
      </c>
      <c r="S2" s="127">
        <v>0</v>
      </c>
      <c r="T2" s="127">
        <v>0</v>
      </c>
      <c r="U2" s="127">
        <v>0</v>
      </c>
      <c r="V2" s="127">
        <v>0</v>
      </c>
      <c r="W2" s="127">
        <v>0</v>
      </c>
    </row>
    <row r="3" spans="1:23" hidden="1">
      <c r="A3" s="127" t="str">
        <v>2454.TW</v>
      </c>
      <c r="B3" s="127">
        <v>57.55</v>
      </c>
      <c r="C3" s="127">
        <v>1.1439999999999999</v>
      </c>
      <c r="D3" s="127">
        <v>16.669052000000001</v>
      </c>
      <c r="E3" s="127">
        <v>0.25763000000000003</v>
      </c>
      <c r="F3" s="127">
        <v>8.8920004999999996E-2</v>
      </c>
      <c r="G3" s="127">
        <v>0</v>
      </c>
      <c r="H3" s="127">
        <v>0</v>
      </c>
      <c r="I3" s="127">
        <v>0</v>
      </c>
      <c r="J3" s="127">
        <v>0</v>
      </c>
      <c r="K3" s="127">
        <v>0</v>
      </c>
      <c r="L3" s="127">
        <v>0</v>
      </c>
      <c r="M3" s="127">
        <v>0</v>
      </c>
      <c r="N3" s="127">
        <v>0</v>
      </c>
      <c r="O3" s="127">
        <v>0</v>
      </c>
      <c r="P3" s="127">
        <v>0</v>
      </c>
      <c r="Q3" s="127">
        <v>0</v>
      </c>
      <c r="R3" s="127">
        <v>0</v>
      </c>
      <c r="S3" s="127">
        <v>0</v>
      </c>
      <c r="T3" s="127">
        <v>0</v>
      </c>
      <c r="U3" s="127">
        <v>0</v>
      </c>
      <c r="V3" s="127">
        <v>0</v>
      </c>
      <c r="W3" s="127">
        <v>0</v>
      </c>
    </row>
    <row r="4" spans="1:23" hidden="1">
      <c r="A4" s="127" t="str">
        <v>2317.TW</v>
      </c>
      <c r="B4" s="127">
        <v>10.73</v>
      </c>
      <c r="C4" s="127">
        <v>0.61599999999999999</v>
      </c>
      <c r="D4" s="127">
        <v>12.099644</v>
      </c>
      <c r="E4" s="127">
        <v>0.100839995</v>
      </c>
      <c r="F4" s="127">
        <v>2.7369999999999998E-2</v>
      </c>
      <c r="G4" s="127">
        <v>0</v>
      </c>
      <c r="H4" s="127">
        <v>0</v>
      </c>
      <c r="I4" s="127">
        <v>0</v>
      </c>
      <c r="J4" s="127">
        <v>0</v>
      </c>
      <c r="K4" s="127">
        <v>0</v>
      </c>
      <c r="L4" s="127">
        <v>0</v>
      </c>
      <c r="M4" s="127">
        <v>0</v>
      </c>
      <c r="N4" s="127">
        <v>0</v>
      </c>
      <c r="O4" s="127">
        <v>0</v>
      </c>
      <c r="P4" s="127">
        <v>0</v>
      </c>
      <c r="Q4" s="127">
        <v>0</v>
      </c>
      <c r="R4" s="127">
        <v>0</v>
      </c>
      <c r="S4" s="127">
        <v>0</v>
      </c>
      <c r="T4" s="127">
        <v>0</v>
      </c>
      <c r="U4" s="127">
        <v>0</v>
      </c>
      <c r="V4" s="127">
        <v>0</v>
      </c>
      <c r="W4" s="127">
        <v>0</v>
      </c>
    </row>
    <row r="5" spans="1:23" hidden="1">
      <c r="A5" s="127" t="str">
        <v>2409.TW</v>
      </c>
      <c r="B5" s="127">
        <v>-1.41</v>
      </c>
      <c r="C5" s="127">
        <v>1.2689999999999999</v>
      </c>
      <c r="D5" s="127">
        <v>23.81579</v>
      </c>
      <c r="E5" s="127">
        <v>-6.4159999999999995E-2</v>
      </c>
      <c r="F5" s="127">
        <v>-2.5700000000000001E-2</v>
      </c>
      <c r="G5" s="127">
        <v>0</v>
      </c>
      <c r="H5" s="127">
        <v>0</v>
      </c>
      <c r="I5" s="127">
        <v>0</v>
      </c>
      <c r="J5" s="127">
        <v>0</v>
      </c>
      <c r="K5" s="127">
        <v>0</v>
      </c>
      <c r="L5" s="127">
        <v>0</v>
      </c>
      <c r="M5" s="127">
        <v>0</v>
      </c>
      <c r="N5" s="127">
        <v>0</v>
      </c>
      <c r="O5" s="127">
        <v>0</v>
      </c>
      <c r="P5" s="127">
        <v>0</v>
      </c>
      <c r="Q5" s="127">
        <v>0</v>
      </c>
      <c r="R5" s="127">
        <v>0</v>
      </c>
      <c r="S5" s="127">
        <v>0</v>
      </c>
      <c r="T5" s="127">
        <v>0</v>
      </c>
      <c r="U5" s="127">
        <v>0</v>
      </c>
      <c r="V5" s="127">
        <v>0</v>
      </c>
      <c r="W5" s="127">
        <v>0</v>
      </c>
    </row>
    <row r="6" spans="1:23" hidden="1">
      <c r="A6" s="127" t="str">
        <v>3008.TW</v>
      </c>
      <c r="B6" s="127">
        <v>153.68</v>
      </c>
      <c r="C6" s="127">
        <v>0.91900000000000004</v>
      </c>
      <c r="D6" s="127">
        <v>13.796581</v>
      </c>
      <c r="E6" s="127">
        <v>0.12922</v>
      </c>
      <c r="F6" s="127">
        <v>5.849E-2</v>
      </c>
      <c r="G6" s="127">
        <v>0</v>
      </c>
      <c r="H6" s="127">
        <v>0</v>
      </c>
      <c r="I6" s="127">
        <v>0</v>
      </c>
      <c r="J6" s="127">
        <v>0</v>
      </c>
      <c r="K6" s="127">
        <v>0</v>
      </c>
      <c r="L6" s="127">
        <v>0</v>
      </c>
      <c r="M6" s="127">
        <v>0</v>
      </c>
      <c r="N6" s="127">
        <v>0</v>
      </c>
      <c r="O6" s="127">
        <v>0</v>
      </c>
      <c r="P6" s="127">
        <v>0</v>
      </c>
      <c r="Q6" s="127">
        <v>0</v>
      </c>
      <c r="R6" s="127">
        <v>0</v>
      </c>
      <c r="S6" s="127">
        <v>0</v>
      </c>
      <c r="T6" s="127">
        <v>0</v>
      </c>
      <c r="U6" s="127">
        <v>0</v>
      </c>
      <c r="V6" s="127">
        <v>0</v>
      </c>
      <c r="W6" s="127">
        <v>0</v>
      </c>
    </row>
    <row r="7" spans="1:23" hidden="1">
      <c r="A7" s="127">
        <v>0</v>
      </c>
      <c r="B7" s="127">
        <v>0</v>
      </c>
      <c r="C7" s="127">
        <v>0</v>
      </c>
      <c r="D7" s="127">
        <v>0</v>
      </c>
      <c r="E7" s="127">
        <v>0</v>
      </c>
      <c r="F7" s="127">
        <v>0</v>
      </c>
      <c r="G7" s="127">
        <v>0</v>
      </c>
      <c r="H7" s="127">
        <v>0</v>
      </c>
      <c r="I7" s="127">
        <v>0</v>
      </c>
      <c r="J7" s="127">
        <v>0</v>
      </c>
      <c r="K7" s="127">
        <v>0</v>
      </c>
      <c r="L7" s="127">
        <v>0</v>
      </c>
      <c r="M7" s="127">
        <v>0</v>
      </c>
      <c r="N7" s="127">
        <v>0</v>
      </c>
      <c r="O7" s="127">
        <v>0</v>
      </c>
      <c r="P7" s="127">
        <v>0</v>
      </c>
      <c r="Q7" s="127">
        <v>0</v>
      </c>
      <c r="R7" s="127">
        <v>0</v>
      </c>
      <c r="S7" s="127">
        <v>0</v>
      </c>
      <c r="T7" s="127">
        <v>0</v>
      </c>
      <c r="U7" s="127">
        <v>0</v>
      </c>
      <c r="V7" s="127">
        <v>0</v>
      </c>
      <c r="W7" s="127">
        <v>0</v>
      </c>
    </row>
    <row r="8" spans="1:23" hidden="1">
      <c r="A8" s="127">
        <v>0</v>
      </c>
      <c r="B8" s="127">
        <v>0</v>
      </c>
      <c r="C8" s="127">
        <v>0</v>
      </c>
      <c r="D8" s="127">
        <v>0</v>
      </c>
      <c r="E8" s="127">
        <v>0</v>
      </c>
      <c r="F8" s="127">
        <v>0</v>
      </c>
      <c r="G8" s="127">
        <v>0</v>
      </c>
      <c r="H8" s="127">
        <v>0</v>
      </c>
      <c r="I8" s="127">
        <v>0</v>
      </c>
      <c r="J8" s="127">
        <v>0</v>
      </c>
      <c r="K8" s="127">
        <v>0</v>
      </c>
      <c r="L8" s="127">
        <v>0</v>
      </c>
      <c r="M8" s="127">
        <v>0</v>
      </c>
      <c r="N8" s="127">
        <v>0</v>
      </c>
      <c r="O8" s="127">
        <v>0</v>
      </c>
      <c r="P8" s="127">
        <v>0</v>
      </c>
      <c r="Q8" s="127">
        <v>0</v>
      </c>
      <c r="R8" s="127">
        <v>0</v>
      </c>
      <c r="S8" s="127">
        <v>0</v>
      </c>
      <c r="T8" s="127">
        <v>0</v>
      </c>
      <c r="U8" s="127">
        <v>0</v>
      </c>
      <c r="V8" s="127">
        <v>0</v>
      </c>
      <c r="W8" s="127">
        <v>0</v>
      </c>
    </row>
    <row r="9" spans="1:23" hidden="1">
      <c r="A9" s="127">
        <v>0</v>
      </c>
      <c r="B9" s="127">
        <v>0</v>
      </c>
      <c r="C9" s="127">
        <v>0</v>
      </c>
      <c r="D9" s="127">
        <v>0</v>
      </c>
      <c r="E9" s="127">
        <v>0</v>
      </c>
      <c r="F9" s="127">
        <v>0</v>
      </c>
      <c r="G9" s="127">
        <v>0</v>
      </c>
      <c r="H9" s="127">
        <v>0</v>
      </c>
      <c r="I9" s="127">
        <v>0</v>
      </c>
      <c r="J9" s="127">
        <v>0</v>
      </c>
      <c r="K9" s="127">
        <v>0</v>
      </c>
      <c r="L9" s="127">
        <v>0</v>
      </c>
      <c r="M9" s="127">
        <v>0</v>
      </c>
      <c r="N9" s="127">
        <v>0</v>
      </c>
      <c r="O9" s="127">
        <v>0</v>
      </c>
      <c r="P9" s="127">
        <v>0</v>
      </c>
      <c r="Q9" s="127">
        <v>0</v>
      </c>
      <c r="R9" s="127">
        <v>0</v>
      </c>
      <c r="S9" s="127">
        <v>0</v>
      </c>
      <c r="T9" s="127">
        <v>0</v>
      </c>
      <c r="U9" s="127">
        <v>0</v>
      </c>
      <c r="V9" s="127">
        <v>0</v>
      </c>
      <c r="W9" s="127">
        <v>0</v>
      </c>
    </row>
    <row r="10" spans="1:23" hidden="1">
      <c r="A10" s="127">
        <v>0</v>
      </c>
      <c r="B10" s="127">
        <v>0</v>
      </c>
      <c r="C10" s="127">
        <v>0</v>
      </c>
      <c r="D10" s="127">
        <v>0</v>
      </c>
      <c r="E10" s="127">
        <v>0</v>
      </c>
      <c r="F10" s="127">
        <v>0</v>
      </c>
      <c r="G10" s="127">
        <v>0</v>
      </c>
      <c r="H10" s="127">
        <v>0</v>
      </c>
      <c r="I10" s="127">
        <v>0</v>
      </c>
      <c r="J10" s="127">
        <v>0</v>
      </c>
      <c r="K10" s="127">
        <v>0</v>
      </c>
      <c r="L10" s="127">
        <v>0</v>
      </c>
      <c r="M10" s="127">
        <v>0</v>
      </c>
      <c r="N10" s="127">
        <v>0</v>
      </c>
      <c r="O10" s="127">
        <v>0</v>
      </c>
      <c r="P10" s="127">
        <v>0</v>
      </c>
      <c r="Q10" s="127">
        <v>0</v>
      </c>
      <c r="R10" s="127">
        <v>0</v>
      </c>
      <c r="S10" s="127">
        <v>0</v>
      </c>
      <c r="T10" s="127">
        <v>0</v>
      </c>
      <c r="U10" s="127">
        <v>0</v>
      </c>
      <c r="V10" s="127">
        <v>0</v>
      </c>
      <c r="W10" s="127">
        <v>0</v>
      </c>
    </row>
    <row r="11" spans="1:23" hidden="1">
      <c r="A11" s="127">
        <v>0</v>
      </c>
      <c r="B11" s="127">
        <v>0</v>
      </c>
      <c r="C11" s="127">
        <v>0</v>
      </c>
      <c r="D11" s="127">
        <v>0</v>
      </c>
      <c r="E11" s="127">
        <v>0</v>
      </c>
      <c r="F11" s="127">
        <v>0</v>
      </c>
      <c r="G11" s="127">
        <v>0</v>
      </c>
      <c r="H11" s="127">
        <v>0</v>
      </c>
      <c r="I11" s="127">
        <v>0</v>
      </c>
      <c r="J11" s="127">
        <v>0</v>
      </c>
      <c r="K11" s="127">
        <v>0</v>
      </c>
      <c r="L11" s="127">
        <v>0</v>
      </c>
      <c r="M11" s="127">
        <v>0</v>
      </c>
      <c r="N11" s="127">
        <v>0</v>
      </c>
      <c r="O11" s="127">
        <v>0</v>
      </c>
      <c r="P11" s="127">
        <v>0</v>
      </c>
      <c r="Q11" s="127">
        <v>0</v>
      </c>
      <c r="R11" s="127">
        <v>0</v>
      </c>
      <c r="S11" s="127">
        <v>0</v>
      </c>
      <c r="T11" s="127">
        <v>0</v>
      </c>
      <c r="U11" s="127">
        <v>0</v>
      </c>
      <c r="V11" s="127">
        <v>0</v>
      </c>
      <c r="W11" s="127">
        <v>0</v>
      </c>
    </row>
    <row r="12" spans="1:23" hidden="1">
      <c r="A12" s="127">
        <v>0</v>
      </c>
      <c r="B12" s="127">
        <v>0</v>
      </c>
      <c r="C12" s="127">
        <v>0</v>
      </c>
      <c r="D12" s="127">
        <v>0</v>
      </c>
      <c r="E12" s="127">
        <v>0</v>
      </c>
      <c r="F12" s="127">
        <v>0</v>
      </c>
      <c r="G12" s="127">
        <v>0</v>
      </c>
      <c r="H12" s="127">
        <v>0</v>
      </c>
      <c r="I12" s="127">
        <v>0</v>
      </c>
      <c r="J12" s="127">
        <v>0</v>
      </c>
      <c r="K12" s="127">
        <v>0</v>
      </c>
      <c r="L12" s="127">
        <v>0</v>
      </c>
      <c r="M12" s="127">
        <v>0</v>
      </c>
      <c r="N12" s="127">
        <v>0</v>
      </c>
      <c r="O12" s="127">
        <v>0</v>
      </c>
      <c r="P12" s="127">
        <v>0</v>
      </c>
      <c r="Q12" s="127">
        <v>0</v>
      </c>
      <c r="R12" s="127">
        <v>0</v>
      </c>
      <c r="S12" s="127">
        <v>0</v>
      </c>
      <c r="T12" s="127">
        <v>0</v>
      </c>
      <c r="U12" s="127">
        <v>0</v>
      </c>
      <c r="V12" s="127">
        <v>0</v>
      </c>
      <c r="W12" s="127">
        <v>0</v>
      </c>
    </row>
    <row r="13" spans="1:23" hidden="1">
      <c r="A13" s="127">
        <v>0</v>
      </c>
      <c r="B13" s="127">
        <v>0</v>
      </c>
      <c r="C13" s="127">
        <v>0</v>
      </c>
      <c r="D13" s="127">
        <v>0</v>
      </c>
      <c r="E13" s="127">
        <v>0</v>
      </c>
      <c r="F13" s="127">
        <v>0</v>
      </c>
      <c r="G13" s="127">
        <v>0</v>
      </c>
      <c r="H13" s="127">
        <v>0</v>
      </c>
      <c r="I13" s="127">
        <v>0</v>
      </c>
      <c r="J13" s="127">
        <v>0</v>
      </c>
      <c r="K13" s="127">
        <v>0</v>
      </c>
      <c r="L13" s="127">
        <v>0</v>
      </c>
      <c r="M13" s="127">
        <v>0</v>
      </c>
      <c r="N13" s="127">
        <v>0</v>
      </c>
      <c r="O13" s="127">
        <v>0</v>
      </c>
      <c r="P13" s="127">
        <v>0</v>
      </c>
      <c r="Q13" s="127">
        <v>0</v>
      </c>
      <c r="R13" s="127">
        <v>0</v>
      </c>
      <c r="S13" s="127">
        <v>0</v>
      </c>
      <c r="T13" s="127">
        <v>0</v>
      </c>
      <c r="U13" s="127">
        <v>0</v>
      </c>
      <c r="V13" s="127">
        <v>0</v>
      </c>
      <c r="W13" s="127">
        <v>0</v>
      </c>
    </row>
    <row r="14" spans="1:23" hidden="1">
      <c r="A14" s="127">
        <v>0</v>
      </c>
      <c r="B14" s="127">
        <v>0</v>
      </c>
      <c r="C14" s="127">
        <v>0</v>
      </c>
      <c r="D14" s="127">
        <v>0</v>
      </c>
      <c r="E14" s="127">
        <v>0</v>
      </c>
      <c r="F14" s="127">
        <v>0</v>
      </c>
      <c r="G14" s="127">
        <v>0</v>
      </c>
      <c r="H14" s="127">
        <v>0</v>
      </c>
      <c r="I14" s="127">
        <v>0</v>
      </c>
      <c r="J14" s="127">
        <v>0</v>
      </c>
      <c r="K14" s="127">
        <v>0</v>
      </c>
      <c r="L14" s="127">
        <v>0</v>
      </c>
      <c r="M14" s="127">
        <v>0</v>
      </c>
      <c r="N14" s="127">
        <v>0</v>
      </c>
      <c r="O14" s="127">
        <v>0</v>
      </c>
      <c r="P14" s="127">
        <v>0</v>
      </c>
      <c r="Q14" s="127">
        <v>0</v>
      </c>
      <c r="R14" s="127">
        <v>0</v>
      </c>
      <c r="S14" s="127">
        <v>0</v>
      </c>
      <c r="T14" s="127">
        <v>0</v>
      </c>
      <c r="U14" s="127">
        <v>0</v>
      </c>
      <c r="V14" s="127">
        <v>0</v>
      </c>
      <c r="W14" s="127">
        <v>0</v>
      </c>
    </row>
    <row r="15" spans="1:23" hidden="1">
      <c r="A15" s="127">
        <v>0</v>
      </c>
      <c r="B15" s="127">
        <v>0</v>
      </c>
      <c r="C15" s="127">
        <v>0</v>
      </c>
      <c r="D15" s="127">
        <v>0</v>
      </c>
      <c r="E15" s="127">
        <v>0</v>
      </c>
      <c r="F15" s="127">
        <v>0</v>
      </c>
      <c r="G15" s="127">
        <v>0</v>
      </c>
      <c r="H15" s="127">
        <v>0</v>
      </c>
      <c r="I15" s="127">
        <v>0</v>
      </c>
      <c r="J15" s="127">
        <v>0</v>
      </c>
      <c r="K15" s="127">
        <v>0</v>
      </c>
      <c r="L15" s="127">
        <v>0</v>
      </c>
      <c r="M15" s="127">
        <v>0</v>
      </c>
      <c r="N15" s="127">
        <v>0</v>
      </c>
      <c r="O15" s="127">
        <v>0</v>
      </c>
      <c r="P15" s="127">
        <v>0</v>
      </c>
      <c r="Q15" s="127">
        <v>0</v>
      </c>
      <c r="R15" s="127">
        <v>0</v>
      </c>
      <c r="S15" s="127">
        <v>0</v>
      </c>
      <c r="T15" s="127">
        <v>0</v>
      </c>
      <c r="U15" s="127">
        <v>0</v>
      </c>
      <c r="V15" s="127">
        <v>0</v>
      </c>
      <c r="W15" s="127">
        <v>0</v>
      </c>
    </row>
    <row r="16" spans="1:23" hidden="1">
      <c r="A16" s="127">
        <v>0</v>
      </c>
      <c r="B16" s="127">
        <v>0</v>
      </c>
      <c r="C16" s="127">
        <v>0</v>
      </c>
      <c r="D16" s="127">
        <v>0</v>
      </c>
      <c r="E16" s="127">
        <v>0</v>
      </c>
      <c r="F16" s="127">
        <v>0</v>
      </c>
      <c r="G16" s="127">
        <v>0</v>
      </c>
      <c r="H16" s="127">
        <v>0</v>
      </c>
      <c r="I16" s="127">
        <v>0</v>
      </c>
      <c r="J16" s="127">
        <v>0</v>
      </c>
      <c r="K16" s="127">
        <v>0</v>
      </c>
      <c r="L16" s="127">
        <v>0</v>
      </c>
      <c r="M16" s="127">
        <v>0</v>
      </c>
      <c r="N16" s="127">
        <v>0</v>
      </c>
      <c r="O16" s="127">
        <v>0</v>
      </c>
      <c r="P16" s="127">
        <v>0</v>
      </c>
      <c r="Q16" s="127">
        <v>0</v>
      </c>
      <c r="R16" s="127">
        <v>0</v>
      </c>
      <c r="S16" s="127">
        <v>0</v>
      </c>
      <c r="T16" s="127">
        <v>0</v>
      </c>
      <c r="U16" s="127">
        <v>0</v>
      </c>
      <c r="V16" s="127">
        <v>0</v>
      </c>
      <c r="W16" s="127">
        <v>0</v>
      </c>
    </row>
    <row r="17" spans="1:23" hidden="1">
      <c r="A17" s="127">
        <v>0</v>
      </c>
      <c r="B17" s="127">
        <v>0</v>
      </c>
      <c r="C17" s="127">
        <v>0</v>
      </c>
      <c r="D17" s="127">
        <v>0</v>
      </c>
      <c r="E17" s="127">
        <v>0</v>
      </c>
      <c r="F17" s="127">
        <v>0</v>
      </c>
      <c r="G17" s="127">
        <v>0</v>
      </c>
      <c r="H17" s="127">
        <v>0</v>
      </c>
      <c r="I17" s="127">
        <v>0</v>
      </c>
      <c r="J17" s="127">
        <v>0</v>
      </c>
      <c r="K17" s="127">
        <v>0</v>
      </c>
      <c r="L17" s="127">
        <v>0</v>
      </c>
      <c r="M17" s="127">
        <v>0</v>
      </c>
      <c r="N17" s="127">
        <v>0</v>
      </c>
      <c r="O17" s="127">
        <v>0</v>
      </c>
      <c r="P17" s="127">
        <v>0</v>
      </c>
      <c r="Q17" s="127">
        <v>0</v>
      </c>
      <c r="R17" s="127">
        <v>0</v>
      </c>
      <c r="S17" s="127">
        <v>0</v>
      </c>
      <c r="T17" s="127">
        <v>0</v>
      </c>
      <c r="U17" s="127">
        <v>0</v>
      </c>
      <c r="V17" s="127">
        <v>0</v>
      </c>
      <c r="W17" s="127">
        <v>0</v>
      </c>
    </row>
    <row r="18" spans="1:23">
      <c r="A18" s="127">
        <v>0</v>
      </c>
      <c r="B18" s="127">
        <v>0</v>
      </c>
      <c r="C18" s="127">
        <v>0</v>
      </c>
      <c r="D18" s="127">
        <v>0</v>
      </c>
      <c r="E18" s="127">
        <v>0</v>
      </c>
      <c r="F18" s="127">
        <v>0</v>
      </c>
      <c r="G18" s="127">
        <v>0</v>
      </c>
      <c r="H18" s="127">
        <v>0</v>
      </c>
      <c r="I18" s="127">
        <v>0</v>
      </c>
      <c r="J18" s="127">
        <v>0</v>
      </c>
      <c r="K18" s="127">
        <v>0</v>
      </c>
      <c r="L18" s="127">
        <v>0</v>
      </c>
      <c r="M18" s="127">
        <v>0</v>
      </c>
      <c r="N18" s="127">
        <v>0</v>
      </c>
      <c r="O18" s="127">
        <v>0</v>
      </c>
      <c r="P18" s="127">
        <v>0</v>
      </c>
      <c r="Q18" s="127">
        <v>0</v>
      </c>
      <c r="R18" s="127">
        <v>0</v>
      </c>
      <c r="S18" s="127">
        <v>0</v>
      </c>
      <c r="T18" s="127">
        <v>0</v>
      </c>
      <c r="U18" s="127">
        <v>0</v>
      </c>
      <c r="V18" s="127">
        <v>0</v>
      </c>
      <c r="W18" s="127">
        <v>0</v>
      </c>
    </row>
    <row r="19" spans="1:23" hidden="1">
      <c r="A19" s="127">
        <v>0</v>
      </c>
      <c r="B19" s="127">
        <v>0</v>
      </c>
      <c r="C19" s="127">
        <v>0</v>
      </c>
      <c r="D19" s="127">
        <v>0</v>
      </c>
      <c r="E19" s="127">
        <v>0</v>
      </c>
      <c r="F19" s="127">
        <v>0</v>
      </c>
      <c r="G19" s="127">
        <v>0</v>
      </c>
      <c r="H19" s="127">
        <v>0</v>
      </c>
      <c r="I19" s="127">
        <v>0</v>
      </c>
      <c r="J19" s="127">
        <v>0</v>
      </c>
      <c r="K19" s="127">
        <v>0</v>
      </c>
      <c r="L19" s="127">
        <v>0</v>
      </c>
      <c r="M19" s="127">
        <v>0</v>
      </c>
      <c r="N19" s="127">
        <v>0</v>
      </c>
      <c r="O19" s="127">
        <v>0</v>
      </c>
      <c r="P19" s="127">
        <v>0</v>
      </c>
      <c r="Q19" s="127">
        <v>0</v>
      </c>
      <c r="R19" s="127">
        <v>0</v>
      </c>
      <c r="S19" s="127">
        <v>0</v>
      </c>
      <c r="T19" s="127">
        <v>0</v>
      </c>
      <c r="U19" s="127">
        <v>0</v>
      </c>
      <c r="V19" s="127">
        <v>0</v>
      </c>
      <c r="W19" s="127">
        <v>0</v>
      </c>
    </row>
    <row r="20" spans="1:23">
      <c r="A20" s="127">
        <v>0</v>
      </c>
      <c r="B20" s="127">
        <v>0</v>
      </c>
      <c r="C20" s="127">
        <v>0</v>
      </c>
      <c r="D20" s="127">
        <v>0</v>
      </c>
      <c r="E20" s="127">
        <v>0</v>
      </c>
      <c r="F20" s="127">
        <v>0</v>
      </c>
      <c r="G20" s="127">
        <v>0</v>
      </c>
      <c r="H20" s="127">
        <v>0</v>
      </c>
      <c r="I20" s="127">
        <v>0</v>
      </c>
      <c r="J20" s="127">
        <v>0</v>
      </c>
      <c r="K20" s="127">
        <v>0</v>
      </c>
      <c r="L20" s="127">
        <v>0</v>
      </c>
      <c r="M20" s="127">
        <v>0</v>
      </c>
      <c r="N20" s="127">
        <v>0</v>
      </c>
      <c r="O20" s="127">
        <v>0</v>
      </c>
      <c r="P20" s="127">
        <v>0</v>
      </c>
      <c r="Q20" s="127">
        <v>0</v>
      </c>
      <c r="R20" s="127">
        <v>0</v>
      </c>
      <c r="S20" s="127">
        <v>0</v>
      </c>
      <c r="T20" s="127">
        <v>0</v>
      </c>
      <c r="U20" s="127">
        <v>0</v>
      </c>
      <c r="V20" s="127">
        <v>0</v>
      </c>
      <c r="W20" s="127">
        <v>0</v>
      </c>
    </row>
    <row r="21" spans="1:23" hidden="1">
      <c r="A21" s="127">
        <v>0</v>
      </c>
      <c r="B21" s="127">
        <v>0</v>
      </c>
      <c r="C21" s="127">
        <v>0</v>
      </c>
      <c r="D21" s="127">
        <v>0</v>
      </c>
      <c r="E21" s="127">
        <v>0</v>
      </c>
      <c r="F21" s="127">
        <v>0</v>
      </c>
      <c r="G21" s="127">
        <v>0</v>
      </c>
      <c r="H21" s="127">
        <v>0</v>
      </c>
      <c r="I21" s="127">
        <v>0</v>
      </c>
      <c r="J21" s="127">
        <v>0</v>
      </c>
      <c r="K21" s="127">
        <v>0</v>
      </c>
      <c r="L21" s="127">
        <v>0</v>
      </c>
      <c r="M21" s="127">
        <v>0</v>
      </c>
      <c r="N21" s="127">
        <v>0</v>
      </c>
      <c r="O21" s="127">
        <v>0</v>
      </c>
      <c r="P21" s="127">
        <v>0</v>
      </c>
      <c r="Q21" s="127">
        <v>0</v>
      </c>
      <c r="R21" s="127">
        <v>0</v>
      </c>
      <c r="S21" s="127">
        <v>0</v>
      </c>
      <c r="T21" s="127">
        <v>0</v>
      </c>
      <c r="U21" s="127">
        <v>0</v>
      </c>
      <c r="V21" s="127">
        <v>0</v>
      </c>
      <c r="W21" s="127">
        <v>0</v>
      </c>
    </row>
    <row r="22" spans="1:23">
      <c r="A22" s="127">
        <v>0</v>
      </c>
      <c r="B22" s="127">
        <v>0</v>
      </c>
      <c r="C22" s="127">
        <v>0</v>
      </c>
      <c r="D22" s="127">
        <v>0</v>
      </c>
      <c r="E22" s="127">
        <v>0</v>
      </c>
      <c r="F22" s="127">
        <v>0</v>
      </c>
      <c r="G22" s="127">
        <v>0</v>
      </c>
      <c r="H22" s="127">
        <v>0</v>
      </c>
      <c r="I22" s="127">
        <v>0</v>
      </c>
      <c r="J22" s="127">
        <v>0</v>
      </c>
      <c r="K22" s="127">
        <v>0</v>
      </c>
      <c r="L22" s="127">
        <v>0</v>
      </c>
      <c r="M22" s="127">
        <v>0</v>
      </c>
      <c r="N22" s="127">
        <v>0</v>
      </c>
      <c r="O22" s="127">
        <v>0</v>
      </c>
      <c r="P22" s="127">
        <v>0</v>
      </c>
      <c r="Q22" s="127">
        <v>0</v>
      </c>
      <c r="R22" s="127">
        <v>0</v>
      </c>
      <c r="S22" s="127">
        <v>0</v>
      </c>
      <c r="T22" s="127">
        <v>0</v>
      </c>
      <c r="U22" s="127">
        <v>0</v>
      </c>
      <c r="V22" s="127">
        <v>0</v>
      </c>
      <c r="W22" s="127">
        <v>0</v>
      </c>
    </row>
    <row r="23" spans="1:23" hidden="1">
      <c r="A23" s="127">
        <v>0</v>
      </c>
      <c r="B23" s="127">
        <v>0</v>
      </c>
      <c r="C23" s="127">
        <v>0</v>
      </c>
      <c r="D23" s="127">
        <v>0</v>
      </c>
      <c r="E23" s="127">
        <v>0</v>
      </c>
      <c r="F23" s="127">
        <v>0</v>
      </c>
      <c r="G23" s="127">
        <v>0</v>
      </c>
      <c r="H23" s="127">
        <v>0</v>
      </c>
      <c r="I23" s="127">
        <v>0</v>
      </c>
      <c r="J23" s="127">
        <v>0</v>
      </c>
      <c r="K23" s="127">
        <v>0</v>
      </c>
      <c r="L23" s="127">
        <v>0</v>
      </c>
      <c r="M23" s="127">
        <v>0</v>
      </c>
      <c r="N23" s="127">
        <v>0</v>
      </c>
      <c r="O23" s="127">
        <v>0</v>
      </c>
      <c r="P23" s="127">
        <v>0</v>
      </c>
      <c r="Q23" s="127">
        <v>0</v>
      </c>
      <c r="R23" s="127">
        <v>0</v>
      </c>
      <c r="S23" s="127">
        <v>0</v>
      </c>
      <c r="T23" s="127">
        <v>0</v>
      </c>
      <c r="U23" s="127">
        <v>0</v>
      </c>
      <c r="V23" s="127">
        <v>0</v>
      </c>
      <c r="W23" s="127">
        <v>0</v>
      </c>
    </row>
    <row r="24" spans="1:23" hidden="1">
      <c r="A24" s="127">
        <v>0</v>
      </c>
      <c r="B24" s="127">
        <v>0</v>
      </c>
      <c r="C24" s="127">
        <v>0</v>
      </c>
      <c r="D24" s="127">
        <v>0</v>
      </c>
      <c r="E24" s="127">
        <v>0</v>
      </c>
      <c r="F24" s="127">
        <v>0</v>
      </c>
      <c r="G24" s="127">
        <v>0</v>
      </c>
      <c r="H24" s="127">
        <v>0</v>
      </c>
      <c r="I24" s="127">
        <v>0</v>
      </c>
      <c r="J24" s="127">
        <v>0</v>
      </c>
      <c r="K24" s="127">
        <v>0</v>
      </c>
      <c r="L24" s="127">
        <v>0</v>
      </c>
      <c r="M24" s="127">
        <v>0</v>
      </c>
      <c r="N24" s="127">
        <v>0</v>
      </c>
      <c r="O24" s="127">
        <v>0</v>
      </c>
      <c r="P24" s="127">
        <v>0</v>
      </c>
      <c r="Q24" s="127">
        <v>0</v>
      </c>
      <c r="R24" s="127">
        <v>0</v>
      </c>
      <c r="S24" s="127">
        <v>0</v>
      </c>
      <c r="T24" s="127">
        <v>0</v>
      </c>
      <c r="U24" s="127">
        <v>0</v>
      </c>
      <c r="V24" s="127">
        <v>0</v>
      </c>
      <c r="W24" s="127">
        <v>0</v>
      </c>
    </row>
    <row r="25" spans="1:23" hidden="1">
      <c r="A25" s="127">
        <v>0</v>
      </c>
      <c r="B25" s="127">
        <v>0</v>
      </c>
      <c r="C25" s="127">
        <v>0</v>
      </c>
      <c r="D25" s="127">
        <v>0</v>
      </c>
      <c r="E25" s="127">
        <v>0</v>
      </c>
      <c r="F25" s="127">
        <v>0</v>
      </c>
      <c r="G25" s="127">
        <v>0</v>
      </c>
      <c r="H25" s="127">
        <v>0</v>
      </c>
      <c r="I25" s="127">
        <v>0</v>
      </c>
      <c r="J25" s="127">
        <v>0</v>
      </c>
      <c r="K25" s="127">
        <v>0</v>
      </c>
      <c r="L25" s="127">
        <v>0</v>
      </c>
      <c r="M25" s="127">
        <v>0</v>
      </c>
      <c r="N25" s="127">
        <v>0</v>
      </c>
      <c r="O25" s="127">
        <v>0</v>
      </c>
      <c r="P25" s="127">
        <v>0</v>
      </c>
      <c r="Q25" s="127">
        <v>0</v>
      </c>
      <c r="R25" s="127">
        <v>0</v>
      </c>
      <c r="S25" s="127">
        <v>0</v>
      </c>
      <c r="T25" s="127">
        <v>0</v>
      </c>
      <c r="U25" s="127">
        <v>0</v>
      </c>
      <c r="V25" s="127">
        <v>0</v>
      </c>
      <c r="W25" s="127">
        <v>0</v>
      </c>
    </row>
    <row r="26" spans="1:23" hidden="1">
      <c r="A26" s="127">
        <v>0</v>
      </c>
      <c r="B26" s="127">
        <v>0</v>
      </c>
      <c r="C26" s="127">
        <v>0</v>
      </c>
      <c r="D26" s="127">
        <v>0</v>
      </c>
      <c r="E26" s="127">
        <v>0</v>
      </c>
      <c r="F26" s="127">
        <v>0</v>
      </c>
      <c r="G26" s="127">
        <v>0</v>
      </c>
      <c r="H26" s="127">
        <v>0</v>
      </c>
      <c r="I26" s="127">
        <v>0</v>
      </c>
      <c r="J26" s="127">
        <v>0</v>
      </c>
      <c r="K26" s="127">
        <v>0</v>
      </c>
      <c r="L26" s="127">
        <v>0</v>
      </c>
      <c r="M26" s="127">
        <v>0</v>
      </c>
      <c r="N26" s="127">
        <v>0</v>
      </c>
      <c r="O26" s="127">
        <v>0</v>
      </c>
      <c r="P26" s="127">
        <v>0</v>
      </c>
      <c r="Q26" s="127">
        <v>0</v>
      </c>
      <c r="R26" s="127">
        <v>0</v>
      </c>
      <c r="S26" s="127">
        <v>0</v>
      </c>
      <c r="T26" s="127">
        <v>0</v>
      </c>
      <c r="U26" s="127">
        <v>0</v>
      </c>
      <c r="V26" s="127">
        <v>0</v>
      </c>
      <c r="W26" s="127">
        <v>0</v>
      </c>
    </row>
    <row r="27" spans="1:23" hidden="1">
      <c r="A27" s="127">
        <v>0</v>
      </c>
      <c r="B27" s="127">
        <v>0</v>
      </c>
      <c r="C27" s="127">
        <v>0</v>
      </c>
      <c r="D27" s="127">
        <v>0</v>
      </c>
      <c r="E27" s="127">
        <v>0</v>
      </c>
      <c r="F27" s="127">
        <v>0</v>
      </c>
      <c r="G27" s="127">
        <v>0</v>
      </c>
      <c r="H27" s="127">
        <v>0</v>
      </c>
      <c r="I27" s="127">
        <v>0</v>
      </c>
      <c r="J27" s="127">
        <v>0</v>
      </c>
      <c r="K27" s="127">
        <v>0</v>
      </c>
      <c r="L27" s="127">
        <v>0</v>
      </c>
      <c r="M27" s="127">
        <v>0</v>
      </c>
      <c r="N27" s="127">
        <v>0</v>
      </c>
      <c r="O27" s="127">
        <v>0</v>
      </c>
      <c r="P27" s="127">
        <v>0</v>
      </c>
      <c r="Q27" s="127">
        <v>0</v>
      </c>
      <c r="R27" s="127">
        <v>0</v>
      </c>
      <c r="S27" s="127">
        <v>0</v>
      </c>
      <c r="T27" s="127">
        <v>0</v>
      </c>
      <c r="U27" s="127">
        <v>0</v>
      </c>
      <c r="V27" s="127">
        <v>0</v>
      </c>
      <c r="W27" s="127">
        <v>0</v>
      </c>
    </row>
    <row r="28" spans="1:23" hidden="1">
      <c r="A28" s="127">
        <v>0</v>
      </c>
      <c r="B28" s="127">
        <v>0</v>
      </c>
      <c r="C28" s="127">
        <v>0</v>
      </c>
      <c r="D28" s="127">
        <v>0</v>
      </c>
      <c r="E28" s="127">
        <v>0</v>
      </c>
      <c r="F28" s="127">
        <v>0</v>
      </c>
      <c r="G28" s="127">
        <v>0</v>
      </c>
      <c r="H28" s="127">
        <v>0</v>
      </c>
      <c r="I28" s="127">
        <v>0</v>
      </c>
      <c r="J28" s="127">
        <v>0</v>
      </c>
      <c r="K28" s="127">
        <v>0</v>
      </c>
      <c r="L28" s="127">
        <v>0</v>
      </c>
      <c r="M28" s="127">
        <v>0</v>
      </c>
      <c r="N28" s="127">
        <v>0</v>
      </c>
      <c r="O28" s="127">
        <v>0</v>
      </c>
      <c r="P28" s="127">
        <v>0</v>
      </c>
      <c r="Q28" s="127">
        <v>0</v>
      </c>
      <c r="R28" s="127">
        <v>0</v>
      </c>
      <c r="S28" s="127">
        <v>0</v>
      </c>
      <c r="T28" s="127">
        <v>0</v>
      </c>
      <c r="U28" s="127">
        <v>0</v>
      </c>
      <c r="V28" s="127">
        <v>0</v>
      </c>
      <c r="W28" s="127">
        <v>0</v>
      </c>
    </row>
    <row r="29" spans="1:23" hidden="1">
      <c r="A29" s="127">
        <v>0</v>
      </c>
      <c r="B29" s="127">
        <v>0</v>
      </c>
      <c r="C29" s="127">
        <v>0</v>
      </c>
      <c r="D29" s="127">
        <v>0</v>
      </c>
      <c r="E29" s="127">
        <v>0</v>
      </c>
      <c r="F29" s="127">
        <v>0</v>
      </c>
      <c r="G29" s="127">
        <v>0</v>
      </c>
      <c r="H29" s="127">
        <v>0</v>
      </c>
      <c r="I29" s="127">
        <v>0</v>
      </c>
      <c r="J29" s="127">
        <v>0</v>
      </c>
      <c r="K29" s="127">
        <v>0</v>
      </c>
      <c r="L29" s="127">
        <v>0</v>
      </c>
      <c r="M29" s="127">
        <v>0</v>
      </c>
      <c r="N29" s="127">
        <v>0</v>
      </c>
      <c r="O29" s="127">
        <v>0</v>
      </c>
      <c r="P29" s="127">
        <v>0</v>
      </c>
      <c r="Q29" s="127">
        <v>0</v>
      </c>
      <c r="R29" s="127">
        <v>0</v>
      </c>
      <c r="S29" s="127">
        <v>0</v>
      </c>
      <c r="T29" s="127">
        <v>0</v>
      </c>
      <c r="U29" s="127">
        <v>0</v>
      </c>
      <c r="V29" s="127">
        <v>0</v>
      </c>
      <c r="W29" s="127">
        <v>0</v>
      </c>
    </row>
    <row r="30" spans="1:23" hidden="1">
      <c r="A30" s="127">
        <v>0</v>
      </c>
      <c r="B30" s="127">
        <v>0</v>
      </c>
      <c r="C30" s="127">
        <v>0</v>
      </c>
      <c r="D30" s="127">
        <v>0</v>
      </c>
      <c r="E30" s="127">
        <v>0</v>
      </c>
      <c r="F30" s="127">
        <v>0</v>
      </c>
      <c r="G30" s="127">
        <v>0</v>
      </c>
      <c r="H30" s="127">
        <v>0</v>
      </c>
      <c r="I30" s="127">
        <v>0</v>
      </c>
      <c r="J30" s="127">
        <v>0</v>
      </c>
      <c r="K30" s="127">
        <v>0</v>
      </c>
      <c r="L30" s="127">
        <v>0</v>
      </c>
      <c r="M30" s="127">
        <v>0</v>
      </c>
      <c r="N30" s="127">
        <v>0</v>
      </c>
      <c r="O30" s="127">
        <v>0</v>
      </c>
      <c r="P30" s="127">
        <v>0</v>
      </c>
      <c r="Q30" s="127">
        <v>0</v>
      </c>
      <c r="R30" s="127">
        <v>0</v>
      </c>
      <c r="S30" s="127">
        <v>0</v>
      </c>
      <c r="T30" s="127">
        <v>0</v>
      </c>
      <c r="U30" s="127">
        <v>0</v>
      </c>
      <c r="V30" s="127">
        <v>0</v>
      </c>
      <c r="W30" s="127">
        <v>0</v>
      </c>
    </row>
    <row r="31" spans="1:23" hidden="1">
      <c r="A31" s="127">
        <v>0</v>
      </c>
      <c r="B31" s="127">
        <v>0</v>
      </c>
      <c r="C31" s="127">
        <v>0</v>
      </c>
      <c r="D31" s="127">
        <v>0</v>
      </c>
      <c r="E31" s="127">
        <v>0</v>
      </c>
      <c r="F31" s="127">
        <v>0</v>
      </c>
      <c r="G31" s="127">
        <v>0</v>
      </c>
      <c r="H31" s="127">
        <v>0</v>
      </c>
      <c r="I31" s="127">
        <v>0</v>
      </c>
      <c r="J31" s="127">
        <v>0</v>
      </c>
      <c r="K31" s="127">
        <v>0</v>
      </c>
      <c r="L31" s="127">
        <v>0</v>
      </c>
      <c r="M31" s="127">
        <v>0</v>
      </c>
      <c r="N31" s="127">
        <v>0</v>
      </c>
      <c r="O31" s="127">
        <v>0</v>
      </c>
      <c r="P31" s="127">
        <v>0</v>
      </c>
      <c r="Q31" s="127">
        <v>0</v>
      </c>
      <c r="R31" s="127">
        <v>0</v>
      </c>
      <c r="S31" s="127">
        <v>0</v>
      </c>
      <c r="T31" s="127">
        <v>0</v>
      </c>
      <c r="U31" s="127">
        <v>0</v>
      </c>
      <c r="V31" s="127">
        <v>0</v>
      </c>
      <c r="W31" s="127">
        <v>0</v>
      </c>
    </row>
    <row r="32" spans="1:23" hidden="1">
      <c r="A32" s="127">
        <v>0</v>
      </c>
      <c r="B32" s="127">
        <v>0</v>
      </c>
      <c r="C32" s="127">
        <v>0</v>
      </c>
      <c r="D32" s="127">
        <v>0</v>
      </c>
      <c r="E32" s="127">
        <v>0</v>
      </c>
      <c r="F32" s="127">
        <v>0</v>
      </c>
      <c r="G32" s="127">
        <v>0</v>
      </c>
      <c r="H32" s="127">
        <v>0</v>
      </c>
      <c r="I32" s="127">
        <v>0</v>
      </c>
      <c r="J32" s="127">
        <v>0</v>
      </c>
      <c r="K32" s="127">
        <v>0</v>
      </c>
      <c r="L32" s="127">
        <v>0</v>
      </c>
      <c r="M32" s="127">
        <v>0</v>
      </c>
      <c r="N32" s="127">
        <v>0</v>
      </c>
      <c r="O32" s="127">
        <v>0</v>
      </c>
      <c r="P32" s="127">
        <v>0</v>
      </c>
      <c r="Q32" s="127">
        <v>0</v>
      </c>
      <c r="R32" s="127">
        <v>0</v>
      </c>
      <c r="S32" s="127">
        <v>0</v>
      </c>
      <c r="T32" s="127">
        <v>0</v>
      </c>
      <c r="U32" s="127">
        <v>0</v>
      </c>
      <c r="V32" s="127">
        <v>0</v>
      </c>
      <c r="W32" s="127">
        <v>0</v>
      </c>
    </row>
    <row r="33" spans="1:23" hidden="1">
      <c r="A33" s="127">
        <v>0</v>
      </c>
      <c r="B33" s="127">
        <v>0</v>
      </c>
      <c r="C33" s="127">
        <v>0</v>
      </c>
      <c r="D33" s="127">
        <v>0</v>
      </c>
      <c r="E33" s="127">
        <v>0</v>
      </c>
      <c r="F33" s="127">
        <v>0</v>
      </c>
      <c r="G33" s="127">
        <v>0</v>
      </c>
      <c r="H33" s="127">
        <v>0</v>
      </c>
      <c r="I33" s="127">
        <v>0</v>
      </c>
      <c r="J33" s="127">
        <v>0</v>
      </c>
      <c r="K33" s="127">
        <v>0</v>
      </c>
      <c r="L33" s="127">
        <v>0</v>
      </c>
      <c r="M33" s="127">
        <v>0</v>
      </c>
      <c r="N33" s="127">
        <v>0</v>
      </c>
      <c r="O33" s="127">
        <v>0</v>
      </c>
      <c r="P33" s="127">
        <v>0</v>
      </c>
      <c r="Q33" s="127">
        <v>0</v>
      </c>
      <c r="R33" s="127">
        <v>0</v>
      </c>
      <c r="S33" s="127">
        <v>0</v>
      </c>
      <c r="T33" s="127">
        <v>0</v>
      </c>
      <c r="U33" s="127">
        <v>0</v>
      </c>
      <c r="V33" s="127">
        <v>0</v>
      </c>
      <c r="W33" s="127">
        <v>0</v>
      </c>
    </row>
    <row r="34" spans="1:23" hidden="1">
      <c r="A34" s="127">
        <v>0</v>
      </c>
      <c r="B34" s="127">
        <v>0</v>
      </c>
      <c r="C34" s="127">
        <v>0</v>
      </c>
      <c r="D34" s="127">
        <v>0</v>
      </c>
      <c r="E34" s="127">
        <v>0</v>
      </c>
      <c r="F34" s="127">
        <v>0</v>
      </c>
      <c r="G34" s="127">
        <v>0</v>
      </c>
      <c r="H34" s="127">
        <v>0</v>
      </c>
      <c r="I34" s="127">
        <v>0</v>
      </c>
      <c r="J34" s="127">
        <v>0</v>
      </c>
      <c r="K34" s="127">
        <v>0</v>
      </c>
      <c r="L34" s="127">
        <v>0</v>
      </c>
      <c r="M34" s="127">
        <v>0</v>
      </c>
      <c r="N34" s="127">
        <v>0</v>
      </c>
      <c r="O34" s="127">
        <v>0</v>
      </c>
      <c r="P34" s="127">
        <v>0</v>
      </c>
      <c r="Q34" s="127">
        <v>0</v>
      </c>
      <c r="R34" s="127">
        <v>0</v>
      </c>
      <c r="S34" s="127">
        <v>0</v>
      </c>
      <c r="T34" s="127">
        <v>0</v>
      </c>
      <c r="U34" s="127">
        <v>0</v>
      </c>
      <c r="V34" s="127">
        <v>0</v>
      </c>
      <c r="W34" s="127">
        <v>0</v>
      </c>
    </row>
    <row r="35" spans="1:23" hidden="1">
      <c r="A35" s="127">
        <v>0</v>
      </c>
      <c r="B35" s="127">
        <v>0</v>
      </c>
      <c r="C35" s="127">
        <v>0</v>
      </c>
      <c r="D35" s="127">
        <v>0</v>
      </c>
      <c r="E35" s="127">
        <v>0</v>
      </c>
      <c r="F35" s="127">
        <v>0</v>
      </c>
      <c r="G35" s="127">
        <v>0</v>
      </c>
      <c r="H35" s="127">
        <v>0</v>
      </c>
      <c r="I35" s="127">
        <v>0</v>
      </c>
      <c r="J35" s="127">
        <v>0</v>
      </c>
      <c r="K35" s="127">
        <v>0</v>
      </c>
      <c r="L35" s="127">
        <v>0</v>
      </c>
      <c r="M35" s="127">
        <v>0</v>
      </c>
      <c r="N35" s="127">
        <v>0</v>
      </c>
      <c r="O35" s="127">
        <v>0</v>
      </c>
      <c r="P35" s="127">
        <v>0</v>
      </c>
      <c r="Q35" s="127">
        <v>0</v>
      </c>
      <c r="R35" s="127">
        <v>0</v>
      </c>
      <c r="S35" s="127">
        <v>0</v>
      </c>
      <c r="T35" s="127">
        <v>0</v>
      </c>
      <c r="U35" s="127">
        <v>0</v>
      </c>
      <c r="V35" s="127">
        <v>0</v>
      </c>
      <c r="W35" s="127">
        <v>0</v>
      </c>
    </row>
    <row r="36" spans="1:23" hidden="1">
      <c r="A36" s="127">
        <v>0</v>
      </c>
      <c r="B36" s="127">
        <v>0</v>
      </c>
      <c r="C36" s="127">
        <v>0</v>
      </c>
      <c r="D36" s="127">
        <v>0</v>
      </c>
      <c r="E36" s="127">
        <v>0</v>
      </c>
      <c r="F36" s="127">
        <v>0</v>
      </c>
      <c r="G36" s="127">
        <v>0</v>
      </c>
      <c r="H36" s="127">
        <v>0</v>
      </c>
      <c r="I36" s="127">
        <v>0</v>
      </c>
      <c r="J36" s="127">
        <v>0</v>
      </c>
      <c r="K36" s="127">
        <v>0</v>
      </c>
      <c r="L36" s="127">
        <v>0</v>
      </c>
      <c r="M36" s="127">
        <v>0</v>
      </c>
      <c r="N36" s="127">
        <v>0</v>
      </c>
      <c r="O36" s="127">
        <v>0</v>
      </c>
      <c r="P36" s="127">
        <v>0</v>
      </c>
      <c r="Q36" s="127">
        <v>0</v>
      </c>
      <c r="R36" s="127">
        <v>0</v>
      </c>
      <c r="S36" s="127">
        <v>0</v>
      </c>
      <c r="T36" s="127">
        <v>0</v>
      </c>
      <c r="U36" s="127">
        <v>0</v>
      </c>
      <c r="V36" s="127">
        <v>0</v>
      </c>
      <c r="W36" s="127">
        <v>0</v>
      </c>
    </row>
    <row r="37" spans="1:23" hidden="1">
      <c r="A37" s="127">
        <v>0</v>
      </c>
      <c r="B37" s="127">
        <v>0</v>
      </c>
      <c r="C37" s="127">
        <v>0</v>
      </c>
      <c r="D37" s="127">
        <v>0</v>
      </c>
      <c r="E37" s="127">
        <v>0</v>
      </c>
      <c r="F37" s="127">
        <v>0</v>
      </c>
      <c r="G37" s="127">
        <v>0</v>
      </c>
      <c r="H37" s="127">
        <v>0</v>
      </c>
      <c r="I37" s="127">
        <v>0</v>
      </c>
      <c r="J37" s="127">
        <v>0</v>
      </c>
      <c r="K37" s="127">
        <v>0</v>
      </c>
      <c r="L37" s="127">
        <v>0</v>
      </c>
      <c r="M37" s="127">
        <v>0</v>
      </c>
      <c r="N37" s="127">
        <v>0</v>
      </c>
      <c r="O37" s="127">
        <v>0</v>
      </c>
      <c r="P37" s="127">
        <v>0</v>
      </c>
      <c r="Q37" s="127">
        <v>0</v>
      </c>
      <c r="R37" s="127">
        <v>0</v>
      </c>
      <c r="S37" s="127">
        <v>0</v>
      </c>
      <c r="T37" s="127">
        <v>0</v>
      </c>
      <c r="U37" s="127">
        <v>0</v>
      </c>
      <c r="V37" s="127">
        <v>0</v>
      </c>
      <c r="W37" s="127">
        <v>0</v>
      </c>
    </row>
    <row r="38" spans="1:23" hidden="1">
      <c r="A38" s="127">
        <v>0</v>
      </c>
      <c r="B38" s="127">
        <v>0</v>
      </c>
      <c r="C38" s="127">
        <v>0</v>
      </c>
      <c r="D38" s="127">
        <v>0</v>
      </c>
      <c r="E38" s="127">
        <v>0</v>
      </c>
      <c r="F38" s="127">
        <v>0</v>
      </c>
      <c r="G38" s="127">
        <v>0</v>
      </c>
      <c r="H38" s="127">
        <v>0</v>
      </c>
      <c r="I38" s="127">
        <v>0</v>
      </c>
      <c r="J38" s="127">
        <v>0</v>
      </c>
      <c r="K38" s="127">
        <v>0</v>
      </c>
      <c r="L38" s="127">
        <v>0</v>
      </c>
      <c r="M38" s="127">
        <v>0</v>
      </c>
      <c r="N38" s="127">
        <v>0</v>
      </c>
      <c r="O38" s="127">
        <v>0</v>
      </c>
      <c r="P38" s="127">
        <v>0</v>
      </c>
      <c r="Q38" s="127">
        <v>0</v>
      </c>
      <c r="R38" s="127">
        <v>0</v>
      </c>
      <c r="S38" s="127">
        <v>0</v>
      </c>
      <c r="T38" s="127">
        <v>0</v>
      </c>
      <c r="U38" s="127">
        <v>0</v>
      </c>
      <c r="V38" s="127">
        <v>0</v>
      </c>
      <c r="W38" s="127">
        <v>0</v>
      </c>
    </row>
    <row r="39" spans="1:23">
      <c r="A39" s="127">
        <v>0</v>
      </c>
      <c r="B39" s="127">
        <v>0</v>
      </c>
      <c r="C39" s="127">
        <v>0</v>
      </c>
      <c r="D39" s="127">
        <v>0</v>
      </c>
      <c r="E39" s="127">
        <v>0</v>
      </c>
      <c r="F39" s="127">
        <v>0</v>
      </c>
      <c r="G39" s="127">
        <v>0</v>
      </c>
      <c r="H39" s="127">
        <v>0</v>
      </c>
      <c r="I39" s="127">
        <v>0</v>
      </c>
      <c r="J39" s="127">
        <v>0</v>
      </c>
      <c r="K39" s="127">
        <v>0</v>
      </c>
      <c r="L39" s="127">
        <v>0</v>
      </c>
      <c r="M39" s="127">
        <v>0</v>
      </c>
      <c r="N39" s="127">
        <v>0</v>
      </c>
      <c r="O39" s="127">
        <v>0</v>
      </c>
      <c r="P39" s="127">
        <v>0</v>
      </c>
      <c r="Q39" s="127">
        <v>0</v>
      </c>
      <c r="R39" s="127">
        <v>0</v>
      </c>
      <c r="S39" s="127">
        <v>0</v>
      </c>
      <c r="T39" s="127">
        <v>0</v>
      </c>
      <c r="U39" s="127">
        <v>0</v>
      </c>
      <c r="V39" s="127">
        <v>0</v>
      </c>
      <c r="W39" s="127">
        <v>0</v>
      </c>
    </row>
    <row r="40" spans="1:23">
      <c r="A40" s="127">
        <v>0</v>
      </c>
      <c r="B40" s="127">
        <v>0</v>
      </c>
      <c r="C40" s="127">
        <v>0</v>
      </c>
      <c r="D40" s="127">
        <v>0</v>
      </c>
      <c r="E40" s="127">
        <v>0</v>
      </c>
      <c r="F40" s="127">
        <v>0</v>
      </c>
      <c r="G40" s="127">
        <v>0</v>
      </c>
      <c r="H40" s="127">
        <v>0</v>
      </c>
      <c r="I40" s="127">
        <v>0</v>
      </c>
      <c r="J40" s="127">
        <v>0</v>
      </c>
      <c r="K40" s="127">
        <v>0</v>
      </c>
      <c r="L40" s="127">
        <v>0</v>
      </c>
      <c r="M40" s="127">
        <v>0</v>
      </c>
      <c r="N40" s="127">
        <v>0</v>
      </c>
      <c r="O40" s="127">
        <v>0</v>
      </c>
      <c r="P40" s="127">
        <v>0</v>
      </c>
      <c r="Q40" s="127">
        <v>0</v>
      </c>
      <c r="R40" s="127">
        <v>0</v>
      </c>
      <c r="S40" s="127">
        <v>0</v>
      </c>
      <c r="T40" s="127">
        <v>0</v>
      </c>
      <c r="U40" s="127">
        <v>0</v>
      </c>
      <c r="V40" s="127">
        <v>0</v>
      </c>
      <c r="W40" s="127">
        <v>0</v>
      </c>
    </row>
    <row r="41" spans="1:23" hidden="1">
      <c r="A41" s="127">
        <v>0</v>
      </c>
      <c r="B41" s="127">
        <v>0</v>
      </c>
      <c r="C41" s="127">
        <v>0</v>
      </c>
      <c r="D41" s="127">
        <v>0</v>
      </c>
      <c r="E41" s="127">
        <v>0</v>
      </c>
      <c r="F41" s="127">
        <v>0</v>
      </c>
      <c r="G41" s="127">
        <v>0</v>
      </c>
      <c r="H41" s="127">
        <v>0</v>
      </c>
      <c r="I41" s="127">
        <v>0</v>
      </c>
      <c r="J41" s="127">
        <v>0</v>
      </c>
      <c r="K41" s="127">
        <v>0</v>
      </c>
      <c r="L41" s="127">
        <v>0</v>
      </c>
      <c r="M41" s="127">
        <v>0</v>
      </c>
      <c r="N41" s="127">
        <v>0</v>
      </c>
      <c r="O41" s="127">
        <v>0</v>
      </c>
      <c r="P41" s="127">
        <v>0</v>
      </c>
      <c r="Q41" s="127">
        <v>0</v>
      </c>
      <c r="R41" s="127">
        <v>0</v>
      </c>
      <c r="S41" s="127">
        <v>0</v>
      </c>
      <c r="T41" s="127">
        <v>0</v>
      </c>
      <c r="U41" s="127">
        <v>0</v>
      </c>
      <c r="V41" s="127">
        <v>0</v>
      </c>
      <c r="W41" s="127">
        <v>0</v>
      </c>
    </row>
    <row r="42" spans="1:23" hidden="1">
      <c r="A42" s="127">
        <v>0</v>
      </c>
      <c r="B42" s="127">
        <v>0</v>
      </c>
      <c r="C42" s="127">
        <v>0</v>
      </c>
      <c r="D42" s="127">
        <v>0</v>
      </c>
      <c r="E42" s="127">
        <v>0</v>
      </c>
      <c r="F42" s="127">
        <v>0</v>
      </c>
      <c r="G42" s="127">
        <v>0</v>
      </c>
      <c r="H42" s="127">
        <v>0</v>
      </c>
      <c r="I42" s="127">
        <v>0</v>
      </c>
      <c r="J42" s="127">
        <v>0</v>
      </c>
      <c r="K42" s="127">
        <v>0</v>
      </c>
      <c r="L42" s="127">
        <v>0</v>
      </c>
      <c r="M42" s="127">
        <v>0</v>
      </c>
      <c r="N42" s="127">
        <v>0</v>
      </c>
      <c r="O42" s="127">
        <v>0</v>
      </c>
      <c r="P42" s="127">
        <v>0</v>
      </c>
      <c r="Q42" s="127">
        <v>0</v>
      </c>
      <c r="R42" s="127">
        <v>0</v>
      </c>
      <c r="S42" s="127">
        <v>0</v>
      </c>
      <c r="T42" s="127">
        <v>0</v>
      </c>
      <c r="U42" s="127">
        <v>0</v>
      </c>
      <c r="V42" s="127">
        <v>0</v>
      </c>
      <c r="W42" s="127">
        <v>0</v>
      </c>
    </row>
    <row r="43" spans="1:23">
      <c r="A43" s="127">
        <v>0</v>
      </c>
      <c r="B43" s="127">
        <v>0</v>
      </c>
      <c r="C43" s="127">
        <v>0</v>
      </c>
      <c r="D43" s="127">
        <v>0</v>
      </c>
      <c r="E43" s="127">
        <v>0</v>
      </c>
      <c r="F43" s="127">
        <v>0</v>
      </c>
      <c r="G43" s="127">
        <v>0</v>
      </c>
      <c r="H43" s="127">
        <v>0</v>
      </c>
      <c r="I43" s="127">
        <v>0</v>
      </c>
      <c r="J43" s="127">
        <v>0</v>
      </c>
      <c r="K43" s="127">
        <v>0</v>
      </c>
      <c r="L43" s="127">
        <v>0</v>
      </c>
      <c r="M43" s="127">
        <v>0</v>
      </c>
      <c r="N43" s="127">
        <v>0</v>
      </c>
      <c r="O43" s="127">
        <v>0</v>
      </c>
      <c r="P43" s="127">
        <v>0</v>
      </c>
      <c r="Q43" s="127">
        <v>0</v>
      </c>
      <c r="R43" s="127">
        <v>0</v>
      </c>
      <c r="S43" s="127">
        <v>0</v>
      </c>
      <c r="T43" s="127">
        <v>0</v>
      </c>
      <c r="U43" s="127">
        <v>0</v>
      </c>
      <c r="V43" s="127">
        <v>0</v>
      </c>
      <c r="W43" s="127">
        <v>0</v>
      </c>
    </row>
    <row r="44" spans="1:23" hidden="1">
      <c r="A44" s="127">
        <v>0</v>
      </c>
      <c r="B44" s="127">
        <v>0</v>
      </c>
      <c r="C44" s="127">
        <v>0</v>
      </c>
      <c r="D44" s="127">
        <v>0</v>
      </c>
      <c r="E44" s="127">
        <v>0</v>
      </c>
      <c r="F44" s="127">
        <v>0</v>
      </c>
      <c r="G44" s="127">
        <v>0</v>
      </c>
      <c r="H44" s="127">
        <v>0</v>
      </c>
      <c r="I44" s="127">
        <v>0</v>
      </c>
      <c r="J44" s="127">
        <v>0</v>
      </c>
      <c r="K44" s="127">
        <v>0</v>
      </c>
      <c r="L44" s="127">
        <v>0</v>
      </c>
      <c r="M44" s="127">
        <v>0</v>
      </c>
      <c r="N44" s="127">
        <v>0</v>
      </c>
      <c r="O44" s="127">
        <v>0</v>
      </c>
      <c r="P44" s="127">
        <v>0</v>
      </c>
      <c r="Q44" s="127">
        <v>0</v>
      </c>
      <c r="R44" s="127">
        <v>0</v>
      </c>
      <c r="S44" s="127">
        <v>0</v>
      </c>
      <c r="T44" s="127">
        <v>0</v>
      </c>
      <c r="U44" s="127">
        <v>0</v>
      </c>
      <c r="V44" s="127">
        <v>0</v>
      </c>
      <c r="W44" s="127">
        <v>0</v>
      </c>
    </row>
    <row r="45" spans="1:23">
      <c r="A45" s="127">
        <v>0</v>
      </c>
      <c r="B45" s="127">
        <v>0</v>
      </c>
      <c r="C45" s="127">
        <v>0</v>
      </c>
      <c r="D45" s="127">
        <v>0</v>
      </c>
      <c r="E45" s="127">
        <v>0</v>
      </c>
      <c r="F45" s="127">
        <v>0</v>
      </c>
      <c r="G45" s="127">
        <v>0</v>
      </c>
      <c r="H45" s="127">
        <v>0</v>
      </c>
      <c r="I45" s="127">
        <v>0</v>
      </c>
      <c r="J45" s="127">
        <v>0</v>
      </c>
      <c r="K45" s="127">
        <v>0</v>
      </c>
      <c r="L45" s="127">
        <v>0</v>
      </c>
      <c r="M45" s="127">
        <v>0</v>
      </c>
      <c r="N45" s="127">
        <v>0</v>
      </c>
      <c r="O45" s="127">
        <v>0</v>
      </c>
      <c r="P45" s="127">
        <v>0</v>
      </c>
      <c r="Q45" s="127">
        <v>0</v>
      </c>
      <c r="R45" s="127">
        <v>0</v>
      </c>
      <c r="S45" s="127">
        <v>0</v>
      </c>
      <c r="T45" s="127">
        <v>0</v>
      </c>
      <c r="U45" s="127">
        <v>0</v>
      </c>
      <c r="V45" s="127">
        <v>0</v>
      </c>
      <c r="W45" s="127">
        <v>0</v>
      </c>
    </row>
    <row r="46" spans="1:23" hidden="1">
      <c r="A46" s="127">
        <v>0</v>
      </c>
      <c r="B46" s="127">
        <v>0</v>
      </c>
      <c r="C46" s="127">
        <v>0</v>
      </c>
      <c r="D46" s="127">
        <v>0</v>
      </c>
      <c r="E46" s="127">
        <v>0</v>
      </c>
      <c r="F46" s="127">
        <v>0</v>
      </c>
      <c r="G46" s="127">
        <v>0</v>
      </c>
      <c r="H46" s="127">
        <v>0</v>
      </c>
      <c r="I46" s="127">
        <v>0</v>
      </c>
      <c r="J46" s="127">
        <v>0</v>
      </c>
      <c r="K46" s="127">
        <v>0</v>
      </c>
      <c r="L46" s="127">
        <v>0</v>
      </c>
      <c r="M46" s="127">
        <v>0</v>
      </c>
      <c r="N46" s="127">
        <v>0</v>
      </c>
      <c r="O46" s="127">
        <v>0</v>
      </c>
      <c r="P46" s="127">
        <v>0</v>
      </c>
      <c r="Q46" s="127">
        <v>0</v>
      </c>
      <c r="R46" s="127">
        <v>0</v>
      </c>
      <c r="S46" s="127">
        <v>0</v>
      </c>
      <c r="T46" s="127">
        <v>0</v>
      </c>
      <c r="U46" s="127">
        <v>0</v>
      </c>
      <c r="V46" s="127">
        <v>0</v>
      </c>
      <c r="W46" s="127">
        <v>0</v>
      </c>
    </row>
    <row r="47" spans="1:23" hidden="1">
      <c r="A47" s="127">
        <v>0</v>
      </c>
      <c r="B47" s="127">
        <v>0</v>
      </c>
      <c r="C47" s="127">
        <v>0</v>
      </c>
      <c r="D47" s="127">
        <v>0</v>
      </c>
      <c r="E47" s="127">
        <v>0</v>
      </c>
      <c r="F47" s="127">
        <v>0</v>
      </c>
      <c r="G47" s="127">
        <v>0</v>
      </c>
      <c r="H47" s="127">
        <v>0</v>
      </c>
      <c r="I47" s="127">
        <v>0</v>
      </c>
      <c r="J47" s="127">
        <v>0</v>
      </c>
      <c r="K47" s="127">
        <v>0</v>
      </c>
      <c r="L47" s="127">
        <v>0</v>
      </c>
      <c r="M47" s="127">
        <v>0</v>
      </c>
      <c r="N47" s="127">
        <v>0</v>
      </c>
      <c r="O47" s="127">
        <v>0</v>
      </c>
      <c r="P47" s="127">
        <v>0</v>
      </c>
      <c r="Q47" s="127">
        <v>0</v>
      </c>
      <c r="R47" s="127">
        <v>0</v>
      </c>
      <c r="S47" s="127">
        <v>0</v>
      </c>
      <c r="T47" s="127">
        <v>0</v>
      </c>
      <c r="U47" s="127">
        <v>0</v>
      </c>
      <c r="V47" s="127">
        <v>0</v>
      </c>
      <c r="W47" s="127">
        <v>0</v>
      </c>
    </row>
    <row r="48" spans="1:23" hidden="1">
      <c r="A48" s="127">
        <v>0</v>
      </c>
      <c r="B48" s="127">
        <v>0</v>
      </c>
      <c r="C48" s="127">
        <v>0</v>
      </c>
      <c r="D48" s="127">
        <v>0</v>
      </c>
      <c r="E48" s="127">
        <v>0</v>
      </c>
      <c r="F48" s="127">
        <v>0</v>
      </c>
      <c r="G48" s="127">
        <v>0</v>
      </c>
      <c r="H48" s="127">
        <v>0</v>
      </c>
      <c r="I48" s="127">
        <v>0</v>
      </c>
      <c r="J48" s="127">
        <v>0</v>
      </c>
      <c r="K48" s="127">
        <v>0</v>
      </c>
      <c r="L48" s="127">
        <v>0</v>
      </c>
      <c r="M48" s="127">
        <v>0</v>
      </c>
      <c r="N48" s="127">
        <v>0</v>
      </c>
      <c r="O48" s="127">
        <v>0</v>
      </c>
      <c r="P48" s="127">
        <v>0</v>
      </c>
      <c r="Q48" s="127">
        <v>0</v>
      </c>
      <c r="R48" s="127">
        <v>0</v>
      </c>
      <c r="S48" s="127">
        <v>0</v>
      </c>
      <c r="T48" s="127">
        <v>0</v>
      </c>
      <c r="U48" s="127">
        <v>0</v>
      </c>
      <c r="V48" s="127">
        <v>0</v>
      </c>
      <c r="W48" s="127">
        <v>0</v>
      </c>
    </row>
    <row r="49" spans="1:23" hidden="1">
      <c r="A49" s="127">
        <v>0</v>
      </c>
      <c r="B49" s="127">
        <v>0</v>
      </c>
      <c r="C49" s="127">
        <v>0</v>
      </c>
      <c r="D49" s="127">
        <v>0</v>
      </c>
      <c r="E49" s="127">
        <v>0</v>
      </c>
      <c r="F49" s="127">
        <v>0</v>
      </c>
      <c r="G49" s="127">
        <v>0</v>
      </c>
      <c r="H49" s="127">
        <v>0</v>
      </c>
      <c r="I49" s="127">
        <v>0</v>
      </c>
      <c r="J49" s="127">
        <v>0</v>
      </c>
      <c r="K49" s="127">
        <v>0</v>
      </c>
      <c r="L49" s="127">
        <v>0</v>
      </c>
      <c r="M49" s="127">
        <v>0</v>
      </c>
      <c r="N49" s="127">
        <v>0</v>
      </c>
      <c r="O49" s="127">
        <v>0</v>
      </c>
      <c r="P49" s="127">
        <v>0</v>
      </c>
      <c r="Q49" s="127">
        <v>0</v>
      </c>
      <c r="R49" s="127">
        <v>0</v>
      </c>
      <c r="S49" s="127">
        <v>0</v>
      </c>
      <c r="T49" s="127">
        <v>0</v>
      </c>
      <c r="U49" s="127">
        <v>0</v>
      </c>
      <c r="V49" s="127">
        <v>0</v>
      </c>
      <c r="W49" s="127">
        <v>0</v>
      </c>
    </row>
    <row r="50" spans="1:23" hidden="1">
      <c r="A50" s="127">
        <v>0</v>
      </c>
      <c r="B50" s="127">
        <v>0</v>
      </c>
      <c r="C50" s="127">
        <v>0</v>
      </c>
      <c r="D50" s="127">
        <v>0</v>
      </c>
      <c r="E50" s="127">
        <v>0</v>
      </c>
      <c r="F50" s="127">
        <v>0</v>
      </c>
      <c r="G50" s="127">
        <v>0</v>
      </c>
      <c r="H50" s="127">
        <v>0</v>
      </c>
      <c r="I50" s="127">
        <v>0</v>
      </c>
      <c r="J50" s="127">
        <v>0</v>
      </c>
      <c r="K50" s="127">
        <v>0</v>
      </c>
      <c r="L50" s="127">
        <v>0</v>
      </c>
      <c r="M50" s="127">
        <v>0</v>
      </c>
      <c r="N50" s="127">
        <v>0</v>
      </c>
      <c r="O50" s="127">
        <v>0</v>
      </c>
      <c r="P50" s="127">
        <v>0</v>
      </c>
      <c r="Q50" s="127">
        <v>0</v>
      </c>
      <c r="R50" s="127">
        <v>0</v>
      </c>
      <c r="S50" s="127">
        <v>0</v>
      </c>
      <c r="T50" s="127">
        <v>0</v>
      </c>
      <c r="U50" s="127">
        <v>0</v>
      </c>
      <c r="V50" s="127">
        <v>0</v>
      </c>
      <c r="W50" s="127">
        <v>0</v>
      </c>
    </row>
    <row r="51" spans="1:23" hidden="1">
      <c r="A51" s="127">
        <v>0</v>
      </c>
      <c r="B51" s="127">
        <v>0</v>
      </c>
      <c r="C51" s="127">
        <v>0</v>
      </c>
      <c r="D51" s="127">
        <v>0</v>
      </c>
      <c r="E51" s="127">
        <v>0</v>
      </c>
      <c r="F51" s="127">
        <v>0</v>
      </c>
      <c r="G51" s="127">
        <v>0</v>
      </c>
      <c r="H51" s="127">
        <v>0</v>
      </c>
      <c r="I51" s="127">
        <v>0</v>
      </c>
      <c r="J51" s="127">
        <v>0</v>
      </c>
      <c r="K51" s="127">
        <v>0</v>
      </c>
      <c r="L51" s="127">
        <v>0</v>
      </c>
      <c r="M51" s="127">
        <v>0</v>
      </c>
      <c r="N51" s="127">
        <v>0</v>
      </c>
      <c r="O51" s="127">
        <v>0</v>
      </c>
      <c r="P51" s="127">
        <v>0</v>
      </c>
      <c r="Q51" s="127">
        <v>0</v>
      </c>
      <c r="R51" s="127">
        <v>0</v>
      </c>
      <c r="S51" s="127">
        <v>0</v>
      </c>
      <c r="T51" s="127">
        <v>0</v>
      </c>
      <c r="U51" s="127">
        <v>0</v>
      </c>
      <c r="V51" s="127">
        <v>0</v>
      </c>
      <c r="W51" s="127">
        <v>0</v>
      </c>
    </row>
    <row r="52" spans="1:23">
      <c r="A52" s="127">
        <v>0</v>
      </c>
      <c r="B52" s="127">
        <v>0</v>
      </c>
      <c r="C52" s="127">
        <v>0</v>
      </c>
      <c r="D52" s="127">
        <v>0</v>
      </c>
      <c r="E52" s="127">
        <v>0</v>
      </c>
      <c r="F52" s="127">
        <v>0</v>
      </c>
      <c r="G52" s="127">
        <v>0</v>
      </c>
      <c r="H52" s="127">
        <v>0</v>
      </c>
      <c r="I52" s="127">
        <v>0</v>
      </c>
      <c r="J52" s="127">
        <v>0</v>
      </c>
      <c r="K52" s="127">
        <v>0</v>
      </c>
      <c r="L52" s="127">
        <v>0</v>
      </c>
      <c r="M52" s="127">
        <v>0</v>
      </c>
      <c r="N52" s="127">
        <v>0</v>
      </c>
      <c r="O52" s="127">
        <v>0</v>
      </c>
      <c r="P52" s="127">
        <v>0</v>
      </c>
      <c r="Q52" s="127">
        <v>0</v>
      </c>
      <c r="R52" s="127">
        <v>0</v>
      </c>
      <c r="S52" s="127">
        <v>0</v>
      </c>
      <c r="T52" s="127">
        <v>0</v>
      </c>
      <c r="U52" s="127">
        <v>0</v>
      </c>
      <c r="V52" s="127">
        <v>0</v>
      </c>
      <c r="W52" s="127">
        <v>0</v>
      </c>
    </row>
    <row r="53" spans="1:23">
      <c r="A53" s="127">
        <v>0</v>
      </c>
      <c r="B53" s="127">
        <v>0</v>
      </c>
      <c r="C53" s="127">
        <v>0</v>
      </c>
      <c r="D53" s="127">
        <v>0</v>
      </c>
      <c r="E53" s="127">
        <v>0</v>
      </c>
      <c r="F53" s="127">
        <v>0</v>
      </c>
      <c r="G53" s="127">
        <v>0</v>
      </c>
      <c r="H53" s="127">
        <v>0</v>
      </c>
      <c r="I53" s="127">
        <v>0</v>
      </c>
      <c r="J53" s="127">
        <v>0</v>
      </c>
      <c r="K53" s="127">
        <v>0</v>
      </c>
      <c r="L53" s="127">
        <v>0</v>
      </c>
      <c r="M53" s="127">
        <v>0</v>
      </c>
      <c r="N53" s="127">
        <v>0</v>
      </c>
      <c r="O53" s="127">
        <v>0</v>
      </c>
      <c r="P53" s="127">
        <v>0</v>
      </c>
      <c r="Q53" s="127">
        <v>0</v>
      </c>
      <c r="R53" s="127">
        <v>0</v>
      </c>
      <c r="S53" s="127">
        <v>0</v>
      </c>
      <c r="T53" s="127">
        <v>0</v>
      </c>
      <c r="U53" s="127">
        <v>0</v>
      </c>
      <c r="V53" s="127">
        <v>0</v>
      </c>
      <c r="W53" s="127">
        <v>0</v>
      </c>
    </row>
    <row r="54" spans="1:23" hidden="1">
      <c r="A54" s="127">
        <v>0</v>
      </c>
      <c r="B54" s="127">
        <v>0</v>
      </c>
      <c r="C54" s="127">
        <v>0</v>
      </c>
      <c r="D54" s="127">
        <v>0</v>
      </c>
      <c r="E54" s="127">
        <v>0</v>
      </c>
      <c r="F54" s="127">
        <v>0</v>
      </c>
      <c r="G54" s="127">
        <v>0</v>
      </c>
      <c r="H54" s="127">
        <v>0</v>
      </c>
      <c r="I54" s="127">
        <v>0</v>
      </c>
      <c r="J54" s="127">
        <v>0</v>
      </c>
      <c r="K54" s="127">
        <v>0</v>
      </c>
      <c r="L54" s="127">
        <v>0</v>
      </c>
      <c r="M54" s="127">
        <v>0</v>
      </c>
      <c r="N54" s="127">
        <v>0</v>
      </c>
      <c r="O54" s="127">
        <v>0</v>
      </c>
      <c r="P54" s="127">
        <v>0</v>
      </c>
      <c r="Q54" s="127">
        <v>0</v>
      </c>
      <c r="R54" s="127">
        <v>0</v>
      </c>
      <c r="S54" s="127">
        <v>0</v>
      </c>
      <c r="T54" s="127">
        <v>0</v>
      </c>
      <c r="U54" s="127">
        <v>0</v>
      </c>
      <c r="V54" s="127">
        <v>0</v>
      </c>
      <c r="W54" s="127">
        <v>0</v>
      </c>
    </row>
    <row r="55" spans="1:23">
      <c r="A55" s="127">
        <v>0</v>
      </c>
      <c r="B55" s="127">
        <v>0</v>
      </c>
      <c r="C55" s="127">
        <v>0</v>
      </c>
      <c r="D55" s="127">
        <v>0</v>
      </c>
      <c r="E55" s="127">
        <v>0</v>
      </c>
      <c r="F55" s="127">
        <v>0</v>
      </c>
      <c r="G55" s="127">
        <v>0</v>
      </c>
      <c r="H55" s="127">
        <v>0</v>
      </c>
      <c r="I55" s="127">
        <v>0</v>
      </c>
      <c r="J55" s="127">
        <v>0</v>
      </c>
      <c r="K55" s="127">
        <v>0</v>
      </c>
      <c r="L55" s="127">
        <v>0</v>
      </c>
      <c r="M55" s="127">
        <v>0</v>
      </c>
      <c r="N55" s="127">
        <v>0</v>
      </c>
      <c r="O55" s="127">
        <v>0</v>
      </c>
      <c r="P55" s="127">
        <v>0</v>
      </c>
      <c r="Q55" s="127">
        <v>0</v>
      </c>
      <c r="R55" s="127">
        <v>0</v>
      </c>
      <c r="S55" s="127">
        <v>0</v>
      </c>
      <c r="T55" s="127">
        <v>0</v>
      </c>
      <c r="U55" s="127">
        <v>0</v>
      </c>
      <c r="V55" s="127">
        <v>0</v>
      </c>
      <c r="W55" s="127">
        <v>0</v>
      </c>
    </row>
    <row r="56" spans="1:23">
      <c r="A56" s="127">
        <v>0</v>
      </c>
      <c r="B56" s="127">
        <v>0</v>
      </c>
      <c r="C56" s="127">
        <v>0</v>
      </c>
      <c r="D56" s="127">
        <v>0</v>
      </c>
      <c r="E56" s="127">
        <v>0</v>
      </c>
      <c r="F56" s="127">
        <v>0</v>
      </c>
      <c r="G56" s="127">
        <v>0</v>
      </c>
      <c r="H56" s="127">
        <v>0</v>
      </c>
      <c r="I56" s="127">
        <v>0</v>
      </c>
      <c r="J56" s="127">
        <v>0</v>
      </c>
      <c r="K56" s="127">
        <v>0</v>
      </c>
      <c r="L56" s="127">
        <v>0</v>
      </c>
      <c r="M56" s="127">
        <v>0</v>
      </c>
      <c r="N56" s="127">
        <v>0</v>
      </c>
      <c r="O56" s="127">
        <v>0</v>
      </c>
      <c r="P56" s="127">
        <v>0</v>
      </c>
      <c r="Q56" s="127">
        <v>0</v>
      </c>
      <c r="R56" s="127">
        <v>0</v>
      </c>
      <c r="S56" s="127">
        <v>0</v>
      </c>
      <c r="T56" s="127">
        <v>0</v>
      </c>
      <c r="U56" s="127">
        <v>0</v>
      </c>
      <c r="V56" s="127">
        <v>0</v>
      </c>
      <c r="W56" s="127">
        <v>0</v>
      </c>
    </row>
    <row r="57" spans="1:23" hidden="1">
      <c r="A57" s="127">
        <v>0</v>
      </c>
      <c r="B57" s="127">
        <v>0</v>
      </c>
      <c r="C57" s="127">
        <v>0</v>
      </c>
      <c r="D57" s="127">
        <v>0</v>
      </c>
      <c r="E57" s="127">
        <v>0</v>
      </c>
      <c r="F57" s="127">
        <v>0</v>
      </c>
      <c r="G57" s="127">
        <v>0</v>
      </c>
      <c r="H57" s="127">
        <v>0</v>
      </c>
      <c r="I57" s="127">
        <v>0</v>
      </c>
      <c r="J57" s="127">
        <v>0</v>
      </c>
      <c r="K57" s="127">
        <v>0</v>
      </c>
      <c r="L57" s="127">
        <v>0</v>
      </c>
      <c r="M57" s="127">
        <v>0</v>
      </c>
      <c r="N57" s="127">
        <v>0</v>
      </c>
      <c r="O57" s="127">
        <v>0</v>
      </c>
      <c r="P57" s="127">
        <v>0</v>
      </c>
      <c r="Q57" s="127">
        <v>0</v>
      </c>
      <c r="R57" s="127">
        <v>0</v>
      </c>
      <c r="S57" s="127">
        <v>0</v>
      </c>
      <c r="T57" s="127">
        <v>0</v>
      </c>
      <c r="U57" s="127">
        <v>0</v>
      </c>
      <c r="V57" s="127">
        <v>0</v>
      </c>
      <c r="W57" s="127">
        <v>0</v>
      </c>
    </row>
    <row r="58" spans="1:23">
      <c r="A58" s="127">
        <v>0</v>
      </c>
      <c r="B58" s="127">
        <v>0</v>
      </c>
      <c r="C58" s="127">
        <v>0</v>
      </c>
      <c r="D58" s="127">
        <v>0</v>
      </c>
      <c r="E58" s="127">
        <v>0</v>
      </c>
      <c r="F58" s="127">
        <v>0</v>
      </c>
      <c r="G58" s="127">
        <v>0</v>
      </c>
      <c r="H58" s="127">
        <v>0</v>
      </c>
      <c r="I58" s="127">
        <v>0</v>
      </c>
      <c r="J58" s="127">
        <v>0</v>
      </c>
      <c r="K58" s="127">
        <v>0</v>
      </c>
      <c r="L58" s="127">
        <v>0</v>
      </c>
      <c r="M58" s="127">
        <v>0</v>
      </c>
      <c r="N58" s="127">
        <v>0</v>
      </c>
      <c r="O58" s="127">
        <v>0</v>
      </c>
      <c r="P58" s="127">
        <v>0</v>
      </c>
      <c r="Q58" s="127">
        <v>0</v>
      </c>
      <c r="R58" s="127">
        <v>0</v>
      </c>
      <c r="S58" s="127">
        <v>0</v>
      </c>
      <c r="T58" s="127">
        <v>0</v>
      </c>
      <c r="U58" s="127">
        <v>0</v>
      </c>
      <c r="V58" s="127">
        <v>0</v>
      </c>
      <c r="W58" s="127">
        <v>0</v>
      </c>
    </row>
    <row r="59" spans="1:23" hidden="1">
      <c r="A59" s="127">
        <v>0</v>
      </c>
      <c r="B59" s="127">
        <v>0</v>
      </c>
      <c r="C59" s="127">
        <v>0</v>
      </c>
      <c r="D59" s="127">
        <v>0</v>
      </c>
      <c r="E59" s="127">
        <v>0</v>
      </c>
      <c r="F59" s="127">
        <v>0</v>
      </c>
      <c r="G59" s="127">
        <v>0</v>
      </c>
      <c r="H59" s="127">
        <v>0</v>
      </c>
      <c r="I59" s="127">
        <v>0</v>
      </c>
      <c r="J59" s="127">
        <v>0</v>
      </c>
      <c r="K59" s="127">
        <v>0</v>
      </c>
      <c r="L59" s="127">
        <v>0</v>
      </c>
      <c r="M59" s="127">
        <v>0</v>
      </c>
      <c r="N59" s="127">
        <v>0</v>
      </c>
      <c r="O59" s="127">
        <v>0</v>
      </c>
      <c r="P59" s="127">
        <v>0</v>
      </c>
      <c r="Q59" s="127">
        <v>0</v>
      </c>
      <c r="R59" s="127">
        <v>0</v>
      </c>
      <c r="S59" s="127">
        <v>0</v>
      </c>
      <c r="T59" s="127">
        <v>0</v>
      </c>
      <c r="U59" s="127">
        <v>0</v>
      </c>
      <c r="V59" s="127">
        <v>0</v>
      </c>
      <c r="W59" s="127">
        <v>0</v>
      </c>
    </row>
    <row r="60" spans="1:23">
      <c r="A60" s="127">
        <v>0</v>
      </c>
      <c r="B60" s="127">
        <v>0</v>
      </c>
      <c r="C60" s="127">
        <v>0</v>
      </c>
      <c r="D60" s="127">
        <v>0</v>
      </c>
      <c r="E60" s="127">
        <v>0</v>
      </c>
      <c r="F60" s="127">
        <v>0</v>
      </c>
      <c r="G60" s="127">
        <v>0</v>
      </c>
      <c r="H60" s="127">
        <v>0</v>
      </c>
      <c r="I60" s="127">
        <v>0</v>
      </c>
      <c r="J60" s="127">
        <v>0</v>
      </c>
      <c r="K60" s="127">
        <v>0</v>
      </c>
      <c r="L60" s="127">
        <v>0</v>
      </c>
      <c r="M60" s="127">
        <v>0</v>
      </c>
      <c r="N60" s="127">
        <v>0</v>
      </c>
      <c r="O60" s="127">
        <v>0</v>
      </c>
      <c r="P60" s="127">
        <v>0</v>
      </c>
      <c r="Q60" s="127">
        <v>0</v>
      </c>
      <c r="R60" s="127">
        <v>0</v>
      </c>
      <c r="S60" s="127">
        <v>0</v>
      </c>
      <c r="T60" s="127">
        <v>0</v>
      </c>
      <c r="U60" s="127">
        <v>0</v>
      </c>
      <c r="V60" s="127">
        <v>0</v>
      </c>
      <c r="W60" s="127">
        <v>0</v>
      </c>
    </row>
    <row r="61" spans="1:23">
      <c r="A61" s="127">
        <v>0</v>
      </c>
      <c r="B61" s="127">
        <v>0</v>
      </c>
      <c r="C61" s="127">
        <v>0</v>
      </c>
      <c r="D61" s="127">
        <v>0</v>
      </c>
      <c r="E61" s="127">
        <v>0</v>
      </c>
      <c r="F61" s="127">
        <v>0</v>
      </c>
      <c r="G61" s="127">
        <v>0</v>
      </c>
      <c r="H61" s="127">
        <v>0</v>
      </c>
      <c r="I61" s="127">
        <v>0</v>
      </c>
      <c r="J61" s="127">
        <v>0</v>
      </c>
      <c r="K61" s="127">
        <v>0</v>
      </c>
      <c r="L61" s="127">
        <v>0</v>
      </c>
      <c r="M61" s="127">
        <v>0</v>
      </c>
      <c r="N61" s="127">
        <v>0</v>
      </c>
      <c r="O61" s="127">
        <v>0</v>
      </c>
      <c r="P61" s="127">
        <v>0</v>
      </c>
      <c r="Q61" s="127">
        <v>0</v>
      </c>
      <c r="R61" s="127">
        <v>0</v>
      </c>
      <c r="S61" s="127">
        <v>0</v>
      </c>
      <c r="T61" s="127">
        <v>0</v>
      </c>
      <c r="U61" s="127">
        <v>0</v>
      </c>
      <c r="V61" s="127">
        <v>0</v>
      </c>
      <c r="W61" s="127">
        <v>0</v>
      </c>
    </row>
    <row r="62" spans="1:23">
      <c r="A62" s="127">
        <v>0</v>
      </c>
      <c r="B62" s="127">
        <v>0</v>
      </c>
      <c r="C62" s="127">
        <v>0</v>
      </c>
      <c r="D62" s="127">
        <v>0</v>
      </c>
      <c r="E62" s="127">
        <v>0</v>
      </c>
      <c r="F62" s="127">
        <v>0</v>
      </c>
      <c r="G62" s="127">
        <v>0</v>
      </c>
      <c r="H62" s="127">
        <v>0</v>
      </c>
      <c r="I62" s="127">
        <v>0</v>
      </c>
      <c r="J62" s="127">
        <v>0</v>
      </c>
      <c r="K62" s="127">
        <v>0</v>
      </c>
      <c r="L62" s="127">
        <v>0</v>
      </c>
      <c r="M62" s="127">
        <v>0</v>
      </c>
      <c r="N62" s="127">
        <v>0</v>
      </c>
      <c r="O62" s="127">
        <v>0</v>
      </c>
      <c r="P62" s="127">
        <v>0</v>
      </c>
      <c r="Q62" s="127">
        <v>0</v>
      </c>
      <c r="R62" s="127">
        <v>0</v>
      </c>
      <c r="S62" s="127">
        <v>0</v>
      </c>
      <c r="T62" s="127">
        <v>0</v>
      </c>
      <c r="U62" s="127">
        <v>0</v>
      </c>
      <c r="V62" s="127">
        <v>0</v>
      </c>
      <c r="W62" s="127">
        <v>0</v>
      </c>
    </row>
    <row r="63" spans="1:23" hidden="1">
      <c r="A63" s="127">
        <v>0</v>
      </c>
      <c r="B63" s="127">
        <v>0</v>
      </c>
      <c r="C63" s="127">
        <v>0</v>
      </c>
      <c r="D63" s="127">
        <v>0</v>
      </c>
      <c r="E63" s="127">
        <v>0</v>
      </c>
      <c r="F63" s="127">
        <v>0</v>
      </c>
      <c r="G63" s="127">
        <v>0</v>
      </c>
      <c r="H63" s="127">
        <v>0</v>
      </c>
      <c r="I63" s="127">
        <v>0</v>
      </c>
      <c r="J63" s="127">
        <v>0</v>
      </c>
      <c r="K63" s="127">
        <v>0</v>
      </c>
      <c r="L63" s="127">
        <v>0</v>
      </c>
      <c r="M63" s="127">
        <v>0</v>
      </c>
      <c r="N63" s="127">
        <v>0</v>
      </c>
      <c r="O63" s="127">
        <v>0</v>
      </c>
      <c r="P63" s="127">
        <v>0</v>
      </c>
      <c r="Q63" s="127">
        <v>0</v>
      </c>
      <c r="R63" s="127">
        <v>0</v>
      </c>
      <c r="S63" s="127">
        <v>0</v>
      </c>
      <c r="T63" s="127">
        <v>0</v>
      </c>
      <c r="U63" s="127">
        <v>0</v>
      </c>
      <c r="V63" s="127">
        <v>0</v>
      </c>
      <c r="W63" s="127">
        <v>0</v>
      </c>
    </row>
    <row r="64" spans="1:23" hidden="1">
      <c r="A64" s="127">
        <v>0</v>
      </c>
      <c r="B64" s="127">
        <v>0</v>
      </c>
      <c r="C64" s="127">
        <v>0</v>
      </c>
      <c r="D64" s="127">
        <v>0</v>
      </c>
      <c r="E64" s="127">
        <v>0</v>
      </c>
      <c r="F64" s="127">
        <v>0</v>
      </c>
      <c r="G64" s="127">
        <v>0</v>
      </c>
      <c r="H64" s="127">
        <v>0</v>
      </c>
      <c r="I64" s="127">
        <v>0</v>
      </c>
      <c r="J64" s="127">
        <v>0</v>
      </c>
      <c r="K64" s="127">
        <v>0</v>
      </c>
      <c r="L64" s="127">
        <v>0</v>
      </c>
      <c r="M64" s="127">
        <v>0</v>
      </c>
      <c r="N64" s="127">
        <v>0</v>
      </c>
      <c r="O64" s="127">
        <v>0</v>
      </c>
      <c r="P64" s="127">
        <v>0</v>
      </c>
      <c r="Q64" s="127">
        <v>0</v>
      </c>
      <c r="R64" s="127">
        <v>0</v>
      </c>
      <c r="S64" s="127">
        <v>0</v>
      </c>
      <c r="T64" s="127">
        <v>0</v>
      </c>
      <c r="U64" s="127">
        <v>0</v>
      </c>
      <c r="V64" s="127">
        <v>0</v>
      </c>
      <c r="W64" s="127">
        <v>0</v>
      </c>
    </row>
    <row r="65" spans="1:23">
      <c r="A65" s="127">
        <v>0</v>
      </c>
      <c r="B65" s="127">
        <v>0</v>
      </c>
      <c r="C65" s="127">
        <v>0</v>
      </c>
      <c r="D65" s="127">
        <v>0</v>
      </c>
      <c r="E65" s="127">
        <v>0</v>
      </c>
      <c r="F65" s="127">
        <v>0</v>
      </c>
      <c r="G65" s="127">
        <v>0</v>
      </c>
      <c r="H65" s="127">
        <v>0</v>
      </c>
      <c r="I65" s="127">
        <v>0</v>
      </c>
      <c r="J65" s="127">
        <v>0</v>
      </c>
      <c r="K65" s="127">
        <v>0</v>
      </c>
      <c r="L65" s="127">
        <v>0</v>
      </c>
      <c r="M65" s="127">
        <v>0</v>
      </c>
      <c r="N65" s="127">
        <v>0</v>
      </c>
      <c r="O65" s="127">
        <v>0</v>
      </c>
      <c r="P65" s="127">
        <v>0</v>
      </c>
      <c r="Q65" s="127">
        <v>0</v>
      </c>
      <c r="R65" s="127">
        <v>0</v>
      </c>
      <c r="S65" s="127">
        <v>0</v>
      </c>
      <c r="T65" s="127">
        <v>0</v>
      </c>
      <c r="U65" s="127">
        <v>0</v>
      </c>
      <c r="V65" s="127">
        <v>0</v>
      </c>
      <c r="W65" s="127">
        <v>0</v>
      </c>
    </row>
    <row r="66" spans="1:23" hidden="1">
      <c r="A66" s="127">
        <v>0</v>
      </c>
      <c r="B66" s="127">
        <v>0</v>
      </c>
      <c r="C66" s="127">
        <v>0</v>
      </c>
      <c r="D66" s="127">
        <v>0</v>
      </c>
      <c r="E66" s="127">
        <v>0</v>
      </c>
      <c r="F66" s="127">
        <v>0</v>
      </c>
      <c r="G66" s="127">
        <v>0</v>
      </c>
      <c r="H66" s="127">
        <v>0</v>
      </c>
      <c r="I66" s="127">
        <v>0</v>
      </c>
      <c r="J66" s="127">
        <v>0</v>
      </c>
      <c r="K66" s="127">
        <v>0</v>
      </c>
      <c r="L66" s="127">
        <v>0</v>
      </c>
      <c r="M66" s="127">
        <v>0</v>
      </c>
      <c r="N66" s="127">
        <v>0</v>
      </c>
      <c r="O66" s="127">
        <v>0</v>
      </c>
      <c r="P66" s="127">
        <v>0</v>
      </c>
      <c r="Q66" s="127">
        <v>0</v>
      </c>
      <c r="R66" s="127">
        <v>0</v>
      </c>
      <c r="S66" s="127">
        <v>0</v>
      </c>
      <c r="T66" s="127">
        <v>0</v>
      </c>
      <c r="U66" s="127">
        <v>0</v>
      </c>
      <c r="V66" s="127">
        <v>0</v>
      </c>
      <c r="W66" s="127">
        <v>0</v>
      </c>
    </row>
    <row r="67" spans="1:23" hidden="1">
      <c r="A67" s="127">
        <v>0</v>
      </c>
      <c r="B67" s="127">
        <v>0</v>
      </c>
      <c r="C67" s="127">
        <v>0</v>
      </c>
      <c r="D67" s="127">
        <v>0</v>
      </c>
      <c r="E67" s="127">
        <v>0</v>
      </c>
      <c r="F67" s="127">
        <v>0</v>
      </c>
      <c r="G67" s="127">
        <v>0</v>
      </c>
      <c r="H67" s="127">
        <v>0</v>
      </c>
      <c r="I67" s="127">
        <v>0</v>
      </c>
      <c r="J67" s="127">
        <v>0</v>
      </c>
      <c r="K67" s="127">
        <v>0</v>
      </c>
      <c r="L67" s="127">
        <v>0</v>
      </c>
      <c r="M67" s="127">
        <v>0</v>
      </c>
      <c r="N67" s="127">
        <v>0</v>
      </c>
      <c r="O67" s="127">
        <v>0</v>
      </c>
      <c r="P67" s="127">
        <v>0</v>
      </c>
      <c r="Q67" s="127">
        <v>0</v>
      </c>
      <c r="R67" s="127">
        <v>0</v>
      </c>
      <c r="S67" s="127">
        <v>0</v>
      </c>
      <c r="T67" s="127">
        <v>0</v>
      </c>
      <c r="U67" s="127">
        <v>0</v>
      </c>
      <c r="V67" s="127">
        <v>0</v>
      </c>
      <c r="W67" s="127">
        <v>0</v>
      </c>
    </row>
    <row r="68" spans="1:23" hidden="1">
      <c r="A68" s="127">
        <v>0</v>
      </c>
      <c r="B68" s="127">
        <v>0</v>
      </c>
      <c r="C68" s="127">
        <v>0</v>
      </c>
      <c r="D68" s="127">
        <v>0</v>
      </c>
      <c r="E68" s="127">
        <v>0</v>
      </c>
      <c r="F68" s="127">
        <v>0</v>
      </c>
      <c r="G68" s="127">
        <v>0</v>
      </c>
      <c r="H68" s="127">
        <v>0</v>
      </c>
      <c r="I68" s="127">
        <v>0</v>
      </c>
      <c r="J68" s="127">
        <v>0</v>
      </c>
      <c r="K68" s="127">
        <v>0</v>
      </c>
      <c r="L68" s="127">
        <v>0</v>
      </c>
      <c r="M68" s="127">
        <v>0</v>
      </c>
      <c r="N68" s="127">
        <v>0</v>
      </c>
      <c r="O68" s="127">
        <v>0</v>
      </c>
      <c r="P68" s="127">
        <v>0</v>
      </c>
      <c r="Q68" s="127">
        <v>0</v>
      </c>
      <c r="R68" s="127">
        <v>0</v>
      </c>
      <c r="S68" s="127">
        <v>0</v>
      </c>
      <c r="T68" s="127">
        <v>0</v>
      </c>
      <c r="U68" s="127">
        <v>0</v>
      </c>
      <c r="V68" s="127">
        <v>0</v>
      </c>
      <c r="W68" s="127">
        <v>0</v>
      </c>
    </row>
    <row r="69" spans="1:23" hidden="1">
      <c r="A69" s="127">
        <v>0</v>
      </c>
      <c r="B69" s="127">
        <v>0</v>
      </c>
      <c r="C69" s="127">
        <v>0</v>
      </c>
      <c r="D69" s="127">
        <v>0</v>
      </c>
      <c r="E69" s="127">
        <v>0</v>
      </c>
      <c r="F69" s="127">
        <v>0</v>
      </c>
      <c r="G69" s="127">
        <v>0</v>
      </c>
      <c r="H69" s="127">
        <v>0</v>
      </c>
      <c r="I69" s="127">
        <v>0</v>
      </c>
      <c r="J69" s="127">
        <v>0</v>
      </c>
      <c r="K69" s="127">
        <v>0</v>
      </c>
      <c r="L69" s="127">
        <v>0</v>
      </c>
      <c r="M69" s="127">
        <v>0</v>
      </c>
      <c r="N69" s="127">
        <v>0</v>
      </c>
      <c r="O69" s="127">
        <v>0</v>
      </c>
      <c r="P69" s="127">
        <v>0</v>
      </c>
      <c r="Q69" s="127">
        <v>0</v>
      </c>
      <c r="R69" s="127">
        <v>0</v>
      </c>
      <c r="S69" s="127">
        <v>0</v>
      </c>
      <c r="T69" s="127">
        <v>0</v>
      </c>
      <c r="U69" s="127">
        <v>0</v>
      </c>
      <c r="V69" s="127">
        <v>0</v>
      </c>
      <c r="W69" s="127">
        <v>0</v>
      </c>
    </row>
    <row r="70" spans="1:23" hidden="1">
      <c r="A70" s="127">
        <v>0</v>
      </c>
      <c r="B70" s="127">
        <v>0</v>
      </c>
      <c r="C70" s="127">
        <v>0</v>
      </c>
      <c r="D70" s="127">
        <v>0</v>
      </c>
      <c r="E70" s="127">
        <v>0</v>
      </c>
      <c r="F70" s="127">
        <v>0</v>
      </c>
      <c r="G70" s="127">
        <v>0</v>
      </c>
      <c r="H70" s="127">
        <v>0</v>
      </c>
      <c r="I70" s="127">
        <v>0</v>
      </c>
      <c r="J70" s="127">
        <v>0</v>
      </c>
      <c r="K70" s="127">
        <v>0</v>
      </c>
      <c r="L70" s="127">
        <v>0</v>
      </c>
      <c r="M70" s="127">
        <v>0</v>
      </c>
      <c r="N70" s="127">
        <v>0</v>
      </c>
      <c r="O70" s="127">
        <v>0</v>
      </c>
      <c r="P70" s="127">
        <v>0</v>
      </c>
      <c r="Q70" s="127">
        <v>0</v>
      </c>
      <c r="R70" s="127">
        <v>0</v>
      </c>
      <c r="S70" s="127">
        <v>0</v>
      </c>
      <c r="T70" s="127">
        <v>0</v>
      </c>
      <c r="U70" s="127">
        <v>0</v>
      </c>
      <c r="V70" s="127">
        <v>0</v>
      </c>
      <c r="W70" s="127">
        <v>0</v>
      </c>
    </row>
    <row r="71" spans="1:23" hidden="1">
      <c r="A71" s="127">
        <v>0</v>
      </c>
      <c r="B71" s="127">
        <v>0</v>
      </c>
      <c r="C71" s="127">
        <v>0</v>
      </c>
      <c r="D71" s="127">
        <v>0</v>
      </c>
      <c r="E71" s="127">
        <v>0</v>
      </c>
      <c r="F71" s="127">
        <v>0</v>
      </c>
      <c r="G71" s="127">
        <v>0</v>
      </c>
      <c r="H71" s="127">
        <v>0</v>
      </c>
      <c r="I71" s="127">
        <v>0</v>
      </c>
      <c r="J71" s="127">
        <v>0</v>
      </c>
      <c r="K71" s="127">
        <v>0</v>
      </c>
      <c r="L71" s="127">
        <v>0</v>
      </c>
      <c r="M71" s="127">
        <v>0</v>
      </c>
      <c r="N71" s="127">
        <v>0</v>
      </c>
      <c r="O71" s="127">
        <v>0</v>
      </c>
      <c r="P71" s="127">
        <v>0</v>
      </c>
      <c r="Q71" s="127">
        <v>0</v>
      </c>
      <c r="R71" s="127">
        <v>0</v>
      </c>
      <c r="S71" s="127">
        <v>0</v>
      </c>
      <c r="T71" s="127">
        <v>0</v>
      </c>
      <c r="U71" s="127">
        <v>0</v>
      </c>
      <c r="V71" s="127">
        <v>0</v>
      </c>
      <c r="W71" s="127">
        <v>0</v>
      </c>
    </row>
    <row r="72" spans="1:23" hidden="1">
      <c r="A72" s="127">
        <v>0</v>
      </c>
      <c r="B72" s="127">
        <v>0</v>
      </c>
      <c r="C72" s="127">
        <v>0</v>
      </c>
      <c r="D72" s="127">
        <v>0</v>
      </c>
      <c r="E72" s="127">
        <v>0</v>
      </c>
      <c r="F72" s="127">
        <v>0</v>
      </c>
      <c r="G72" s="127">
        <v>0</v>
      </c>
      <c r="H72" s="127">
        <v>0</v>
      </c>
      <c r="I72" s="127">
        <v>0</v>
      </c>
      <c r="J72" s="127">
        <v>0</v>
      </c>
      <c r="K72" s="127">
        <v>0</v>
      </c>
      <c r="L72" s="127">
        <v>0</v>
      </c>
      <c r="M72" s="127">
        <v>0</v>
      </c>
      <c r="N72" s="127">
        <v>0</v>
      </c>
      <c r="O72" s="127">
        <v>0</v>
      </c>
      <c r="P72" s="127">
        <v>0</v>
      </c>
      <c r="Q72" s="127">
        <v>0</v>
      </c>
      <c r="R72" s="127">
        <v>0</v>
      </c>
      <c r="S72" s="127">
        <v>0</v>
      </c>
      <c r="T72" s="127">
        <v>0</v>
      </c>
      <c r="U72" s="127">
        <v>0</v>
      </c>
      <c r="V72" s="127">
        <v>0</v>
      </c>
      <c r="W72" s="127">
        <v>0</v>
      </c>
    </row>
    <row r="73" spans="1:23" hidden="1">
      <c r="A73" s="127">
        <v>0</v>
      </c>
      <c r="B73" s="127">
        <v>0</v>
      </c>
      <c r="C73" s="127">
        <v>0</v>
      </c>
      <c r="D73" s="127">
        <v>0</v>
      </c>
      <c r="E73" s="127">
        <v>0</v>
      </c>
      <c r="F73" s="127">
        <v>0</v>
      </c>
      <c r="G73" s="127">
        <v>0</v>
      </c>
      <c r="H73" s="127">
        <v>0</v>
      </c>
      <c r="I73" s="127">
        <v>0</v>
      </c>
      <c r="J73" s="127">
        <v>0</v>
      </c>
      <c r="K73" s="127">
        <v>0</v>
      </c>
      <c r="L73" s="127">
        <v>0</v>
      </c>
      <c r="M73" s="127">
        <v>0</v>
      </c>
      <c r="N73" s="127">
        <v>0</v>
      </c>
      <c r="O73" s="127">
        <v>0</v>
      </c>
      <c r="P73" s="127">
        <v>0</v>
      </c>
      <c r="Q73" s="127">
        <v>0</v>
      </c>
      <c r="R73" s="127">
        <v>0</v>
      </c>
      <c r="S73" s="127">
        <v>0</v>
      </c>
      <c r="T73" s="127">
        <v>0</v>
      </c>
      <c r="U73" s="127">
        <v>0</v>
      </c>
      <c r="V73" s="127">
        <v>0</v>
      </c>
      <c r="W73" s="127">
        <v>0</v>
      </c>
    </row>
    <row r="74" spans="1:23" hidden="1">
      <c r="A74" s="127">
        <v>0</v>
      </c>
      <c r="B74" s="127">
        <v>0</v>
      </c>
      <c r="C74" s="127">
        <v>0</v>
      </c>
      <c r="D74" s="127">
        <v>0</v>
      </c>
      <c r="E74" s="127">
        <v>0</v>
      </c>
      <c r="F74" s="127">
        <v>0</v>
      </c>
      <c r="G74" s="127">
        <v>0</v>
      </c>
      <c r="H74" s="127">
        <v>0</v>
      </c>
      <c r="I74" s="127">
        <v>0</v>
      </c>
      <c r="J74" s="127">
        <v>0</v>
      </c>
      <c r="K74" s="127">
        <v>0</v>
      </c>
      <c r="L74" s="127">
        <v>0</v>
      </c>
      <c r="M74" s="127">
        <v>0</v>
      </c>
      <c r="N74" s="127">
        <v>0</v>
      </c>
      <c r="O74" s="127">
        <v>0</v>
      </c>
      <c r="P74" s="127">
        <v>0</v>
      </c>
      <c r="Q74" s="127">
        <v>0</v>
      </c>
      <c r="R74" s="127">
        <v>0</v>
      </c>
      <c r="S74" s="127">
        <v>0</v>
      </c>
      <c r="T74" s="127">
        <v>0</v>
      </c>
      <c r="U74" s="127">
        <v>0</v>
      </c>
      <c r="V74" s="127">
        <v>0</v>
      </c>
      <c r="W74" s="127">
        <v>0</v>
      </c>
    </row>
    <row r="75" spans="1:23" hidden="1">
      <c r="A75" s="127">
        <v>0</v>
      </c>
      <c r="B75" s="127">
        <v>0</v>
      </c>
      <c r="C75" s="127">
        <v>0</v>
      </c>
      <c r="D75" s="127">
        <v>0</v>
      </c>
      <c r="E75" s="127">
        <v>0</v>
      </c>
      <c r="F75" s="127">
        <v>0</v>
      </c>
      <c r="G75" s="127">
        <v>0</v>
      </c>
      <c r="H75" s="127">
        <v>0</v>
      </c>
      <c r="I75" s="127">
        <v>0</v>
      </c>
      <c r="J75" s="127">
        <v>0</v>
      </c>
      <c r="K75" s="127">
        <v>0</v>
      </c>
      <c r="L75" s="127">
        <v>0</v>
      </c>
      <c r="M75" s="127">
        <v>0</v>
      </c>
      <c r="N75" s="127">
        <v>0</v>
      </c>
      <c r="O75" s="127">
        <v>0</v>
      </c>
      <c r="P75" s="127">
        <v>0</v>
      </c>
      <c r="Q75" s="127">
        <v>0</v>
      </c>
      <c r="R75" s="127">
        <v>0</v>
      </c>
      <c r="S75" s="127">
        <v>0</v>
      </c>
      <c r="T75" s="127">
        <v>0</v>
      </c>
      <c r="U75" s="127">
        <v>0</v>
      </c>
      <c r="V75" s="127">
        <v>0</v>
      </c>
      <c r="W75" s="127">
        <v>0</v>
      </c>
    </row>
    <row r="76" spans="1:23" hidden="1">
      <c r="A76" s="127">
        <v>0</v>
      </c>
      <c r="B76" s="127">
        <v>0</v>
      </c>
      <c r="C76" s="127">
        <v>0</v>
      </c>
      <c r="D76" s="127">
        <v>0</v>
      </c>
      <c r="E76" s="127">
        <v>0</v>
      </c>
      <c r="F76" s="127">
        <v>0</v>
      </c>
      <c r="G76" s="127">
        <v>0</v>
      </c>
      <c r="H76" s="127">
        <v>0</v>
      </c>
      <c r="I76" s="127">
        <v>0</v>
      </c>
      <c r="J76" s="127">
        <v>0</v>
      </c>
      <c r="K76" s="127">
        <v>0</v>
      </c>
      <c r="L76" s="127">
        <v>0</v>
      </c>
      <c r="M76" s="127">
        <v>0</v>
      </c>
      <c r="N76" s="127">
        <v>0</v>
      </c>
      <c r="O76" s="127">
        <v>0</v>
      </c>
      <c r="P76" s="127">
        <v>0</v>
      </c>
      <c r="Q76" s="127">
        <v>0</v>
      </c>
      <c r="R76" s="127">
        <v>0</v>
      </c>
      <c r="S76" s="127">
        <v>0</v>
      </c>
      <c r="T76" s="127">
        <v>0</v>
      </c>
      <c r="U76" s="127">
        <v>0</v>
      </c>
      <c r="V76" s="127">
        <v>0</v>
      </c>
      <c r="W76" s="127">
        <v>0</v>
      </c>
    </row>
    <row r="77" spans="1:23" hidden="1">
      <c r="A77" s="127">
        <v>0</v>
      </c>
      <c r="B77" s="127">
        <v>0</v>
      </c>
      <c r="C77" s="127">
        <v>0</v>
      </c>
      <c r="D77" s="127">
        <v>0</v>
      </c>
      <c r="E77" s="127">
        <v>0</v>
      </c>
      <c r="F77" s="127">
        <v>0</v>
      </c>
      <c r="G77" s="127">
        <v>0</v>
      </c>
      <c r="H77" s="127">
        <v>0</v>
      </c>
      <c r="I77" s="127">
        <v>0</v>
      </c>
      <c r="J77" s="127">
        <v>0</v>
      </c>
      <c r="K77" s="127">
        <v>0</v>
      </c>
      <c r="L77" s="127">
        <v>0</v>
      </c>
      <c r="M77" s="127">
        <v>0</v>
      </c>
      <c r="N77" s="127">
        <v>0</v>
      </c>
      <c r="O77" s="127">
        <v>0</v>
      </c>
      <c r="P77" s="127">
        <v>0</v>
      </c>
      <c r="Q77" s="127">
        <v>0</v>
      </c>
      <c r="R77" s="127">
        <v>0</v>
      </c>
      <c r="S77" s="127">
        <v>0</v>
      </c>
      <c r="T77" s="127">
        <v>0</v>
      </c>
      <c r="U77" s="127">
        <v>0</v>
      </c>
      <c r="V77" s="127">
        <v>0</v>
      </c>
      <c r="W77" s="127">
        <v>0</v>
      </c>
    </row>
    <row r="78" spans="1:23">
      <c r="A78" s="127">
        <v>0</v>
      </c>
      <c r="B78" s="127">
        <v>0</v>
      </c>
      <c r="C78" s="127">
        <v>0</v>
      </c>
      <c r="D78" s="127">
        <v>0</v>
      </c>
      <c r="E78" s="127">
        <v>0</v>
      </c>
      <c r="F78" s="127">
        <v>0</v>
      </c>
      <c r="G78" s="127">
        <v>0</v>
      </c>
      <c r="H78" s="127">
        <v>0</v>
      </c>
      <c r="I78" s="127">
        <v>0</v>
      </c>
      <c r="J78" s="127">
        <v>0</v>
      </c>
      <c r="K78" s="127">
        <v>0</v>
      </c>
      <c r="L78" s="127">
        <v>0</v>
      </c>
      <c r="M78" s="127">
        <v>0</v>
      </c>
      <c r="N78" s="127">
        <v>0</v>
      </c>
      <c r="O78" s="127">
        <v>0</v>
      </c>
      <c r="P78" s="127">
        <v>0</v>
      </c>
      <c r="Q78" s="127">
        <v>0</v>
      </c>
      <c r="R78" s="127">
        <v>0</v>
      </c>
      <c r="S78" s="127">
        <v>0</v>
      </c>
      <c r="T78" s="127">
        <v>0</v>
      </c>
      <c r="U78" s="127">
        <v>0</v>
      </c>
      <c r="V78" s="127">
        <v>0</v>
      </c>
      <c r="W78" s="127">
        <v>0</v>
      </c>
    </row>
    <row r="79" spans="1:23" hidden="1">
      <c r="A79" s="127">
        <v>0</v>
      </c>
      <c r="B79" s="127">
        <v>0</v>
      </c>
      <c r="C79" s="127">
        <v>0</v>
      </c>
      <c r="D79" s="127">
        <v>0</v>
      </c>
      <c r="E79" s="127">
        <v>0</v>
      </c>
      <c r="F79" s="127">
        <v>0</v>
      </c>
      <c r="G79" s="127">
        <v>0</v>
      </c>
      <c r="H79" s="127">
        <v>0</v>
      </c>
      <c r="I79" s="127">
        <v>0</v>
      </c>
      <c r="J79" s="127">
        <v>0</v>
      </c>
      <c r="K79" s="127">
        <v>0</v>
      </c>
      <c r="L79" s="127">
        <v>0</v>
      </c>
      <c r="M79" s="127">
        <v>0</v>
      </c>
      <c r="N79" s="127">
        <v>0</v>
      </c>
      <c r="O79" s="127">
        <v>0</v>
      </c>
      <c r="P79" s="127">
        <v>0</v>
      </c>
      <c r="Q79" s="127">
        <v>0</v>
      </c>
      <c r="R79" s="127">
        <v>0</v>
      </c>
      <c r="S79" s="127">
        <v>0</v>
      </c>
      <c r="T79" s="127">
        <v>0</v>
      </c>
      <c r="U79" s="127">
        <v>0</v>
      </c>
      <c r="V79" s="127">
        <v>0</v>
      </c>
      <c r="W79" s="127">
        <v>0</v>
      </c>
    </row>
    <row r="80" spans="1:23">
      <c r="A80" s="127">
        <v>0</v>
      </c>
      <c r="B80" s="127">
        <v>0</v>
      </c>
      <c r="C80" s="127">
        <v>0</v>
      </c>
      <c r="D80" s="127">
        <v>0</v>
      </c>
      <c r="E80" s="127">
        <v>0</v>
      </c>
      <c r="F80" s="127">
        <v>0</v>
      </c>
      <c r="G80" s="127">
        <v>0</v>
      </c>
      <c r="H80" s="127">
        <v>0</v>
      </c>
      <c r="I80" s="127">
        <v>0</v>
      </c>
      <c r="J80" s="127">
        <v>0</v>
      </c>
      <c r="K80" s="127">
        <v>0</v>
      </c>
      <c r="L80" s="127">
        <v>0</v>
      </c>
      <c r="M80" s="127">
        <v>0</v>
      </c>
      <c r="N80" s="127">
        <v>0</v>
      </c>
      <c r="O80" s="127">
        <v>0</v>
      </c>
      <c r="P80" s="127">
        <v>0</v>
      </c>
      <c r="Q80" s="127">
        <v>0</v>
      </c>
      <c r="R80" s="127">
        <v>0</v>
      </c>
      <c r="S80" s="127">
        <v>0</v>
      </c>
      <c r="T80" s="127">
        <v>0</v>
      </c>
      <c r="U80" s="127">
        <v>0</v>
      </c>
      <c r="V80" s="127">
        <v>0</v>
      </c>
      <c r="W80" s="127">
        <v>0</v>
      </c>
    </row>
    <row r="81" spans="1:23" hidden="1">
      <c r="A81" s="127">
        <v>0</v>
      </c>
      <c r="B81" s="127">
        <v>0</v>
      </c>
      <c r="C81" s="127">
        <v>0</v>
      </c>
      <c r="D81" s="127">
        <v>0</v>
      </c>
      <c r="E81" s="127">
        <v>0</v>
      </c>
      <c r="F81" s="127">
        <v>0</v>
      </c>
      <c r="G81" s="127">
        <v>0</v>
      </c>
      <c r="H81" s="127">
        <v>0</v>
      </c>
      <c r="I81" s="127">
        <v>0</v>
      </c>
      <c r="J81" s="127">
        <v>0</v>
      </c>
      <c r="K81" s="127">
        <v>0</v>
      </c>
      <c r="L81" s="127">
        <v>0</v>
      </c>
      <c r="M81" s="127">
        <v>0</v>
      </c>
      <c r="N81" s="127">
        <v>0</v>
      </c>
      <c r="O81" s="127">
        <v>0</v>
      </c>
      <c r="P81" s="127">
        <v>0</v>
      </c>
      <c r="Q81" s="127">
        <v>0</v>
      </c>
      <c r="R81" s="127">
        <v>0</v>
      </c>
      <c r="S81" s="127">
        <v>0</v>
      </c>
      <c r="T81" s="127">
        <v>0</v>
      </c>
      <c r="U81" s="127">
        <v>0</v>
      </c>
      <c r="V81" s="127">
        <v>0</v>
      </c>
      <c r="W81" s="127">
        <v>0</v>
      </c>
    </row>
    <row r="82" spans="1:23" hidden="1">
      <c r="A82" s="127">
        <v>0</v>
      </c>
      <c r="B82" s="127">
        <v>0</v>
      </c>
      <c r="C82" s="127">
        <v>0</v>
      </c>
      <c r="D82" s="127">
        <v>0</v>
      </c>
      <c r="E82" s="127">
        <v>0</v>
      </c>
      <c r="F82" s="127">
        <v>0</v>
      </c>
      <c r="G82" s="127">
        <v>0</v>
      </c>
      <c r="H82" s="127">
        <v>0</v>
      </c>
      <c r="I82" s="127">
        <v>0</v>
      </c>
      <c r="J82" s="127">
        <v>0</v>
      </c>
      <c r="K82" s="127">
        <v>0</v>
      </c>
      <c r="L82" s="127">
        <v>0</v>
      </c>
      <c r="M82" s="127">
        <v>0</v>
      </c>
      <c r="N82" s="127">
        <v>0</v>
      </c>
      <c r="O82" s="127">
        <v>0</v>
      </c>
      <c r="P82" s="127">
        <v>0</v>
      </c>
      <c r="Q82" s="127">
        <v>0</v>
      </c>
      <c r="R82" s="127">
        <v>0</v>
      </c>
      <c r="S82" s="127">
        <v>0</v>
      </c>
      <c r="T82" s="127">
        <v>0</v>
      </c>
      <c r="U82" s="127">
        <v>0</v>
      </c>
      <c r="V82" s="127">
        <v>0</v>
      </c>
      <c r="W82" s="127">
        <v>0</v>
      </c>
    </row>
    <row r="83" spans="1:23">
      <c r="A83" s="127">
        <v>0</v>
      </c>
      <c r="B83" s="127">
        <v>0</v>
      </c>
      <c r="C83" s="127">
        <v>0</v>
      </c>
      <c r="D83" s="127">
        <v>0</v>
      </c>
      <c r="E83" s="127">
        <v>0</v>
      </c>
      <c r="F83" s="127">
        <v>0</v>
      </c>
      <c r="G83" s="127">
        <v>0</v>
      </c>
      <c r="H83" s="127">
        <v>0</v>
      </c>
      <c r="I83" s="127">
        <v>0</v>
      </c>
      <c r="J83" s="127">
        <v>0</v>
      </c>
      <c r="K83" s="127">
        <v>0</v>
      </c>
      <c r="L83" s="127">
        <v>0</v>
      </c>
      <c r="M83" s="127">
        <v>0</v>
      </c>
      <c r="N83" s="127">
        <v>0</v>
      </c>
      <c r="O83" s="127">
        <v>0</v>
      </c>
      <c r="P83" s="127">
        <v>0</v>
      </c>
      <c r="Q83" s="127">
        <v>0</v>
      </c>
      <c r="R83" s="127">
        <v>0</v>
      </c>
      <c r="S83" s="127">
        <v>0</v>
      </c>
      <c r="T83" s="127">
        <v>0</v>
      </c>
      <c r="U83" s="127">
        <v>0</v>
      </c>
      <c r="V83" s="127">
        <v>0</v>
      </c>
      <c r="W83" s="127">
        <v>0</v>
      </c>
    </row>
    <row r="84" spans="1:23">
      <c r="A84" s="127">
        <v>0</v>
      </c>
      <c r="B84" s="127">
        <v>0</v>
      </c>
      <c r="C84" s="127">
        <v>0</v>
      </c>
      <c r="D84" s="127">
        <v>0</v>
      </c>
      <c r="E84" s="127">
        <v>0</v>
      </c>
      <c r="F84" s="127">
        <v>0</v>
      </c>
      <c r="G84" s="127">
        <v>0</v>
      </c>
      <c r="H84" s="127">
        <v>0</v>
      </c>
      <c r="I84" s="127">
        <v>0</v>
      </c>
      <c r="J84" s="127">
        <v>0</v>
      </c>
      <c r="K84" s="127">
        <v>0</v>
      </c>
      <c r="L84" s="127">
        <v>0</v>
      </c>
      <c r="M84" s="127">
        <v>0</v>
      </c>
      <c r="N84" s="127">
        <v>0</v>
      </c>
      <c r="O84" s="127">
        <v>0</v>
      </c>
      <c r="P84" s="127">
        <v>0</v>
      </c>
      <c r="Q84" s="127">
        <v>0</v>
      </c>
      <c r="R84" s="127">
        <v>0</v>
      </c>
      <c r="S84" s="127">
        <v>0</v>
      </c>
      <c r="T84" s="127">
        <v>0</v>
      </c>
      <c r="U84" s="127">
        <v>0</v>
      </c>
      <c r="V84" s="127">
        <v>0</v>
      </c>
      <c r="W84" s="127">
        <v>0</v>
      </c>
    </row>
    <row r="85" spans="1:23">
      <c r="A85" s="127">
        <v>0</v>
      </c>
      <c r="B85" s="127">
        <v>0</v>
      </c>
      <c r="C85" s="127">
        <v>0</v>
      </c>
      <c r="D85" s="127">
        <v>0</v>
      </c>
      <c r="E85" s="127">
        <v>0</v>
      </c>
      <c r="F85" s="127">
        <v>0</v>
      </c>
      <c r="G85" s="127">
        <v>0</v>
      </c>
      <c r="H85" s="127">
        <v>0</v>
      </c>
      <c r="I85" s="127">
        <v>0</v>
      </c>
      <c r="J85" s="127">
        <v>0</v>
      </c>
      <c r="K85" s="127">
        <v>0</v>
      </c>
      <c r="L85" s="127">
        <v>0</v>
      </c>
      <c r="M85" s="127">
        <v>0</v>
      </c>
      <c r="N85" s="127">
        <v>0</v>
      </c>
      <c r="O85" s="127">
        <v>0</v>
      </c>
      <c r="P85" s="127">
        <v>0</v>
      </c>
      <c r="Q85" s="127">
        <v>0</v>
      </c>
      <c r="R85" s="127">
        <v>0</v>
      </c>
      <c r="S85" s="127">
        <v>0</v>
      </c>
      <c r="T85" s="127">
        <v>0</v>
      </c>
      <c r="U85" s="127">
        <v>0</v>
      </c>
      <c r="V85" s="127">
        <v>0</v>
      </c>
      <c r="W85" s="127">
        <v>0</v>
      </c>
    </row>
    <row r="86" spans="1:23" hidden="1">
      <c r="A86" s="127">
        <v>0</v>
      </c>
      <c r="B86" s="127">
        <v>0</v>
      </c>
      <c r="C86" s="127">
        <v>0</v>
      </c>
      <c r="D86" s="127">
        <v>0</v>
      </c>
      <c r="E86" s="127">
        <v>0</v>
      </c>
      <c r="F86" s="127">
        <v>0</v>
      </c>
      <c r="G86" s="127">
        <v>0</v>
      </c>
      <c r="H86" s="127">
        <v>0</v>
      </c>
      <c r="I86" s="127">
        <v>0</v>
      </c>
      <c r="J86" s="127">
        <v>0</v>
      </c>
      <c r="K86" s="127">
        <v>0</v>
      </c>
      <c r="L86" s="127">
        <v>0</v>
      </c>
      <c r="M86" s="127">
        <v>0</v>
      </c>
      <c r="N86" s="127">
        <v>0</v>
      </c>
      <c r="O86" s="127">
        <v>0</v>
      </c>
      <c r="P86" s="127">
        <v>0</v>
      </c>
      <c r="Q86" s="127">
        <v>0</v>
      </c>
      <c r="R86" s="127">
        <v>0</v>
      </c>
      <c r="S86" s="127">
        <v>0</v>
      </c>
      <c r="T86" s="127">
        <v>0</v>
      </c>
      <c r="U86" s="127">
        <v>0</v>
      </c>
      <c r="V86" s="127">
        <v>0</v>
      </c>
      <c r="W86" s="127">
        <v>0</v>
      </c>
    </row>
    <row r="87" spans="1:23" hidden="1">
      <c r="A87" s="127">
        <v>0</v>
      </c>
      <c r="B87" s="127">
        <v>0</v>
      </c>
      <c r="C87" s="127">
        <v>0</v>
      </c>
      <c r="D87" s="127">
        <v>0</v>
      </c>
      <c r="E87" s="127">
        <v>0</v>
      </c>
      <c r="F87" s="127">
        <v>0</v>
      </c>
      <c r="G87" s="127">
        <v>0</v>
      </c>
      <c r="H87" s="127">
        <v>0</v>
      </c>
      <c r="I87" s="127">
        <v>0</v>
      </c>
      <c r="J87" s="127">
        <v>0</v>
      </c>
      <c r="K87" s="127">
        <v>0</v>
      </c>
      <c r="L87" s="127">
        <v>0</v>
      </c>
      <c r="M87" s="127">
        <v>0</v>
      </c>
      <c r="N87" s="127">
        <v>0</v>
      </c>
      <c r="O87" s="127">
        <v>0</v>
      </c>
      <c r="P87" s="127">
        <v>0</v>
      </c>
      <c r="Q87" s="127">
        <v>0</v>
      </c>
      <c r="R87" s="127">
        <v>0</v>
      </c>
      <c r="S87" s="127">
        <v>0</v>
      </c>
      <c r="T87" s="127">
        <v>0</v>
      </c>
      <c r="U87" s="127">
        <v>0</v>
      </c>
      <c r="V87" s="127">
        <v>0</v>
      </c>
      <c r="W87" s="127">
        <v>0</v>
      </c>
    </row>
    <row r="88" spans="1:23" hidden="1">
      <c r="A88" s="127">
        <v>0</v>
      </c>
      <c r="B88" s="127">
        <v>0</v>
      </c>
      <c r="C88" s="127">
        <v>0</v>
      </c>
      <c r="D88" s="127">
        <v>0</v>
      </c>
      <c r="E88" s="127">
        <v>0</v>
      </c>
      <c r="F88" s="127">
        <v>0</v>
      </c>
      <c r="G88" s="127">
        <v>0</v>
      </c>
      <c r="H88" s="127">
        <v>0</v>
      </c>
      <c r="I88" s="127">
        <v>0</v>
      </c>
      <c r="J88" s="127">
        <v>0</v>
      </c>
      <c r="K88" s="127">
        <v>0</v>
      </c>
      <c r="L88" s="127">
        <v>0</v>
      </c>
      <c r="M88" s="127">
        <v>0</v>
      </c>
      <c r="N88" s="127">
        <v>0</v>
      </c>
      <c r="O88" s="127">
        <v>0</v>
      </c>
      <c r="P88" s="127">
        <v>0</v>
      </c>
      <c r="Q88" s="127">
        <v>0</v>
      </c>
      <c r="R88" s="127">
        <v>0</v>
      </c>
      <c r="S88" s="127">
        <v>0</v>
      </c>
      <c r="T88" s="127">
        <v>0</v>
      </c>
      <c r="U88" s="127">
        <v>0</v>
      </c>
      <c r="V88" s="127">
        <v>0</v>
      </c>
      <c r="W88" s="127">
        <v>0</v>
      </c>
    </row>
    <row r="89" spans="1:23" hidden="1">
      <c r="A89" s="127">
        <v>0</v>
      </c>
      <c r="B89" s="127">
        <v>0</v>
      </c>
      <c r="C89" s="127">
        <v>0</v>
      </c>
      <c r="D89" s="127">
        <v>0</v>
      </c>
      <c r="E89" s="127">
        <v>0</v>
      </c>
      <c r="F89" s="127">
        <v>0</v>
      </c>
      <c r="G89" s="127">
        <v>0</v>
      </c>
      <c r="H89" s="127">
        <v>0</v>
      </c>
      <c r="I89" s="127">
        <v>0</v>
      </c>
      <c r="J89" s="127">
        <v>0</v>
      </c>
      <c r="K89" s="127">
        <v>0</v>
      </c>
      <c r="L89" s="127">
        <v>0</v>
      </c>
      <c r="M89" s="127">
        <v>0</v>
      </c>
      <c r="N89" s="127">
        <v>0</v>
      </c>
      <c r="O89" s="127">
        <v>0</v>
      </c>
      <c r="P89" s="127">
        <v>0</v>
      </c>
      <c r="Q89" s="127">
        <v>0</v>
      </c>
      <c r="R89" s="127">
        <v>0</v>
      </c>
      <c r="S89" s="127">
        <v>0</v>
      </c>
      <c r="T89" s="127">
        <v>0</v>
      </c>
      <c r="U89" s="127">
        <v>0</v>
      </c>
      <c r="V89" s="127">
        <v>0</v>
      </c>
      <c r="W89" s="127">
        <v>0</v>
      </c>
    </row>
    <row r="90" spans="1:23" hidden="1">
      <c r="A90" s="127">
        <v>0</v>
      </c>
      <c r="B90" s="127">
        <v>0</v>
      </c>
      <c r="C90" s="127">
        <v>0</v>
      </c>
      <c r="D90" s="127">
        <v>0</v>
      </c>
      <c r="E90" s="127">
        <v>0</v>
      </c>
      <c r="F90" s="127">
        <v>0</v>
      </c>
      <c r="G90" s="127">
        <v>0</v>
      </c>
      <c r="H90" s="127">
        <v>0</v>
      </c>
      <c r="I90" s="127">
        <v>0</v>
      </c>
      <c r="J90" s="127">
        <v>0</v>
      </c>
      <c r="K90" s="127">
        <v>0</v>
      </c>
      <c r="L90" s="127">
        <v>0</v>
      </c>
      <c r="M90" s="127">
        <v>0</v>
      </c>
      <c r="N90" s="127">
        <v>0</v>
      </c>
      <c r="O90" s="127">
        <v>0</v>
      </c>
      <c r="P90" s="127">
        <v>0</v>
      </c>
      <c r="Q90" s="127">
        <v>0</v>
      </c>
      <c r="R90" s="127">
        <v>0</v>
      </c>
      <c r="S90" s="127">
        <v>0</v>
      </c>
      <c r="T90" s="127">
        <v>0</v>
      </c>
      <c r="U90" s="127">
        <v>0</v>
      </c>
      <c r="V90" s="127">
        <v>0</v>
      </c>
      <c r="W90" s="127">
        <v>0</v>
      </c>
    </row>
    <row r="91" spans="1:23" hidden="1">
      <c r="A91" s="127">
        <v>0</v>
      </c>
      <c r="B91" s="127">
        <v>0</v>
      </c>
      <c r="C91" s="127">
        <v>0</v>
      </c>
      <c r="D91" s="127">
        <v>0</v>
      </c>
      <c r="E91" s="127">
        <v>0</v>
      </c>
      <c r="F91" s="127">
        <v>0</v>
      </c>
      <c r="G91" s="127">
        <v>0</v>
      </c>
      <c r="H91" s="127">
        <v>0</v>
      </c>
      <c r="I91" s="127">
        <v>0</v>
      </c>
      <c r="J91" s="127">
        <v>0</v>
      </c>
      <c r="K91" s="127">
        <v>0</v>
      </c>
      <c r="L91" s="127">
        <v>0</v>
      </c>
      <c r="M91" s="127">
        <v>0</v>
      </c>
      <c r="N91" s="127">
        <v>0</v>
      </c>
      <c r="O91" s="127">
        <v>0</v>
      </c>
      <c r="P91" s="127">
        <v>0</v>
      </c>
      <c r="Q91" s="127">
        <v>0</v>
      </c>
      <c r="R91" s="127">
        <v>0</v>
      </c>
      <c r="S91" s="127">
        <v>0</v>
      </c>
      <c r="T91" s="127">
        <v>0</v>
      </c>
      <c r="U91" s="127">
        <v>0</v>
      </c>
      <c r="V91" s="127">
        <v>0</v>
      </c>
      <c r="W91" s="127">
        <v>0</v>
      </c>
    </row>
    <row r="92" spans="1:23" hidden="1">
      <c r="A92" s="127">
        <v>0</v>
      </c>
      <c r="B92" s="127">
        <v>0</v>
      </c>
      <c r="C92" s="127">
        <v>0</v>
      </c>
      <c r="D92" s="127">
        <v>0</v>
      </c>
      <c r="E92" s="127">
        <v>0</v>
      </c>
      <c r="F92" s="127">
        <v>0</v>
      </c>
      <c r="G92" s="127">
        <v>0</v>
      </c>
      <c r="H92" s="127">
        <v>0</v>
      </c>
      <c r="I92" s="127">
        <v>0</v>
      </c>
      <c r="J92" s="127">
        <v>0</v>
      </c>
      <c r="K92" s="127">
        <v>0</v>
      </c>
      <c r="L92" s="127">
        <v>0</v>
      </c>
      <c r="M92" s="127">
        <v>0</v>
      </c>
      <c r="N92" s="127">
        <v>0</v>
      </c>
      <c r="O92" s="127">
        <v>0</v>
      </c>
      <c r="P92" s="127">
        <v>0</v>
      </c>
      <c r="Q92" s="127">
        <v>0</v>
      </c>
      <c r="R92" s="127">
        <v>0</v>
      </c>
      <c r="S92" s="127">
        <v>0</v>
      </c>
      <c r="T92" s="127">
        <v>0</v>
      </c>
      <c r="U92" s="127">
        <v>0</v>
      </c>
      <c r="V92" s="127">
        <v>0</v>
      </c>
      <c r="W92" s="127">
        <v>0</v>
      </c>
    </row>
    <row r="93" spans="1:23" hidden="1">
      <c r="A93" s="127">
        <v>0</v>
      </c>
      <c r="B93" s="127">
        <v>0</v>
      </c>
      <c r="C93" s="127">
        <v>0</v>
      </c>
      <c r="D93" s="127">
        <v>0</v>
      </c>
      <c r="E93" s="127">
        <v>0</v>
      </c>
      <c r="F93" s="127">
        <v>0</v>
      </c>
      <c r="G93" s="127">
        <v>0</v>
      </c>
      <c r="H93" s="127">
        <v>0</v>
      </c>
      <c r="I93" s="127">
        <v>0</v>
      </c>
      <c r="J93" s="127">
        <v>0</v>
      </c>
      <c r="K93" s="127">
        <v>0</v>
      </c>
      <c r="L93" s="127">
        <v>0</v>
      </c>
      <c r="M93" s="127">
        <v>0</v>
      </c>
      <c r="N93" s="127">
        <v>0</v>
      </c>
      <c r="O93" s="127">
        <v>0</v>
      </c>
      <c r="P93" s="127">
        <v>0</v>
      </c>
      <c r="Q93" s="127">
        <v>0</v>
      </c>
      <c r="R93" s="127">
        <v>0</v>
      </c>
      <c r="S93" s="127">
        <v>0</v>
      </c>
      <c r="T93" s="127">
        <v>0</v>
      </c>
      <c r="U93" s="127">
        <v>0</v>
      </c>
      <c r="V93" s="127">
        <v>0</v>
      </c>
      <c r="W93" s="127">
        <v>0</v>
      </c>
    </row>
    <row r="94" spans="1:23">
      <c r="A94" s="127">
        <v>0</v>
      </c>
      <c r="B94" s="127">
        <v>0</v>
      </c>
      <c r="C94" s="127">
        <v>0</v>
      </c>
      <c r="D94" s="127">
        <v>0</v>
      </c>
      <c r="E94" s="127">
        <v>0</v>
      </c>
      <c r="F94" s="127">
        <v>0</v>
      </c>
      <c r="G94" s="127">
        <v>0</v>
      </c>
      <c r="H94" s="127">
        <v>0</v>
      </c>
      <c r="I94" s="127">
        <v>0</v>
      </c>
      <c r="J94" s="127">
        <v>0</v>
      </c>
      <c r="K94" s="127">
        <v>0</v>
      </c>
      <c r="L94" s="127">
        <v>0</v>
      </c>
      <c r="M94" s="127">
        <v>0</v>
      </c>
      <c r="N94" s="127">
        <v>0</v>
      </c>
      <c r="O94" s="127">
        <v>0</v>
      </c>
      <c r="P94" s="127">
        <v>0</v>
      </c>
      <c r="Q94" s="127">
        <v>0</v>
      </c>
      <c r="R94" s="127">
        <v>0</v>
      </c>
      <c r="S94" s="127">
        <v>0</v>
      </c>
      <c r="T94" s="127">
        <v>0</v>
      </c>
      <c r="U94" s="127">
        <v>0</v>
      </c>
      <c r="V94" s="127">
        <v>0</v>
      </c>
      <c r="W94" s="127">
        <v>0</v>
      </c>
    </row>
    <row r="95" spans="1:23" hidden="1">
      <c r="A95" s="127">
        <v>0</v>
      </c>
      <c r="B95" s="127">
        <v>0</v>
      </c>
      <c r="C95" s="127">
        <v>0</v>
      </c>
      <c r="D95" s="127">
        <v>0</v>
      </c>
      <c r="E95" s="127">
        <v>0</v>
      </c>
      <c r="F95" s="127">
        <v>0</v>
      </c>
      <c r="G95" s="127">
        <v>0</v>
      </c>
      <c r="H95" s="127">
        <v>0</v>
      </c>
      <c r="I95" s="127">
        <v>0</v>
      </c>
      <c r="J95" s="127">
        <v>0</v>
      </c>
      <c r="K95" s="127">
        <v>0</v>
      </c>
      <c r="L95" s="127">
        <v>0</v>
      </c>
      <c r="M95" s="127">
        <v>0</v>
      </c>
      <c r="N95" s="127">
        <v>0</v>
      </c>
      <c r="O95" s="127">
        <v>0</v>
      </c>
      <c r="P95" s="127">
        <v>0</v>
      </c>
      <c r="Q95" s="127">
        <v>0</v>
      </c>
      <c r="R95" s="127">
        <v>0</v>
      </c>
      <c r="S95" s="127">
        <v>0</v>
      </c>
      <c r="T95" s="127">
        <v>0</v>
      </c>
      <c r="U95" s="127">
        <v>0</v>
      </c>
      <c r="V95" s="127">
        <v>0</v>
      </c>
      <c r="W95" s="127">
        <v>0</v>
      </c>
    </row>
    <row r="96" spans="1:23">
      <c r="A96" s="127">
        <v>0</v>
      </c>
      <c r="B96" s="127">
        <v>0</v>
      </c>
      <c r="C96" s="127">
        <v>0</v>
      </c>
      <c r="D96" s="127">
        <v>0</v>
      </c>
      <c r="E96" s="127">
        <v>0</v>
      </c>
      <c r="F96" s="127">
        <v>0</v>
      </c>
      <c r="G96" s="127">
        <v>0</v>
      </c>
      <c r="H96" s="127">
        <v>0</v>
      </c>
      <c r="I96" s="127">
        <v>0</v>
      </c>
      <c r="J96" s="127">
        <v>0</v>
      </c>
      <c r="K96" s="127">
        <v>0</v>
      </c>
      <c r="L96" s="127">
        <v>0</v>
      </c>
      <c r="M96" s="127">
        <v>0</v>
      </c>
      <c r="N96" s="127">
        <v>0</v>
      </c>
      <c r="O96" s="127">
        <v>0</v>
      </c>
      <c r="P96" s="127">
        <v>0</v>
      </c>
      <c r="Q96" s="127">
        <v>0</v>
      </c>
      <c r="R96" s="127">
        <v>0</v>
      </c>
      <c r="S96" s="127">
        <v>0</v>
      </c>
      <c r="T96" s="127">
        <v>0</v>
      </c>
      <c r="U96" s="127">
        <v>0</v>
      </c>
      <c r="V96" s="127">
        <v>0</v>
      </c>
      <c r="W96" s="127">
        <v>0</v>
      </c>
    </row>
    <row r="97" spans="1:23" hidden="1">
      <c r="A97" s="127">
        <v>0</v>
      </c>
      <c r="B97" s="127">
        <v>0</v>
      </c>
      <c r="C97" s="127">
        <v>0</v>
      </c>
      <c r="D97" s="127">
        <v>0</v>
      </c>
      <c r="E97" s="127">
        <v>0</v>
      </c>
      <c r="F97" s="127">
        <v>0</v>
      </c>
      <c r="G97" s="127">
        <v>0</v>
      </c>
      <c r="H97" s="127">
        <v>0</v>
      </c>
      <c r="I97" s="127">
        <v>0</v>
      </c>
      <c r="J97" s="127">
        <v>0</v>
      </c>
      <c r="K97" s="127">
        <v>0</v>
      </c>
      <c r="L97" s="127">
        <v>0</v>
      </c>
      <c r="M97" s="127">
        <v>0</v>
      </c>
      <c r="N97" s="127">
        <v>0</v>
      </c>
      <c r="O97" s="127">
        <v>0</v>
      </c>
      <c r="P97" s="127">
        <v>0</v>
      </c>
      <c r="Q97" s="127">
        <v>0</v>
      </c>
      <c r="R97" s="127">
        <v>0</v>
      </c>
      <c r="S97" s="127">
        <v>0</v>
      </c>
      <c r="T97" s="127">
        <v>0</v>
      </c>
      <c r="U97" s="127">
        <v>0</v>
      </c>
      <c r="V97" s="127">
        <v>0</v>
      </c>
      <c r="W97" s="127">
        <v>0</v>
      </c>
    </row>
    <row r="98" spans="1:23" hidden="1">
      <c r="A98" s="127">
        <v>0</v>
      </c>
      <c r="B98" s="127">
        <v>0</v>
      </c>
      <c r="C98" s="127">
        <v>0</v>
      </c>
      <c r="D98" s="127">
        <v>0</v>
      </c>
      <c r="E98" s="127">
        <v>0</v>
      </c>
      <c r="F98" s="127">
        <v>0</v>
      </c>
      <c r="G98" s="127">
        <v>0</v>
      </c>
      <c r="H98" s="127">
        <v>0</v>
      </c>
      <c r="I98" s="127">
        <v>0</v>
      </c>
      <c r="J98" s="127">
        <v>0</v>
      </c>
      <c r="K98" s="127">
        <v>0</v>
      </c>
      <c r="L98" s="127">
        <v>0</v>
      </c>
      <c r="M98" s="127">
        <v>0</v>
      </c>
      <c r="N98" s="127">
        <v>0</v>
      </c>
      <c r="O98" s="127">
        <v>0</v>
      </c>
      <c r="P98" s="127">
        <v>0</v>
      </c>
      <c r="Q98" s="127">
        <v>0</v>
      </c>
      <c r="R98" s="127">
        <v>0</v>
      </c>
      <c r="S98" s="127">
        <v>0</v>
      </c>
      <c r="T98" s="127">
        <v>0</v>
      </c>
      <c r="U98" s="127">
        <v>0</v>
      </c>
      <c r="V98" s="127">
        <v>0</v>
      </c>
      <c r="W98" s="127">
        <v>0</v>
      </c>
    </row>
    <row r="99" spans="1:23" hidden="1">
      <c r="A99" s="127">
        <v>0</v>
      </c>
      <c r="B99" s="127">
        <v>0</v>
      </c>
      <c r="C99" s="127">
        <v>0</v>
      </c>
      <c r="D99" s="127">
        <v>0</v>
      </c>
      <c r="E99" s="127">
        <v>0</v>
      </c>
      <c r="F99" s="127">
        <v>0</v>
      </c>
      <c r="G99" s="127">
        <v>0</v>
      </c>
      <c r="H99" s="127">
        <v>0</v>
      </c>
      <c r="I99" s="127">
        <v>0</v>
      </c>
      <c r="J99" s="127">
        <v>0</v>
      </c>
      <c r="K99" s="127">
        <v>0</v>
      </c>
      <c r="L99" s="127">
        <v>0</v>
      </c>
      <c r="M99" s="127">
        <v>0</v>
      </c>
      <c r="N99" s="127">
        <v>0</v>
      </c>
      <c r="O99" s="127">
        <v>0</v>
      </c>
      <c r="P99" s="127">
        <v>0</v>
      </c>
      <c r="Q99" s="127">
        <v>0</v>
      </c>
      <c r="R99" s="127">
        <v>0</v>
      </c>
      <c r="S99" s="127">
        <v>0</v>
      </c>
      <c r="T99" s="127">
        <v>0</v>
      </c>
      <c r="U99" s="127">
        <v>0</v>
      </c>
      <c r="V99" s="127">
        <v>0</v>
      </c>
      <c r="W99" s="127">
        <v>0</v>
      </c>
    </row>
    <row r="100" spans="1:23" hidden="1">
      <c r="A100" s="127">
        <v>0</v>
      </c>
      <c r="B100" s="127">
        <v>0</v>
      </c>
      <c r="C100" s="127">
        <v>0</v>
      </c>
      <c r="D100" s="127">
        <v>0</v>
      </c>
      <c r="E100" s="127">
        <v>0</v>
      </c>
      <c r="F100" s="127">
        <v>0</v>
      </c>
      <c r="G100" s="127">
        <v>0</v>
      </c>
      <c r="H100" s="127">
        <v>0</v>
      </c>
      <c r="I100" s="127">
        <v>0</v>
      </c>
      <c r="J100" s="127">
        <v>0</v>
      </c>
      <c r="K100" s="127">
        <v>0</v>
      </c>
      <c r="L100" s="127">
        <v>0</v>
      </c>
      <c r="M100" s="127">
        <v>0</v>
      </c>
      <c r="N100" s="127">
        <v>0</v>
      </c>
      <c r="O100" s="127">
        <v>0</v>
      </c>
      <c r="P100" s="127">
        <v>0</v>
      </c>
      <c r="Q100" s="127">
        <v>0</v>
      </c>
      <c r="R100" s="127">
        <v>0</v>
      </c>
      <c r="S100" s="127">
        <v>0</v>
      </c>
      <c r="T100" s="127">
        <v>0</v>
      </c>
      <c r="U100" s="127">
        <v>0</v>
      </c>
      <c r="V100" s="127">
        <v>0</v>
      </c>
      <c r="W100" s="127">
        <v>0</v>
      </c>
    </row>
    <row r="101" spans="1:23" hidden="1">
      <c r="A101" s="127">
        <v>0</v>
      </c>
      <c r="B101" s="127">
        <v>0</v>
      </c>
      <c r="C101" s="127">
        <v>0</v>
      </c>
      <c r="D101" s="127">
        <v>0</v>
      </c>
      <c r="E101" s="127">
        <v>0</v>
      </c>
      <c r="F101" s="127">
        <v>0</v>
      </c>
      <c r="G101" s="127">
        <v>0</v>
      </c>
      <c r="H101" s="127">
        <v>0</v>
      </c>
      <c r="I101" s="127">
        <v>0</v>
      </c>
      <c r="J101" s="127">
        <v>0</v>
      </c>
      <c r="K101" s="127">
        <v>0</v>
      </c>
      <c r="L101" s="127">
        <v>0</v>
      </c>
      <c r="M101" s="127">
        <v>0</v>
      </c>
      <c r="N101" s="127">
        <v>0</v>
      </c>
      <c r="O101" s="127">
        <v>0</v>
      </c>
      <c r="P101" s="127">
        <v>0</v>
      </c>
      <c r="Q101" s="127">
        <v>0</v>
      </c>
      <c r="R101" s="127">
        <v>0</v>
      </c>
      <c r="S101" s="127">
        <v>0</v>
      </c>
      <c r="T101" s="127">
        <v>0</v>
      </c>
      <c r="U101" s="127">
        <v>0</v>
      </c>
      <c r="V101" s="127">
        <v>0</v>
      </c>
      <c r="W101" s="127">
        <v>0</v>
      </c>
    </row>
    <row r="102" spans="1:23" hidden="1">
      <c r="A102" s="127">
        <v>0</v>
      </c>
      <c r="B102" s="127">
        <v>0</v>
      </c>
      <c r="C102" s="127">
        <v>0</v>
      </c>
      <c r="D102" s="127">
        <v>0</v>
      </c>
      <c r="E102" s="127">
        <v>0</v>
      </c>
      <c r="F102" s="127">
        <v>0</v>
      </c>
      <c r="G102" s="127">
        <v>0</v>
      </c>
      <c r="H102" s="127">
        <v>0</v>
      </c>
      <c r="I102" s="127">
        <v>0</v>
      </c>
      <c r="J102" s="127">
        <v>0</v>
      </c>
      <c r="K102" s="127">
        <v>0</v>
      </c>
      <c r="L102" s="127">
        <v>0</v>
      </c>
      <c r="M102" s="127">
        <v>0</v>
      </c>
      <c r="N102" s="127">
        <v>0</v>
      </c>
      <c r="O102" s="127">
        <v>0</v>
      </c>
      <c r="P102" s="127">
        <v>0</v>
      </c>
      <c r="Q102" s="127">
        <v>0</v>
      </c>
      <c r="R102" s="127">
        <v>0</v>
      </c>
      <c r="S102" s="127">
        <v>0</v>
      </c>
      <c r="T102" s="127">
        <v>0</v>
      </c>
      <c r="U102" s="127">
        <v>0</v>
      </c>
      <c r="V102" s="127">
        <v>0</v>
      </c>
      <c r="W102" s="127">
        <v>0</v>
      </c>
    </row>
    <row r="103" spans="1:23" hidden="1">
      <c r="A103" s="127">
        <v>0</v>
      </c>
      <c r="B103" s="127">
        <v>0</v>
      </c>
      <c r="C103" s="127">
        <v>0</v>
      </c>
      <c r="D103" s="127">
        <v>0</v>
      </c>
      <c r="E103" s="127">
        <v>0</v>
      </c>
      <c r="F103" s="127">
        <v>0</v>
      </c>
      <c r="G103" s="127">
        <v>0</v>
      </c>
      <c r="H103" s="127">
        <v>0</v>
      </c>
      <c r="I103" s="127">
        <v>0</v>
      </c>
      <c r="J103" s="127">
        <v>0</v>
      </c>
      <c r="K103" s="127">
        <v>0</v>
      </c>
      <c r="L103" s="127">
        <v>0</v>
      </c>
      <c r="M103" s="127">
        <v>0</v>
      </c>
      <c r="N103" s="127">
        <v>0</v>
      </c>
      <c r="O103" s="127">
        <v>0</v>
      </c>
      <c r="P103" s="127">
        <v>0</v>
      </c>
      <c r="Q103" s="127">
        <v>0</v>
      </c>
      <c r="R103" s="127">
        <v>0</v>
      </c>
      <c r="S103" s="127">
        <v>0</v>
      </c>
      <c r="T103" s="127">
        <v>0</v>
      </c>
      <c r="U103" s="127">
        <v>0</v>
      </c>
      <c r="V103" s="127">
        <v>0</v>
      </c>
      <c r="W103" s="127">
        <v>0</v>
      </c>
    </row>
    <row r="104" spans="1:23" hidden="1">
      <c r="A104" s="127">
        <v>0</v>
      </c>
      <c r="B104" s="127">
        <v>0</v>
      </c>
      <c r="C104" s="127">
        <v>0</v>
      </c>
      <c r="D104" s="127">
        <v>0</v>
      </c>
      <c r="E104" s="127">
        <v>0</v>
      </c>
      <c r="F104" s="127">
        <v>0</v>
      </c>
      <c r="G104" s="127">
        <v>0</v>
      </c>
      <c r="H104" s="127">
        <v>0</v>
      </c>
      <c r="I104" s="127">
        <v>0</v>
      </c>
      <c r="J104" s="127">
        <v>0</v>
      </c>
      <c r="K104" s="127">
        <v>0</v>
      </c>
      <c r="L104" s="127">
        <v>0</v>
      </c>
      <c r="M104" s="127">
        <v>0</v>
      </c>
      <c r="N104" s="127">
        <v>0</v>
      </c>
      <c r="O104" s="127">
        <v>0</v>
      </c>
      <c r="P104" s="127">
        <v>0</v>
      </c>
      <c r="Q104" s="127">
        <v>0</v>
      </c>
      <c r="R104" s="127">
        <v>0</v>
      </c>
      <c r="S104" s="127">
        <v>0</v>
      </c>
      <c r="T104" s="127">
        <v>0</v>
      </c>
      <c r="U104" s="127">
        <v>0</v>
      </c>
      <c r="V104" s="127">
        <v>0</v>
      </c>
      <c r="W104" s="127">
        <v>0</v>
      </c>
    </row>
    <row r="105" spans="1:23">
      <c r="A105" s="127">
        <v>0</v>
      </c>
      <c r="B105" s="127">
        <v>0</v>
      </c>
      <c r="C105" s="127">
        <v>0</v>
      </c>
      <c r="D105" s="127">
        <v>0</v>
      </c>
      <c r="E105" s="127">
        <v>0</v>
      </c>
      <c r="F105" s="127">
        <v>0</v>
      </c>
      <c r="G105" s="127">
        <v>0</v>
      </c>
      <c r="H105" s="127">
        <v>0</v>
      </c>
      <c r="I105" s="127">
        <v>0</v>
      </c>
      <c r="J105" s="127">
        <v>0</v>
      </c>
      <c r="K105" s="127">
        <v>0</v>
      </c>
      <c r="L105" s="127">
        <v>0</v>
      </c>
      <c r="M105" s="127">
        <v>0</v>
      </c>
      <c r="N105" s="127">
        <v>0</v>
      </c>
      <c r="O105" s="127">
        <v>0</v>
      </c>
      <c r="P105" s="127">
        <v>0</v>
      </c>
      <c r="Q105" s="127">
        <v>0</v>
      </c>
      <c r="R105" s="127">
        <v>0</v>
      </c>
      <c r="S105" s="127">
        <v>0</v>
      </c>
      <c r="T105" s="127">
        <v>0</v>
      </c>
      <c r="U105" s="127">
        <v>0</v>
      </c>
      <c r="V105" s="127">
        <v>0</v>
      </c>
      <c r="W105" s="127">
        <v>0</v>
      </c>
    </row>
    <row r="106" spans="1:23">
      <c r="A106" s="127">
        <v>0</v>
      </c>
      <c r="B106" s="127">
        <v>0</v>
      </c>
      <c r="C106" s="127">
        <v>0</v>
      </c>
      <c r="D106" s="127">
        <v>0</v>
      </c>
      <c r="E106" s="127">
        <v>0</v>
      </c>
      <c r="F106" s="127">
        <v>0</v>
      </c>
      <c r="G106" s="127">
        <v>0</v>
      </c>
      <c r="H106" s="127">
        <v>0</v>
      </c>
      <c r="I106" s="127">
        <v>0</v>
      </c>
      <c r="J106" s="127">
        <v>0</v>
      </c>
      <c r="K106" s="127">
        <v>0</v>
      </c>
      <c r="L106" s="127">
        <v>0</v>
      </c>
      <c r="M106" s="127">
        <v>0</v>
      </c>
      <c r="N106" s="127">
        <v>0</v>
      </c>
      <c r="O106" s="127">
        <v>0</v>
      </c>
      <c r="P106" s="127">
        <v>0</v>
      </c>
      <c r="Q106" s="127">
        <v>0</v>
      </c>
      <c r="R106" s="127">
        <v>0</v>
      </c>
      <c r="S106" s="127">
        <v>0</v>
      </c>
      <c r="T106" s="127">
        <v>0</v>
      </c>
      <c r="U106" s="127">
        <v>0</v>
      </c>
      <c r="V106" s="127">
        <v>0</v>
      </c>
      <c r="W106" s="127">
        <v>0</v>
      </c>
    </row>
    <row r="107" spans="1:23">
      <c r="A107" s="127">
        <v>0</v>
      </c>
      <c r="B107" s="127">
        <v>0</v>
      </c>
      <c r="C107" s="127">
        <v>0</v>
      </c>
      <c r="D107" s="127">
        <v>0</v>
      </c>
      <c r="E107" s="127">
        <v>0</v>
      </c>
      <c r="F107" s="127">
        <v>0</v>
      </c>
      <c r="G107" s="127">
        <v>0</v>
      </c>
      <c r="H107" s="127">
        <v>0</v>
      </c>
      <c r="I107" s="127">
        <v>0</v>
      </c>
      <c r="J107" s="127">
        <v>0</v>
      </c>
      <c r="K107" s="127">
        <v>0</v>
      </c>
      <c r="L107" s="127">
        <v>0</v>
      </c>
      <c r="M107" s="127">
        <v>0</v>
      </c>
      <c r="N107" s="127">
        <v>0</v>
      </c>
      <c r="O107" s="127">
        <v>0</v>
      </c>
      <c r="P107" s="127">
        <v>0</v>
      </c>
      <c r="Q107" s="127">
        <v>0</v>
      </c>
      <c r="R107" s="127">
        <v>0</v>
      </c>
      <c r="S107" s="127">
        <v>0</v>
      </c>
      <c r="T107" s="127">
        <v>0</v>
      </c>
      <c r="U107" s="127">
        <v>0</v>
      </c>
      <c r="V107" s="127">
        <v>0</v>
      </c>
      <c r="W107" s="127">
        <v>0</v>
      </c>
    </row>
    <row r="108" spans="1:23" hidden="1">
      <c r="A108" s="127">
        <v>0</v>
      </c>
      <c r="B108" s="127">
        <v>0</v>
      </c>
      <c r="C108" s="127">
        <v>0</v>
      </c>
      <c r="D108" s="127">
        <v>0</v>
      </c>
      <c r="E108" s="127">
        <v>0</v>
      </c>
      <c r="F108" s="127">
        <v>0</v>
      </c>
      <c r="G108" s="127">
        <v>0</v>
      </c>
      <c r="H108" s="127">
        <v>0</v>
      </c>
      <c r="I108" s="127">
        <v>0</v>
      </c>
      <c r="J108" s="127">
        <v>0</v>
      </c>
      <c r="K108" s="127">
        <v>0</v>
      </c>
      <c r="L108" s="127">
        <v>0</v>
      </c>
      <c r="M108" s="127">
        <v>0</v>
      </c>
      <c r="N108" s="127">
        <v>0</v>
      </c>
      <c r="O108" s="127">
        <v>0</v>
      </c>
      <c r="P108" s="127">
        <v>0</v>
      </c>
      <c r="Q108" s="127">
        <v>0</v>
      </c>
      <c r="R108" s="127">
        <v>0</v>
      </c>
      <c r="S108" s="127">
        <v>0</v>
      </c>
      <c r="T108" s="127">
        <v>0</v>
      </c>
      <c r="U108" s="127">
        <v>0</v>
      </c>
      <c r="V108" s="127">
        <v>0</v>
      </c>
      <c r="W108" s="127">
        <v>0</v>
      </c>
    </row>
    <row r="109" spans="1:23" hidden="1">
      <c r="A109" s="127">
        <v>0</v>
      </c>
      <c r="B109" s="127">
        <v>0</v>
      </c>
      <c r="C109" s="127">
        <v>0</v>
      </c>
      <c r="D109" s="127">
        <v>0</v>
      </c>
      <c r="E109" s="127">
        <v>0</v>
      </c>
      <c r="F109" s="127">
        <v>0</v>
      </c>
      <c r="G109" s="127">
        <v>0</v>
      </c>
      <c r="H109" s="127">
        <v>0</v>
      </c>
      <c r="I109" s="127">
        <v>0</v>
      </c>
      <c r="J109" s="127">
        <v>0</v>
      </c>
      <c r="K109" s="127">
        <v>0</v>
      </c>
      <c r="L109" s="127">
        <v>0</v>
      </c>
      <c r="M109" s="127">
        <v>0</v>
      </c>
      <c r="N109" s="127">
        <v>0</v>
      </c>
      <c r="O109" s="127">
        <v>0</v>
      </c>
      <c r="P109" s="127">
        <v>0</v>
      </c>
      <c r="Q109" s="127">
        <v>0</v>
      </c>
      <c r="R109" s="127">
        <v>0</v>
      </c>
      <c r="S109" s="127">
        <v>0</v>
      </c>
      <c r="T109" s="127">
        <v>0</v>
      </c>
      <c r="U109" s="127">
        <v>0</v>
      </c>
      <c r="V109" s="127">
        <v>0</v>
      </c>
      <c r="W109" s="127">
        <v>0</v>
      </c>
    </row>
    <row r="110" spans="1:23" hidden="1">
      <c r="A110" s="127">
        <v>0</v>
      </c>
      <c r="B110" s="127">
        <v>0</v>
      </c>
      <c r="C110" s="127">
        <v>0</v>
      </c>
      <c r="D110" s="127">
        <v>0</v>
      </c>
      <c r="E110" s="127">
        <v>0</v>
      </c>
      <c r="F110" s="127">
        <v>0</v>
      </c>
      <c r="G110" s="127">
        <v>0</v>
      </c>
      <c r="H110" s="127">
        <v>0</v>
      </c>
      <c r="I110" s="127">
        <v>0</v>
      </c>
      <c r="J110" s="127">
        <v>0</v>
      </c>
      <c r="K110" s="127">
        <v>0</v>
      </c>
      <c r="L110" s="127">
        <v>0</v>
      </c>
      <c r="M110" s="127">
        <v>0</v>
      </c>
      <c r="N110" s="127">
        <v>0</v>
      </c>
      <c r="O110" s="127">
        <v>0</v>
      </c>
      <c r="P110" s="127">
        <v>0</v>
      </c>
      <c r="Q110" s="127">
        <v>0</v>
      </c>
      <c r="R110" s="127">
        <v>0</v>
      </c>
      <c r="S110" s="127">
        <v>0</v>
      </c>
      <c r="T110" s="127">
        <v>0</v>
      </c>
      <c r="U110" s="127">
        <v>0</v>
      </c>
      <c r="V110" s="127">
        <v>0</v>
      </c>
      <c r="W110" s="127">
        <v>0</v>
      </c>
    </row>
    <row r="111" spans="1:23">
      <c r="A111" s="127">
        <v>0</v>
      </c>
      <c r="B111" s="127">
        <v>0</v>
      </c>
      <c r="C111" s="127">
        <v>0</v>
      </c>
      <c r="D111" s="127">
        <v>0</v>
      </c>
      <c r="E111" s="127">
        <v>0</v>
      </c>
      <c r="F111" s="127">
        <v>0</v>
      </c>
      <c r="G111" s="127">
        <v>0</v>
      </c>
      <c r="H111" s="127">
        <v>0</v>
      </c>
      <c r="I111" s="127">
        <v>0</v>
      </c>
      <c r="J111" s="127">
        <v>0</v>
      </c>
      <c r="K111" s="127">
        <v>0</v>
      </c>
      <c r="L111" s="127">
        <v>0</v>
      </c>
      <c r="M111" s="127">
        <v>0</v>
      </c>
      <c r="N111" s="127">
        <v>0</v>
      </c>
      <c r="O111" s="127">
        <v>0</v>
      </c>
      <c r="P111" s="127">
        <v>0</v>
      </c>
      <c r="Q111" s="127">
        <v>0</v>
      </c>
      <c r="R111" s="127">
        <v>0</v>
      </c>
      <c r="S111" s="127">
        <v>0</v>
      </c>
      <c r="T111" s="127">
        <v>0</v>
      </c>
      <c r="U111" s="127">
        <v>0</v>
      </c>
      <c r="V111" s="127">
        <v>0</v>
      </c>
      <c r="W111" s="127">
        <v>0</v>
      </c>
    </row>
    <row r="112" spans="1:23">
      <c r="A112" s="127">
        <v>0</v>
      </c>
      <c r="B112" s="127">
        <v>0</v>
      </c>
      <c r="C112" s="127">
        <v>0</v>
      </c>
      <c r="D112" s="127">
        <v>0</v>
      </c>
      <c r="E112" s="127">
        <v>0</v>
      </c>
      <c r="F112" s="127">
        <v>0</v>
      </c>
      <c r="G112" s="127">
        <v>0</v>
      </c>
      <c r="H112" s="127">
        <v>0</v>
      </c>
      <c r="I112" s="127">
        <v>0</v>
      </c>
      <c r="J112" s="127">
        <v>0</v>
      </c>
      <c r="K112" s="127">
        <v>0</v>
      </c>
      <c r="L112" s="127">
        <v>0</v>
      </c>
      <c r="M112" s="127">
        <v>0</v>
      </c>
      <c r="N112" s="127">
        <v>0</v>
      </c>
      <c r="O112" s="127">
        <v>0</v>
      </c>
      <c r="P112" s="127">
        <v>0</v>
      </c>
      <c r="Q112" s="127">
        <v>0</v>
      </c>
      <c r="R112" s="127">
        <v>0</v>
      </c>
      <c r="S112" s="127">
        <v>0</v>
      </c>
      <c r="T112" s="127">
        <v>0</v>
      </c>
      <c r="U112" s="127">
        <v>0</v>
      </c>
      <c r="V112" s="127">
        <v>0</v>
      </c>
      <c r="W112" s="127">
        <v>0</v>
      </c>
    </row>
    <row r="113" spans="1:23">
      <c r="A113" s="127">
        <v>0</v>
      </c>
      <c r="B113" s="127">
        <v>0</v>
      </c>
      <c r="C113" s="127">
        <v>0</v>
      </c>
      <c r="D113" s="127">
        <v>0</v>
      </c>
      <c r="E113" s="127">
        <v>0</v>
      </c>
      <c r="F113" s="127">
        <v>0</v>
      </c>
      <c r="G113" s="127">
        <v>0</v>
      </c>
      <c r="H113" s="127">
        <v>0</v>
      </c>
      <c r="I113" s="127">
        <v>0</v>
      </c>
      <c r="J113" s="127">
        <v>0</v>
      </c>
      <c r="K113" s="127">
        <v>0</v>
      </c>
      <c r="L113" s="127">
        <v>0</v>
      </c>
      <c r="M113" s="127">
        <v>0</v>
      </c>
      <c r="N113" s="127">
        <v>0</v>
      </c>
      <c r="O113" s="127">
        <v>0</v>
      </c>
      <c r="P113" s="127">
        <v>0</v>
      </c>
      <c r="Q113" s="127">
        <v>0</v>
      </c>
      <c r="R113" s="127">
        <v>0</v>
      </c>
      <c r="S113" s="127">
        <v>0</v>
      </c>
      <c r="T113" s="127">
        <v>0</v>
      </c>
      <c r="U113" s="127">
        <v>0</v>
      </c>
      <c r="V113" s="127">
        <v>0</v>
      </c>
      <c r="W113" s="127">
        <v>0</v>
      </c>
    </row>
    <row r="114" spans="1:23" hidden="1">
      <c r="A114" s="127">
        <v>0</v>
      </c>
      <c r="B114" s="127">
        <v>0</v>
      </c>
      <c r="C114" s="127">
        <v>0</v>
      </c>
      <c r="D114" s="127">
        <v>0</v>
      </c>
      <c r="E114" s="127">
        <v>0</v>
      </c>
      <c r="F114" s="127">
        <v>0</v>
      </c>
      <c r="G114" s="127">
        <v>0</v>
      </c>
      <c r="H114" s="127">
        <v>0</v>
      </c>
      <c r="I114" s="127">
        <v>0</v>
      </c>
      <c r="J114" s="127">
        <v>0</v>
      </c>
      <c r="K114" s="127">
        <v>0</v>
      </c>
      <c r="L114" s="127">
        <v>0</v>
      </c>
      <c r="M114" s="127">
        <v>0</v>
      </c>
      <c r="N114" s="127">
        <v>0</v>
      </c>
      <c r="O114" s="127">
        <v>0</v>
      </c>
      <c r="P114" s="127">
        <v>0</v>
      </c>
      <c r="Q114" s="127">
        <v>0</v>
      </c>
      <c r="R114" s="127">
        <v>0</v>
      </c>
      <c r="S114" s="127">
        <v>0</v>
      </c>
      <c r="T114" s="127">
        <v>0</v>
      </c>
      <c r="U114" s="127">
        <v>0</v>
      </c>
      <c r="V114" s="127">
        <v>0</v>
      </c>
      <c r="W114" s="127">
        <v>0</v>
      </c>
    </row>
    <row r="115" spans="1:23">
      <c r="A115" s="127">
        <v>0</v>
      </c>
      <c r="B115" s="127">
        <v>0</v>
      </c>
      <c r="C115" s="127">
        <v>0</v>
      </c>
      <c r="D115" s="127">
        <v>0</v>
      </c>
      <c r="E115" s="127">
        <v>0</v>
      </c>
      <c r="F115" s="127">
        <v>0</v>
      </c>
      <c r="G115" s="127">
        <v>0</v>
      </c>
      <c r="H115" s="127">
        <v>0</v>
      </c>
      <c r="I115" s="127">
        <v>0</v>
      </c>
      <c r="J115" s="127">
        <v>0</v>
      </c>
      <c r="K115" s="127">
        <v>0</v>
      </c>
      <c r="L115" s="127">
        <v>0</v>
      </c>
      <c r="M115" s="127">
        <v>0</v>
      </c>
      <c r="N115" s="127">
        <v>0</v>
      </c>
      <c r="O115" s="127">
        <v>0</v>
      </c>
      <c r="P115" s="127">
        <v>0</v>
      </c>
      <c r="Q115" s="127">
        <v>0</v>
      </c>
      <c r="R115" s="127">
        <v>0</v>
      </c>
      <c r="S115" s="127">
        <v>0</v>
      </c>
      <c r="T115" s="127">
        <v>0</v>
      </c>
      <c r="U115" s="127">
        <v>0</v>
      </c>
      <c r="V115" s="127">
        <v>0</v>
      </c>
      <c r="W115" s="127">
        <v>0</v>
      </c>
    </row>
    <row r="116" spans="1:23">
      <c r="A116" s="127">
        <v>0</v>
      </c>
      <c r="B116" s="127">
        <v>0</v>
      </c>
      <c r="C116" s="127">
        <v>0</v>
      </c>
      <c r="D116" s="127">
        <v>0</v>
      </c>
      <c r="E116" s="127">
        <v>0</v>
      </c>
      <c r="F116" s="127">
        <v>0</v>
      </c>
      <c r="G116" s="127">
        <v>0</v>
      </c>
      <c r="H116" s="127">
        <v>0</v>
      </c>
      <c r="I116" s="127">
        <v>0</v>
      </c>
      <c r="J116" s="127">
        <v>0</v>
      </c>
      <c r="K116" s="127">
        <v>0</v>
      </c>
      <c r="L116" s="127">
        <v>0</v>
      </c>
      <c r="M116" s="127">
        <v>0</v>
      </c>
      <c r="N116" s="127">
        <v>0</v>
      </c>
      <c r="O116" s="127">
        <v>0</v>
      </c>
      <c r="P116" s="127">
        <v>0</v>
      </c>
      <c r="Q116" s="127">
        <v>0</v>
      </c>
      <c r="R116" s="127">
        <v>0</v>
      </c>
      <c r="S116" s="127">
        <v>0</v>
      </c>
      <c r="T116" s="127">
        <v>0</v>
      </c>
      <c r="U116" s="127">
        <v>0</v>
      </c>
      <c r="V116" s="127">
        <v>0</v>
      </c>
      <c r="W116" s="127">
        <v>0</v>
      </c>
    </row>
    <row r="117" spans="1:23">
      <c r="A117" s="127">
        <v>0</v>
      </c>
      <c r="B117" s="127">
        <v>0</v>
      </c>
      <c r="C117" s="127">
        <v>0</v>
      </c>
      <c r="D117" s="127">
        <v>0</v>
      </c>
      <c r="E117" s="127">
        <v>0</v>
      </c>
      <c r="F117" s="127">
        <v>0</v>
      </c>
      <c r="G117" s="127">
        <v>0</v>
      </c>
      <c r="H117" s="127">
        <v>0</v>
      </c>
      <c r="I117" s="127">
        <v>0</v>
      </c>
      <c r="J117" s="127">
        <v>0</v>
      </c>
      <c r="K117" s="127">
        <v>0</v>
      </c>
      <c r="L117" s="127">
        <v>0</v>
      </c>
      <c r="M117" s="127">
        <v>0</v>
      </c>
      <c r="N117" s="127">
        <v>0</v>
      </c>
      <c r="O117" s="127">
        <v>0</v>
      </c>
      <c r="P117" s="127">
        <v>0</v>
      </c>
      <c r="Q117" s="127">
        <v>0</v>
      </c>
      <c r="R117" s="127">
        <v>0</v>
      </c>
      <c r="S117" s="127">
        <v>0</v>
      </c>
      <c r="T117" s="127">
        <v>0</v>
      </c>
      <c r="U117" s="127">
        <v>0</v>
      </c>
      <c r="V117" s="127">
        <v>0</v>
      </c>
      <c r="W117" s="127">
        <v>0</v>
      </c>
    </row>
    <row r="118" spans="1:23" hidden="1">
      <c r="A118" s="127">
        <v>0</v>
      </c>
      <c r="B118" s="127">
        <v>0</v>
      </c>
      <c r="C118" s="127">
        <v>0</v>
      </c>
      <c r="D118" s="127">
        <v>0</v>
      </c>
      <c r="E118" s="127">
        <v>0</v>
      </c>
      <c r="F118" s="127">
        <v>0</v>
      </c>
      <c r="G118" s="127">
        <v>0</v>
      </c>
      <c r="H118" s="127">
        <v>0</v>
      </c>
      <c r="I118" s="127">
        <v>0</v>
      </c>
      <c r="J118" s="127">
        <v>0</v>
      </c>
      <c r="K118" s="127">
        <v>0</v>
      </c>
      <c r="L118" s="127">
        <v>0</v>
      </c>
      <c r="M118" s="127">
        <v>0</v>
      </c>
      <c r="N118" s="127">
        <v>0</v>
      </c>
      <c r="O118" s="127">
        <v>0</v>
      </c>
      <c r="P118" s="127">
        <v>0</v>
      </c>
      <c r="Q118" s="127">
        <v>0</v>
      </c>
      <c r="R118" s="127">
        <v>0</v>
      </c>
      <c r="S118" s="127">
        <v>0</v>
      </c>
      <c r="T118" s="127">
        <v>0</v>
      </c>
      <c r="U118" s="127">
        <v>0</v>
      </c>
      <c r="V118" s="127">
        <v>0</v>
      </c>
      <c r="W118" s="127">
        <v>0</v>
      </c>
    </row>
    <row r="119" spans="1:23" hidden="1">
      <c r="A119" s="127">
        <v>0</v>
      </c>
      <c r="B119" s="127">
        <v>0</v>
      </c>
      <c r="C119" s="127">
        <v>0</v>
      </c>
      <c r="D119" s="127">
        <v>0</v>
      </c>
      <c r="E119" s="127">
        <v>0</v>
      </c>
      <c r="F119" s="127">
        <v>0</v>
      </c>
      <c r="G119" s="127">
        <v>0</v>
      </c>
      <c r="H119" s="127">
        <v>0</v>
      </c>
      <c r="I119" s="127">
        <v>0</v>
      </c>
      <c r="J119" s="127">
        <v>0</v>
      </c>
      <c r="K119" s="127">
        <v>0</v>
      </c>
      <c r="L119" s="127">
        <v>0</v>
      </c>
      <c r="M119" s="127">
        <v>0</v>
      </c>
      <c r="N119" s="127">
        <v>0</v>
      </c>
      <c r="O119" s="127">
        <v>0</v>
      </c>
      <c r="P119" s="127">
        <v>0</v>
      </c>
      <c r="Q119" s="127">
        <v>0</v>
      </c>
      <c r="R119" s="127">
        <v>0</v>
      </c>
      <c r="S119" s="127">
        <v>0</v>
      </c>
      <c r="T119" s="127">
        <v>0</v>
      </c>
      <c r="U119" s="127">
        <v>0</v>
      </c>
      <c r="V119" s="127">
        <v>0</v>
      </c>
      <c r="W119" s="127">
        <v>0</v>
      </c>
    </row>
    <row r="120" spans="1:23" hidden="1">
      <c r="A120" s="127">
        <v>0</v>
      </c>
      <c r="B120" s="127">
        <v>0</v>
      </c>
      <c r="C120" s="127">
        <v>0</v>
      </c>
      <c r="D120" s="127">
        <v>0</v>
      </c>
      <c r="E120" s="127">
        <v>0</v>
      </c>
      <c r="F120" s="127">
        <v>0</v>
      </c>
      <c r="G120" s="127">
        <v>0</v>
      </c>
      <c r="H120" s="127">
        <v>0</v>
      </c>
      <c r="I120" s="127">
        <v>0</v>
      </c>
      <c r="J120" s="127">
        <v>0</v>
      </c>
      <c r="K120" s="127">
        <v>0</v>
      </c>
      <c r="L120" s="127">
        <v>0</v>
      </c>
      <c r="M120" s="127">
        <v>0</v>
      </c>
      <c r="N120" s="127">
        <v>0</v>
      </c>
      <c r="O120" s="127">
        <v>0</v>
      </c>
      <c r="P120" s="127">
        <v>0</v>
      </c>
      <c r="Q120" s="127">
        <v>0</v>
      </c>
      <c r="R120" s="127">
        <v>0</v>
      </c>
      <c r="S120" s="127">
        <v>0</v>
      </c>
      <c r="T120" s="127">
        <v>0</v>
      </c>
      <c r="U120" s="127">
        <v>0</v>
      </c>
      <c r="V120" s="127">
        <v>0</v>
      </c>
      <c r="W120" s="127">
        <v>0</v>
      </c>
    </row>
    <row r="121" spans="1:23" hidden="1">
      <c r="A121" s="127">
        <v>0</v>
      </c>
      <c r="B121" s="127">
        <v>0</v>
      </c>
      <c r="C121" s="127">
        <v>0</v>
      </c>
      <c r="D121" s="127">
        <v>0</v>
      </c>
      <c r="E121" s="127">
        <v>0</v>
      </c>
      <c r="F121" s="127">
        <v>0</v>
      </c>
      <c r="G121" s="127">
        <v>0</v>
      </c>
      <c r="H121" s="127">
        <v>0</v>
      </c>
      <c r="I121" s="127">
        <v>0</v>
      </c>
      <c r="J121" s="127">
        <v>0</v>
      </c>
      <c r="K121" s="127">
        <v>0</v>
      </c>
      <c r="L121" s="127">
        <v>0</v>
      </c>
      <c r="M121" s="127">
        <v>0</v>
      </c>
      <c r="N121" s="127">
        <v>0</v>
      </c>
      <c r="O121" s="127">
        <v>0</v>
      </c>
      <c r="P121" s="127">
        <v>0</v>
      </c>
      <c r="Q121" s="127">
        <v>0</v>
      </c>
      <c r="R121" s="127">
        <v>0</v>
      </c>
      <c r="S121" s="127">
        <v>0</v>
      </c>
      <c r="T121" s="127">
        <v>0</v>
      </c>
      <c r="U121" s="127">
        <v>0</v>
      </c>
      <c r="V121" s="127">
        <v>0</v>
      </c>
      <c r="W121" s="127">
        <v>0</v>
      </c>
    </row>
    <row r="122" spans="1:23">
      <c r="A122" s="127">
        <v>0</v>
      </c>
      <c r="B122" s="127">
        <v>0</v>
      </c>
      <c r="C122" s="127">
        <v>0</v>
      </c>
      <c r="D122" s="127">
        <v>0</v>
      </c>
      <c r="E122" s="127">
        <v>0</v>
      </c>
      <c r="F122" s="127">
        <v>0</v>
      </c>
      <c r="G122" s="127">
        <v>0</v>
      </c>
      <c r="H122" s="127">
        <v>0</v>
      </c>
      <c r="I122" s="127">
        <v>0</v>
      </c>
      <c r="J122" s="127">
        <v>0</v>
      </c>
      <c r="K122" s="127">
        <v>0</v>
      </c>
      <c r="L122" s="127">
        <v>0</v>
      </c>
      <c r="M122" s="127">
        <v>0</v>
      </c>
      <c r="N122" s="127">
        <v>0</v>
      </c>
      <c r="O122" s="127">
        <v>0</v>
      </c>
      <c r="P122" s="127">
        <v>0</v>
      </c>
      <c r="Q122" s="127">
        <v>0</v>
      </c>
      <c r="R122" s="127">
        <v>0</v>
      </c>
      <c r="S122" s="127">
        <v>0</v>
      </c>
      <c r="T122" s="127">
        <v>0</v>
      </c>
      <c r="U122" s="127">
        <v>0</v>
      </c>
      <c r="V122" s="127">
        <v>0</v>
      </c>
      <c r="W122" s="127">
        <v>0</v>
      </c>
    </row>
    <row r="123" spans="1:23" hidden="1">
      <c r="A123" s="127">
        <v>0</v>
      </c>
      <c r="B123" s="127">
        <v>0</v>
      </c>
      <c r="C123" s="127">
        <v>0</v>
      </c>
      <c r="D123" s="127">
        <v>0</v>
      </c>
      <c r="E123" s="127">
        <v>0</v>
      </c>
      <c r="F123" s="127">
        <v>0</v>
      </c>
      <c r="G123" s="127">
        <v>0</v>
      </c>
      <c r="H123" s="127">
        <v>0</v>
      </c>
      <c r="I123" s="127">
        <v>0</v>
      </c>
      <c r="J123" s="127">
        <v>0</v>
      </c>
      <c r="K123" s="127">
        <v>0</v>
      </c>
      <c r="L123" s="127">
        <v>0</v>
      </c>
      <c r="M123" s="127">
        <v>0</v>
      </c>
      <c r="N123" s="127">
        <v>0</v>
      </c>
      <c r="O123" s="127">
        <v>0</v>
      </c>
      <c r="P123" s="127">
        <v>0</v>
      </c>
      <c r="Q123" s="127">
        <v>0</v>
      </c>
      <c r="R123" s="127">
        <v>0</v>
      </c>
      <c r="S123" s="127">
        <v>0</v>
      </c>
      <c r="T123" s="127">
        <v>0</v>
      </c>
      <c r="U123" s="127">
        <v>0</v>
      </c>
      <c r="V123" s="127">
        <v>0</v>
      </c>
      <c r="W123" s="127">
        <v>0</v>
      </c>
    </row>
    <row r="124" spans="1:23" hidden="1">
      <c r="A124" s="127">
        <v>0</v>
      </c>
      <c r="B124" s="127">
        <v>0</v>
      </c>
      <c r="C124" s="127">
        <v>0</v>
      </c>
      <c r="D124" s="127">
        <v>0</v>
      </c>
      <c r="E124" s="127">
        <v>0</v>
      </c>
      <c r="F124" s="127">
        <v>0</v>
      </c>
      <c r="G124" s="127">
        <v>0</v>
      </c>
      <c r="H124" s="127">
        <v>0</v>
      </c>
      <c r="I124" s="127">
        <v>0</v>
      </c>
      <c r="J124" s="127">
        <v>0</v>
      </c>
      <c r="K124" s="127">
        <v>0</v>
      </c>
      <c r="L124" s="127">
        <v>0</v>
      </c>
      <c r="M124" s="127">
        <v>0</v>
      </c>
      <c r="N124" s="127">
        <v>0</v>
      </c>
      <c r="O124" s="127">
        <v>0</v>
      </c>
      <c r="P124" s="127">
        <v>0</v>
      </c>
      <c r="Q124" s="127">
        <v>0</v>
      </c>
      <c r="R124" s="127">
        <v>0</v>
      </c>
      <c r="S124" s="127">
        <v>0</v>
      </c>
      <c r="T124" s="127">
        <v>0</v>
      </c>
      <c r="U124" s="127">
        <v>0</v>
      </c>
      <c r="V124" s="127">
        <v>0</v>
      </c>
      <c r="W124" s="127">
        <v>0</v>
      </c>
    </row>
    <row r="125" spans="1:23">
      <c r="A125" s="127">
        <v>0</v>
      </c>
      <c r="B125" s="127">
        <v>0</v>
      </c>
      <c r="C125" s="127">
        <v>0</v>
      </c>
      <c r="D125" s="127">
        <v>0</v>
      </c>
      <c r="E125" s="127">
        <v>0</v>
      </c>
      <c r="F125" s="127">
        <v>0</v>
      </c>
      <c r="G125" s="127">
        <v>0</v>
      </c>
      <c r="H125" s="127">
        <v>0</v>
      </c>
      <c r="I125" s="127">
        <v>0</v>
      </c>
      <c r="J125" s="127">
        <v>0</v>
      </c>
      <c r="K125" s="127">
        <v>0</v>
      </c>
      <c r="L125" s="127">
        <v>0</v>
      </c>
      <c r="M125" s="127">
        <v>0</v>
      </c>
      <c r="N125" s="127">
        <v>0</v>
      </c>
      <c r="O125" s="127">
        <v>0</v>
      </c>
      <c r="P125" s="127">
        <v>0</v>
      </c>
      <c r="Q125" s="127">
        <v>0</v>
      </c>
      <c r="R125" s="127">
        <v>0</v>
      </c>
      <c r="S125" s="127">
        <v>0</v>
      </c>
      <c r="T125" s="127">
        <v>0</v>
      </c>
      <c r="U125" s="127">
        <v>0</v>
      </c>
      <c r="V125" s="127">
        <v>0</v>
      </c>
      <c r="W125" s="127">
        <v>0</v>
      </c>
    </row>
    <row r="126" spans="1:23" hidden="1">
      <c r="A126" s="127">
        <v>0</v>
      </c>
      <c r="B126" s="127">
        <v>0</v>
      </c>
      <c r="C126" s="127">
        <v>0</v>
      </c>
      <c r="D126" s="127">
        <v>0</v>
      </c>
      <c r="E126" s="127">
        <v>0</v>
      </c>
      <c r="F126" s="127">
        <v>0</v>
      </c>
      <c r="G126" s="127">
        <v>0</v>
      </c>
      <c r="H126" s="127">
        <v>0</v>
      </c>
      <c r="I126" s="127">
        <v>0</v>
      </c>
      <c r="J126" s="127">
        <v>0</v>
      </c>
      <c r="K126" s="127">
        <v>0</v>
      </c>
      <c r="L126" s="127">
        <v>0</v>
      </c>
      <c r="M126" s="127">
        <v>0</v>
      </c>
      <c r="N126" s="127">
        <v>0</v>
      </c>
      <c r="O126" s="127">
        <v>0</v>
      </c>
      <c r="P126" s="127">
        <v>0</v>
      </c>
      <c r="Q126" s="127">
        <v>0</v>
      </c>
      <c r="R126" s="127">
        <v>0</v>
      </c>
      <c r="S126" s="127">
        <v>0</v>
      </c>
      <c r="T126" s="127">
        <v>0</v>
      </c>
      <c r="U126" s="127">
        <v>0</v>
      </c>
      <c r="V126" s="127">
        <v>0</v>
      </c>
      <c r="W126" s="127">
        <v>0</v>
      </c>
    </row>
    <row r="127" spans="1:23">
      <c r="A127" s="127">
        <v>0</v>
      </c>
      <c r="B127" s="127">
        <v>0</v>
      </c>
      <c r="C127" s="127">
        <v>0</v>
      </c>
      <c r="D127" s="127">
        <v>0</v>
      </c>
      <c r="E127" s="127">
        <v>0</v>
      </c>
      <c r="F127" s="127">
        <v>0</v>
      </c>
      <c r="G127" s="127">
        <v>0</v>
      </c>
      <c r="H127" s="127">
        <v>0</v>
      </c>
      <c r="I127" s="127">
        <v>0</v>
      </c>
      <c r="J127" s="127">
        <v>0</v>
      </c>
      <c r="K127" s="127">
        <v>0</v>
      </c>
      <c r="L127" s="127">
        <v>0</v>
      </c>
      <c r="M127" s="127">
        <v>0</v>
      </c>
      <c r="N127" s="127">
        <v>0</v>
      </c>
      <c r="O127" s="127">
        <v>0</v>
      </c>
      <c r="P127" s="127">
        <v>0</v>
      </c>
      <c r="Q127" s="127">
        <v>0</v>
      </c>
      <c r="R127" s="127">
        <v>0</v>
      </c>
      <c r="S127" s="127">
        <v>0</v>
      </c>
      <c r="T127" s="127">
        <v>0</v>
      </c>
      <c r="U127" s="127">
        <v>0</v>
      </c>
      <c r="V127" s="127">
        <v>0</v>
      </c>
      <c r="W127" s="127">
        <v>0</v>
      </c>
    </row>
    <row r="128" spans="1:23" hidden="1">
      <c r="A128" s="127">
        <v>0</v>
      </c>
      <c r="B128" s="127">
        <v>0</v>
      </c>
      <c r="C128" s="127">
        <v>0</v>
      </c>
      <c r="D128" s="127">
        <v>0</v>
      </c>
      <c r="E128" s="127">
        <v>0</v>
      </c>
      <c r="F128" s="127">
        <v>0</v>
      </c>
      <c r="G128" s="127">
        <v>0</v>
      </c>
      <c r="H128" s="127">
        <v>0</v>
      </c>
      <c r="I128" s="127">
        <v>0</v>
      </c>
      <c r="J128" s="127">
        <v>0</v>
      </c>
      <c r="K128" s="127">
        <v>0</v>
      </c>
      <c r="L128" s="127">
        <v>0</v>
      </c>
      <c r="M128" s="127">
        <v>0</v>
      </c>
      <c r="N128" s="127">
        <v>0</v>
      </c>
      <c r="O128" s="127">
        <v>0</v>
      </c>
      <c r="P128" s="127">
        <v>0</v>
      </c>
      <c r="Q128" s="127">
        <v>0</v>
      </c>
      <c r="R128" s="127">
        <v>0</v>
      </c>
      <c r="S128" s="127">
        <v>0</v>
      </c>
      <c r="T128" s="127">
        <v>0</v>
      </c>
      <c r="U128" s="127">
        <v>0</v>
      </c>
      <c r="V128" s="127">
        <v>0</v>
      </c>
      <c r="W128" s="127">
        <v>0</v>
      </c>
    </row>
    <row r="129" spans="1:23">
      <c r="A129" s="127">
        <v>0</v>
      </c>
      <c r="B129" s="127">
        <v>0</v>
      </c>
      <c r="C129" s="127">
        <v>0</v>
      </c>
      <c r="D129" s="127">
        <v>0</v>
      </c>
      <c r="E129" s="127">
        <v>0</v>
      </c>
      <c r="F129" s="127">
        <v>0</v>
      </c>
      <c r="G129" s="127">
        <v>0</v>
      </c>
      <c r="H129" s="127">
        <v>0</v>
      </c>
      <c r="I129" s="127">
        <v>0</v>
      </c>
      <c r="J129" s="127">
        <v>0</v>
      </c>
      <c r="K129" s="127">
        <v>0</v>
      </c>
      <c r="L129" s="127">
        <v>0</v>
      </c>
      <c r="M129" s="127">
        <v>0</v>
      </c>
      <c r="N129" s="127">
        <v>0</v>
      </c>
      <c r="O129" s="127">
        <v>0</v>
      </c>
      <c r="P129" s="127">
        <v>0</v>
      </c>
      <c r="Q129" s="127">
        <v>0</v>
      </c>
      <c r="R129" s="127">
        <v>0</v>
      </c>
      <c r="S129" s="127">
        <v>0</v>
      </c>
      <c r="T129" s="127">
        <v>0</v>
      </c>
      <c r="U129" s="127">
        <v>0</v>
      </c>
      <c r="V129" s="127">
        <v>0</v>
      </c>
      <c r="W129" s="127">
        <v>0</v>
      </c>
    </row>
    <row r="130" spans="1:23">
      <c r="A130" s="127">
        <v>0</v>
      </c>
      <c r="B130" s="127">
        <v>0</v>
      </c>
      <c r="C130" s="127">
        <v>0</v>
      </c>
      <c r="D130" s="127">
        <v>0</v>
      </c>
      <c r="E130" s="127">
        <v>0</v>
      </c>
      <c r="F130" s="127">
        <v>0</v>
      </c>
      <c r="G130" s="127">
        <v>0</v>
      </c>
      <c r="H130" s="127">
        <v>0</v>
      </c>
      <c r="I130" s="127">
        <v>0</v>
      </c>
      <c r="J130" s="127">
        <v>0</v>
      </c>
      <c r="K130" s="127">
        <v>0</v>
      </c>
      <c r="L130" s="127">
        <v>0</v>
      </c>
      <c r="M130" s="127">
        <v>0</v>
      </c>
      <c r="N130" s="127">
        <v>0</v>
      </c>
      <c r="O130" s="127">
        <v>0</v>
      </c>
      <c r="P130" s="127">
        <v>0</v>
      </c>
      <c r="Q130" s="127">
        <v>0</v>
      </c>
      <c r="R130" s="127">
        <v>0</v>
      </c>
      <c r="S130" s="127">
        <v>0</v>
      </c>
      <c r="T130" s="127">
        <v>0</v>
      </c>
      <c r="U130" s="127">
        <v>0</v>
      </c>
      <c r="V130" s="127">
        <v>0</v>
      </c>
      <c r="W130" s="127">
        <v>0</v>
      </c>
    </row>
    <row r="131" spans="1:23" hidden="1">
      <c r="A131" s="127">
        <v>0</v>
      </c>
      <c r="B131" s="127">
        <v>0</v>
      </c>
      <c r="C131" s="127">
        <v>0</v>
      </c>
      <c r="D131" s="127">
        <v>0</v>
      </c>
      <c r="E131" s="127">
        <v>0</v>
      </c>
      <c r="F131" s="127">
        <v>0</v>
      </c>
      <c r="G131" s="127">
        <v>0</v>
      </c>
      <c r="H131" s="127">
        <v>0</v>
      </c>
      <c r="I131" s="127">
        <v>0</v>
      </c>
      <c r="J131" s="127">
        <v>0</v>
      </c>
      <c r="K131" s="127">
        <v>0</v>
      </c>
      <c r="L131" s="127">
        <v>0</v>
      </c>
      <c r="M131" s="127">
        <v>0</v>
      </c>
      <c r="N131" s="127">
        <v>0</v>
      </c>
      <c r="O131" s="127">
        <v>0</v>
      </c>
      <c r="P131" s="127">
        <v>0</v>
      </c>
      <c r="Q131" s="127">
        <v>0</v>
      </c>
      <c r="R131" s="127">
        <v>0</v>
      </c>
      <c r="S131" s="127">
        <v>0</v>
      </c>
      <c r="T131" s="127">
        <v>0</v>
      </c>
      <c r="U131" s="127">
        <v>0</v>
      </c>
      <c r="V131" s="127">
        <v>0</v>
      </c>
      <c r="W131" s="127">
        <v>0</v>
      </c>
    </row>
    <row r="132" spans="1:23" hidden="1">
      <c r="A132" s="127">
        <v>0</v>
      </c>
      <c r="B132" s="127">
        <v>0</v>
      </c>
      <c r="C132" s="127">
        <v>0</v>
      </c>
      <c r="D132" s="127">
        <v>0</v>
      </c>
      <c r="E132" s="127">
        <v>0</v>
      </c>
      <c r="F132" s="127">
        <v>0</v>
      </c>
      <c r="G132" s="127">
        <v>0</v>
      </c>
      <c r="H132" s="127">
        <v>0</v>
      </c>
      <c r="I132" s="127">
        <v>0</v>
      </c>
      <c r="J132" s="127">
        <v>0</v>
      </c>
      <c r="K132" s="127">
        <v>0</v>
      </c>
      <c r="L132" s="127">
        <v>0</v>
      </c>
      <c r="M132" s="127">
        <v>0</v>
      </c>
      <c r="N132" s="127">
        <v>0</v>
      </c>
      <c r="O132" s="127">
        <v>0</v>
      </c>
      <c r="P132" s="127">
        <v>0</v>
      </c>
      <c r="Q132" s="127">
        <v>0</v>
      </c>
      <c r="R132" s="127">
        <v>0</v>
      </c>
      <c r="S132" s="127">
        <v>0</v>
      </c>
      <c r="T132" s="127">
        <v>0</v>
      </c>
      <c r="U132" s="127">
        <v>0</v>
      </c>
      <c r="V132" s="127">
        <v>0</v>
      </c>
      <c r="W132" s="127">
        <v>0</v>
      </c>
    </row>
    <row r="133" spans="1:23" hidden="1">
      <c r="A133" s="127">
        <v>0</v>
      </c>
      <c r="B133" s="127">
        <v>0</v>
      </c>
      <c r="C133" s="127">
        <v>0</v>
      </c>
      <c r="D133" s="127">
        <v>0</v>
      </c>
      <c r="E133" s="127">
        <v>0</v>
      </c>
      <c r="F133" s="127">
        <v>0</v>
      </c>
      <c r="G133" s="127">
        <v>0</v>
      </c>
      <c r="H133" s="127">
        <v>0</v>
      </c>
      <c r="I133" s="127">
        <v>0</v>
      </c>
      <c r="J133" s="127">
        <v>0</v>
      </c>
      <c r="K133" s="127">
        <v>0</v>
      </c>
      <c r="L133" s="127">
        <v>0</v>
      </c>
      <c r="M133" s="127">
        <v>0</v>
      </c>
      <c r="N133" s="127">
        <v>0</v>
      </c>
      <c r="O133" s="127">
        <v>0</v>
      </c>
      <c r="P133" s="127">
        <v>0</v>
      </c>
      <c r="Q133" s="127">
        <v>0</v>
      </c>
      <c r="R133" s="127">
        <v>0</v>
      </c>
      <c r="S133" s="127">
        <v>0</v>
      </c>
      <c r="T133" s="127">
        <v>0</v>
      </c>
      <c r="U133" s="127">
        <v>0</v>
      </c>
      <c r="V133" s="127">
        <v>0</v>
      </c>
      <c r="W133" s="127">
        <v>0</v>
      </c>
    </row>
    <row r="134" spans="1:23" hidden="1">
      <c r="A134" s="127">
        <v>0</v>
      </c>
      <c r="B134" s="127">
        <v>0</v>
      </c>
      <c r="C134" s="127">
        <v>0</v>
      </c>
      <c r="D134" s="127">
        <v>0</v>
      </c>
      <c r="E134" s="127">
        <v>0</v>
      </c>
      <c r="F134" s="127">
        <v>0</v>
      </c>
      <c r="G134" s="127">
        <v>0</v>
      </c>
      <c r="H134" s="127">
        <v>0</v>
      </c>
      <c r="I134" s="127">
        <v>0</v>
      </c>
      <c r="J134" s="127">
        <v>0</v>
      </c>
      <c r="K134" s="127">
        <v>0</v>
      </c>
      <c r="L134" s="127">
        <v>0</v>
      </c>
      <c r="M134" s="127">
        <v>0</v>
      </c>
      <c r="N134" s="127">
        <v>0</v>
      </c>
      <c r="O134" s="127">
        <v>0</v>
      </c>
      <c r="P134" s="127">
        <v>0</v>
      </c>
      <c r="Q134" s="127">
        <v>0</v>
      </c>
      <c r="R134" s="127">
        <v>0</v>
      </c>
      <c r="S134" s="127">
        <v>0</v>
      </c>
      <c r="T134" s="127">
        <v>0</v>
      </c>
      <c r="U134" s="127">
        <v>0</v>
      </c>
      <c r="V134" s="127">
        <v>0</v>
      </c>
      <c r="W134" s="127">
        <v>0</v>
      </c>
    </row>
    <row r="135" spans="1:23">
      <c r="A135" s="127">
        <v>0</v>
      </c>
      <c r="B135" s="127">
        <v>0</v>
      </c>
      <c r="C135" s="127">
        <v>0</v>
      </c>
      <c r="D135" s="127">
        <v>0</v>
      </c>
      <c r="E135" s="127">
        <v>0</v>
      </c>
      <c r="F135" s="127">
        <v>0</v>
      </c>
      <c r="G135" s="127">
        <v>0</v>
      </c>
      <c r="H135" s="127">
        <v>0</v>
      </c>
      <c r="I135" s="127">
        <v>0</v>
      </c>
      <c r="J135" s="127">
        <v>0</v>
      </c>
      <c r="K135" s="127">
        <v>0</v>
      </c>
      <c r="L135" s="127">
        <v>0</v>
      </c>
      <c r="M135" s="127">
        <v>0</v>
      </c>
      <c r="N135" s="127">
        <v>0</v>
      </c>
      <c r="O135" s="127">
        <v>0</v>
      </c>
      <c r="P135" s="127">
        <v>0</v>
      </c>
      <c r="Q135" s="127">
        <v>0</v>
      </c>
      <c r="R135" s="127">
        <v>0</v>
      </c>
      <c r="S135" s="127">
        <v>0</v>
      </c>
      <c r="T135" s="127">
        <v>0</v>
      </c>
      <c r="U135" s="127">
        <v>0</v>
      </c>
      <c r="V135" s="127">
        <v>0</v>
      </c>
      <c r="W135" s="127">
        <v>0</v>
      </c>
    </row>
    <row r="136" spans="1:23" hidden="1">
      <c r="A136" s="127">
        <v>0</v>
      </c>
      <c r="B136" s="127">
        <v>0</v>
      </c>
      <c r="C136" s="127">
        <v>0</v>
      </c>
      <c r="D136" s="127">
        <v>0</v>
      </c>
      <c r="E136" s="127">
        <v>0</v>
      </c>
      <c r="F136" s="127">
        <v>0</v>
      </c>
      <c r="G136" s="127">
        <v>0</v>
      </c>
      <c r="H136" s="127">
        <v>0</v>
      </c>
      <c r="I136" s="127">
        <v>0</v>
      </c>
      <c r="J136" s="127">
        <v>0</v>
      </c>
      <c r="K136" s="127">
        <v>0</v>
      </c>
      <c r="L136" s="127">
        <v>0</v>
      </c>
      <c r="M136" s="127">
        <v>0</v>
      </c>
      <c r="N136" s="127">
        <v>0</v>
      </c>
      <c r="O136" s="127">
        <v>0</v>
      </c>
      <c r="P136" s="127">
        <v>0</v>
      </c>
      <c r="Q136" s="127">
        <v>0</v>
      </c>
      <c r="R136" s="127">
        <v>0</v>
      </c>
      <c r="S136" s="127">
        <v>0</v>
      </c>
      <c r="T136" s="127">
        <v>0</v>
      </c>
      <c r="U136" s="127">
        <v>0</v>
      </c>
      <c r="V136" s="127">
        <v>0</v>
      </c>
      <c r="W136" s="127">
        <v>0</v>
      </c>
    </row>
    <row r="137" spans="1:23" hidden="1">
      <c r="A137" s="127">
        <v>0</v>
      </c>
      <c r="B137" s="127">
        <v>0</v>
      </c>
      <c r="C137" s="127">
        <v>0</v>
      </c>
      <c r="D137" s="127">
        <v>0</v>
      </c>
      <c r="E137" s="127">
        <v>0</v>
      </c>
      <c r="F137" s="127">
        <v>0</v>
      </c>
      <c r="G137" s="127">
        <v>0</v>
      </c>
      <c r="H137" s="127">
        <v>0</v>
      </c>
      <c r="I137" s="127">
        <v>0</v>
      </c>
      <c r="J137" s="127">
        <v>0</v>
      </c>
      <c r="K137" s="127">
        <v>0</v>
      </c>
      <c r="L137" s="127">
        <v>0</v>
      </c>
      <c r="M137" s="127">
        <v>0</v>
      </c>
      <c r="N137" s="127">
        <v>0</v>
      </c>
      <c r="O137" s="127">
        <v>0</v>
      </c>
      <c r="P137" s="127">
        <v>0</v>
      </c>
      <c r="Q137" s="127">
        <v>0</v>
      </c>
      <c r="R137" s="127">
        <v>0</v>
      </c>
      <c r="S137" s="127">
        <v>0</v>
      </c>
      <c r="T137" s="127">
        <v>0</v>
      </c>
      <c r="U137" s="127">
        <v>0</v>
      </c>
      <c r="V137" s="127">
        <v>0</v>
      </c>
      <c r="W137" s="127">
        <v>0</v>
      </c>
    </row>
    <row r="138" spans="1:23">
      <c r="A138" s="127">
        <v>0</v>
      </c>
      <c r="B138" s="127">
        <v>0</v>
      </c>
      <c r="C138" s="127">
        <v>0</v>
      </c>
      <c r="D138" s="127">
        <v>0</v>
      </c>
      <c r="E138" s="127">
        <v>0</v>
      </c>
      <c r="F138" s="127">
        <v>0</v>
      </c>
      <c r="G138" s="127">
        <v>0</v>
      </c>
      <c r="H138" s="127">
        <v>0</v>
      </c>
      <c r="I138" s="127">
        <v>0</v>
      </c>
      <c r="J138" s="127">
        <v>0</v>
      </c>
      <c r="K138" s="127">
        <v>0</v>
      </c>
      <c r="L138" s="127">
        <v>0</v>
      </c>
      <c r="M138" s="127">
        <v>0</v>
      </c>
      <c r="N138" s="127">
        <v>0</v>
      </c>
      <c r="O138" s="127">
        <v>0</v>
      </c>
      <c r="P138" s="127">
        <v>0</v>
      </c>
      <c r="Q138" s="127">
        <v>0</v>
      </c>
      <c r="R138" s="127">
        <v>0</v>
      </c>
      <c r="S138" s="127">
        <v>0</v>
      </c>
      <c r="T138" s="127">
        <v>0</v>
      </c>
      <c r="U138" s="127">
        <v>0</v>
      </c>
      <c r="V138" s="127">
        <v>0</v>
      </c>
      <c r="W138" s="127">
        <v>0</v>
      </c>
    </row>
    <row r="139" spans="1:23" hidden="1">
      <c r="A139" s="127">
        <v>0</v>
      </c>
      <c r="B139" s="127">
        <v>0</v>
      </c>
      <c r="C139" s="127">
        <v>0</v>
      </c>
      <c r="D139" s="127">
        <v>0</v>
      </c>
      <c r="E139" s="127">
        <v>0</v>
      </c>
      <c r="F139" s="127">
        <v>0</v>
      </c>
      <c r="G139" s="127">
        <v>0</v>
      </c>
      <c r="H139" s="127">
        <v>0</v>
      </c>
      <c r="I139" s="127">
        <v>0</v>
      </c>
      <c r="J139" s="127">
        <v>0</v>
      </c>
      <c r="K139" s="127">
        <v>0</v>
      </c>
      <c r="L139" s="127">
        <v>0</v>
      </c>
      <c r="M139" s="127">
        <v>0</v>
      </c>
      <c r="N139" s="127">
        <v>0</v>
      </c>
      <c r="O139" s="127">
        <v>0</v>
      </c>
      <c r="P139" s="127">
        <v>0</v>
      </c>
      <c r="Q139" s="127">
        <v>0</v>
      </c>
      <c r="R139" s="127">
        <v>0</v>
      </c>
      <c r="S139" s="127">
        <v>0</v>
      </c>
      <c r="T139" s="127">
        <v>0</v>
      </c>
      <c r="U139" s="127">
        <v>0</v>
      </c>
      <c r="V139" s="127">
        <v>0</v>
      </c>
      <c r="W139" s="127">
        <v>0</v>
      </c>
    </row>
    <row r="140" spans="1:23" hidden="1">
      <c r="A140" s="127">
        <v>0</v>
      </c>
      <c r="B140" s="127">
        <v>0</v>
      </c>
      <c r="C140" s="127">
        <v>0</v>
      </c>
      <c r="D140" s="127">
        <v>0</v>
      </c>
      <c r="E140" s="127">
        <v>0</v>
      </c>
      <c r="F140" s="127">
        <v>0</v>
      </c>
      <c r="G140" s="127">
        <v>0</v>
      </c>
      <c r="H140" s="127">
        <v>0</v>
      </c>
      <c r="I140" s="127">
        <v>0</v>
      </c>
      <c r="J140" s="127">
        <v>0</v>
      </c>
      <c r="K140" s="127">
        <v>0</v>
      </c>
      <c r="L140" s="127">
        <v>0</v>
      </c>
      <c r="M140" s="127">
        <v>0</v>
      </c>
      <c r="N140" s="127">
        <v>0</v>
      </c>
      <c r="O140" s="127">
        <v>0</v>
      </c>
      <c r="P140" s="127">
        <v>0</v>
      </c>
      <c r="Q140" s="127">
        <v>0</v>
      </c>
      <c r="R140" s="127">
        <v>0</v>
      </c>
      <c r="S140" s="127">
        <v>0</v>
      </c>
      <c r="T140" s="127">
        <v>0</v>
      </c>
      <c r="U140" s="127">
        <v>0</v>
      </c>
      <c r="V140" s="127">
        <v>0</v>
      </c>
      <c r="W140" s="127">
        <v>0</v>
      </c>
    </row>
    <row r="141" spans="1:23" hidden="1">
      <c r="A141" s="127">
        <v>0</v>
      </c>
      <c r="B141" s="127">
        <v>0</v>
      </c>
      <c r="C141" s="127">
        <v>0</v>
      </c>
      <c r="D141" s="127">
        <v>0</v>
      </c>
      <c r="E141" s="127">
        <v>0</v>
      </c>
      <c r="F141" s="127">
        <v>0</v>
      </c>
      <c r="G141" s="127">
        <v>0</v>
      </c>
      <c r="H141" s="127">
        <v>0</v>
      </c>
      <c r="I141" s="127">
        <v>0</v>
      </c>
      <c r="J141" s="127">
        <v>0</v>
      </c>
      <c r="K141" s="127">
        <v>0</v>
      </c>
      <c r="L141" s="127">
        <v>0</v>
      </c>
      <c r="M141" s="127">
        <v>0</v>
      </c>
      <c r="N141" s="127">
        <v>0</v>
      </c>
      <c r="O141" s="127">
        <v>0</v>
      </c>
      <c r="P141" s="127">
        <v>0</v>
      </c>
      <c r="Q141" s="127">
        <v>0</v>
      </c>
      <c r="R141" s="127">
        <v>0</v>
      </c>
      <c r="S141" s="127">
        <v>0</v>
      </c>
      <c r="T141" s="127">
        <v>0</v>
      </c>
      <c r="U141" s="127">
        <v>0</v>
      </c>
      <c r="V141" s="127">
        <v>0</v>
      </c>
      <c r="W141" s="127">
        <v>0</v>
      </c>
    </row>
    <row r="142" spans="1:23" hidden="1">
      <c r="A142" s="127">
        <v>0</v>
      </c>
      <c r="B142" s="127">
        <v>0</v>
      </c>
      <c r="C142" s="127">
        <v>0</v>
      </c>
      <c r="D142" s="127">
        <v>0</v>
      </c>
      <c r="E142" s="127">
        <v>0</v>
      </c>
      <c r="F142" s="127">
        <v>0</v>
      </c>
      <c r="G142" s="127">
        <v>0</v>
      </c>
      <c r="H142" s="127">
        <v>0</v>
      </c>
      <c r="I142" s="127">
        <v>0</v>
      </c>
      <c r="J142" s="127">
        <v>0</v>
      </c>
      <c r="K142" s="127">
        <v>0</v>
      </c>
      <c r="L142" s="127">
        <v>0</v>
      </c>
      <c r="M142" s="127">
        <v>0</v>
      </c>
      <c r="N142" s="127">
        <v>0</v>
      </c>
      <c r="O142" s="127">
        <v>0</v>
      </c>
      <c r="P142" s="127">
        <v>0</v>
      </c>
      <c r="Q142" s="127">
        <v>0</v>
      </c>
      <c r="R142" s="127">
        <v>0</v>
      </c>
      <c r="S142" s="127">
        <v>0</v>
      </c>
      <c r="T142" s="127">
        <v>0</v>
      </c>
      <c r="U142" s="127">
        <v>0</v>
      </c>
      <c r="V142" s="127">
        <v>0</v>
      </c>
      <c r="W142" s="127">
        <v>0</v>
      </c>
    </row>
    <row r="143" spans="1:23" hidden="1">
      <c r="A143" s="127">
        <v>0</v>
      </c>
      <c r="B143" s="127">
        <v>0</v>
      </c>
      <c r="C143" s="127">
        <v>0</v>
      </c>
      <c r="D143" s="127">
        <v>0</v>
      </c>
      <c r="E143" s="127">
        <v>0</v>
      </c>
      <c r="F143" s="127">
        <v>0</v>
      </c>
      <c r="G143" s="127">
        <v>0</v>
      </c>
      <c r="H143" s="127">
        <v>0</v>
      </c>
      <c r="I143" s="127">
        <v>0</v>
      </c>
      <c r="J143" s="127">
        <v>0</v>
      </c>
      <c r="K143" s="127">
        <v>0</v>
      </c>
      <c r="L143" s="127">
        <v>0</v>
      </c>
      <c r="M143" s="127">
        <v>0</v>
      </c>
      <c r="N143" s="127">
        <v>0</v>
      </c>
      <c r="O143" s="127">
        <v>0</v>
      </c>
      <c r="P143" s="127">
        <v>0</v>
      </c>
      <c r="Q143" s="127">
        <v>0</v>
      </c>
      <c r="R143" s="127">
        <v>0</v>
      </c>
      <c r="S143" s="127">
        <v>0</v>
      </c>
      <c r="T143" s="127">
        <v>0</v>
      </c>
      <c r="U143" s="127">
        <v>0</v>
      </c>
      <c r="V143" s="127">
        <v>0</v>
      </c>
      <c r="W143" s="127">
        <v>0</v>
      </c>
    </row>
    <row r="144" spans="1:23">
      <c r="A144" s="127">
        <v>0</v>
      </c>
      <c r="B144" s="127">
        <v>0</v>
      </c>
      <c r="C144" s="127">
        <v>0</v>
      </c>
      <c r="D144" s="127">
        <v>0</v>
      </c>
      <c r="E144" s="127">
        <v>0</v>
      </c>
      <c r="F144" s="127">
        <v>0</v>
      </c>
      <c r="G144" s="127">
        <v>0</v>
      </c>
      <c r="H144" s="127">
        <v>0</v>
      </c>
      <c r="I144" s="127">
        <v>0</v>
      </c>
      <c r="J144" s="127">
        <v>0</v>
      </c>
      <c r="K144" s="127">
        <v>0</v>
      </c>
      <c r="L144" s="127">
        <v>0</v>
      </c>
      <c r="M144" s="127">
        <v>0</v>
      </c>
      <c r="N144" s="127">
        <v>0</v>
      </c>
      <c r="O144" s="127">
        <v>0</v>
      </c>
      <c r="P144" s="127">
        <v>0</v>
      </c>
      <c r="Q144" s="127">
        <v>0</v>
      </c>
      <c r="R144" s="127">
        <v>0</v>
      </c>
      <c r="S144" s="127">
        <v>0</v>
      </c>
      <c r="T144" s="127">
        <v>0</v>
      </c>
      <c r="U144" s="127">
        <v>0</v>
      </c>
      <c r="V144" s="127">
        <v>0</v>
      </c>
      <c r="W144" s="127">
        <v>0</v>
      </c>
    </row>
    <row r="145" spans="1:23" hidden="1">
      <c r="A145" s="127">
        <v>0</v>
      </c>
      <c r="B145" s="127">
        <v>0</v>
      </c>
      <c r="C145" s="127">
        <v>0</v>
      </c>
      <c r="D145" s="127">
        <v>0</v>
      </c>
      <c r="E145" s="127">
        <v>0</v>
      </c>
      <c r="F145" s="127">
        <v>0</v>
      </c>
      <c r="G145" s="127">
        <v>0</v>
      </c>
      <c r="H145" s="127">
        <v>0</v>
      </c>
      <c r="I145" s="127">
        <v>0</v>
      </c>
      <c r="J145" s="127">
        <v>0</v>
      </c>
      <c r="K145" s="127">
        <v>0</v>
      </c>
      <c r="L145" s="127">
        <v>0</v>
      </c>
      <c r="M145" s="127">
        <v>0</v>
      </c>
      <c r="N145" s="127">
        <v>0</v>
      </c>
      <c r="O145" s="127">
        <v>0</v>
      </c>
      <c r="P145" s="127">
        <v>0</v>
      </c>
      <c r="Q145" s="127">
        <v>0</v>
      </c>
      <c r="R145" s="127">
        <v>0</v>
      </c>
      <c r="S145" s="127">
        <v>0</v>
      </c>
      <c r="T145" s="127">
        <v>0</v>
      </c>
      <c r="U145" s="127">
        <v>0</v>
      </c>
      <c r="V145" s="127">
        <v>0</v>
      </c>
      <c r="W145" s="127">
        <v>0</v>
      </c>
    </row>
    <row r="146" spans="1:23" hidden="1">
      <c r="A146" s="127">
        <v>0</v>
      </c>
      <c r="B146" s="127">
        <v>0</v>
      </c>
      <c r="C146" s="127">
        <v>0</v>
      </c>
      <c r="D146" s="127">
        <v>0</v>
      </c>
      <c r="E146" s="127">
        <v>0</v>
      </c>
      <c r="F146" s="127">
        <v>0</v>
      </c>
      <c r="G146" s="127">
        <v>0</v>
      </c>
      <c r="H146" s="127">
        <v>0</v>
      </c>
      <c r="I146" s="127">
        <v>0</v>
      </c>
      <c r="J146" s="127">
        <v>0</v>
      </c>
      <c r="K146" s="127">
        <v>0</v>
      </c>
      <c r="L146" s="127">
        <v>0</v>
      </c>
      <c r="M146" s="127">
        <v>0</v>
      </c>
      <c r="N146" s="127">
        <v>0</v>
      </c>
      <c r="O146" s="127">
        <v>0</v>
      </c>
      <c r="P146" s="127">
        <v>0</v>
      </c>
      <c r="Q146" s="127">
        <v>0</v>
      </c>
      <c r="R146" s="127">
        <v>0</v>
      </c>
      <c r="S146" s="127">
        <v>0</v>
      </c>
      <c r="T146" s="127">
        <v>0</v>
      </c>
      <c r="U146" s="127">
        <v>0</v>
      </c>
      <c r="V146" s="127">
        <v>0</v>
      </c>
      <c r="W146" s="127">
        <v>0</v>
      </c>
    </row>
    <row r="147" spans="1:23" hidden="1">
      <c r="A147" s="127">
        <v>0</v>
      </c>
      <c r="B147" s="127">
        <v>0</v>
      </c>
      <c r="C147" s="127">
        <v>0</v>
      </c>
      <c r="D147" s="127">
        <v>0</v>
      </c>
      <c r="E147" s="127">
        <v>0</v>
      </c>
      <c r="F147" s="127">
        <v>0</v>
      </c>
      <c r="G147" s="127">
        <v>0</v>
      </c>
      <c r="H147" s="127">
        <v>0</v>
      </c>
      <c r="I147" s="127">
        <v>0</v>
      </c>
      <c r="J147" s="127">
        <v>0</v>
      </c>
      <c r="K147" s="127">
        <v>0</v>
      </c>
      <c r="L147" s="127">
        <v>0</v>
      </c>
      <c r="M147" s="127">
        <v>0</v>
      </c>
      <c r="N147" s="127">
        <v>0</v>
      </c>
      <c r="O147" s="127">
        <v>0</v>
      </c>
      <c r="P147" s="127">
        <v>0</v>
      </c>
      <c r="Q147" s="127">
        <v>0</v>
      </c>
      <c r="R147" s="127">
        <v>0</v>
      </c>
      <c r="S147" s="127">
        <v>0</v>
      </c>
      <c r="T147" s="127">
        <v>0</v>
      </c>
      <c r="U147" s="127">
        <v>0</v>
      </c>
      <c r="V147" s="127">
        <v>0</v>
      </c>
      <c r="W147" s="127">
        <v>0</v>
      </c>
    </row>
    <row r="148" spans="1:23">
      <c r="A148" s="127">
        <v>0</v>
      </c>
      <c r="B148" s="127">
        <v>0</v>
      </c>
      <c r="C148" s="127">
        <v>0</v>
      </c>
      <c r="D148" s="127">
        <v>0</v>
      </c>
      <c r="E148" s="127">
        <v>0</v>
      </c>
      <c r="F148" s="127">
        <v>0</v>
      </c>
      <c r="G148" s="127">
        <v>0</v>
      </c>
      <c r="H148" s="127">
        <v>0</v>
      </c>
      <c r="I148" s="127">
        <v>0</v>
      </c>
      <c r="J148" s="127">
        <v>0</v>
      </c>
      <c r="K148" s="127">
        <v>0</v>
      </c>
      <c r="L148" s="127">
        <v>0</v>
      </c>
      <c r="M148" s="127">
        <v>0</v>
      </c>
      <c r="N148" s="127">
        <v>0</v>
      </c>
      <c r="O148" s="127">
        <v>0</v>
      </c>
      <c r="P148" s="127">
        <v>0</v>
      </c>
      <c r="Q148" s="127">
        <v>0</v>
      </c>
      <c r="R148" s="127">
        <v>0</v>
      </c>
      <c r="S148" s="127">
        <v>0</v>
      </c>
      <c r="T148" s="127">
        <v>0</v>
      </c>
      <c r="U148" s="127">
        <v>0</v>
      </c>
      <c r="V148" s="127">
        <v>0</v>
      </c>
      <c r="W148" s="127">
        <v>0</v>
      </c>
    </row>
    <row r="149" spans="1:23" hidden="1">
      <c r="A149" s="127">
        <v>0</v>
      </c>
      <c r="B149" s="127">
        <v>0</v>
      </c>
      <c r="C149" s="127">
        <v>0</v>
      </c>
      <c r="D149" s="127">
        <v>0</v>
      </c>
      <c r="E149" s="127">
        <v>0</v>
      </c>
      <c r="F149" s="127">
        <v>0</v>
      </c>
      <c r="G149" s="127">
        <v>0</v>
      </c>
      <c r="H149" s="127">
        <v>0</v>
      </c>
      <c r="I149" s="127">
        <v>0</v>
      </c>
      <c r="J149" s="127">
        <v>0</v>
      </c>
      <c r="K149" s="127">
        <v>0</v>
      </c>
      <c r="L149" s="127">
        <v>0</v>
      </c>
      <c r="M149" s="127">
        <v>0</v>
      </c>
      <c r="N149" s="127">
        <v>0</v>
      </c>
      <c r="O149" s="127">
        <v>0</v>
      </c>
      <c r="P149" s="127">
        <v>0</v>
      </c>
      <c r="Q149" s="127">
        <v>0</v>
      </c>
      <c r="R149" s="127">
        <v>0</v>
      </c>
      <c r="S149" s="127">
        <v>0</v>
      </c>
      <c r="T149" s="127">
        <v>0</v>
      </c>
      <c r="U149" s="127">
        <v>0</v>
      </c>
      <c r="V149" s="127">
        <v>0</v>
      </c>
      <c r="W149" s="127">
        <v>0</v>
      </c>
    </row>
    <row r="150" spans="1:23">
      <c r="A150" s="127">
        <v>0</v>
      </c>
      <c r="B150" s="127">
        <v>0</v>
      </c>
      <c r="C150" s="127">
        <v>0</v>
      </c>
      <c r="D150" s="127">
        <v>0</v>
      </c>
      <c r="E150" s="127">
        <v>0</v>
      </c>
      <c r="F150" s="127">
        <v>0</v>
      </c>
      <c r="G150" s="127">
        <v>0</v>
      </c>
      <c r="H150" s="127">
        <v>0</v>
      </c>
      <c r="I150" s="127">
        <v>0</v>
      </c>
      <c r="J150" s="127">
        <v>0</v>
      </c>
      <c r="K150" s="127">
        <v>0</v>
      </c>
      <c r="L150" s="127">
        <v>0</v>
      </c>
      <c r="M150" s="127">
        <v>0</v>
      </c>
      <c r="N150" s="127">
        <v>0</v>
      </c>
      <c r="O150" s="127">
        <v>0</v>
      </c>
      <c r="P150" s="127">
        <v>0</v>
      </c>
      <c r="Q150" s="127">
        <v>0</v>
      </c>
      <c r="R150" s="127">
        <v>0</v>
      </c>
      <c r="S150" s="127">
        <v>0</v>
      </c>
      <c r="T150" s="127">
        <v>0</v>
      </c>
      <c r="U150" s="127">
        <v>0</v>
      </c>
      <c r="V150" s="127">
        <v>0</v>
      </c>
      <c r="W150" s="127">
        <v>0</v>
      </c>
    </row>
    <row r="151" spans="1:23" hidden="1">
      <c r="A151" s="127">
        <v>0</v>
      </c>
      <c r="B151" s="127">
        <v>0</v>
      </c>
      <c r="C151" s="127">
        <v>0</v>
      </c>
      <c r="D151" s="127">
        <v>0</v>
      </c>
      <c r="E151" s="127">
        <v>0</v>
      </c>
      <c r="F151" s="127">
        <v>0</v>
      </c>
      <c r="G151" s="127">
        <v>0</v>
      </c>
      <c r="H151" s="127">
        <v>0</v>
      </c>
      <c r="I151" s="127">
        <v>0</v>
      </c>
      <c r="J151" s="127">
        <v>0</v>
      </c>
      <c r="K151" s="127">
        <v>0</v>
      </c>
      <c r="L151" s="127">
        <v>0</v>
      </c>
      <c r="M151" s="127">
        <v>0</v>
      </c>
      <c r="N151" s="127">
        <v>0</v>
      </c>
      <c r="O151" s="127">
        <v>0</v>
      </c>
      <c r="P151" s="127">
        <v>0</v>
      </c>
      <c r="Q151" s="127">
        <v>0</v>
      </c>
      <c r="R151" s="127">
        <v>0</v>
      </c>
      <c r="S151" s="127">
        <v>0</v>
      </c>
      <c r="T151" s="127">
        <v>0</v>
      </c>
      <c r="U151" s="127">
        <v>0</v>
      </c>
      <c r="V151" s="127">
        <v>0</v>
      </c>
      <c r="W151" s="127">
        <v>0</v>
      </c>
    </row>
    <row r="152" spans="1:23">
      <c r="A152" s="127">
        <v>0</v>
      </c>
      <c r="B152" s="127">
        <v>0</v>
      </c>
      <c r="C152" s="127">
        <v>0</v>
      </c>
      <c r="D152" s="127">
        <v>0</v>
      </c>
      <c r="E152" s="127">
        <v>0</v>
      </c>
      <c r="F152" s="127">
        <v>0</v>
      </c>
      <c r="G152" s="127">
        <v>0</v>
      </c>
      <c r="H152" s="127">
        <v>0</v>
      </c>
      <c r="I152" s="127">
        <v>0</v>
      </c>
      <c r="J152" s="127">
        <v>0</v>
      </c>
      <c r="K152" s="127">
        <v>0</v>
      </c>
      <c r="L152" s="127">
        <v>0</v>
      </c>
      <c r="M152" s="127">
        <v>0</v>
      </c>
      <c r="N152" s="127">
        <v>0</v>
      </c>
      <c r="O152" s="127">
        <v>0</v>
      </c>
      <c r="P152" s="127">
        <v>0</v>
      </c>
      <c r="Q152" s="127">
        <v>0</v>
      </c>
      <c r="R152" s="127">
        <v>0</v>
      </c>
      <c r="S152" s="127">
        <v>0</v>
      </c>
      <c r="T152" s="127">
        <v>0</v>
      </c>
      <c r="U152" s="127">
        <v>0</v>
      </c>
      <c r="V152" s="127">
        <v>0</v>
      </c>
      <c r="W152" s="127">
        <v>0</v>
      </c>
    </row>
    <row r="153" spans="1:23" hidden="1">
      <c r="A153" s="127">
        <v>0</v>
      </c>
      <c r="B153" s="127">
        <v>0</v>
      </c>
      <c r="C153" s="127">
        <v>0</v>
      </c>
      <c r="D153" s="127">
        <v>0</v>
      </c>
      <c r="E153" s="127">
        <v>0</v>
      </c>
      <c r="F153" s="127">
        <v>0</v>
      </c>
      <c r="G153" s="127">
        <v>0</v>
      </c>
      <c r="H153" s="127">
        <v>0</v>
      </c>
      <c r="I153" s="127">
        <v>0</v>
      </c>
      <c r="J153" s="127">
        <v>0</v>
      </c>
      <c r="K153" s="127">
        <v>0</v>
      </c>
      <c r="L153" s="127">
        <v>0</v>
      </c>
      <c r="M153" s="127">
        <v>0</v>
      </c>
      <c r="N153" s="127">
        <v>0</v>
      </c>
      <c r="O153" s="127">
        <v>0</v>
      </c>
      <c r="P153" s="127">
        <v>0</v>
      </c>
      <c r="Q153" s="127">
        <v>0</v>
      </c>
      <c r="R153" s="127">
        <v>0</v>
      </c>
      <c r="S153" s="127">
        <v>0</v>
      </c>
      <c r="T153" s="127">
        <v>0</v>
      </c>
      <c r="U153" s="127">
        <v>0</v>
      </c>
      <c r="V153" s="127">
        <v>0</v>
      </c>
      <c r="W153" s="127">
        <v>0</v>
      </c>
    </row>
    <row r="154" spans="1:23">
      <c r="A154" s="127">
        <v>0</v>
      </c>
      <c r="B154" s="127">
        <v>0</v>
      </c>
      <c r="C154" s="127">
        <v>0</v>
      </c>
      <c r="D154" s="127">
        <v>0</v>
      </c>
      <c r="E154" s="127">
        <v>0</v>
      </c>
      <c r="F154" s="127">
        <v>0</v>
      </c>
      <c r="G154" s="127">
        <v>0</v>
      </c>
      <c r="H154" s="127">
        <v>0</v>
      </c>
      <c r="I154" s="127">
        <v>0</v>
      </c>
      <c r="J154" s="127">
        <v>0</v>
      </c>
      <c r="K154" s="127">
        <v>0</v>
      </c>
      <c r="L154" s="127">
        <v>0</v>
      </c>
      <c r="M154" s="127">
        <v>0</v>
      </c>
      <c r="N154" s="127">
        <v>0</v>
      </c>
      <c r="O154" s="127">
        <v>0</v>
      </c>
      <c r="P154" s="127">
        <v>0</v>
      </c>
      <c r="Q154" s="127">
        <v>0</v>
      </c>
      <c r="R154" s="127">
        <v>0</v>
      </c>
      <c r="S154" s="127">
        <v>0</v>
      </c>
      <c r="T154" s="127">
        <v>0</v>
      </c>
      <c r="U154" s="127">
        <v>0</v>
      </c>
      <c r="V154" s="127">
        <v>0</v>
      </c>
      <c r="W154" s="127">
        <v>0</v>
      </c>
    </row>
    <row r="155" spans="1:23">
      <c r="A155" s="127">
        <v>0</v>
      </c>
      <c r="B155" s="127">
        <v>0</v>
      </c>
      <c r="C155" s="127">
        <v>0</v>
      </c>
      <c r="D155" s="127">
        <v>0</v>
      </c>
      <c r="E155" s="127">
        <v>0</v>
      </c>
      <c r="F155" s="127">
        <v>0</v>
      </c>
      <c r="G155" s="127">
        <v>0</v>
      </c>
      <c r="H155" s="127">
        <v>0</v>
      </c>
      <c r="I155" s="127">
        <v>0</v>
      </c>
      <c r="J155" s="127">
        <v>0</v>
      </c>
      <c r="K155" s="127">
        <v>0</v>
      </c>
      <c r="L155" s="127">
        <v>0</v>
      </c>
      <c r="M155" s="127">
        <v>0</v>
      </c>
      <c r="N155" s="127">
        <v>0</v>
      </c>
      <c r="O155" s="127">
        <v>0</v>
      </c>
      <c r="P155" s="127">
        <v>0</v>
      </c>
      <c r="Q155" s="127">
        <v>0</v>
      </c>
      <c r="R155" s="127">
        <v>0</v>
      </c>
      <c r="S155" s="127">
        <v>0</v>
      </c>
      <c r="T155" s="127">
        <v>0</v>
      </c>
      <c r="U155" s="127">
        <v>0</v>
      </c>
      <c r="V155" s="127">
        <v>0</v>
      </c>
      <c r="W155" s="127">
        <v>0</v>
      </c>
    </row>
    <row r="156" spans="1:23">
      <c r="A156" s="127">
        <v>0</v>
      </c>
      <c r="B156" s="127">
        <v>0</v>
      </c>
      <c r="C156" s="127">
        <v>0</v>
      </c>
      <c r="D156" s="127">
        <v>0</v>
      </c>
      <c r="E156" s="127">
        <v>0</v>
      </c>
      <c r="F156" s="127">
        <v>0</v>
      </c>
      <c r="G156" s="127">
        <v>0</v>
      </c>
      <c r="H156" s="127">
        <v>0</v>
      </c>
      <c r="I156" s="127">
        <v>0</v>
      </c>
      <c r="J156" s="127">
        <v>0</v>
      </c>
      <c r="K156" s="127">
        <v>0</v>
      </c>
      <c r="L156" s="127">
        <v>0</v>
      </c>
      <c r="M156" s="127">
        <v>0</v>
      </c>
      <c r="N156" s="127">
        <v>0</v>
      </c>
      <c r="O156" s="127">
        <v>0</v>
      </c>
      <c r="P156" s="127">
        <v>0</v>
      </c>
      <c r="Q156" s="127">
        <v>0</v>
      </c>
      <c r="R156" s="127">
        <v>0</v>
      </c>
      <c r="S156" s="127">
        <v>0</v>
      </c>
      <c r="T156" s="127">
        <v>0</v>
      </c>
      <c r="U156" s="127">
        <v>0</v>
      </c>
      <c r="V156" s="127">
        <v>0</v>
      </c>
      <c r="W156" s="127">
        <v>0</v>
      </c>
    </row>
    <row r="157" spans="1:23" hidden="1">
      <c r="A157" s="127">
        <v>0</v>
      </c>
      <c r="B157" s="127">
        <v>0</v>
      </c>
      <c r="C157" s="127">
        <v>0</v>
      </c>
      <c r="D157" s="127">
        <v>0</v>
      </c>
      <c r="E157" s="127">
        <v>0</v>
      </c>
      <c r="F157" s="127">
        <v>0</v>
      </c>
      <c r="G157" s="127">
        <v>0</v>
      </c>
      <c r="H157" s="127">
        <v>0</v>
      </c>
      <c r="I157" s="127">
        <v>0</v>
      </c>
      <c r="J157" s="127">
        <v>0</v>
      </c>
      <c r="K157" s="127">
        <v>0</v>
      </c>
      <c r="L157" s="127">
        <v>0</v>
      </c>
      <c r="M157" s="127">
        <v>0</v>
      </c>
      <c r="N157" s="127">
        <v>0</v>
      </c>
      <c r="O157" s="127">
        <v>0</v>
      </c>
      <c r="P157" s="127">
        <v>0</v>
      </c>
      <c r="Q157" s="127">
        <v>0</v>
      </c>
      <c r="R157" s="127">
        <v>0</v>
      </c>
      <c r="S157" s="127">
        <v>0</v>
      </c>
      <c r="T157" s="127">
        <v>0</v>
      </c>
      <c r="U157" s="127">
        <v>0</v>
      </c>
      <c r="V157" s="127">
        <v>0</v>
      </c>
      <c r="W157" s="127">
        <v>0</v>
      </c>
    </row>
    <row r="158" spans="1:23" hidden="1">
      <c r="A158" s="127">
        <v>0</v>
      </c>
      <c r="B158" s="127">
        <v>0</v>
      </c>
      <c r="C158" s="127">
        <v>0</v>
      </c>
      <c r="D158" s="127">
        <v>0</v>
      </c>
      <c r="E158" s="127">
        <v>0</v>
      </c>
      <c r="F158" s="127">
        <v>0</v>
      </c>
      <c r="G158" s="127">
        <v>0</v>
      </c>
      <c r="H158" s="127">
        <v>0</v>
      </c>
      <c r="I158" s="127">
        <v>0</v>
      </c>
      <c r="J158" s="127">
        <v>0</v>
      </c>
      <c r="K158" s="127">
        <v>0</v>
      </c>
      <c r="L158" s="127">
        <v>0</v>
      </c>
      <c r="M158" s="127">
        <v>0</v>
      </c>
      <c r="N158" s="127">
        <v>0</v>
      </c>
      <c r="O158" s="127">
        <v>0</v>
      </c>
      <c r="P158" s="127">
        <v>0</v>
      </c>
      <c r="Q158" s="127">
        <v>0</v>
      </c>
      <c r="R158" s="127">
        <v>0</v>
      </c>
      <c r="S158" s="127">
        <v>0</v>
      </c>
      <c r="T158" s="127">
        <v>0</v>
      </c>
      <c r="U158" s="127">
        <v>0</v>
      </c>
      <c r="V158" s="127">
        <v>0</v>
      </c>
      <c r="W158" s="127">
        <v>0</v>
      </c>
    </row>
    <row r="159" spans="1:23">
      <c r="A159" s="127">
        <v>0</v>
      </c>
      <c r="B159" s="127">
        <v>0</v>
      </c>
      <c r="C159" s="127">
        <v>0</v>
      </c>
      <c r="D159" s="127">
        <v>0</v>
      </c>
      <c r="E159" s="127">
        <v>0</v>
      </c>
      <c r="F159" s="127">
        <v>0</v>
      </c>
      <c r="G159" s="127">
        <v>0</v>
      </c>
      <c r="H159" s="127">
        <v>0</v>
      </c>
      <c r="I159" s="127">
        <v>0</v>
      </c>
      <c r="J159" s="127">
        <v>0</v>
      </c>
      <c r="K159" s="127">
        <v>0</v>
      </c>
      <c r="L159" s="127">
        <v>0</v>
      </c>
      <c r="M159" s="127">
        <v>0</v>
      </c>
      <c r="N159" s="127">
        <v>0</v>
      </c>
      <c r="O159" s="127">
        <v>0</v>
      </c>
      <c r="P159" s="127">
        <v>0</v>
      </c>
      <c r="Q159" s="127">
        <v>0</v>
      </c>
      <c r="R159" s="127">
        <v>0</v>
      </c>
      <c r="S159" s="127">
        <v>0</v>
      </c>
      <c r="T159" s="127">
        <v>0</v>
      </c>
      <c r="U159" s="127">
        <v>0</v>
      </c>
      <c r="V159" s="127">
        <v>0</v>
      </c>
      <c r="W159" s="127">
        <v>0</v>
      </c>
    </row>
    <row r="160" spans="1:23">
      <c r="A160" s="127">
        <v>0</v>
      </c>
      <c r="B160" s="127">
        <v>0</v>
      </c>
      <c r="C160" s="127">
        <v>0</v>
      </c>
      <c r="D160" s="127">
        <v>0</v>
      </c>
      <c r="E160" s="127">
        <v>0</v>
      </c>
      <c r="F160" s="127">
        <v>0</v>
      </c>
      <c r="G160" s="127">
        <v>0</v>
      </c>
      <c r="H160" s="127">
        <v>0</v>
      </c>
      <c r="I160" s="127">
        <v>0</v>
      </c>
      <c r="J160" s="127">
        <v>0</v>
      </c>
      <c r="K160" s="127">
        <v>0</v>
      </c>
      <c r="L160" s="127">
        <v>0</v>
      </c>
      <c r="M160" s="127">
        <v>0</v>
      </c>
      <c r="N160" s="127">
        <v>0</v>
      </c>
      <c r="O160" s="127">
        <v>0</v>
      </c>
      <c r="P160" s="127">
        <v>0</v>
      </c>
      <c r="Q160" s="127">
        <v>0</v>
      </c>
      <c r="R160" s="127">
        <v>0</v>
      </c>
      <c r="S160" s="127">
        <v>0</v>
      </c>
      <c r="T160" s="127">
        <v>0</v>
      </c>
      <c r="U160" s="127">
        <v>0</v>
      </c>
      <c r="V160" s="127">
        <v>0</v>
      </c>
      <c r="W160" s="127">
        <v>0</v>
      </c>
    </row>
    <row r="161" spans="1:23" hidden="1">
      <c r="A161" s="127">
        <v>0</v>
      </c>
      <c r="B161" s="127">
        <v>0</v>
      </c>
      <c r="C161" s="127">
        <v>0</v>
      </c>
      <c r="D161" s="127">
        <v>0</v>
      </c>
      <c r="E161" s="127">
        <v>0</v>
      </c>
      <c r="F161" s="127">
        <v>0</v>
      </c>
      <c r="G161" s="127">
        <v>0</v>
      </c>
      <c r="H161" s="127">
        <v>0</v>
      </c>
      <c r="I161" s="127">
        <v>0</v>
      </c>
      <c r="J161" s="127">
        <v>0</v>
      </c>
      <c r="K161" s="127">
        <v>0</v>
      </c>
      <c r="L161" s="127">
        <v>0</v>
      </c>
      <c r="M161" s="127">
        <v>0</v>
      </c>
      <c r="N161" s="127">
        <v>0</v>
      </c>
      <c r="O161" s="127">
        <v>0</v>
      </c>
      <c r="P161" s="127">
        <v>0</v>
      </c>
      <c r="Q161" s="127">
        <v>0</v>
      </c>
      <c r="R161" s="127">
        <v>0</v>
      </c>
      <c r="S161" s="127">
        <v>0</v>
      </c>
      <c r="T161" s="127">
        <v>0</v>
      </c>
      <c r="U161" s="127">
        <v>0</v>
      </c>
      <c r="V161" s="127">
        <v>0</v>
      </c>
      <c r="W161" s="127">
        <v>0</v>
      </c>
    </row>
    <row r="162" spans="1:23" hidden="1">
      <c r="A162" s="127">
        <v>0</v>
      </c>
      <c r="B162" s="127">
        <v>0</v>
      </c>
      <c r="C162" s="127">
        <v>0</v>
      </c>
      <c r="D162" s="127">
        <v>0</v>
      </c>
      <c r="E162" s="127">
        <v>0</v>
      </c>
      <c r="F162" s="127">
        <v>0</v>
      </c>
      <c r="G162" s="127">
        <v>0</v>
      </c>
      <c r="H162" s="127">
        <v>0</v>
      </c>
      <c r="I162" s="127">
        <v>0</v>
      </c>
      <c r="J162" s="127">
        <v>0</v>
      </c>
      <c r="K162" s="127">
        <v>0</v>
      </c>
      <c r="L162" s="127">
        <v>0</v>
      </c>
      <c r="M162" s="127">
        <v>0</v>
      </c>
      <c r="N162" s="127">
        <v>0</v>
      </c>
      <c r="O162" s="127">
        <v>0</v>
      </c>
      <c r="P162" s="127">
        <v>0</v>
      </c>
      <c r="Q162" s="127">
        <v>0</v>
      </c>
      <c r="R162" s="127">
        <v>0</v>
      </c>
      <c r="S162" s="127">
        <v>0</v>
      </c>
      <c r="T162" s="127">
        <v>0</v>
      </c>
      <c r="U162" s="127">
        <v>0</v>
      </c>
      <c r="V162" s="127">
        <v>0</v>
      </c>
      <c r="W162" s="127">
        <v>0</v>
      </c>
    </row>
    <row r="163" spans="1:23">
      <c r="A163" s="127">
        <v>0</v>
      </c>
      <c r="B163" s="127">
        <v>0</v>
      </c>
      <c r="C163" s="127">
        <v>0</v>
      </c>
      <c r="D163" s="127">
        <v>0</v>
      </c>
      <c r="E163" s="127">
        <v>0</v>
      </c>
      <c r="F163" s="127">
        <v>0</v>
      </c>
      <c r="G163" s="127">
        <v>0</v>
      </c>
      <c r="H163" s="127">
        <v>0</v>
      </c>
      <c r="I163" s="127">
        <v>0</v>
      </c>
      <c r="J163" s="127">
        <v>0</v>
      </c>
      <c r="K163" s="127">
        <v>0</v>
      </c>
      <c r="L163" s="127">
        <v>0</v>
      </c>
      <c r="M163" s="127">
        <v>0</v>
      </c>
      <c r="N163" s="127">
        <v>0</v>
      </c>
      <c r="O163" s="127">
        <v>0</v>
      </c>
      <c r="P163" s="127">
        <v>0</v>
      </c>
      <c r="Q163" s="127">
        <v>0</v>
      </c>
      <c r="R163" s="127">
        <v>0</v>
      </c>
      <c r="S163" s="127">
        <v>0</v>
      </c>
      <c r="T163" s="127">
        <v>0</v>
      </c>
      <c r="U163" s="127">
        <v>0</v>
      </c>
      <c r="V163" s="127">
        <v>0</v>
      </c>
      <c r="W163" s="127">
        <v>0</v>
      </c>
    </row>
    <row r="164" spans="1:23" hidden="1">
      <c r="A164" s="127">
        <v>0</v>
      </c>
      <c r="B164" s="127">
        <v>0</v>
      </c>
      <c r="C164" s="127">
        <v>0</v>
      </c>
      <c r="D164" s="127">
        <v>0</v>
      </c>
      <c r="E164" s="127">
        <v>0</v>
      </c>
      <c r="F164" s="127">
        <v>0</v>
      </c>
      <c r="G164" s="127">
        <v>0</v>
      </c>
      <c r="H164" s="127">
        <v>0</v>
      </c>
      <c r="I164" s="127">
        <v>0</v>
      </c>
      <c r="J164" s="127">
        <v>0</v>
      </c>
      <c r="K164" s="127">
        <v>0</v>
      </c>
      <c r="L164" s="127">
        <v>0</v>
      </c>
      <c r="M164" s="127">
        <v>0</v>
      </c>
      <c r="N164" s="127">
        <v>0</v>
      </c>
      <c r="O164" s="127">
        <v>0</v>
      </c>
      <c r="P164" s="127">
        <v>0</v>
      </c>
      <c r="Q164" s="127">
        <v>0</v>
      </c>
      <c r="R164" s="127">
        <v>0</v>
      </c>
      <c r="S164" s="127">
        <v>0</v>
      </c>
      <c r="T164" s="127">
        <v>0</v>
      </c>
      <c r="U164" s="127">
        <v>0</v>
      </c>
      <c r="V164" s="127">
        <v>0</v>
      </c>
      <c r="W164" s="127">
        <v>0</v>
      </c>
    </row>
    <row r="165" spans="1:23" hidden="1">
      <c r="A165" s="127">
        <v>0</v>
      </c>
      <c r="B165" s="127">
        <v>0</v>
      </c>
      <c r="C165" s="127">
        <v>0</v>
      </c>
      <c r="D165" s="127">
        <v>0</v>
      </c>
      <c r="E165" s="127">
        <v>0</v>
      </c>
      <c r="F165" s="127">
        <v>0</v>
      </c>
      <c r="G165" s="127">
        <v>0</v>
      </c>
      <c r="H165" s="127">
        <v>0</v>
      </c>
      <c r="I165" s="127">
        <v>0</v>
      </c>
      <c r="J165" s="127">
        <v>0</v>
      </c>
      <c r="K165" s="127">
        <v>0</v>
      </c>
      <c r="L165" s="127">
        <v>0</v>
      </c>
      <c r="M165" s="127">
        <v>0</v>
      </c>
      <c r="N165" s="127">
        <v>0</v>
      </c>
      <c r="O165" s="127">
        <v>0</v>
      </c>
      <c r="P165" s="127">
        <v>0</v>
      </c>
      <c r="Q165" s="127">
        <v>0</v>
      </c>
      <c r="R165" s="127">
        <v>0</v>
      </c>
      <c r="S165" s="127">
        <v>0</v>
      </c>
      <c r="T165" s="127">
        <v>0</v>
      </c>
      <c r="U165" s="127">
        <v>0</v>
      </c>
      <c r="V165" s="127">
        <v>0</v>
      </c>
      <c r="W165" s="127">
        <v>0</v>
      </c>
    </row>
    <row r="166" spans="1:23">
      <c r="A166" s="127">
        <v>0</v>
      </c>
      <c r="B166" s="127">
        <v>0</v>
      </c>
      <c r="C166" s="127">
        <v>0</v>
      </c>
      <c r="D166" s="127">
        <v>0</v>
      </c>
      <c r="E166" s="127">
        <v>0</v>
      </c>
      <c r="F166" s="127">
        <v>0</v>
      </c>
      <c r="G166" s="127">
        <v>0</v>
      </c>
      <c r="H166" s="127">
        <v>0</v>
      </c>
      <c r="I166" s="127">
        <v>0</v>
      </c>
      <c r="J166" s="127">
        <v>0</v>
      </c>
      <c r="K166" s="127">
        <v>0</v>
      </c>
      <c r="L166" s="127">
        <v>0</v>
      </c>
      <c r="M166" s="127">
        <v>0</v>
      </c>
      <c r="N166" s="127">
        <v>0</v>
      </c>
      <c r="O166" s="127">
        <v>0</v>
      </c>
      <c r="P166" s="127">
        <v>0</v>
      </c>
      <c r="Q166" s="127">
        <v>0</v>
      </c>
      <c r="R166" s="127">
        <v>0</v>
      </c>
      <c r="S166" s="127">
        <v>0</v>
      </c>
      <c r="T166" s="127">
        <v>0</v>
      </c>
      <c r="U166" s="127">
        <v>0</v>
      </c>
      <c r="V166" s="127">
        <v>0</v>
      </c>
      <c r="W166" s="127">
        <v>0</v>
      </c>
    </row>
    <row r="167" spans="1:23">
      <c r="A167" s="127">
        <v>0</v>
      </c>
      <c r="B167" s="127">
        <v>0</v>
      </c>
      <c r="C167" s="127">
        <v>0</v>
      </c>
      <c r="D167" s="127">
        <v>0</v>
      </c>
      <c r="E167" s="127">
        <v>0</v>
      </c>
      <c r="F167" s="127">
        <v>0</v>
      </c>
      <c r="G167" s="127">
        <v>0</v>
      </c>
      <c r="H167" s="127">
        <v>0</v>
      </c>
      <c r="I167" s="127">
        <v>0</v>
      </c>
      <c r="J167" s="127">
        <v>0</v>
      </c>
      <c r="K167" s="127">
        <v>0</v>
      </c>
      <c r="L167" s="127">
        <v>0</v>
      </c>
      <c r="M167" s="127">
        <v>0</v>
      </c>
      <c r="N167" s="127">
        <v>0</v>
      </c>
      <c r="O167" s="127">
        <v>0</v>
      </c>
      <c r="P167" s="127">
        <v>0</v>
      </c>
      <c r="Q167" s="127">
        <v>0</v>
      </c>
      <c r="R167" s="127">
        <v>0</v>
      </c>
      <c r="S167" s="127">
        <v>0</v>
      </c>
      <c r="T167" s="127">
        <v>0</v>
      </c>
      <c r="U167" s="127">
        <v>0</v>
      </c>
      <c r="V167" s="127">
        <v>0</v>
      </c>
      <c r="W167" s="127">
        <v>0</v>
      </c>
    </row>
    <row r="168" spans="1:23" hidden="1">
      <c r="A168" s="127">
        <v>0</v>
      </c>
      <c r="B168" s="127">
        <v>0</v>
      </c>
      <c r="C168" s="127">
        <v>0</v>
      </c>
      <c r="D168" s="127">
        <v>0</v>
      </c>
      <c r="E168" s="127">
        <v>0</v>
      </c>
      <c r="F168" s="127">
        <v>0</v>
      </c>
      <c r="G168" s="127">
        <v>0</v>
      </c>
      <c r="H168" s="127">
        <v>0</v>
      </c>
      <c r="I168" s="127">
        <v>0</v>
      </c>
      <c r="J168" s="127">
        <v>0</v>
      </c>
      <c r="K168" s="127">
        <v>0</v>
      </c>
      <c r="L168" s="127">
        <v>0</v>
      </c>
      <c r="M168" s="127">
        <v>0</v>
      </c>
      <c r="N168" s="127">
        <v>0</v>
      </c>
      <c r="O168" s="127">
        <v>0</v>
      </c>
      <c r="P168" s="127">
        <v>0</v>
      </c>
      <c r="Q168" s="127">
        <v>0</v>
      </c>
      <c r="R168" s="127">
        <v>0</v>
      </c>
      <c r="S168" s="127">
        <v>0</v>
      </c>
      <c r="T168" s="127">
        <v>0</v>
      </c>
      <c r="U168" s="127">
        <v>0</v>
      </c>
      <c r="V168" s="127">
        <v>0</v>
      </c>
      <c r="W168" s="127">
        <v>0</v>
      </c>
    </row>
    <row r="169" spans="1:23">
      <c r="A169" s="127">
        <v>0</v>
      </c>
      <c r="B169" s="127">
        <v>0</v>
      </c>
      <c r="C169" s="127">
        <v>0</v>
      </c>
      <c r="D169" s="127">
        <v>0</v>
      </c>
      <c r="E169" s="127">
        <v>0</v>
      </c>
      <c r="F169" s="127">
        <v>0</v>
      </c>
      <c r="G169" s="127">
        <v>0</v>
      </c>
      <c r="H169" s="127">
        <v>0</v>
      </c>
      <c r="I169" s="127">
        <v>0</v>
      </c>
      <c r="J169" s="127">
        <v>0</v>
      </c>
      <c r="K169" s="127">
        <v>0</v>
      </c>
      <c r="L169" s="127">
        <v>0</v>
      </c>
      <c r="M169" s="127">
        <v>0</v>
      </c>
      <c r="N169" s="127">
        <v>0</v>
      </c>
      <c r="O169" s="127">
        <v>0</v>
      </c>
      <c r="P169" s="127">
        <v>0</v>
      </c>
      <c r="Q169" s="127">
        <v>0</v>
      </c>
      <c r="R169" s="127">
        <v>0</v>
      </c>
      <c r="S169" s="127">
        <v>0</v>
      </c>
      <c r="T169" s="127">
        <v>0</v>
      </c>
      <c r="U169" s="127">
        <v>0</v>
      </c>
      <c r="V169" s="127">
        <v>0</v>
      </c>
      <c r="W169" s="127">
        <v>0</v>
      </c>
    </row>
    <row r="170" spans="1:23" hidden="1">
      <c r="A170" s="127">
        <v>0</v>
      </c>
      <c r="B170" s="127">
        <v>0</v>
      </c>
      <c r="C170" s="127">
        <v>0</v>
      </c>
      <c r="D170" s="127">
        <v>0</v>
      </c>
      <c r="E170" s="127">
        <v>0</v>
      </c>
      <c r="F170" s="127">
        <v>0</v>
      </c>
      <c r="G170" s="127">
        <v>0</v>
      </c>
      <c r="H170" s="127">
        <v>0</v>
      </c>
      <c r="I170" s="127">
        <v>0</v>
      </c>
      <c r="J170" s="127">
        <v>0</v>
      </c>
      <c r="K170" s="127">
        <v>0</v>
      </c>
      <c r="L170" s="127">
        <v>0</v>
      </c>
      <c r="M170" s="127">
        <v>0</v>
      </c>
      <c r="N170" s="127">
        <v>0</v>
      </c>
      <c r="O170" s="127">
        <v>0</v>
      </c>
      <c r="P170" s="127">
        <v>0</v>
      </c>
      <c r="Q170" s="127">
        <v>0</v>
      </c>
      <c r="R170" s="127">
        <v>0</v>
      </c>
      <c r="S170" s="127">
        <v>0</v>
      </c>
      <c r="T170" s="127">
        <v>0</v>
      </c>
      <c r="U170" s="127">
        <v>0</v>
      </c>
      <c r="V170" s="127">
        <v>0</v>
      </c>
      <c r="W170" s="127">
        <v>0</v>
      </c>
    </row>
    <row r="171" spans="1:23" hidden="1">
      <c r="A171" s="127">
        <v>0</v>
      </c>
      <c r="B171" s="127">
        <v>0</v>
      </c>
      <c r="C171" s="127">
        <v>0</v>
      </c>
      <c r="D171" s="127">
        <v>0</v>
      </c>
      <c r="E171" s="127">
        <v>0</v>
      </c>
      <c r="F171" s="127">
        <v>0</v>
      </c>
      <c r="G171" s="127">
        <v>0</v>
      </c>
      <c r="H171" s="127">
        <v>0</v>
      </c>
      <c r="I171" s="127">
        <v>0</v>
      </c>
      <c r="J171" s="127">
        <v>0</v>
      </c>
      <c r="K171" s="127">
        <v>0</v>
      </c>
      <c r="L171" s="127">
        <v>0</v>
      </c>
      <c r="M171" s="127">
        <v>0</v>
      </c>
      <c r="N171" s="127">
        <v>0</v>
      </c>
      <c r="O171" s="127">
        <v>0</v>
      </c>
      <c r="P171" s="127">
        <v>0</v>
      </c>
      <c r="Q171" s="127">
        <v>0</v>
      </c>
      <c r="R171" s="127">
        <v>0</v>
      </c>
      <c r="S171" s="127">
        <v>0</v>
      </c>
      <c r="T171" s="127">
        <v>0</v>
      </c>
      <c r="U171" s="127">
        <v>0</v>
      </c>
      <c r="V171" s="127">
        <v>0</v>
      </c>
      <c r="W171" s="127">
        <v>0</v>
      </c>
    </row>
    <row r="172" spans="1:23" hidden="1">
      <c r="A172" s="127">
        <v>0</v>
      </c>
      <c r="B172" s="127">
        <v>0</v>
      </c>
      <c r="C172" s="127">
        <v>0</v>
      </c>
      <c r="D172" s="127">
        <v>0</v>
      </c>
      <c r="E172" s="127">
        <v>0</v>
      </c>
      <c r="F172" s="127">
        <v>0</v>
      </c>
      <c r="G172" s="127">
        <v>0</v>
      </c>
      <c r="H172" s="127">
        <v>0</v>
      </c>
      <c r="I172" s="127">
        <v>0</v>
      </c>
      <c r="J172" s="127">
        <v>0</v>
      </c>
      <c r="K172" s="127">
        <v>0</v>
      </c>
      <c r="L172" s="127">
        <v>0</v>
      </c>
      <c r="M172" s="127">
        <v>0</v>
      </c>
      <c r="N172" s="127">
        <v>0</v>
      </c>
      <c r="O172" s="127">
        <v>0</v>
      </c>
      <c r="P172" s="127">
        <v>0</v>
      </c>
      <c r="Q172" s="127">
        <v>0</v>
      </c>
      <c r="R172" s="127">
        <v>0</v>
      </c>
      <c r="S172" s="127">
        <v>0</v>
      </c>
      <c r="T172" s="127">
        <v>0</v>
      </c>
      <c r="U172" s="127">
        <v>0</v>
      </c>
      <c r="V172" s="127">
        <v>0</v>
      </c>
      <c r="W172" s="127">
        <v>0</v>
      </c>
    </row>
    <row r="173" spans="1:23" hidden="1">
      <c r="A173" s="127">
        <v>0</v>
      </c>
      <c r="B173" s="127">
        <v>0</v>
      </c>
      <c r="C173" s="127">
        <v>0</v>
      </c>
      <c r="D173" s="127">
        <v>0</v>
      </c>
      <c r="E173" s="127">
        <v>0</v>
      </c>
      <c r="F173" s="127">
        <v>0</v>
      </c>
      <c r="G173" s="127">
        <v>0</v>
      </c>
      <c r="H173" s="127">
        <v>0</v>
      </c>
      <c r="I173" s="127">
        <v>0</v>
      </c>
      <c r="J173" s="127">
        <v>0</v>
      </c>
      <c r="K173" s="127">
        <v>0</v>
      </c>
      <c r="L173" s="127">
        <v>0</v>
      </c>
      <c r="M173" s="127">
        <v>0</v>
      </c>
      <c r="N173" s="127">
        <v>0</v>
      </c>
      <c r="O173" s="127">
        <v>0</v>
      </c>
      <c r="P173" s="127">
        <v>0</v>
      </c>
      <c r="Q173" s="127">
        <v>0</v>
      </c>
      <c r="R173" s="127">
        <v>0</v>
      </c>
      <c r="S173" s="127">
        <v>0</v>
      </c>
      <c r="T173" s="127">
        <v>0</v>
      </c>
      <c r="U173" s="127">
        <v>0</v>
      </c>
      <c r="V173" s="127">
        <v>0</v>
      </c>
      <c r="W173" s="127">
        <v>0</v>
      </c>
    </row>
    <row r="174" spans="1:23" hidden="1">
      <c r="A174" s="127">
        <v>0</v>
      </c>
      <c r="B174" s="127">
        <v>0</v>
      </c>
      <c r="C174" s="127">
        <v>0</v>
      </c>
      <c r="D174" s="127">
        <v>0</v>
      </c>
      <c r="E174" s="127">
        <v>0</v>
      </c>
      <c r="F174" s="127">
        <v>0</v>
      </c>
      <c r="G174" s="127">
        <v>0</v>
      </c>
      <c r="H174" s="127">
        <v>0</v>
      </c>
      <c r="I174" s="127">
        <v>0</v>
      </c>
      <c r="J174" s="127">
        <v>0</v>
      </c>
      <c r="K174" s="127">
        <v>0</v>
      </c>
      <c r="L174" s="127">
        <v>0</v>
      </c>
      <c r="M174" s="127">
        <v>0</v>
      </c>
      <c r="N174" s="127">
        <v>0</v>
      </c>
      <c r="O174" s="127">
        <v>0</v>
      </c>
      <c r="P174" s="127">
        <v>0</v>
      </c>
      <c r="Q174" s="127">
        <v>0</v>
      </c>
      <c r="R174" s="127">
        <v>0</v>
      </c>
      <c r="S174" s="127">
        <v>0</v>
      </c>
      <c r="T174" s="127">
        <v>0</v>
      </c>
      <c r="U174" s="127">
        <v>0</v>
      </c>
      <c r="V174" s="127">
        <v>0</v>
      </c>
      <c r="W174" s="127">
        <v>0</v>
      </c>
    </row>
    <row r="175" spans="1:23">
      <c r="A175" s="127">
        <v>0</v>
      </c>
      <c r="B175" s="127">
        <v>0</v>
      </c>
      <c r="C175" s="127">
        <v>0</v>
      </c>
      <c r="D175" s="127">
        <v>0</v>
      </c>
      <c r="E175" s="127">
        <v>0</v>
      </c>
      <c r="F175" s="127">
        <v>0</v>
      </c>
      <c r="G175" s="127">
        <v>0</v>
      </c>
      <c r="H175" s="127">
        <v>0</v>
      </c>
      <c r="I175" s="127">
        <v>0</v>
      </c>
      <c r="J175" s="127">
        <v>0</v>
      </c>
      <c r="K175" s="127">
        <v>0</v>
      </c>
      <c r="L175" s="127">
        <v>0</v>
      </c>
      <c r="M175" s="127">
        <v>0</v>
      </c>
      <c r="N175" s="127">
        <v>0</v>
      </c>
      <c r="O175" s="127">
        <v>0</v>
      </c>
      <c r="P175" s="127">
        <v>0</v>
      </c>
      <c r="Q175" s="127">
        <v>0</v>
      </c>
      <c r="R175" s="127">
        <v>0</v>
      </c>
      <c r="S175" s="127">
        <v>0</v>
      </c>
      <c r="T175" s="127">
        <v>0</v>
      </c>
      <c r="U175" s="127">
        <v>0</v>
      </c>
      <c r="V175" s="127">
        <v>0</v>
      </c>
      <c r="W175" s="127">
        <v>0</v>
      </c>
    </row>
    <row r="176" spans="1:23" hidden="1">
      <c r="A176" s="127">
        <v>0</v>
      </c>
      <c r="B176" s="127">
        <v>0</v>
      </c>
      <c r="C176" s="127">
        <v>0</v>
      </c>
      <c r="D176" s="127">
        <v>0</v>
      </c>
      <c r="E176" s="127">
        <v>0</v>
      </c>
      <c r="F176" s="127">
        <v>0</v>
      </c>
      <c r="G176" s="127">
        <v>0</v>
      </c>
      <c r="H176" s="127">
        <v>0</v>
      </c>
      <c r="I176" s="127">
        <v>0</v>
      </c>
      <c r="J176" s="127">
        <v>0</v>
      </c>
      <c r="K176" s="127">
        <v>0</v>
      </c>
      <c r="L176" s="127">
        <v>0</v>
      </c>
      <c r="M176" s="127">
        <v>0</v>
      </c>
      <c r="N176" s="127">
        <v>0</v>
      </c>
      <c r="O176" s="127">
        <v>0</v>
      </c>
      <c r="P176" s="127">
        <v>0</v>
      </c>
      <c r="Q176" s="127">
        <v>0</v>
      </c>
      <c r="R176" s="127">
        <v>0</v>
      </c>
      <c r="S176" s="127">
        <v>0</v>
      </c>
      <c r="T176" s="127">
        <v>0</v>
      </c>
      <c r="U176" s="127">
        <v>0</v>
      </c>
      <c r="V176" s="127">
        <v>0</v>
      </c>
      <c r="W176" s="127">
        <v>0</v>
      </c>
    </row>
    <row r="177" spans="1:23" hidden="1">
      <c r="A177" s="127">
        <v>0</v>
      </c>
      <c r="B177" s="127">
        <v>0</v>
      </c>
      <c r="C177" s="127">
        <v>0</v>
      </c>
      <c r="D177" s="127">
        <v>0</v>
      </c>
      <c r="E177" s="127">
        <v>0</v>
      </c>
      <c r="F177" s="127">
        <v>0</v>
      </c>
      <c r="G177" s="127">
        <v>0</v>
      </c>
      <c r="H177" s="127">
        <v>0</v>
      </c>
      <c r="I177" s="127">
        <v>0</v>
      </c>
      <c r="J177" s="127">
        <v>0</v>
      </c>
      <c r="K177" s="127">
        <v>0</v>
      </c>
      <c r="L177" s="127">
        <v>0</v>
      </c>
      <c r="M177" s="127">
        <v>0</v>
      </c>
      <c r="N177" s="127">
        <v>0</v>
      </c>
      <c r="O177" s="127">
        <v>0</v>
      </c>
      <c r="P177" s="127">
        <v>0</v>
      </c>
      <c r="Q177" s="127">
        <v>0</v>
      </c>
      <c r="R177" s="127">
        <v>0</v>
      </c>
      <c r="S177" s="127">
        <v>0</v>
      </c>
      <c r="T177" s="127">
        <v>0</v>
      </c>
      <c r="U177" s="127">
        <v>0</v>
      </c>
      <c r="V177" s="127">
        <v>0</v>
      </c>
      <c r="W177" s="127">
        <v>0</v>
      </c>
    </row>
    <row r="178" spans="1:23" hidden="1">
      <c r="A178" s="127">
        <v>0</v>
      </c>
      <c r="B178" s="127">
        <v>0</v>
      </c>
      <c r="C178" s="127">
        <v>0</v>
      </c>
      <c r="D178" s="127">
        <v>0</v>
      </c>
      <c r="E178" s="127">
        <v>0</v>
      </c>
      <c r="F178" s="127">
        <v>0</v>
      </c>
      <c r="G178" s="127">
        <v>0</v>
      </c>
      <c r="H178" s="127">
        <v>0</v>
      </c>
      <c r="I178" s="127">
        <v>0</v>
      </c>
      <c r="J178" s="127">
        <v>0</v>
      </c>
      <c r="K178" s="127">
        <v>0</v>
      </c>
      <c r="L178" s="127">
        <v>0</v>
      </c>
      <c r="M178" s="127">
        <v>0</v>
      </c>
      <c r="N178" s="127">
        <v>0</v>
      </c>
      <c r="O178" s="127">
        <v>0</v>
      </c>
      <c r="P178" s="127">
        <v>0</v>
      </c>
      <c r="Q178" s="127">
        <v>0</v>
      </c>
      <c r="R178" s="127">
        <v>0</v>
      </c>
      <c r="S178" s="127">
        <v>0</v>
      </c>
      <c r="T178" s="127">
        <v>0</v>
      </c>
      <c r="U178" s="127">
        <v>0</v>
      </c>
      <c r="V178" s="127">
        <v>0</v>
      </c>
      <c r="W178" s="127">
        <v>0</v>
      </c>
    </row>
    <row r="179" spans="1:23" hidden="1">
      <c r="A179" s="127">
        <v>0</v>
      </c>
      <c r="B179" s="127">
        <v>0</v>
      </c>
      <c r="C179" s="127">
        <v>0</v>
      </c>
      <c r="D179" s="127">
        <v>0</v>
      </c>
      <c r="E179" s="127">
        <v>0</v>
      </c>
      <c r="F179" s="127">
        <v>0</v>
      </c>
      <c r="G179" s="127">
        <v>0</v>
      </c>
      <c r="H179" s="127">
        <v>0</v>
      </c>
      <c r="I179" s="127">
        <v>0</v>
      </c>
      <c r="J179" s="127">
        <v>0</v>
      </c>
      <c r="K179" s="127">
        <v>0</v>
      </c>
      <c r="L179" s="127">
        <v>0</v>
      </c>
      <c r="M179" s="127">
        <v>0</v>
      </c>
      <c r="N179" s="127">
        <v>0</v>
      </c>
      <c r="O179" s="127">
        <v>0</v>
      </c>
      <c r="P179" s="127">
        <v>0</v>
      </c>
      <c r="Q179" s="127">
        <v>0</v>
      </c>
      <c r="R179" s="127">
        <v>0</v>
      </c>
      <c r="S179" s="127">
        <v>0</v>
      </c>
      <c r="T179" s="127">
        <v>0</v>
      </c>
      <c r="U179" s="127">
        <v>0</v>
      </c>
      <c r="V179" s="127">
        <v>0</v>
      </c>
      <c r="W179" s="127">
        <v>0</v>
      </c>
    </row>
    <row r="180" spans="1:23" hidden="1">
      <c r="A180" s="127">
        <v>0</v>
      </c>
      <c r="B180" s="127">
        <v>0</v>
      </c>
      <c r="C180" s="127">
        <v>0</v>
      </c>
      <c r="D180" s="127">
        <v>0</v>
      </c>
      <c r="E180" s="127">
        <v>0</v>
      </c>
      <c r="F180" s="127">
        <v>0</v>
      </c>
      <c r="G180" s="127">
        <v>0</v>
      </c>
      <c r="H180" s="127">
        <v>0</v>
      </c>
      <c r="I180" s="127">
        <v>0</v>
      </c>
      <c r="J180" s="127">
        <v>0</v>
      </c>
      <c r="K180" s="127">
        <v>0</v>
      </c>
      <c r="L180" s="127">
        <v>0</v>
      </c>
      <c r="M180" s="127">
        <v>0</v>
      </c>
      <c r="N180" s="127">
        <v>0</v>
      </c>
      <c r="O180" s="127">
        <v>0</v>
      </c>
      <c r="P180" s="127">
        <v>0</v>
      </c>
      <c r="Q180" s="127">
        <v>0</v>
      </c>
      <c r="R180" s="127">
        <v>0</v>
      </c>
      <c r="S180" s="127">
        <v>0</v>
      </c>
      <c r="T180" s="127">
        <v>0</v>
      </c>
      <c r="U180" s="127">
        <v>0</v>
      </c>
      <c r="V180" s="127">
        <v>0</v>
      </c>
      <c r="W180" s="127">
        <v>0</v>
      </c>
    </row>
    <row r="181" spans="1:23" hidden="1">
      <c r="A181" s="127">
        <v>0</v>
      </c>
      <c r="B181" s="127">
        <v>0</v>
      </c>
      <c r="C181" s="127">
        <v>0</v>
      </c>
      <c r="D181" s="127">
        <v>0</v>
      </c>
      <c r="E181" s="127">
        <v>0</v>
      </c>
      <c r="F181" s="127">
        <v>0</v>
      </c>
      <c r="G181" s="127">
        <v>0</v>
      </c>
      <c r="H181" s="127">
        <v>0</v>
      </c>
      <c r="I181" s="127">
        <v>0</v>
      </c>
      <c r="J181" s="127">
        <v>0</v>
      </c>
      <c r="K181" s="127">
        <v>0</v>
      </c>
      <c r="L181" s="127">
        <v>0</v>
      </c>
      <c r="M181" s="127">
        <v>0</v>
      </c>
      <c r="N181" s="127">
        <v>0</v>
      </c>
      <c r="O181" s="127">
        <v>0</v>
      </c>
      <c r="P181" s="127">
        <v>0</v>
      </c>
      <c r="Q181" s="127">
        <v>0</v>
      </c>
      <c r="R181" s="127">
        <v>0</v>
      </c>
      <c r="S181" s="127">
        <v>0</v>
      </c>
      <c r="T181" s="127">
        <v>0</v>
      </c>
      <c r="U181" s="127">
        <v>0</v>
      </c>
      <c r="V181" s="127">
        <v>0</v>
      </c>
      <c r="W181" s="127">
        <v>0</v>
      </c>
    </row>
    <row r="182" spans="1:23" hidden="1">
      <c r="A182" s="127">
        <v>0</v>
      </c>
      <c r="B182" s="127">
        <v>0</v>
      </c>
      <c r="C182" s="127">
        <v>0</v>
      </c>
      <c r="D182" s="127">
        <v>0</v>
      </c>
      <c r="E182" s="127">
        <v>0</v>
      </c>
      <c r="F182" s="127">
        <v>0</v>
      </c>
      <c r="G182" s="127">
        <v>0</v>
      </c>
      <c r="H182" s="127">
        <v>0</v>
      </c>
      <c r="I182" s="127">
        <v>0</v>
      </c>
      <c r="J182" s="127">
        <v>0</v>
      </c>
      <c r="K182" s="127">
        <v>0</v>
      </c>
      <c r="L182" s="127">
        <v>0</v>
      </c>
      <c r="M182" s="127">
        <v>0</v>
      </c>
      <c r="N182" s="127">
        <v>0</v>
      </c>
      <c r="O182" s="127">
        <v>0</v>
      </c>
      <c r="P182" s="127">
        <v>0</v>
      </c>
      <c r="Q182" s="127">
        <v>0</v>
      </c>
      <c r="R182" s="127">
        <v>0</v>
      </c>
      <c r="S182" s="127">
        <v>0</v>
      </c>
      <c r="T182" s="127">
        <v>0</v>
      </c>
      <c r="U182" s="127">
        <v>0</v>
      </c>
      <c r="V182" s="127">
        <v>0</v>
      </c>
      <c r="W182" s="127">
        <v>0</v>
      </c>
    </row>
    <row r="183" spans="1:23" hidden="1">
      <c r="A183" s="127">
        <v>0</v>
      </c>
      <c r="B183" s="127">
        <v>0</v>
      </c>
      <c r="C183" s="127">
        <v>0</v>
      </c>
      <c r="D183" s="127">
        <v>0</v>
      </c>
      <c r="E183" s="127">
        <v>0</v>
      </c>
      <c r="F183" s="127">
        <v>0</v>
      </c>
      <c r="G183" s="127">
        <v>0</v>
      </c>
      <c r="H183" s="127">
        <v>0</v>
      </c>
      <c r="I183" s="127">
        <v>0</v>
      </c>
      <c r="J183" s="127">
        <v>0</v>
      </c>
      <c r="K183" s="127">
        <v>0</v>
      </c>
      <c r="L183" s="127">
        <v>0</v>
      </c>
      <c r="M183" s="127">
        <v>0</v>
      </c>
      <c r="N183" s="127">
        <v>0</v>
      </c>
      <c r="O183" s="127">
        <v>0</v>
      </c>
      <c r="P183" s="127">
        <v>0</v>
      </c>
      <c r="Q183" s="127">
        <v>0</v>
      </c>
      <c r="R183" s="127">
        <v>0</v>
      </c>
      <c r="S183" s="127">
        <v>0</v>
      </c>
      <c r="T183" s="127">
        <v>0</v>
      </c>
      <c r="U183" s="127">
        <v>0</v>
      </c>
      <c r="V183" s="127">
        <v>0</v>
      </c>
      <c r="W183" s="127">
        <v>0</v>
      </c>
    </row>
    <row r="184" spans="1:23" hidden="1">
      <c r="A184" s="127">
        <v>0</v>
      </c>
      <c r="B184" s="127">
        <v>0</v>
      </c>
      <c r="C184" s="127">
        <v>0</v>
      </c>
      <c r="D184" s="127">
        <v>0</v>
      </c>
      <c r="E184" s="127">
        <v>0</v>
      </c>
      <c r="F184" s="127">
        <v>0</v>
      </c>
      <c r="G184" s="127">
        <v>0</v>
      </c>
      <c r="H184" s="127">
        <v>0</v>
      </c>
      <c r="I184" s="127">
        <v>0</v>
      </c>
      <c r="J184" s="127">
        <v>0</v>
      </c>
      <c r="K184" s="127">
        <v>0</v>
      </c>
      <c r="L184" s="127">
        <v>0</v>
      </c>
      <c r="M184" s="127">
        <v>0</v>
      </c>
      <c r="N184" s="127">
        <v>0</v>
      </c>
      <c r="O184" s="127">
        <v>0</v>
      </c>
      <c r="P184" s="127">
        <v>0</v>
      </c>
      <c r="Q184" s="127">
        <v>0</v>
      </c>
      <c r="R184" s="127">
        <v>0</v>
      </c>
      <c r="S184" s="127">
        <v>0</v>
      </c>
      <c r="T184" s="127">
        <v>0</v>
      </c>
      <c r="U184" s="127">
        <v>0</v>
      </c>
      <c r="V184" s="127">
        <v>0</v>
      </c>
      <c r="W184" s="127">
        <v>0</v>
      </c>
    </row>
    <row r="185" spans="1:23">
      <c r="A185" s="127">
        <v>0</v>
      </c>
      <c r="B185" s="127">
        <v>0</v>
      </c>
      <c r="C185" s="127">
        <v>0</v>
      </c>
      <c r="D185" s="127">
        <v>0</v>
      </c>
      <c r="E185" s="127">
        <v>0</v>
      </c>
      <c r="F185" s="127">
        <v>0</v>
      </c>
      <c r="G185" s="127">
        <v>0</v>
      </c>
      <c r="H185" s="127">
        <v>0</v>
      </c>
      <c r="I185" s="127">
        <v>0</v>
      </c>
      <c r="J185" s="127">
        <v>0</v>
      </c>
      <c r="K185" s="127">
        <v>0</v>
      </c>
      <c r="L185" s="127">
        <v>0</v>
      </c>
      <c r="M185" s="127">
        <v>0</v>
      </c>
      <c r="N185" s="127">
        <v>0</v>
      </c>
      <c r="O185" s="127">
        <v>0</v>
      </c>
      <c r="P185" s="127">
        <v>0</v>
      </c>
      <c r="Q185" s="127">
        <v>0</v>
      </c>
      <c r="R185" s="127">
        <v>0</v>
      </c>
      <c r="S185" s="127">
        <v>0</v>
      </c>
      <c r="T185" s="127">
        <v>0</v>
      </c>
      <c r="U185" s="127">
        <v>0</v>
      </c>
      <c r="V185" s="127">
        <v>0</v>
      </c>
      <c r="W185" s="127">
        <v>0</v>
      </c>
    </row>
    <row r="186" spans="1:23">
      <c r="A186" s="127">
        <v>0</v>
      </c>
      <c r="B186" s="127">
        <v>0</v>
      </c>
      <c r="C186" s="127">
        <v>0</v>
      </c>
      <c r="D186" s="127">
        <v>0</v>
      </c>
      <c r="E186" s="127">
        <v>0</v>
      </c>
      <c r="F186" s="127">
        <v>0</v>
      </c>
      <c r="G186" s="127">
        <v>0</v>
      </c>
      <c r="H186" s="127">
        <v>0</v>
      </c>
      <c r="I186" s="127">
        <v>0</v>
      </c>
      <c r="J186" s="127">
        <v>0</v>
      </c>
      <c r="K186" s="127">
        <v>0</v>
      </c>
      <c r="L186" s="127">
        <v>0</v>
      </c>
      <c r="M186" s="127">
        <v>0</v>
      </c>
      <c r="N186" s="127">
        <v>0</v>
      </c>
      <c r="O186" s="127">
        <v>0</v>
      </c>
      <c r="P186" s="127">
        <v>0</v>
      </c>
      <c r="Q186" s="127">
        <v>0</v>
      </c>
      <c r="R186" s="127">
        <v>0</v>
      </c>
      <c r="S186" s="127">
        <v>0</v>
      </c>
      <c r="T186" s="127">
        <v>0</v>
      </c>
      <c r="U186" s="127">
        <v>0</v>
      </c>
      <c r="V186" s="127">
        <v>0</v>
      </c>
      <c r="W186" s="127">
        <v>0</v>
      </c>
    </row>
    <row r="187" spans="1:23">
      <c r="A187" s="127">
        <v>0</v>
      </c>
      <c r="B187" s="127">
        <v>0</v>
      </c>
      <c r="C187" s="127">
        <v>0</v>
      </c>
      <c r="D187" s="127">
        <v>0</v>
      </c>
      <c r="E187" s="127">
        <v>0</v>
      </c>
      <c r="F187" s="127">
        <v>0</v>
      </c>
      <c r="G187" s="127">
        <v>0</v>
      </c>
      <c r="H187" s="127">
        <v>0</v>
      </c>
      <c r="I187" s="127">
        <v>0</v>
      </c>
      <c r="J187" s="127">
        <v>0</v>
      </c>
      <c r="K187" s="127">
        <v>0</v>
      </c>
      <c r="L187" s="127">
        <v>0</v>
      </c>
      <c r="M187" s="127">
        <v>0</v>
      </c>
      <c r="N187" s="127">
        <v>0</v>
      </c>
      <c r="O187" s="127">
        <v>0</v>
      </c>
      <c r="P187" s="127">
        <v>0</v>
      </c>
      <c r="Q187" s="127">
        <v>0</v>
      </c>
      <c r="R187" s="127">
        <v>0</v>
      </c>
      <c r="S187" s="127">
        <v>0</v>
      </c>
      <c r="T187" s="127">
        <v>0</v>
      </c>
      <c r="U187" s="127">
        <v>0</v>
      </c>
      <c r="V187" s="127">
        <v>0</v>
      </c>
      <c r="W187" s="127">
        <v>0</v>
      </c>
    </row>
    <row r="188" spans="1:23" hidden="1">
      <c r="A188" s="127">
        <v>0</v>
      </c>
      <c r="B188" s="127">
        <v>0</v>
      </c>
      <c r="C188" s="127">
        <v>0</v>
      </c>
      <c r="D188" s="127">
        <v>0</v>
      </c>
      <c r="E188" s="127">
        <v>0</v>
      </c>
      <c r="F188" s="127">
        <v>0</v>
      </c>
      <c r="G188" s="127">
        <v>0</v>
      </c>
      <c r="H188" s="127">
        <v>0</v>
      </c>
      <c r="I188" s="127">
        <v>0</v>
      </c>
      <c r="J188" s="127">
        <v>0</v>
      </c>
      <c r="K188" s="127">
        <v>0</v>
      </c>
      <c r="L188" s="127">
        <v>0</v>
      </c>
      <c r="M188" s="127">
        <v>0</v>
      </c>
      <c r="N188" s="127">
        <v>0</v>
      </c>
      <c r="O188" s="127">
        <v>0</v>
      </c>
      <c r="P188" s="127">
        <v>0</v>
      </c>
      <c r="Q188" s="127">
        <v>0</v>
      </c>
      <c r="R188" s="127">
        <v>0</v>
      </c>
      <c r="S188" s="127">
        <v>0</v>
      </c>
      <c r="T188" s="127">
        <v>0</v>
      </c>
      <c r="U188" s="127">
        <v>0</v>
      </c>
      <c r="V188" s="127">
        <v>0</v>
      </c>
      <c r="W188" s="127">
        <v>0</v>
      </c>
    </row>
    <row r="189" spans="1:23" hidden="1">
      <c r="A189" s="127">
        <v>0</v>
      </c>
      <c r="B189" s="127">
        <v>0</v>
      </c>
      <c r="C189" s="127">
        <v>0</v>
      </c>
      <c r="D189" s="127">
        <v>0</v>
      </c>
      <c r="E189" s="127">
        <v>0</v>
      </c>
      <c r="F189" s="127">
        <v>0</v>
      </c>
      <c r="G189" s="127">
        <v>0</v>
      </c>
      <c r="H189" s="127">
        <v>0</v>
      </c>
      <c r="I189" s="127">
        <v>0</v>
      </c>
      <c r="J189" s="127">
        <v>0</v>
      </c>
      <c r="K189" s="127">
        <v>0</v>
      </c>
      <c r="L189" s="127">
        <v>0</v>
      </c>
      <c r="M189" s="127">
        <v>0</v>
      </c>
      <c r="N189" s="127">
        <v>0</v>
      </c>
      <c r="O189" s="127">
        <v>0</v>
      </c>
      <c r="P189" s="127">
        <v>0</v>
      </c>
      <c r="Q189" s="127">
        <v>0</v>
      </c>
      <c r="R189" s="127">
        <v>0</v>
      </c>
      <c r="S189" s="127">
        <v>0</v>
      </c>
      <c r="T189" s="127">
        <v>0</v>
      </c>
      <c r="U189" s="127">
        <v>0</v>
      </c>
      <c r="V189" s="127">
        <v>0</v>
      </c>
      <c r="W189" s="127">
        <v>0</v>
      </c>
    </row>
    <row r="190" spans="1:23" hidden="1">
      <c r="A190" s="127">
        <v>0</v>
      </c>
      <c r="B190" s="127">
        <v>0</v>
      </c>
      <c r="C190" s="127">
        <v>0</v>
      </c>
      <c r="D190" s="127">
        <v>0</v>
      </c>
      <c r="E190" s="127">
        <v>0</v>
      </c>
      <c r="F190" s="127">
        <v>0</v>
      </c>
      <c r="G190" s="127">
        <v>0</v>
      </c>
      <c r="H190" s="127">
        <v>0</v>
      </c>
      <c r="I190" s="127">
        <v>0</v>
      </c>
      <c r="J190" s="127">
        <v>0</v>
      </c>
      <c r="K190" s="127">
        <v>0</v>
      </c>
      <c r="L190" s="127">
        <v>0</v>
      </c>
      <c r="M190" s="127">
        <v>0</v>
      </c>
      <c r="N190" s="127">
        <v>0</v>
      </c>
      <c r="O190" s="127">
        <v>0</v>
      </c>
      <c r="P190" s="127">
        <v>0</v>
      </c>
      <c r="Q190" s="127">
        <v>0</v>
      </c>
      <c r="R190" s="127">
        <v>0</v>
      </c>
      <c r="S190" s="127">
        <v>0</v>
      </c>
      <c r="T190" s="127">
        <v>0</v>
      </c>
      <c r="U190" s="127">
        <v>0</v>
      </c>
      <c r="V190" s="127">
        <v>0</v>
      </c>
      <c r="W190" s="127">
        <v>0</v>
      </c>
    </row>
    <row r="191" spans="1:23" hidden="1">
      <c r="A191" s="127">
        <v>0</v>
      </c>
      <c r="B191" s="127">
        <v>0</v>
      </c>
      <c r="C191" s="127">
        <v>0</v>
      </c>
      <c r="D191" s="127">
        <v>0</v>
      </c>
      <c r="E191" s="127">
        <v>0</v>
      </c>
      <c r="F191" s="127">
        <v>0</v>
      </c>
      <c r="G191" s="127">
        <v>0</v>
      </c>
      <c r="H191" s="127">
        <v>0</v>
      </c>
      <c r="I191" s="127">
        <v>0</v>
      </c>
      <c r="J191" s="127">
        <v>0</v>
      </c>
      <c r="K191" s="127">
        <v>0</v>
      </c>
      <c r="L191" s="127">
        <v>0</v>
      </c>
      <c r="M191" s="127">
        <v>0</v>
      </c>
      <c r="N191" s="127">
        <v>0</v>
      </c>
      <c r="O191" s="127">
        <v>0</v>
      </c>
      <c r="P191" s="127">
        <v>0</v>
      </c>
      <c r="Q191" s="127">
        <v>0</v>
      </c>
      <c r="R191" s="127">
        <v>0</v>
      </c>
      <c r="S191" s="127">
        <v>0</v>
      </c>
      <c r="T191" s="127">
        <v>0</v>
      </c>
      <c r="U191" s="127">
        <v>0</v>
      </c>
      <c r="V191" s="127">
        <v>0</v>
      </c>
      <c r="W191" s="127">
        <v>0</v>
      </c>
    </row>
    <row r="192" spans="1:23" hidden="1">
      <c r="A192" s="127">
        <v>0</v>
      </c>
      <c r="B192" s="127">
        <v>0</v>
      </c>
      <c r="C192" s="127">
        <v>0</v>
      </c>
      <c r="D192" s="127">
        <v>0</v>
      </c>
      <c r="E192" s="127">
        <v>0</v>
      </c>
      <c r="F192" s="127">
        <v>0</v>
      </c>
      <c r="G192" s="127">
        <v>0</v>
      </c>
      <c r="H192" s="127">
        <v>0</v>
      </c>
      <c r="I192" s="127">
        <v>0</v>
      </c>
      <c r="J192" s="127">
        <v>0</v>
      </c>
      <c r="K192" s="127">
        <v>0</v>
      </c>
      <c r="L192" s="127">
        <v>0</v>
      </c>
      <c r="M192" s="127">
        <v>0</v>
      </c>
      <c r="N192" s="127">
        <v>0</v>
      </c>
      <c r="O192" s="127">
        <v>0</v>
      </c>
      <c r="P192" s="127">
        <v>0</v>
      </c>
      <c r="Q192" s="127">
        <v>0</v>
      </c>
      <c r="R192" s="127">
        <v>0</v>
      </c>
      <c r="S192" s="127">
        <v>0</v>
      </c>
      <c r="T192" s="127">
        <v>0</v>
      </c>
      <c r="U192" s="127">
        <v>0</v>
      </c>
      <c r="V192" s="127">
        <v>0</v>
      </c>
      <c r="W192" s="127">
        <v>0</v>
      </c>
    </row>
    <row r="193" spans="1:23" hidden="1">
      <c r="A193" s="127">
        <v>0</v>
      </c>
      <c r="B193" s="127">
        <v>0</v>
      </c>
      <c r="C193" s="127">
        <v>0</v>
      </c>
      <c r="D193" s="127">
        <v>0</v>
      </c>
      <c r="E193" s="127">
        <v>0</v>
      </c>
      <c r="F193" s="127">
        <v>0</v>
      </c>
      <c r="G193" s="127">
        <v>0</v>
      </c>
      <c r="H193" s="127">
        <v>0</v>
      </c>
      <c r="I193" s="127">
        <v>0</v>
      </c>
      <c r="J193" s="127">
        <v>0</v>
      </c>
      <c r="K193" s="127">
        <v>0</v>
      </c>
      <c r="L193" s="127">
        <v>0</v>
      </c>
      <c r="M193" s="127">
        <v>0</v>
      </c>
      <c r="N193" s="127">
        <v>0</v>
      </c>
      <c r="O193" s="127">
        <v>0</v>
      </c>
      <c r="P193" s="127">
        <v>0</v>
      </c>
      <c r="Q193" s="127">
        <v>0</v>
      </c>
      <c r="R193" s="127">
        <v>0</v>
      </c>
      <c r="S193" s="127">
        <v>0</v>
      </c>
      <c r="T193" s="127">
        <v>0</v>
      </c>
      <c r="U193" s="127">
        <v>0</v>
      </c>
      <c r="V193" s="127">
        <v>0</v>
      </c>
      <c r="W193" s="127">
        <v>0</v>
      </c>
    </row>
    <row r="194" spans="1:23" hidden="1">
      <c r="A194" s="127">
        <v>0</v>
      </c>
      <c r="B194" s="127">
        <v>0</v>
      </c>
      <c r="C194" s="127">
        <v>0</v>
      </c>
      <c r="D194" s="127">
        <v>0</v>
      </c>
      <c r="E194" s="127">
        <v>0</v>
      </c>
      <c r="F194" s="127">
        <v>0</v>
      </c>
      <c r="G194" s="127">
        <v>0</v>
      </c>
      <c r="H194" s="127">
        <v>0</v>
      </c>
      <c r="I194" s="127">
        <v>0</v>
      </c>
      <c r="J194" s="127">
        <v>0</v>
      </c>
      <c r="K194" s="127">
        <v>0</v>
      </c>
      <c r="L194" s="127">
        <v>0</v>
      </c>
      <c r="M194" s="127">
        <v>0</v>
      </c>
      <c r="N194" s="127">
        <v>0</v>
      </c>
      <c r="O194" s="127">
        <v>0</v>
      </c>
      <c r="P194" s="127">
        <v>0</v>
      </c>
      <c r="Q194" s="127">
        <v>0</v>
      </c>
      <c r="R194" s="127">
        <v>0</v>
      </c>
      <c r="S194" s="127">
        <v>0</v>
      </c>
      <c r="T194" s="127">
        <v>0</v>
      </c>
      <c r="U194" s="127">
        <v>0</v>
      </c>
      <c r="V194" s="127">
        <v>0</v>
      </c>
      <c r="W194" s="127">
        <v>0</v>
      </c>
    </row>
    <row r="195" spans="1:23" hidden="1">
      <c r="A195" s="127">
        <v>0</v>
      </c>
      <c r="B195" s="127">
        <v>0</v>
      </c>
      <c r="C195" s="127">
        <v>0</v>
      </c>
      <c r="D195" s="127">
        <v>0</v>
      </c>
      <c r="E195" s="127">
        <v>0</v>
      </c>
      <c r="F195" s="127">
        <v>0</v>
      </c>
      <c r="G195" s="127">
        <v>0</v>
      </c>
      <c r="H195" s="127">
        <v>0</v>
      </c>
      <c r="I195" s="127">
        <v>0</v>
      </c>
      <c r="J195" s="127">
        <v>0</v>
      </c>
      <c r="K195" s="127">
        <v>0</v>
      </c>
      <c r="L195" s="127">
        <v>0</v>
      </c>
      <c r="M195" s="127">
        <v>0</v>
      </c>
      <c r="N195" s="127">
        <v>0</v>
      </c>
      <c r="O195" s="127">
        <v>0</v>
      </c>
      <c r="P195" s="127">
        <v>0</v>
      </c>
      <c r="Q195" s="127">
        <v>0</v>
      </c>
      <c r="R195" s="127">
        <v>0</v>
      </c>
      <c r="S195" s="127">
        <v>0</v>
      </c>
      <c r="T195" s="127">
        <v>0</v>
      </c>
      <c r="U195" s="127">
        <v>0</v>
      </c>
      <c r="V195" s="127">
        <v>0</v>
      </c>
      <c r="W195" s="127">
        <v>0</v>
      </c>
    </row>
    <row r="196" spans="1:23" hidden="1">
      <c r="A196" s="127">
        <v>0</v>
      </c>
      <c r="B196" s="127">
        <v>0</v>
      </c>
      <c r="C196" s="127">
        <v>0</v>
      </c>
      <c r="D196" s="127">
        <v>0</v>
      </c>
      <c r="E196" s="127">
        <v>0</v>
      </c>
      <c r="F196" s="127">
        <v>0</v>
      </c>
      <c r="G196" s="127">
        <v>0</v>
      </c>
      <c r="H196" s="127">
        <v>0</v>
      </c>
      <c r="I196" s="127">
        <v>0</v>
      </c>
      <c r="J196" s="127">
        <v>0</v>
      </c>
      <c r="K196" s="127">
        <v>0</v>
      </c>
      <c r="L196" s="127">
        <v>0</v>
      </c>
      <c r="M196" s="127">
        <v>0</v>
      </c>
      <c r="N196" s="127">
        <v>0</v>
      </c>
      <c r="O196" s="127">
        <v>0</v>
      </c>
      <c r="P196" s="127">
        <v>0</v>
      </c>
      <c r="Q196" s="127">
        <v>0</v>
      </c>
      <c r="R196" s="127">
        <v>0</v>
      </c>
      <c r="S196" s="127">
        <v>0</v>
      </c>
      <c r="T196" s="127">
        <v>0</v>
      </c>
      <c r="U196" s="127">
        <v>0</v>
      </c>
      <c r="V196" s="127">
        <v>0</v>
      </c>
      <c r="W196" s="127">
        <v>0</v>
      </c>
    </row>
    <row r="197" spans="1:23">
      <c r="A197" s="127">
        <v>0</v>
      </c>
      <c r="B197" s="127">
        <v>0</v>
      </c>
      <c r="C197" s="127">
        <v>0</v>
      </c>
      <c r="D197" s="127">
        <v>0</v>
      </c>
      <c r="E197" s="127">
        <v>0</v>
      </c>
      <c r="F197" s="127">
        <v>0</v>
      </c>
      <c r="G197" s="127">
        <v>0</v>
      </c>
      <c r="H197" s="127">
        <v>0</v>
      </c>
      <c r="I197" s="127">
        <v>0</v>
      </c>
      <c r="J197" s="127">
        <v>0</v>
      </c>
      <c r="K197" s="127">
        <v>0</v>
      </c>
      <c r="L197" s="127">
        <v>0</v>
      </c>
      <c r="M197" s="127">
        <v>0</v>
      </c>
      <c r="N197" s="127">
        <v>0</v>
      </c>
      <c r="O197" s="127">
        <v>0</v>
      </c>
      <c r="P197" s="127">
        <v>0</v>
      </c>
      <c r="Q197" s="127">
        <v>0</v>
      </c>
      <c r="R197" s="127">
        <v>0</v>
      </c>
      <c r="S197" s="127">
        <v>0</v>
      </c>
      <c r="T197" s="127">
        <v>0</v>
      </c>
      <c r="U197" s="127">
        <v>0</v>
      </c>
      <c r="V197" s="127">
        <v>0</v>
      </c>
      <c r="W197" s="127">
        <v>0</v>
      </c>
    </row>
    <row r="198" spans="1:23" hidden="1">
      <c r="A198" s="127">
        <v>0</v>
      </c>
      <c r="B198" s="127">
        <v>0</v>
      </c>
      <c r="C198" s="127">
        <v>0</v>
      </c>
      <c r="D198" s="127">
        <v>0</v>
      </c>
      <c r="E198" s="127">
        <v>0</v>
      </c>
      <c r="F198" s="127">
        <v>0</v>
      </c>
      <c r="G198" s="127">
        <v>0</v>
      </c>
      <c r="H198" s="127">
        <v>0</v>
      </c>
      <c r="I198" s="127">
        <v>0</v>
      </c>
      <c r="J198" s="127">
        <v>0</v>
      </c>
      <c r="K198" s="127">
        <v>0</v>
      </c>
      <c r="L198" s="127">
        <v>0</v>
      </c>
      <c r="M198" s="127">
        <v>0</v>
      </c>
      <c r="N198" s="127">
        <v>0</v>
      </c>
      <c r="O198" s="127">
        <v>0</v>
      </c>
      <c r="P198" s="127">
        <v>0</v>
      </c>
      <c r="Q198" s="127">
        <v>0</v>
      </c>
      <c r="R198" s="127">
        <v>0</v>
      </c>
      <c r="S198" s="127">
        <v>0</v>
      </c>
      <c r="T198" s="127">
        <v>0</v>
      </c>
      <c r="U198" s="127">
        <v>0</v>
      </c>
      <c r="V198" s="127">
        <v>0</v>
      </c>
      <c r="W198" s="127">
        <v>0</v>
      </c>
    </row>
    <row r="199" spans="1:23" hidden="1">
      <c r="A199" s="127">
        <v>0</v>
      </c>
      <c r="B199" s="127">
        <v>0</v>
      </c>
      <c r="C199" s="127">
        <v>0</v>
      </c>
      <c r="D199" s="127">
        <v>0</v>
      </c>
      <c r="E199" s="127">
        <v>0</v>
      </c>
      <c r="F199" s="127">
        <v>0</v>
      </c>
      <c r="G199" s="127">
        <v>0</v>
      </c>
      <c r="H199" s="127">
        <v>0</v>
      </c>
      <c r="I199" s="127">
        <v>0</v>
      </c>
      <c r="J199" s="127">
        <v>0</v>
      </c>
      <c r="K199" s="127">
        <v>0</v>
      </c>
      <c r="L199" s="127">
        <v>0</v>
      </c>
      <c r="M199" s="127">
        <v>0</v>
      </c>
      <c r="N199" s="127">
        <v>0</v>
      </c>
      <c r="O199" s="127">
        <v>0</v>
      </c>
      <c r="P199" s="127">
        <v>0</v>
      </c>
      <c r="Q199" s="127">
        <v>0</v>
      </c>
      <c r="R199" s="127">
        <v>0</v>
      </c>
      <c r="S199" s="127">
        <v>0</v>
      </c>
      <c r="T199" s="127">
        <v>0</v>
      </c>
      <c r="U199" s="127">
        <v>0</v>
      </c>
      <c r="V199" s="127">
        <v>0</v>
      </c>
      <c r="W199" s="127">
        <v>0</v>
      </c>
    </row>
    <row r="200" spans="1:23" hidden="1">
      <c r="A200" s="127">
        <v>0</v>
      </c>
      <c r="B200" s="127">
        <v>0</v>
      </c>
      <c r="C200" s="127">
        <v>0</v>
      </c>
      <c r="D200" s="127">
        <v>0</v>
      </c>
      <c r="E200" s="127">
        <v>0</v>
      </c>
      <c r="F200" s="127">
        <v>0</v>
      </c>
      <c r="G200" s="127">
        <v>0</v>
      </c>
      <c r="H200" s="127">
        <v>0</v>
      </c>
      <c r="I200" s="127">
        <v>0</v>
      </c>
      <c r="J200" s="127">
        <v>0</v>
      </c>
      <c r="K200" s="127">
        <v>0</v>
      </c>
      <c r="L200" s="127">
        <v>0</v>
      </c>
      <c r="M200" s="127">
        <v>0</v>
      </c>
      <c r="N200" s="127">
        <v>0</v>
      </c>
      <c r="O200" s="127">
        <v>0</v>
      </c>
      <c r="P200" s="127">
        <v>0</v>
      </c>
      <c r="Q200" s="127">
        <v>0</v>
      </c>
      <c r="R200" s="127">
        <v>0</v>
      </c>
      <c r="S200" s="127">
        <v>0</v>
      </c>
      <c r="T200" s="127">
        <v>0</v>
      </c>
      <c r="U200" s="127">
        <v>0</v>
      </c>
      <c r="V200" s="127">
        <v>0</v>
      </c>
      <c r="W200" s="127">
        <v>0</v>
      </c>
    </row>
    <row r="201" spans="1:23">
      <c r="A201" s="127">
        <v>0</v>
      </c>
      <c r="B201" s="127">
        <v>0</v>
      </c>
      <c r="C201" s="127">
        <v>0</v>
      </c>
      <c r="D201" s="127">
        <v>0</v>
      </c>
      <c r="E201" s="127">
        <v>0</v>
      </c>
      <c r="F201" s="127">
        <v>0</v>
      </c>
      <c r="G201" s="127">
        <v>0</v>
      </c>
      <c r="H201" s="127">
        <v>0</v>
      </c>
      <c r="I201" s="127">
        <v>0</v>
      </c>
      <c r="J201" s="127">
        <v>0</v>
      </c>
      <c r="K201" s="127">
        <v>0</v>
      </c>
      <c r="L201" s="127">
        <v>0</v>
      </c>
      <c r="M201" s="127">
        <v>0</v>
      </c>
      <c r="N201" s="127">
        <v>0</v>
      </c>
      <c r="O201" s="127">
        <v>0</v>
      </c>
      <c r="P201" s="127">
        <v>0</v>
      </c>
      <c r="Q201" s="127">
        <v>0</v>
      </c>
      <c r="R201" s="127">
        <v>0</v>
      </c>
      <c r="S201" s="127">
        <v>0</v>
      </c>
      <c r="T201" s="127">
        <v>0</v>
      </c>
      <c r="U201" s="127">
        <v>0</v>
      </c>
      <c r="V201" s="127">
        <v>0</v>
      </c>
      <c r="W201" s="127">
        <v>0</v>
      </c>
    </row>
    <row r="202" spans="1:23" hidden="1">
      <c r="A202" s="127">
        <v>0</v>
      </c>
      <c r="B202" s="127">
        <v>0</v>
      </c>
      <c r="C202" s="127">
        <v>0</v>
      </c>
      <c r="D202" s="127">
        <v>0</v>
      </c>
      <c r="E202" s="127">
        <v>0</v>
      </c>
      <c r="F202" s="127">
        <v>0</v>
      </c>
      <c r="G202" s="127">
        <v>0</v>
      </c>
      <c r="H202" s="127">
        <v>0</v>
      </c>
      <c r="I202" s="127">
        <v>0</v>
      </c>
      <c r="J202" s="127">
        <v>0</v>
      </c>
      <c r="K202" s="127">
        <v>0</v>
      </c>
      <c r="L202" s="127">
        <v>0</v>
      </c>
      <c r="M202" s="127">
        <v>0</v>
      </c>
      <c r="N202" s="127">
        <v>0</v>
      </c>
      <c r="O202" s="127">
        <v>0</v>
      </c>
      <c r="P202" s="127">
        <v>0</v>
      </c>
      <c r="Q202" s="127">
        <v>0</v>
      </c>
      <c r="R202" s="127">
        <v>0</v>
      </c>
      <c r="S202" s="127">
        <v>0</v>
      </c>
      <c r="T202" s="127">
        <v>0</v>
      </c>
      <c r="U202" s="127">
        <v>0</v>
      </c>
      <c r="V202" s="127">
        <v>0</v>
      </c>
      <c r="W202" s="127">
        <v>0</v>
      </c>
    </row>
    <row r="203" spans="1:23">
      <c r="A203" s="127">
        <v>0</v>
      </c>
      <c r="B203" s="127">
        <v>0</v>
      </c>
      <c r="C203" s="127">
        <v>0</v>
      </c>
      <c r="D203" s="127">
        <v>0</v>
      </c>
      <c r="E203" s="127">
        <v>0</v>
      </c>
      <c r="F203" s="127">
        <v>0</v>
      </c>
      <c r="G203" s="127">
        <v>0</v>
      </c>
      <c r="H203" s="127">
        <v>0</v>
      </c>
      <c r="I203" s="127">
        <v>0</v>
      </c>
      <c r="J203" s="127">
        <v>0</v>
      </c>
      <c r="K203" s="127">
        <v>0</v>
      </c>
      <c r="L203" s="127">
        <v>0</v>
      </c>
      <c r="M203" s="127">
        <v>0</v>
      </c>
      <c r="N203" s="127">
        <v>0</v>
      </c>
      <c r="O203" s="127">
        <v>0</v>
      </c>
      <c r="P203" s="127">
        <v>0</v>
      </c>
      <c r="Q203" s="127">
        <v>0</v>
      </c>
      <c r="R203" s="127">
        <v>0</v>
      </c>
      <c r="S203" s="127">
        <v>0</v>
      </c>
      <c r="T203" s="127">
        <v>0</v>
      </c>
      <c r="U203" s="127">
        <v>0</v>
      </c>
      <c r="V203" s="127">
        <v>0</v>
      </c>
      <c r="W203" s="127">
        <v>0</v>
      </c>
    </row>
    <row r="204" spans="1:23" hidden="1">
      <c r="A204" s="127">
        <v>0</v>
      </c>
      <c r="B204" s="127">
        <v>0</v>
      </c>
      <c r="C204" s="127">
        <v>0</v>
      </c>
      <c r="D204" s="127">
        <v>0</v>
      </c>
      <c r="E204" s="127">
        <v>0</v>
      </c>
      <c r="F204" s="127">
        <v>0</v>
      </c>
      <c r="G204" s="127">
        <v>0</v>
      </c>
      <c r="H204" s="127">
        <v>0</v>
      </c>
      <c r="I204" s="127">
        <v>0</v>
      </c>
      <c r="J204" s="127">
        <v>0</v>
      </c>
      <c r="K204" s="127">
        <v>0</v>
      </c>
      <c r="L204" s="127">
        <v>0</v>
      </c>
      <c r="M204" s="127">
        <v>0</v>
      </c>
      <c r="N204" s="127">
        <v>0</v>
      </c>
      <c r="O204" s="127">
        <v>0</v>
      </c>
      <c r="P204" s="127">
        <v>0</v>
      </c>
      <c r="Q204" s="127">
        <v>0</v>
      </c>
      <c r="R204" s="127">
        <v>0</v>
      </c>
      <c r="S204" s="127">
        <v>0</v>
      </c>
      <c r="T204" s="127">
        <v>0</v>
      </c>
      <c r="U204" s="127">
        <v>0</v>
      </c>
      <c r="V204" s="127">
        <v>0</v>
      </c>
      <c r="W204" s="127">
        <v>0</v>
      </c>
    </row>
    <row r="205" spans="1:23" hidden="1">
      <c r="A205" s="127">
        <v>0</v>
      </c>
      <c r="B205" s="127">
        <v>0</v>
      </c>
      <c r="C205" s="127">
        <v>0</v>
      </c>
      <c r="D205" s="127">
        <v>0</v>
      </c>
      <c r="E205" s="127">
        <v>0</v>
      </c>
      <c r="F205" s="127">
        <v>0</v>
      </c>
      <c r="G205" s="127">
        <v>0</v>
      </c>
      <c r="H205" s="127">
        <v>0</v>
      </c>
      <c r="I205" s="127">
        <v>0</v>
      </c>
      <c r="J205" s="127">
        <v>0</v>
      </c>
      <c r="K205" s="127">
        <v>0</v>
      </c>
      <c r="L205" s="127">
        <v>0</v>
      </c>
      <c r="M205" s="127">
        <v>0</v>
      </c>
      <c r="N205" s="127">
        <v>0</v>
      </c>
      <c r="O205" s="127">
        <v>0</v>
      </c>
      <c r="P205" s="127">
        <v>0</v>
      </c>
      <c r="Q205" s="127">
        <v>0</v>
      </c>
      <c r="R205" s="127">
        <v>0</v>
      </c>
      <c r="S205" s="127">
        <v>0</v>
      </c>
      <c r="T205" s="127">
        <v>0</v>
      </c>
      <c r="U205" s="127">
        <v>0</v>
      </c>
      <c r="V205" s="127">
        <v>0</v>
      </c>
      <c r="W205" s="127">
        <v>0</v>
      </c>
    </row>
    <row r="206" spans="1:23">
      <c r="A206" s="127">
        <v>0</v>
      </c>
      <c r="B206" s="127">
        <v>0</v>
      </c>
      <c r="C206" s="127">
        <v>0</v>
      </c>
      <c r="D206" s="127">
        <v>0</v>
      </c>
      <c r="E206" s="127">
        <v>0</v>
      </c>
      <c r="F206" s="127">
        <v>0</v>
      </c>
      <c r="G206" s="127">
        <v>0</v>
      </c>
      <c r="H206" s="127">
        <v>0</v>
      </c>
      <c r="I206" s="127">
        <v>0</v>
      </c>
      <c r="J206" s="127">
        <v>0</v>
      </c>
      <c r="K206" s="127">
        <v>0</v>
      </c>
      <c r="L206" s="127">
        <v>0</v>
      </c>
      <c r="M206" s="127">
        <v>0</v>
      </c>
      <c r="N206" s="127">
        <v>0</v>
      </c>
      <c r="O206" s="127">
        <v>0</v>
      </c>
      <c r="P206" s="127">
        <v>0</v>
      </c>
      <c r="Q206" s="127">
        <v>0</v>
      </c>
      <c r="R206" s="127">
        <v>0</v>
      </c>
      <c r="S206" s="127">
        <v>0</v>
      </c>
      <c r="T206" s="127">
        <v>0</v>
      </c>
      <c r="U206" s="127">
        <v>0</v>
      </c>
      <c r="V206" s="127">
        <v>0</v>
      </c>
      <c r="W206" s="127">
        <v>0</v>
      </c>
    </row>
    <row r="207" spans="1:23">
      <c r="A207" s="127">
        <v>0</v>
      </c>
      <c r="B207" s="127">
        <v>0</v>
      </c>
      <c r="C207" s="127">
        <v>0</v>
      </c>
      <c r="D207" s="127">
        <v>0</v>
      </c>
      <c r="E207" s="127">
        <v>0</v>
      </c>
      <c r="F207" s="127">
        <v>0</v>
      </c>
      <c r="G207" s="127">
        <v>0</v>
      </c>
      <c r="H207" s="127">
        <v>0</v>
      </c>
      <c r="I207" s="127">
        <v>0</v>
      </c>
      <c r="J207" s="127">
        <v>0</v>
      </c>
      <c r="K207" s="127">
        <v>0</v>
      </c>
      <c r="L207" s="127">
        <v>0</v>
      </c>
      <c r="M207" s="127">
        <v>0</v>
      </c>
      <c r="N207" s="127">
        <v>0</v>
      </c>
      <c r="O207" s="127">
        <v>0</v>
      </c>
      <c r="P207" s="127">
        <v>0</v>
      </c>
      <c r="Q207" s="127">
        <v>0</v>
      </c>
      <c r="R207" s="127">
        <v>0</v>
      </c>
      <c r="S207" s="127">
        <v>0</v>
      </c>
      <c r="T207" s="127">
        <v>0</v>
      </c>
      <c r="U207" s="127">
        <v>0</v>
      </c>
      <c r="V207" s="127">
        <v>0</v>
      </c>
      <c r="W207" s="127">
        <v>0</v>
      </c>
    </row>
    <row r="208" spans="1:23" hidden="1">
      <c r="A208" s="127">
        <v>0</v>
      </c>
      <c r="B208" s="127">
        <v>0</v>
      </c>
      <c r="C208" s="127">
        <v>0</v>
      </c>
      <c r="D208" s="127">
        <v>0</v>
      </c>
      <c r="E208" s="127">
        <v>0</v>
      </c>
      <c r="F208" s="127">
        <v>0</v>
      </c>
      <c r="G208" s="127">
        <v>0</v>
      </c>
      <c r="H208" s="127">
        <v>0</v>
      </c>
      <c r="I208" s="127">
        <v>0</v>
      </c>
      <c r="J208" s="127">
        <v>0</v>
      </c>
      <c r="K208" s="127">
        <v>0</v>
      </c>
      <c r="L208" s="127">
        <v>0</v>
      </c>
      <c r="M208" s="127">
        <v>0</v>
      </c>
      <c r="N208" s="127">
        <v>0</v>
      </c>
      <c r="O208" s="127">
        <v>0</v>
      </c>
      <c r="P208" s="127">
        <v>0</v>
      </c>
      <c r="Q208" s="127">
        <v>0</v>
      </c>
      <c r="R208" s="127">
        <v>0</v>
      </c>
      <c r="S208" s="127">
        <v>0</v>
      </c>
      <c r="T208" s="127">
        <v>0</v>
      </c>
      <c r="U208" s="127">
        <v>0</v>
      </c>
      <c r="V208" s="127">
        <v>0</v>
      </c>
      <c r="W208" s="127">
        <v>0</v>
      </c>
    </row>
    <row r="209" spans="1:23" hidden="1">
      <c r="A209" s="127">
        <v>0</v>
      </c>
      <c r="B209" s="127">
        <v>0</v>
      </c>
      <c r="C209" s="127">
        <v>0</v>
      </c>
      <c r="D209" s="127">
        <v>0</v>
      </c>
      <c r="E209" s="127">
        <v>0</v>
      </c>
      <c r="F209" s="127">
        <v>0</v>
      </c>
      <c r="G209" s="127">
        <v>0</v>
      </c>
      <c r="H209" s="127">
        <v>0</v>
      </c>
      <c r="I209" s="127">
        <v>0</v>
      </c>
      <c r="J209" s="127">
        <v>0</v>
      </c>
      <c r="K209" s="127">
        <v>0</v>
      </c>
      <c r="L209" s="127">
        <v>0</v>
      </c>
      <c r="M209" s="127">
        <v>0</v>
      </c>
      <c r="N209" s="127">
        <v>0</v>
      </c>
      <c r="O209" s="127">
        <v>0</v>
      </c>
      <c r="P209" s="127">
        <v>0</v>
      </c>
      <c r="Q209" s="127">
        <v>0</v>
      </c>
      <c r="R209" s="127">
        <v>0</v>
      </c>
      <c r="S209" s="127">
        <v>0</v>
      </c>
      <c r="T209" s="127">
        <v>0</v>
      </c>
      <c r="U209" s="127">
        <v>0</v>
      </c>
      <c r="V209" s="127">
        <v>0</v>
      </c>
      <c r="W209" s="127">
        <v>0</v>
      </c>
    </row>
    <row r="210" spans="1:23" hidden="1">
      <c r="A210" s="127">
        <v>0</v>
      </c>
      <c r="B210" s="127">
        <v>0</v>
      </c>
      <c r="C210" s="127">
        <v>0</v>
      </c>
      <c r="D210" s="127">
        <v>0</v>
      </c>
      <c r="E210" s="127">
        <v>0</v>
      </c>
      <c r="F210" s="127">
        <v>0</v>
      </c>
      <c r="G210" s="127">
        <v>0</v>
      </c>
      <c r="H210" s="127">
        <v>0</v>
      </c>
      <c r="I210" s="127">
        <v>0</v>
      </c>
      <c r="J210" s="127">
        <v>0</v>
      </c>
      <c r="K210" s="127">
        <v>0</v>
      </c>
      <c r="L210" s="127">
        <v>0</v>
      </c>
      <c r="M210" s="127">
        <v>0</v>
      </c>
      <c r="N210" s="127">
        <v>0</v>
      </c>
      <c r="O210" s="127">
        <v>0</v>
      </c>
      <c r="P210" s="127">
        <v>0</v>
      </c>
      <c r="Q210" s="127">
        <v>0</v>
      </c>
      <c r="R210" s="127">
        <v>0</v>
      </c>
      <c r="S210" s="127">
        <v>0</v>
      </c>
      <c r="T210" s="127">
        <v>0</v>
      </c>
      <c r="U210" s="127">
        <v>0</v>
      </c>
      <c r="V210" s="127">
        <v>0</v>
      </c>
      <c r="W210" s="127">
        <v>0</v>
      </c>
    </row>
    <row r="211" spans="1:23" hidden="1">
      <c r="A211" s="127">
        <v>0</v>
      </c>
      <c r="B211" s="127">
        <v>0</v>
      </c>
      <c r="C211" s="127">
        <v>0</v>
      </c>
      <c r="D211" s="127">
        <v>0</v>
      </c>
      <c r="E211" s="127">
        <v>0</v>
      </c>
      <c r="F211" s="127">
        <v>0</v>
      </c>
      <c r="G211" s="127">
        <v>0</v>
      </c>
      <c r="H211" s="127">
        <v>0</v>
      </c>
      <c r="I211" s="127">
        <v>0</v>
      </c>
      <c r="J211" s="127">
        <v>0</v>
      </c>
      <c r="K211" s="127">
        <v>0</v>
      </c>
      <c r="L211" s="127">
        <v>0</v>
      </c>
      <c r="M211" s="127">
        <v>0</v>
      </c>
      <c r="N211" s="127">
        <v>0</v>
      </c>
      <c r="O211" s="127">
        <v>0</v>
      </c>
      <c r="P211" s="127">
        <v>0</v>
      </c>
      <c r="Q211" s="127">
        <v>0</v>
      </c>
      <c r="R211" s="127">
        <v>0</v>
      </c>
      <c r="S211" s="127">
        <v>0</v>
      </c>
      <c r="T211" s="127">
        <v>0</v>
      </c>
      <c r="U211" s="127">
        <v>0</v>
      </c>
      <c r="V211" s="127">
        <v>0</v>
      </c>
      <c r="W211" s="127">
        <v>0</v>
      </c>
    </row>
    <row r="212" spans="1:23" hidden="1">
      <c r="A212" s="127">
        <v>0</v>
      </c>
      <c r="B212" s="127">
        <v>0</v>
      </c>
      <c r="C212" s="127">
        <v>0</v>
      </c>
      <c r="D212" s="127">
        <v>0</v>
      </c>
      <c r="E212" s="127">
        <v>0</v>
      </c>
      <c r="F212" s="127">
        <v>0</v>
      </c>
      <c r="G212" s="127">
        <v>0</v>
      </c>
      <c r="H212" s="127">
        <v>0</v>
      </c>
      <c r="I212" s="127">
        <v>0</v>
      </c>
      <c r="J212" s="127">
        <v>0</v>
      </c>
      <c r="K212" s="127">
        <v>0</v>
      </c>
      <c r="L212" s="127">
        <v>0</v>
      </c>
      <c r="M212" s="127">
        <v>0</v>
      </c>
      <c r="N212" s="127">
        <v>0</v>
      </c>
      <c r="O212" s="127">
        <v>0</v>
      </c>
      <c r="P212" s="127">
        <v>0</v>
      </c>
      <c r="Q212" s="127">
        <v>0</v>
      </c>
      <c r="R212" s="127">
        <v>0</v>
      </c>
      <c r="S212" s="127">
        <v>0</v>
      </c>
      <c r="T212" s="127">
        <v>0</v>
      </c>
      <c r="U212" s="127">
        <v>0</v>
      </c>
      <c r="V212" s="127">
        <v>0</v>
      </c>
      <c r="W212" s="127">
        <v>0</v>
      </c>
    </row>
    <row r="213" spans="1:23" hidden="1">
      <c r="A213" s="127">
        <v>0</v>
      </c>
      <c r="B213" s="127">
        <v>0</v>
      </c>
      <c r="C213" s="127">
        <v>0</v>
      </c>
      <c r="D213" s="127">
        <v>0</v>
      </c>
      <c r="E213" s="127">
        <v>0</v>
      </c>
      <c r="F213" s="127">
        <v>0</v>
      </c>
      <c r="G213" s="127">
        <v>0</v>
      </c>
      <c r="H213" s="127">
        <v>0</v>
      </c>
      <c r="I213" s="127">
        <v>0</v>
      </c>
      <c r="J213" s="127">
        <v>0</v>
      </c>
      <c r="K213" s="127">
        <v>0</v>
      </c>
      <c r="L213" s="127">
        <v>0</v>
      </c>
      <c r="M213" s="127">
        <v>0</v>
      </c>
      <c r="N213" s="127">
        <v>0</v>
      </c>
      <c r="O213" s="127">
        <v>0</v>
      </c>
      <c r="P213" s="127">
        <v>0</v>
      </c>
      <c r="Q213" s="127">
        <v>0</v>
      </c>
      <c r="R213" s="127">
        <v>0</v>
      </c>
      <c r="S213" s="127">
        <v>0</v>
      </c>
      <c r="T213" s="127">
        <v>0</v>
      </c>
      <c r="U213" s="127">
        <v>0</v>
      </c>
      <c r="V213" s="127">
        <v>0</v>
      </c>
      <c r="W213" s="127">
        <v>0</v>
      </c>
    </row>
    <row r="214" spans="1:23" hidden="1">
      <c r="A214" s="127">
        <v>0</v>
      </c>
      <c r="B214" s="127">
        <v>0</v>
      </c>
      <c r="C214" s="127">
        <v>0</v>
      </c>
      <c r="D214" s="127">
        <v>0</v>
      </c>
      <c r="E214" s="127">
        <v>0</v>
      </c>
      <c r="F214" s="127">
        <v>0</v>
      </c>
      <c r="G214" s="127">
        <v>0</v>
      </c>
      <c r="H214" s="127">
        <v>0</v>
      </c>
      <c r="I214" s="127">
        <v>0</v>
      </c>
      <c r="J214" s="127">
        <v>0</v>
      </c>
      <c r="K214" s="127">
        <v>0</v>
      </c>
      <c r="L214" s="127">
        <v>0</v>
      </c>
      <c r="M214" s="127">
        <v>0</v>
      </c>
      <c r="N214" s="127">
        <v>0</v>
      </c>
      <c r="O214" s="127">
        <v>0</v>
      </c>
      <c r="P214" s="127">
        <v>0</v>
      </c>
      <c r="Q214" s="127">
        <v>0</v>
      </c>
      <c r="R214" s="127">
        <v>0</v>
      </c>
      <c r="S214" s="127">
        <v>0</v>
      </c>
      <c r="T214" s="127">
        <v>0</v>
      </c>
      <c r="U214" s="127">
        <v>0</v>
      </c>
      <c r="V214" s="127">
        <v>0</v>
      </c>
      <c r="W214" s="127">
        <v>0</v>
      </c>
    </row>
    <row r="215" spans="1:23" hidden="1">
      <c r="A215" s="127">
        <v>0</v>
      </c>
      <c r="B215" s="127">
        <v>0</v>
      </c>
      <c r="C215" s="127">
        <v>0</v>
      </c>
      <c r="D215" s="127">
        <v>0</v>
      </c>
      <c r="E215" s="127">
        <v>0</v>
      </c>
      <c r="F215" s="127">
        <v>0</v>
      </c>
      <c r="G215" s="127">
        <v>0</v>
      </c>
      <c r="H215" s="127">
        <v>0</v>
      </c>
      <c r="I215" s="127">
        <v>0</v>
      </c>
      <c r="J215" s="127">
        <v>0</v>
      </c>
      <c r="K215" s="127">
        <v>0</v>
      </c>
      <c r="L215" s="127">
        <v>0</v>
      </c>
      <c r="M215" s="127">
        <v>0</v>
      </c>
      <c r="N215" s="127">
        <v>0</v>
      </c>
      <c r="O215" s="127">
        <v>0</v>
      </c>
      <c r="P215" s="127">
        <v>0</v>
      </c>
      <c r="Q215" s="127">
        <v>0</v>
      </c>
      <c r="R215" s="127">
        <v>0</v>
      </c>
      <c r="S215" s="127">
        <v>0</v>
      </c>
      <c r="T215" s="127">
        <v>0</v>
      </c>
      <c r="U215" s="127">
        <v>0</v>
      </c>
      <c r="V215" s="127">
        <v>0</v>
      </c>
      <c r="W215" s="127">
        <v>0</v>
      </c>
    </row>
    <row r="216" spans="1:23" hidden="1">
      <c r="A216" s="127">
        <v>0</v>
      </c>
      <c r="B216" s="127">
        <v>0</v>
      </c>
      <c r="C216" s="127">
        <v>0</v>
      </c>
      <c r="D216" s="127">
        <v>0</v>
      </c>
      <c r="E216" s="127">
        <v>0</v>
      </c>
      <c r="F216" s="127">
        <v>0</v>
      </c>
      <c r="G216" s="127">
        <v>0</v>
      </c>
      <c r="H216" s="127">
        <v>0</v>
      </c>
      <c r="I216" s="127">
        <v>0</v>
      </c>
      <c r="J216" s="127">
        <v>0</v>
      </c>
      <c r="K216" s="127">
        <v>0</v>
      </c>
      <c r="L216" s="127">
        <v>0</v>
      </c>
      <c r="M216" s="127">
        <v>0</v>
      </c>
      <c r="N216" s="127">
        <v>0</v>
      </c>
      <c r="O216" s="127">
        <v>0</v>
      </c>
      <c r="P216" s="127">
        <v>0</v>
      </c>
      <c r="Q216" s="127">
        <v>0</v>
      </c>
      <c r="R216" s="127">
        <v>0</v>
      </c>
      <c r="S216" s="127">
        <v>0</v>
      </c>
      <c r="T216" s="127">
        <v>0</v>
      </c>
      <c r="U216" s="127">
        <v>0</v>
      </c>
      <c r="V216" s="127">
        <v>0</v>
      </c>
      <c r="W216" s="127">
        <v>0</v>
      </c>
    </row>
    <row r="217" spans="1:23" hidden="1">
      <c r="A217" s="127">
        <v>0</v>
      </c>
      <c r="B217" s="127">
        <v>0</v>
      </c>
      <c r="C217" s="127">
        <v>0</v>
      </c>
      <c r="D217" s="127">
        <v>0</v>
      </c>
      <c r="E217" s="127">
        <v>0</v>
      </c>
      <c r="F217" s="127">
        <v>0</v>
      </c>
      <c r="G217" s="127">
        <v>0</v>
      </c>
      <c r="H217" s="127">
        <v>0</v>
      </c>
      <c r="I217" s="127">
        <v>0</v>
      </c>
      <c r="J217" s="127">
        <v>0</v>
      </c>
      <c r="K217" s="127">
        <v>0</v>
      </c>
      <c r="L217" s="127">
        <v>0</v>
      </c>
      <c r="M217" s="127">
        <v>0</v>
      </c>
      <c r="N217" s="127">
        <v>0</v>
      </c>
      <c r="O217" s="127">
        <v>0</v>
      </c>
      <c r="P217" s="127">
        <v>0</v>
      </c>
      <c r="Q217" s="127">
        <v>0</v>
      </c>
      <c r="R217" s="127">
        <v>0</v>
      </c>
      <c r="S217" s="127">
        <v>0</v>
      </c>
      <c r="T217" s="127">
        <v>0</v>
      </c>
      <c r="U217" s="127">
        <v>0</v>
      </c>
      <c r="V217" s="127">
        <v>0</v>
      </c>
      <c r="W217" s="127">
        <v>0</v>
      </c>
    </row>
    <row r="218" spans="1:23" hidden="1">
      <c r="A218" s="127">
        <v>0</v>
      </c>
      <c r="B218" s="127">
        <v>0</v>
      </c>
      <c r="C218" s="127">
        <v>0</v>
      </c>
      <c r="D218" s="127">
        <v>0</v>
      </c>
      <c r="E218" s="127">
        <v>0</v>
      </c>
      <c r="F218" s="127">
        <v>0</v>
      </c>
      <c r="G218" s="127">
        <v>0</v>
      </c>
      <c r="H218" s="127">
        <v>0</v>
      </c>
      <c r="I218" s="127">
        <v>0</v>
      </c>
      <c r="J218" s="127">
        <v>0</v>
      </c>
      <c r="K218" s="127">
        <v>0</v>
      </c>
      <c r="L218" s="127">
        <v>0</v>
      </c>
      <c r="M218" s="127">
        <v>0</v>
      </c>
      <c r="N218" s="127">
        <v>0</v>
      </c>
      <c r="O218" s="127">
        <v>0</v>
      </c>
      <c r="P218" s="127">
        <v>0</v>
      </c>
      <c r="Q218" s="127">
        <v>0</v>
      </c>
      <c r="R218" s="127">
        <v>0</v>
      </c>
      <c r="S218" s="127">
        <v>0</v>
      </c>
      <c r="T218" s="127">
        <v>0</v>
      </c>
      <c r="U218" s="127">
        <v>0</v>
      </c>
      <c r="V218" s="127">
        <v>0</v>
      </c>
      <c r="W218" s="127">
        <v>0</v>
      </c>
    </row>
    <row r="219" spans="1:23" hidden="1">
      <c r="A219" s="127">
        <v>0</v>
      </c>
      <c r="B219" s="127">
        <v>0</v>
      </c>
      <c r="C219" s="127">
        <v>0</v>
      </c>
      <c r="D219" s="127">
        <v>0</v>
      </c>
      <c r="E219" s="127">
        <v>0</v>
      </c>
      <c r="F219" s="127">
        <v>0</v>
      </c>
      <c r="G219" s="127">
        <v>0</v>
      </c>
      <c r="H219" s="127">
        <v>0</v>
      </c>
      <c r="I219" s="127">
        <v>0</v>
      </c>
      <c r="J219" s="127">
        <v>0</v>
      </c>
      <c r="K219" s="127">
        <v>0</v>
      </c>
      <c r="L219" s="127">
        <v>0</v>
      </c>
      <c r="M219" s="127">
        <v>0</v>
      </c>
      <c r="N219" s="127">
        <v>0</v>
      </c>
      <c r="O219" s="127">
        <v>0</v>
      </c>
      <c r="P219" s="127">
        <v>0</v>
      </c>
      <c r="Q219" s="127">
        <v>0</v>
      </c>
      <c r="R219" s="127">
        <v>0</v>
      </c>
      <c r="S219" s="127">
        <v>0</v>
      </c>
      <c r="T219" s="127">
        <v>0</v>
      </c>
      <c r="U219" s="127">
        <v>0</v>
      </c>
      <c r="V219" s="127">
        <v>0</v>
      </c>
      <c r="W219" s="127">
        <v>0</v>
      </c>
    </row>
    <row r="220" spans="1:23" hidden="1">
      <c r="A220" s="127">
        <v>0</v>
      </c>
      <c r="B220" s="127">
        <v>0</v>
      </c>
      <c r="C220" s="127">
        <v>0</v>
      </c>
      <c r="D220" s="127">
        <v>0</v>
      </c>
      <c r="E220" s="127">
        <v>0</v>
      </c>
      <c r="F220" s="127">
        <v>0</v>
      </c>
      <c r="G220" s="127">
        <v>0</v>
      </c>
      <c r="H220" s="127">
        <v>0</v>
      </c>
      <c r="I220" s="127">
        <v>0</v>
      </c>
      <c r="J220" s="127">
        <v>0</v>
      </c>
      <c r="K220" s="127">
        <v>0</v>
      </c>
      <c r="L220" s="127">
        <v>0</v>
      </c>
      <c r="M220" s="127">
        <v>0</v>
      </c>
      <c r="N220" s="127">
        <v>0</v>
      </c>
      <c r="O220" s="127">
        <v>0</v>
      </c>
      <c r="P220" s="127">
        <v>0</v>
      </c>
      <c r="Q220" s="127">
        <v>0</v>
      </c>
      <c r="R220" s="127">
        <v>0</v>
      </c>
      <c r="S220" s="127">
        <v>0</v>
      </c>
      <c r="T220" s="127">
        <v>0</v>
      </c>
      <c r="U220" s="127">
        <v>0</v>
      </c>
      <c r="V220" s="127">
        <v>0</v>
      </c>
      <c r="W220" s="127">
        <v>0</v>
      </c>
    </row>
    <row r="221" spans="1:23" hidden="1">
      <c r="A221" s="127">
        <v>0</v>
      </c>
      <c r="B221" s="127">
        <v>0</v>
      </c>
      <c r="C221" s="127">
        <v>0</v>
      </c>
      <c r="D221" s="127">
        <v>0</v>
      </c>
      <c r="E221" s="127">
        <v>0</v>
      </c>
      <c r="F221" s="127">
        <v>0</v>
      </c>
      <c r="G221" s="127">
        <v>0</v>
      </c>
      <c r="H221" s="127">
        <v>0</v>
      </c>
      <c r="I221" s="127">
        <v>0</v>
      </c>
      <c r="J221" s="127">
        <v>0</v>
      </c>
      <c r="K221" s="127">
        <v>0</v>
      </c>
      <c r="L221" s="127">
        <v>0</v>
      </c>
      <c r="M221" s="127">
        <v>0</v>
      </c>
      <c r="N221" s="127">
        <v>0</v>
      </c>
      <c r="O221" s="127">
        <v>0</v>
      </c>
      <c r="P221" s="127">
        <v>0</v>
      </c>
      <c r="Q221" s="127">
        <v>0</v>
      </c>
      <c r="R221" s="127">
        <v>0</v>
      </c>
      <c r="S221" s="127">
        <v>0</v>
      </c>
      <c r="T221" s="127">
        <v>0</v>
      </c>
      <c r="U221" s="127">
        <v>0</v>
      </c>
      <c r="V221" s="127">
        <v>0</v>
      </c>
      <c r="W221" s="127">
        <v>0</v>
      </c>
    </row>
    <row r="222" spans="1:23">
      <c r="A222" s="127">
        <v>0</v>
      </c>
      <c r="B222" s="127">
        <v>0</v>
      </c>
      <c r="C222" s="127">
        <v>0</v>
      </c>
      <c r="D222" s="127">
        <v>0</v>
      </c>
      <c r="E222" s="127">
        <v>0</v>
      </c>
      <c r="F222" s="127">
        <v>0</v>
      </c>
      <c r="G222" s="127">
        <v>0</v>
      </c>
      <c r="H222" s="127">
        <v>0</v>
      </c>
      <c r="I222" s="127">
        <v>0</v>
      </c>
      <c r="J222" s="127">
        <v>0</v>
      </c>
      <c r="K222" s="127">
        <v>0</v>
      </c>
      <c r="L222" s="127">
        <v>0</v>
      </c>
      <c r="M222" s="127">
        <v>0</v>
      </c>
      <c r="N222" s="127">
        <v>0</v>
      </c>
      <c r="O222" s="127">
        <v>0</v>
      </c>
      <c r="P222" s="127">
        <v>0</v>
      </c>
      <c r="Q222" s="127">
        <v>0</v>
      </c>
      <c r="R222" s="127">
        <v>0</v>
      </c>
      <c r="S222" s="127">
        <v>0</v>
      </c>
      <c r="T222" s="127">
        <v>0</v>
      </c>
      <c r="U222" s="127">
        <v>0</v>
      </c>
      <c r="V222" s="127">
        <v>0</v>
      </c>
      <c r="W222" s="127">
        <v>0</v>
      </c>
    </row>
    <row r="223" spans="1:23" hidden="1">
      <c r="A223" s="127">
        <v>0</v>
      </c>
      <c r="B223" s="127">
        <v>0</v>
      </c>
      <c r="C223" s="127">
        <v>0</v>
      </c>
      <c r="D223" s="127">
        <v>0</v>
      </c>
      <c r="E223" s="127">
        <v>0</v>
      </c>
      <c r="F223" s="127">
        <v>0</v>
      </c>
      <c r="G223" s="127">
        <v>0</v>
      </c>
      <c r="H223" s="127">
        <v>0</v>
      </c>
      <c r="I223" s="127">
        <v>0</v>
      </c>
      <c r="J223" s="127">
        <v>0</v>
      </c>
      <c r="K223" s="127">
        <v>0</v>
      </c>
      <c r="L223" s="127">
        <v>0</v>
      </c>
      <c r="M223" s="127">
        <v>0</v>
      </c>
      <c r="N223" s="127">
        <v>0</v>
      </c>
      <c r="O223" s="127">
        <v>0</v>
      </c>
      <c r="P223" s="127">
        <v>0</v>
      </c>
      <c r="Q223" s="127">
        <v>0</v>
      </c>
      <c r="R223" s="127">
        <v>0</v>
      </c>
      <c r="S223" s="127">
        <v>0</v>
      </c>
      <c r="T223" s="127">
        <v>0</v>
      </c>
      <c r="U223" s="127">
        <v>0</v>
      </c>
      <c r="V223" s="127">
        <v>0</v>
      </c>
      <c r="W223" s="127">
        <v>0</v>
      </c>
    </row>
    <row r="224" spans="1:23">
      <c r="A224" s="127">
        <v>0</v>
      </c>
      <c r="B224" s="127">
        <v>0</v>
      </c>
      <c r="C224" s="127">
        <v>0</v>
      </c>
      <c r="D224" s="127">
        <v>0</v>
      </c>
      <c r="E224" s="127">
        <v>0</v>
      </c>
      <c r="F224" s="127">
        <v>0</v>
      </c>
      <c r="G224" s="127">
        <v>0</v>
      </c>
      <c r="H224" s="127">
        <v>0</v>
      </c>
      <c r="I224" s="127">
        <v>0</v>
      </c>
      <c r="J224" s="127">
        <v>0</v>
      </c>
      <c r="K224" s="127">
        <v>0</v>
      </c>
      <c r="L224" s="127">
        <v>0</v>
      </c>
      <c r="M224" s="127">
        <v>0</v>
      </c>
      <c r="N224" s="127">
        <v>0</v>
      </c>
      <c r="O224" s="127">
        <v>0</v>
      </c>
      <c r="P224" s="127">
        <v>0</v>
      </c>
      <c r="Q224" s="127">
        <v>0</v>
      </c>
      <c r="R224" s="127">
        <v>0</v>
      </c>
      <c r="S224" s="127">
        <v>0</v>
      </c>
      <c r="T224" s="127">
        <v>0</v>
      </c>
      <c r="U224" s="127">
        <v>0</v>
      </c>
      <c r="V224" s="127">
        <v>0</v>
      </c>
      <c r="W224" s="127">
        <v>0</v>
      </c>
    </row>
    <row r="225" spans="1:23" hidden="1">
      <c r="A225" s="127">
        <v>0</v>
      </c>
      <c r="B225" s="127">
        <v>0</v>
      </c>
      <c r="C225" s="127">
        <v>0</v>
      </c>
      <c r="D225" s="127">
        <v>0</v>
      </c>
      <c r="E225" s="127">
        <v>0</v>
      </c>
      <c r="F225" s="127">
        <v>0</v>
      </c>
      <c r="G225" s="127">
        <v>0</v>
      </c>
      <c r="H225" s="127">
        <v>0</v>
      </c>
      <c r="I225" s="127">
        <v>0</v>
      </c>
      <c r="J225" s="127">
        <v>0</v>
      </c>
      <c r="K225" s="127">
        <v>0</v>
      </c>
      <c r="L225" s="127">
        <v>0</v>
      </c>
      <c r="M225" s="127">
        <v>0</v>
      </c>
      <c r="N225" s="127">
        <v>0</v>
      </c>
      <c r="O225" s="127">
        <v>0</v>
      </c>
      <c r="P225" s="127">
        <v>0</v>
      </c>
      <c r="Q225" s="127">
        <v>0</v>
      </c>
      <c r="R225" s="127">
        <v>0</v>
      </c>
      <c r="S225" s="127">
        <v>0</v>
      </c>
      <c r="T225" s="127">
        <v>0</v>
      </c>
      <c r="U225" s="127">
        <v>0</v>
      </c>
      <c r="V225" s="127">
        <v>0</v>
      </c>
      <c r="W225" s="127">
        <v>0</v>
      </c>
    </row>
    <row r="226" spans="1:23">
      <c r="A226" s="127">
        <v>0</v>
      </c>
      <c r="B226" s="127">
        <v>0</v>
      </c>
      <c r="C226" s="127">
        <v>0</v>
      </c>
      <c r="D226" s="127">
        <v>0</v>
      </c>
      <c r="E226" s="127">
        <v>0</v>
      </c>
      <c r="F226" s="127">
        <v>0</v>
      </c>
      <c r="G226" s="127">
        <v>0</v>
      </c>
      <c r="H226" s="127">
        <v>0</v>
      </c>
      <c r="I226" s="127">
        <v>0</v>
      </c>
      <c r="J226" s="127">
        <v>0</v>
      </c>
      <c r="K226" s="127">
        <v>0</v>
      </c>
      <c r="L226" s="127">
        <v>0</v>
      </c>
      <c r="M226" s="127">
        <v>0</v>
      </c>
      <c r="N226" s="127">
        <v>0</v>
      </c>
      <c r="O226" s="127">
        <v>0</v>
      </c>
      <c r="P226" s="127">
        <v>0</v>
      </c>
      <c r="Q226" s="127">
        <v>0</v>
      </c>
      <c r="R226" s="127">
        <v>0</v>
      </c>
      <c r="S226" s="127">
        <v>0</v>
      </c>
      <c r="T226" s="127">
        <v>0</v>
      </c>
      <c r="U226" s="127">
        <v>0</v>
      </c>
      <c r="V226" s="127">
        <v>0</v>
      </c>
      <c r="W226" s="127">
        <v>0</v>
      </c>
    </row>
    <row r="227" spans="1:23" hidden="1">
      <c r="A227" s="127">
        <v>0</v>
      </c>
      <c r="B227" s="127">
        <v>0</v>
      </c>
      <c r="C227" s="127">
        <v>0</v>
      </c>
      <c r="D227" s="127">
        <v>0</v>
      </c>
      <c r="E227" s="127">
        <v>0</v>
      </c>
      <c r="F227" s="127">
        <v>0</v>
      </c>
      <c r="G227" s="127">
        <v>0</v>
      </c>
      <c r="H227" s="127">
        <v>0</v>
      </c>
      <c r="I227" s="127">
        <v>0</v>
      </c>
      <c r="J227" s="127">
        <v>0</v>
      </c>
      <c r="K227" s="127">
        <v>0</v>
      </c>
      <c r="L227" s="127">
        <v>0</v>
      </c>
      <c r="M227" s="127">
        <v>0</v>
      </c>
      <c r="N227" s="127">
        <v>0</v>
      </c>
      <c r="O227" s="127">
        <v>0</v>
      </c>
      <c r="P227" s="127">
        <v>0</v>
      </c>
      <c r="Q227" s="127">
        <v>0</v>
      </c>
      <c r="R227" s="127">
        <v>0</v>
      </c>
      <c r="S227" s="127">
        <v>0</v>
      </c>
      <c r="T227" s="127">
        <v>0</v>
      </c>
      <c r="U227" s="127">
        <v>0</v>
      </c>
      <c r="V227" s="127">
        <v>0</v>
      </c>
      <c r="W227" s="127">
        <v>0</v>
      </c>
    </row>
    <row r="228" spans="1:23">
      <c r="A228" s="127">
        <v>0</v>
      </c>
      <c r="B228" s="127">
        <v>0</v>
      </c>
      <c r="C228" s="127">
        <v>0</v>
      </c>
      <c r="D228" s="127">
        <v>0</v>
      </c>
      <c r="E228" s="127">
        <v>0</v>
      </c>
      <c r="F228" s="127">
        <v>0</v>
      </c>
      <c r="G228" s="127">
        <v>0</v>
      </c>
      <c r="H228" s="127">
        <v>0</v>
      </c>
      <c r="I228" s="127">
        <v>0</v>
      </c>
      <c r="J228" s="127">
        <v>0</v>
      </c>
      <c r="K228" s="127">
        <v>0</v>
      </c>
      <c r="L228" s="127">
        <v>0</v>
      </c>
      <c r="M228" s="127">
        <v>0</v>
      </c>
      <c r="N228" s="127">
        <v>0</v>
      </c>
      <c r="O228" s="127">
        <v>0</v>
      </c>
      <c r="P228" s="127">
        <v>0</v>
      </c>
      <c r="Q228" s="127">
        <v>0</v>
      </c>
      <c r="R228" s="127">
        <v>0</v>
      </c>
      <c r="S228" s="127">
        <v>0</v>
      </c>
      <c r="T228" s="127">
        <v>0</v>
      </c>
      <c r="U228" s="127">
        <v>0</v>
      </c>
      <c r="V228" s="127">
        <v>0</v>
      </c>
      <c r="W228" s="127">
        <v>0</v>
      </c>
    </row>
    <row r="229" spans="1:23" hidden="1">
      <c r="A229" s="127">
        <v>0</v>
      </c>
      <c r="B229" s="127">
        <v>0</v>
      </c>
      <c r="C229" s="127">
        <v>0</v>
      </c>
      <c r="D229" s="127">
        <v>0</v>
      </c>
      <c r="E229" s="127">
        <v>0</v>
      </c>
      <c r="F229" s="127">
        <v>0</v>
      </c>
      <c r="G229" s="127">
        <v>0</v>
      </c>
      <c r="H229" s="127">
        <v>0</v>
      </c>
      <c r="I229" s="127">
        <v>0</v>
      </c>
      <c r="J229" s="127">
        <v>0</v>
      </c>
      <c r="K229" s="127">
        <v>0</v>
      </c>
      <c r="L229" s="127">
        <v>0</v>
      </c>
      <c r="M229" s="127">
        <v>0</v>
      </c>
      <c r="N229" s="127">
        <v>0</v>
      </c>
      <c r="O229" s="127">
        <v>0</v>
      </c>
      <c r="P229" s="127">
        <v>0</v>
      </c>
      <c r="Q229" s="127">
        <v>0</v>
      </c>
      <c r="R229" s="127">
        <v>0</v>
      </c>
      <c r="S229" s="127">
        <v>0</v>
      </c>
      <c r="T229" s="127">
        <v>0</v>
      </c>
      <c r="U229" s="127">
        <v>0</v>
      </c>
      <c r="V229" s="127">
        <v>0</v>
      </c>
      <c r="W229" s="127">
        <v>0</v>
      </c>
    </row>
    <row r="230" spans="1:23" hidden="1">
      <c r="A230" s="127">
        <v>0</v>
      </c>
      <c r="B230" s="127">
        <v>0</v>
      </c>
      <c r="C230" s="127">
        <v>0</v>
      </c>
      <c r="D230" s="127">
        <v>0</v>
      </c>
      <c r="E230" s="127">
        <v>0</v>
      </c>
      <c r="F230" s="127">
        <v>0</v>
      </c>
      <c r="G230" s="127">
        <v>0</v>
      </c>
      <c r="H230" s="127">
        <v>0</v>
      </c>
      <c r="I230" s="127">
        <v>0</v>
      </c>
      <c r="J230" s="127">
        <v>0</v>
      </c>
      <c r="K230" s="127">
        <v>0</v>
      </c>
      <c r="L230" s="127">
        <v>0</v>
      </c>
      <c r="M230" s="127">
        <v>0</v>
      </c>
      <c r="N230" s="127">
        <v>0</v>
      </c>
      <c r="O230" s="127">
        <v>0</v>
      </c>
      <c r="P230" s="127">
        <v>0</v>
      </c>
      <c r="Q230" s="127">
        <v>0</v>
      </c>
      <c r="R230" s="127">
        <v>0</v>
      </c>
      <c r="S230" s="127">
        <v>0</v>
      </c>
      <c r="T230" s="127">
        <v>0</v>
      </c>
      <c r="U230" s="127">
        <v>0</v>
      </c>
      <c r="V230" s="127">
        <v>0</v>
      </c>
      <c r="W230" s="127">
        <v>0</v>
      </c>
    </row>
    <row r="231" spans="1:23">
      <c r="A231" s="127">
        <v>0</v>
      </c>
      <c r="B231" s="127">
        <v>0</v>
      </c>
      <c r="C231" s="127">
        <v>0</v>
      </c>
      <c r="D231" s="127">
        <v>0</v>
      </c>
      <c r="E231" s="127">
        <v>0</v>
      </c>
      <c r="F231" s="127">
        <v>0</v>
      </c>
      <c r="G231" s="127">
        <v>0</v>
      </c>
      <c r="H231" s="127">
        <v>0</v>
      </c>
      <c r="I231" s="127">
        <v>0</v>
      </c>
      <c r="J231" s="127">
        <v>0</v>
      </c>
      <c r="K231" s="127">
        <v>0</v>
      </c>
      <c r="L231" s="127">
        <v>0</v>
      </c>
      <c r="M231" s="127">
        <v>0</v>
      </c>
      <c r="N231" s="127">
        <v>0</v>
      </c>
      <c r="O231" s="127">
        <v>0</v>
      </c>
      <c r="P231" s="127">
        <v>0</v>
      </c>
      <c r="Q231" s="127">
        <v>0</v>
      </c>
      <c r="R231" s="127">
        <v>0</v>
      </c>
      <c r="S231" s="127">
        <v>0</v>
      </c>
      <c r="T231" s="127">
        <v>0</v>
      </c>
      <c r="U231" s="127">
        <v>0</v>
      </c>
      <c r="V231" s="127">
        <v>0</v>
      </c>
      <c r="W231" s="127">
        <v>0</v>
      </c>
    </row>
    <row r="232" spans="1:23" hidden="1">
      <c r="A232" s="127">
        <v>0</v>
      </c>
      <c r="B232" s="127">
        <v>0</v>
      </c>
      <c r="C232" s="127">
        <v>0</v>
      </c>
      <c r="D232" s="127">
        <v>0</v>
      </c>
      <c r="E232" s="127">
        <v>0</v>
      </c>
      <c r="F232" s="127">
        <v>0</v>
      </c>
      <c r="G232" s="127">
        <v>0</v>
      </c>
      <c r="H232" s="127">
        <v>0</v>
      </c>
      <c r="I232" s="127">
        <v>0</v>
      </c>
      <c r="J232" s="127">
        <v>0</v>
      </c>
      <c r="K232" s="127">
        <v>0</v>
      </c>
      <c r="L232" s="127">
        <v>0</v>
      </c>
      <c r="M232" s="127">
        <v>0</v>
      </c>
      <c r="N232" s="127">
        <v>0</v>
      </c>
      <c r="O232" s="127">
        <v>0</v>
      </c>
      <c r="P232" s="127">
        <v>0</v>
      </c>
      <c r="Q232" s="127">
        <v>0</v>
      </c>
      <c r="R232" s="127">
        <v>0</v>
      </c>
      <c r="S232" s="127">
        <v>0</v>
      </c>
      <c r="T232" s="127">
        <v>0</v>
      </c>
      <c r="U232" s="127">
        <v>0</v>
      </c>
      <c r="V232" s="127">
        <v>0</v>
      </c>
      <c r="W232" s="127">
        <v>0</v>
      </c>
    </row>
    <row r="233" spans="1:23" hidden="1">
      <c r="A233" s="127">
        <v>0</v>
      </c>
      <c r="B233" s="127">
        <v>0</v>
      </c>
      <c r="C233" s="127">
        <v>0</v>
      </c>
      <c r="D233" s="127">
        <v>0</v>
      </c>
      <c r="E233" s="127">
        <v>0</v>
      </c>
      <c r="F233" s="127">
        <v>0</v>
      </c>
      <c r="G233" s="127">
        <v>0</v>
      </c>
      <c r="H233" s="127">
        <v>0</v>
      </c>
      <c r="I233" s="127">
        <v>0</v>
      </c>
      <c r="J233" s="127">
        <v>0</v>
      </c>
      <c r="K233" s="127">
        <v>0</v>
      </c>
      <c r="L233" s="127">
        <v>0</v>
      </c>
      <c r="M233" s="127">
        <v>0</v>
      </c>
      <c r="N233" s="127">
        <v>0</v>
      </c>
      <c r="O233" s="127">
        <v>0</v>
      </c>
      <c r="P233" s="127">
        <v>0</v>
      </c>
      <c r="Q233" s="127">
        <v>0</v>
      </c>
      <c r="R233" s="127">
        <v>0</v>
      </c>
      <c r="S233" s="127">
        <v>0</v>
      </c>
      <c r="T233" s="127">
        <v>0</v>
      </c>
      <c r="U233" s="127">
        <v>0</v>
      </c>
      <c r="V233" s="127">
        <v>0</v>
      </c>
      <c r="W233" s="127">
        <v>0</v>
      </c>
    </row>
    <row r="234" spans="1:23" hidden="1">
      <c r="A234" s="127">
        <v>0</v>
      </c>
      <c r="B234" s="127">
        <v>0</v>
      </c>
      <c r="C234" s="127">
        <v>0</v>
      </c>
      <c r="D234" s="127">
        <v>0</v>
      </c>
      <c r="E234" s="127">
        <v>0</v>
      </c>
      <c r="F234" s="127">
        <v>0</v>
      </c>
      <c r="G234" s="127">
        <v>0</v>
      </c>
      <c r="H234" s="127">
        <v>0</v>
      </c>
      <c r="I234" s="127">
        <v>0</v>
      </c>
      <c r="J234" s="127">
        <v>0</v>
      </c>
      <c r="K234" s="127">
        <v>0</v>
      </c>
      <c r="L234" s="127">
        <v>0</v>
      </c>
      <c r="M234" s="127">
        <v>0</v>
      </c>
      <c r="N234" s="127">
        <v>0</v>
      </c>
      <c r="O234" s="127">
        <v>0</v>
      </c>
      <c r="P234" s="127">
        <v>0</v>
      </c>
      <c r="Q234" s="127">
        <v>0</v>
      </c>
      <c r="R234" s="127">
        <v>0</v>
      </c>
      <c r="S234" s="127">
        <v>0</v>
      </c>
      <c r="T234" s="127">
        <v>0</v>
      </c>
      <c r="U234" s="127">
        <v>0</v>
      </c>
      <c r="V234" s="127">
        <v>0</v>
      </c>
      <c r="W234" s="127">
        <v>0</v>
      </c>
    </row>
    <row r="235" spans="1:23" hidden="1">
      <c r="A235" s="127">
        <v>0</v>
      </c>
      <c r="B235" s="127">
        <v>0</v>
      </c>
      <c r="C235" s="127">
        <v>0</v>
      </c>
      <c r="D235" s="127">
        <v>0</v>
      </c>
      <c r="E235" s="127">
        <v>0</v>
      </c>
      <c r="F235" s="127">
        <v>0</v>
      </c>
      <c r="G235" s="127">
        <v>0</v>
      </c>
      <c r="H235" s="127">
        <v>0</v>
      </c>
      <c r="I235" s="127">
        <v>0</v>
      </c>
      <c r="J235" s="127">
        <v>0</v>
      </c>
      <c r="K235" s="127">
        <v>0</v>
      </c>
      <c r="L235" s="127">
        <v>0</v>
      </c>
      <c r="M235" s="127">
        <v>0</v>
      </c>
      <c r="N235" s="127">
        <v>0</v>
      </c>
      <c r="O235" s="127">
        <v>0</v>
      </c>
      <c r="P235" s="127">
        <v>0</v>
      </c>
      <c r="Q235" s="127">
        <v>0</v>
      </c>
      <c r="R235" s="127">
        <v>0</v>
      </c>
      <c r="S235" s="127">
        <v>0</v>
      </c>
      <c r="T235" s="127">
        <v>0</v>
      </c>
      <c r="U235" s="127">
        <v>0</v>
      </c>
      <c r="V235" s="127">
        <v>0</v>
      </c>
      <c r="W235" s="127">
        <v>0</v>
      </c>
    </row>
    <row r="236" spans="1:23" hidden="1">
      <c r="A236" s="127">
        <v>0</v>
      </c>
      <c r="B236" s="127">
        <v>0</v>
      </c>
      <c r="C236" s="127">
        <v>0</v>
      </c>
      <c r="D236" s="127">
        <v>0</v>
      </c>
      <c r="E236" s="127">
        <v>0</v>
      </c>
      <c r="F236" s="127">
        <v>0</v>
      </c>
      <c r="G236" s="127">
        <v>0</v>
      </c>
      <c r="H236" s="127">
        <v>0</v>
      </c>
      <c r="I236" s="127">
        <v>0</v>
      </c>
      <c r="J236" s="127">
        <v>0</v>
      </c>
      <c r="K236" s="127">
        <v>0</v>
      </c>
      <c r="L236" s="127">
        <v>0</v>
      </c>
      <c r="M236" s="127">
        <v>0</v>
      </c>
      <c r="N236" s="127">
        <v>0</v>
      </c>
      <c r="O236" s="127">
        <v>0</v>
      </c>
      <c r="P236" s="127">
        <v>0</v>
      </c>
      <c r="Q236" s="127">
        <v>0</v>
      </c>
      <c r="R236" s="127">
        <v>0</v>
      </c>
      <c r="S236" s="127">
        <v>0</v>
      </c>
      <c r="T236" s="127">
        <v>0</v>
      </c>
      <c r="U236" s="127">
        <v>0</v>
      </c>
      <c r="V236" s="127">
        <v>0</v>
      </c>
      <c r="W236" s="127">
        <v>0</v>
      </c>
    </row>
    <row r="237" spans="1:23" hidden="1">
      <c r="A237" s="127">
        <v>0</v>
      </c>
      <c r="B237" s="127">
        <v>0</v>
      </c>
      <c r="C237" s="127">
        <v>0</v>
      </c>
      <c r="D237" s="127">
        <v>0</v>
      </c>
      <c r="E237" s="127">
        <v>0</v>
      </c>
      <c r="F237" s="127">
        <v>0</v>
      </c>
      <c r="G237" s="127">
        <v>0</v>
      </c>
      <c r="H237" s="127">
        <v>0</v>
      </c>
      <c r="I237" s="127">
        <v>0</v>
      </c>
      <c r="J237" s="127">
        <v>0</v>
      </c>
      <c r="K237" s="127">
        <v>0</v>
      </c>
      <c r="L237" s="127">
        <v>0</v>
      </c>
      <c r="M237" s="127">
        <v>0</v>
      </c>
      <c r="N237" s="127">
        <v>0</v>
      </c>
      <c r="O237" s="127">
        <v>0</v>
      </c>
      <c r="P237" s="127">
        <v>0</v>
      </c>
      <c r="Q237" s="127">
        <v>0</v>
      </c>
      <c r="R237" s="127">
        <v>0</v>
      </c>
      <c r="S237" s="127">
        <v>0</v>
      </c>
      <c r="T237" s="127">
        <v>0</v>
      </c>
      <c r="U237" s="127">
        <v>0</v>
      </c>
      <c r="V237" s="127">
        <v>0</v>
      </c>
      <c r="W237" s="127">
        <v>0</v>
      </c>
    </row>
    <row r="238" spans="1:23">
      <c r="A238" s="127">
        <v>0</v>
      </c>
      <c r="B238" s="127">
        <v>0</v>
      </c>
      <c r="C238" s="127">
        <v>0</v>
      </c>
      <c r="D238" s="127">
        <v>0</v>
      </c>
      <c r="E238" s="127">
        <v>0</v>
      </c>
      <c r="F238" s="127">
        <v>0</v>
      </c>
      <c r="G238" s="127">
        <v>0</v>
      </c>
      <c r="H238" s="127">
        <v>0</v>
      </c>
      <c r="I238" s="127">
        <v>0</v>
      </c>
      <c r="J238" s="127">
        <v>0</v>
      </c>
      <c r="K238" s="127">
        <v>0</v>
      </c>
      <c r="L238" s="127">
        <v>0</v>
      </c>
      <c r="M238" s="127">
        <v>0</v>
      </c>
      <c r="N238" s="127">
        <v>0</v>
      </c>
      <c r="O238" s="127">
        <v>0</v>
      </c>
      <c r="P238" s="127">
        <v>0</v>
      </c>
      <c r="Q238" s="127">
        <v>0</v>
      </c>
      <c r="R238" s="127">
        <v>0</v>
      </c>
      <c r="S238" s="127">
        <v>0</v>
      </c>
      <c r="T238" s="127">
        <v>0</v>
      </c>
      <c r="U238" s="127">
        <v>0</v>
      </c>
      <c r="V238" s="127">
        <v>0</v>
      </c>
      <c r="W238" s="127">
        <v>0</v>
      </c>
    </row>
    <row r="239" spans="1:23" hidden="1">
      <c r="A239" s="127">
        <v>0</v>
      </c>
      <c r="B239" s="127">
        <v>0</v>
      </c>
      <c r="C239" s="127">
        <v>0</v>
      </c>
      <c r="D239" s="127">
        <v>0</v>
      </c>
      <c r="E239" s="127">
        <v>0</v>
      </c>
      <c r="F239" s="127">
        <v>0</v>
      </c>
      <c r="G239" s="127">
        <v>0</v>
      </c>
      <c r="H239" s="127">
        <v>0</v>
      </c>
      <c r="I239" s="127">
        <v>0</v>
      </c>
      <c r="J239" s="127">
        <v>0</v>
      </c>
      <c r="K239" s="127">
        <v>0</v>
      </c>
      <c r="L239" s="127">
        <v>0</v>
      </c>
      <c r="M239" s="127">
        <v>0</v>
      </c>
      <c r="N239" s="127">
        <v>0</v>
      </c>
      <c r="O239" s="127">
        <v>0</v>
      </c>
      <c r="P239" s="127">
        <v>0</v>
      </c>
      <c r="Q239" s="127">
        <v>0</v>
      </c>
      <c r="R239" s="127">
        <v>0</v>
      </c>
      <c r="S239" s="127">
        <v>0</v>
      </c>
      <c r="T239" s="127">
        <v>0</v>
      </c>
      <c r="U239" s="127">
        <v>0</v>
      </c>
      <c r="V239" s="127">
        <v>0</v>
      </c>
      <c r="W239" s="127">
        <v>0</v>
      </c>
    </row>
    <row r="240" spans="1:23" hidden="1">
      <c r="A240" s="127">
        <v>0</v>
      </c>
      <c r="B240" s="127">
        <v>0</v>
      </c>
      <c r="C240" s="127">
        <v>0</v>
      </c>
      <c r="D240" s="127">
        <v>0</v>
      </c>
      <c r="E240" s="127">
        <v>0</v>
      </c>
      <c r="F240" s="127">
        <v>0</v>
      </c>
      <c r="G240" s="127">
        <v>0</v>
      </c>
      <c r="H240" s="127">
        <v>0</v>
      </c>
      <c r="I240" s="127">
        <v>0</v>
      </c>
      <c r="J240" s="127">
        <v>0</v>
      </c>
      <c r="K240" s="127">
        <v>0</v>
      </c>
      <c r="L240" s="127">
        <v>0</v>
      </c>
      <c r="M240" s="127">
        <v>0</v>
      </c>
      <c r="N240" s="127">
        <v>0</v>
      </c>
      <c r="O240" s="127">
        <v>0</v>
      </c>
      <c r="P240" s="127">
        <v>0</v>
      </c>
      <c r="Q240" s="127">
        <v>0</v>
      </c>
      <c r="R240" s="127">
        <v>0</v>
      </c>
      <c r="S240" s="127">
        <v>0</v>
      </c>
      <c r="T240" s="127">
        <v>0</v>
      </c>
      <c r="U240" s="127">
        <v>0</v>
      </c>
      <c r="V240" s="127">
        <v>0</v>
      </c>
      <c r="W240" s="127">
        <v>0</v>
      </c>
    </row>
    <row r="241" spans="1:23" hidden="1">
      <c r="A241" s="127">
        <v>0</v>
      </c>
      <c r="B241" s="127">
        <v>0</v>
      </c>
      <c r="C241" s="127">
        <v>0</v>
      </c>
      <c r="D241" s="127">
        <v>0</v>
      </c>
      <c r="E241" s="127">
        <v>0</v>
      </c>
      <c r="F241" s="127">
        <v>0</v>
      </c>
      <c r="G241" s="127">
        <v>0</v>
      </c>
      <c r="H241" s="127">
        <v>0</v>
      </c>
      <c r="I241" s="127">
        <v>0</v>
      </c>
      <c r="J241" s="127">
        <v>0</v>
      </c>
      <c r="K241" s="127">
        <v>0</v>
      </c>
      <c r="L241" s="127">
        <v>0</v>
      </c>
      <c r="M241" s="127">
        <v>0</v>
      </c>
      <c r="N241" s="127">
        <v>0</v>
      </c>
      <c r="O241" s="127">
        <v>0</v>
      </c>
      <c r="P241" s="127">
        <v>0</v>
      </c>
      <c r="Q241" s="127">
        <v>0</v>
      </c>
      <c r="R241" s="127">
        <v>0</v>
      </c>
      <c r="S241" s="127">
        <v>0</v>
      </c>
      <c r="T241" s="127">
        <v>0</v>
      </c>
      <c r="U241" s="127">
        <v>0</v>
      </c>
      <c r="V241" s="127">
        <v>0</v>
      </c>
      <c r="W241" s="127">
        <v>0</v>
      </c>
    </row>
    <row r="242" spans="1:23" hidden="1">
      <c r="A242" s="127">
        <v>0</v>
      </c>
      <c r="B242" s="127">
        <v>0</v>
      </c>
      <c r="C242" s="127">
        <v>0</v>
      </c>
      <c r="D242" s="127">
        <v>0</v>
      </c>
      <c r="E242" s="127">
        <v>0</v>
      </c>
      <c r="F242" s="127">
        <v>0</v>
      </c>
      <c r="G242" s="127">
        <v>0</v>
      </c>
      <c r="H242" s="127">
        <v>0</v>
      </c>
      <c r="I242" s="127">
        <v>0</v>
      </c>
      <c r="J242" s="127">
        <v>0</v>
      </c>
      <c r="K242" s="127">
        <v>0</v>
      </c>
      <c r="L242" s="127">
        <v>0</v>
      </c>
      <c r="M242" s="127">
        <v>0</v>
      </c>
      <c r="N242" s="127">
        <v>0</v>
      </c>
      <c r="O242" s="127">
        <v>0</v>
      </c>
      <c r="P242" s="127">
        <v>0</v>
      </c>
      <c r="Q242" s="127">
        <v>0</v>
      </c>
      <c r="R242" s="127">
        <v>0</v>
      </c>
      <c r="S242" s="127">
        <v>0</v>
      </c>
      <c r="T242" s="127">
        <v>0</v>
      </c>
      <c r="U242" s="127">
        <v>0</v>
      </c>
      <c r="V242" s="127">
        <v>0</v>
      </c>
      <c r="W242" s="127">
        <v>0</v>
      </c>
    </row>
    <row r="243" spans="1:23" hidden="1">
      <c r="A243" s="127">
        <v>0</v>
      </c>
      <c r="B243" s="127">
        <v>0</v>
      </c>
      <c r="C243" s="127">
        <v>0</v>
      </c>
      <c r="D243" s="127">
        <v>0</v>
      </c>
      <c r="E243" s="127">
        <v>0</v>
      </c>
      <c r="F243" s="127">
        <v>0</v>
      </c>
      <c r="G243" s="127">
        <v>0</v>
      </c>
      <c r="H243" s="127">
        <v>0</v>
      </c>
      <c r="I243" s="127">
        <v>0</v>
      </c>
      <c r="J243" s="127">
        <v>0</v>
      </c>
      <c r="K243" s="127">
        <v>0</v>
      </c>
      <c r="L243" s="127">
        <v>0</v>
      </c>
      <c r="M243" s="127">
        <v>0</v>
      </c>
      <c r="N243" s="127">
        <v>0</v>
      </c>
      <c r="O243" s="127">
        <v>0</v>
      </c>
      <c r="P243" s="127">
        <v>0</v>
      </c>
      <c r="Q243" s="127">
        <v>0</v>
      </c>
      <c r="R243" s="127">
        <v>0</v>
      </c>
      <c r="S243" s="127">
        <v>0</v>
      </c>
      <c r="T243" s="127">
        <v>0</v>
      </c>
      <c r="U243" s="127">
        <v>0</v>
      </c>
      <c r="V243" s="127">
        <v>0</v>
      </c>
      <c r="W243" s="127">
        <v>0</v>
      </c>
    </row>
    <row r="244" spans="1:23" hidden="1">
      <c r="A244" s="127">
        <v>0</v>
      </c>
      <c r="B244" s="127">
        <v>0</v>
      </c>
      <c r="C244" s="127">
        <v>0</v>
      </c>
      <c r="D244" s="127">
        <v>0</v>
      </c>
      <c r="E244" s="127">
        <v>0</v>
      </c>
      <c r="F244" s="127">
        <v>0</v>
      </c>
      <c r="G244" s="127">
        <v>0</v>
      </c>
      <c r="H244" s="127">
        <v>0</v>
      </c>
      <c r="I244" s="127">
        <v>0</v>
      </c>
      <c r="J244" s="127">
        <v>0</v>
      </c>
      <c r="K244" s="127">
        <v>0</v>
      </c>
      <c r="L244" s="127">
        <v>0</v>
      </c>
      <c r="M244" s="127">
        <v>0</v>
      </c>
      <c r="N244" s="127">
        <v>0</v>
      </c>
      <c r="O244" s="127">
        <v>0</v>
      </c>
      <c r="P244" s="127">
        <v>0</v>
      </c>
      <c r="Q244" s="127">
        <v>0</v>
      </c>
      <c r="R244" s="127">
        <v>0</v>
      </c>
      <c r="S244" s="127">
        <v>0</v>
      </c>
      <c r="T244" s="127">
        <v>0</v>
      </c>
      <c r="U244" s="127">
        <v>0</v>
      </c>
      <c r="V244" s="127">
        <v>0</v>
      </c>
      <c r="W244" s="127">
        <v>0</v>
      </c>
    </row>
    <row r="245" spans="1:23" hidden="1">
      <c r="A245" s="127">
        <v>0</v>
      </c>
      <c r="B245" s="127">
        <v>0</v>
      </c>
      <c r="C245" s="127">
        <v>0</v>
      </c>
      <c r="D245" s="127">
        <v>0</v>
      </c>
      <c r="E245" s="127">
        <v>0</v>
      </c>
      <c r="F245" s="127">
        <v>0</v>
      </c>
      <c r="G245" s="127">
        <v>0</v>
      </c>
      <c r="H245" s="127">
        <v>0</v>
      </c>
      <c r="I245" s="127">
        <v>0</v>
      </c>
      <c r="J245" s="127">
        <v>0</v>
      </c>
      <c r="K245" s="127">
        <v>0</v>
      </c>
      <c r="L245" s="127">
        <v>0</v>
      </c>
      <c r="M245" s="127">
        <v>0</v>
      </c>
      <c r="N245" s="127">
        <v>0</v>
      </c>
      <c r="O245" s="127">
        <v>0</v>
      </c>
      <c r="P245" s="127">
        <v>0</v>
      </c>
      <c r="Q245" s="127">
        <v>0</v>
      </c>
      <c r="R245" s="127">
        <v>0</v>
      </c>
      <c r="S245" s="127">
        <v>0</v>
      </c>
      <c r="T245" s="127">
        <v>0</v>
      </c>
      <c r="U245" s="127">
        <v>0</v>
      </c>
      <c r="V245" s="127">
        <v>0</v>
      </c>
      <c r="W245" s="127">
        <v>0</v>
      </c>
    </row>
    <row r="246" spans="1:23" hidden="1">
      <c r="A246" s="127">
        <v>0</v>
      </c>
      <c r="B246" s="127">
        <v>0</v>
      </c>
      <c r="C246" s="127">
        <v>0</v>
      </c>
      <c r="D246" s="127">
        <v>0</v>
      </c>
      <c r="E246" s="127">
        <v>0</v>
      </c>
      <c r="F246" s="127">
        <v>0</v>
      </c>
      <c r="G246" s="127">
        <v>0</v>
      </c>
      <c r="H246" s="127">
        <v>0</v>
      </c>
      <c r="I246" s="127">
        <v>0</v>
      </c>
      <c r="J246" s="127">
        <v>0</v>
      </c>
      <c r="K246" s="127">
        <v>0</v>
      </c>
      <c r="L246" s="127">
        <v>0</v>
      </c>
      <c r="M246" s="127">
        <v>0</v>
      </c>
      <c r="N246" s="127">
        <v>0</v>
      </c>
      <c r="O246" s="127">
        <v>0</v>
      </c>
      <c r="P246" s="127">
        <v>0</v>
      </c>
      <c r="Q246" s="127">
        <v>0</v>
      </c>
      <c r="R246" s="127">
        <v>0</v>
      </c>
      <c r="S246" s="127">
        <v>0</v>
      </c>
      <c r="T246" s="127">
        <v>0</v>
      </c>
      <c r="U246" s="127">
        <v>0</v>
      </c>
      <c r="V246" s="127">
        <v>0</v>
      </c>
      <c r="W246" s="127">
        <v>0</v>
      </c>
    </row>
    <row r="247" spans="1:23" hidden="1">
      <c r="A247" s="127">
        <v>0</v>
      </c>
      <c r="B247" s="127">
        <v>0</v>
      </c>
      <c r="C247" s="127">
        <v>0</v>
      </c>
      <c r="D247" s="127">
        <v>0</v>
      </c>
      <c r="E247" s="127">
        <v>0</v>
      </c>
      <c r="F247" s="127">
        <v>0</v>
      </c>
      <c r="G247" s="127">
        <v>0</v>
      </c>
      <c r="H247" s="127">
        <v>0</v>
      </c>
      <c r="I247" s="127">
        <v>0</v>
      </c>
      <c r="J247" s="127">
        <v>0</v>
      </c>
      <c r="K247" s="127">
        <v>0</v>
      </c>
      <c r="L247" s="127">
        <v>0</v>
      </c>
      <c r="M247" s="127">
        <v>0</v>
      </c>
      <c r="N247" s="127">
        <v>0</v>
      </c>
      <c r="O247" s="127">
        <v>0</v>
      </c>
      <c r="P247" s="127">
        <v>0</v>
      </c>
      <c r="Q247" s="127">
        <v>0</v>
      </c>
      <c r="R247" s="127">
        <v>0</v>
      </c>
      <c r="S247" s="127">
        <v>0</v>
      </c>
      <c r="T247" s="127">
        <v>0</v>
      </c>
      <c r="U247" s="127">
        <v>0</v>
      </c>
      <c r="V247" s="127">
        <v>0</v>
      </c>
      <c r="W247" s="127">
        <v>0</v>
      </c>
    </row>
    <row r="248" spans="1:23" hidden="1">
      <c r="A248" s="127">
        <v>0</v>
      </c>
      <c r="B248" s="127">
        <v>0</v>
      </c>
      <c r="C248" s="127">
        <v>0</v>
      </c>
      <c r="D248" s="127">
        <v>0</v>
      </c>
      <c r="E248" s="127">
        <v>0</v>
      </c>
      <c r="F248" s="127">
        <v>0</v>
      </c>
      <c r="G248" s="127">
        <v>0</v>
      </c>
      <c r="H248" s="127">
        <v>0</v>
      </c>
      <c r="I248" s="127">
        <v>0</v>
      </c>
      <c r="J248" s="127">
        <v>0</v>
      </c>
      <c r="K248" s="127">
        <v>0</v>
      </c>
      <c r="L248" s="127">
        <v>0</v>
      </c>
      <c r="M248" s="127">
        <v>0</v>
      </c>
      <c r="N248" s="127">
        <v>0</v>
      </c>
      <c r="O248" s="127">
        <v>0</v>
      </c>
      <c r="P248" s="127">
        <v>0</v>
      </c>
      <c r="Q248" s="127">
        <v>0</v>
      </c>
      <c r="R248" s="127">
        <v>0</v>
      </c>
      <c r="S248" s="127">
        <v>0</v>
      </c>
      <c r="T248" s="127">
        <v>0</v>
      </c>
      <c r="U248" s="127">
        <v>0</v>
      </c>
      <c r="V248" s="127">
        <v>0</v>
      </c>
      <c r="W248" s="127">
        <v>0</v>
      </c>
    </row>
    <row r="249" spans="1:23" hidden="1">
      <c r="A249" s="127">
        <v>0</v>
      </c>
      <c r="B249" s="127">
        <v>0</v>
      </c>
      <c r="C249" s="127">
        <v>0</v>
      </c>
      <c r="D249" s="127">
        <v>0</v>
      </c>
      <c r="E249" s="127">
        <v>0</v>
      </c>
      <c r="F249" s="127">
        <v>0</v>
      </c>
      <c r="G249" s="127">
        <v>0</v>
      </c>
      <c r="H249" s="127">
        <v>0</v>
      </c>
      <c r="I249" s="127">
        <v>0</v>
      </c>
      <c r="J249" s="127">
        <v>0</v>
      </c>
      <c r="K249" s="127">
        <v>0</v>
      </c>
      <c r="L249" s="127">
        <v>0</v>
      </c>
      <c r="M249" s="127">
        <v>0</v>
      </c>
      <c r="N249" s="127">
        <v>0</v>
      </c>
      <c r="O249" s="127">
        <v>0</v>
      </c>
      <c r="P249" s="127">
        <v>0</v>
      </c>
      <c r="Q249" s="127">
        <v>0</v>
      </c>
      <c r="R249" s="127">
        <v>0</v>
      </c>
      <c r="S249" s="127">
        <v>0</v>
      </c>
      <c r="T249" s="127">
        <v>0</v>
      </c>
      <c r="U249" s="127">
        <v>0</v>
      </c>
      <c r="V249" s="127">
        <v>0</v>
      </c>
      <c r="W249" s="127">
        <v>0</v>
      </c>
    </row>
    <row r="250" spans="1:23" hidden="1">
      <c r="A250" s="127">
        <v>0</v>
      </c>
      <c r="B250" s="127">
        <v>0</v>
      </c>
      <c r="C250" s="127">
        <v>0</v>
      </c>
      <c r="D250" s="127">
        <v>0</v>
      </c>
      <c r="E250" s="127">
        <v>0</v>
      </c>
      <c r="F250" s="127">
        <v>0</v>
      </c>
      <c r="G250" s="127">
        <v>0</v>
      </c>
      <c r="H250" s="127">
        <v>0</v>
      </c>
      <c r="I250" s="127">
        <v>0</v>
      </c>
      <c r="J250" s="127">
        <v>0</v>
      </c>
      <c r="K250" s="127">
        <v>0</v>
      </c>
      <c r="L250" s="127">
        <v>0</v>
      </c>
      <c r="M250" s="127">
        <v>0</v>
      </c>
      <c r="N250" s="127">
        <v>0</v>
      </c>
      <c r="O250" s="127">
        <v>0</v>
      </c>
      <c r="P250" s="127">
        <v>0</v>
      </c>
      <c r="Q250" s="127">
        <v>0</v>
      </c>
      <c r="R250" s="127">
        <v>0</v>
      </c>
      <c r="S250" s="127">
        <v>0</v>
      </c>
      <c r="T250" s="127">
        <v>0</v>
      </c>
      <c r="U250" s="127">
        <v>0</v>
      </c>
      <c r="V250" s="127">
        <v>0</v>
      </c>
      <c r="W250" s="127">
        <v>0</v>
      </c>
    </row>
    <row r="251" spans="1:23" hidden="1">
      <c r="A251" s="127">
        <v>0</v>
      </c>
      <c r="B251" s="127">
        <v>0</v>
      </c>
      <c r="C251" s="127">
        <v>0</v>
      </c>
      <c r="D251" s="127">
        <v>0</v>
      </c>
      <c r="E251" s="127">
        <v>0</v>
      </c>
      <c r="F251" s="127">
        <v>0</v>
      </c>
      <c r="G251" s="127">
        <v>0</v>
      </c>
      <c r="H251" s="127">
        <v>0</v>
      </c>
      <c r="I251" s="127">
        <v>0</v>
      </c>
      <c r="J251" s="127">
        <v>0</v>
      </c>
      <c r="K251" s="127">
        <v>0</v>
      </c>
      <c r="L251" s="127">
        <v>0</v>
      </c>
      <c r="M251" s="127">
        <v>0</v>
      </c>
      <c r="N251" s="127">
        <v>0</v>
      </c>
      <c r="O251" s="127">
        <v>0</v>
      </c>
      <c r="P251" s="127">
        <v>0</v>
      </c>
      <c r="Q251" s="127">
        <v>0</v>
      </c>
      <c r="R251" s="127">
        <v>0</v>
      </c>
      <c r="S251" s="127">
        <v>0</v>
      </c>
      <c r="T251" s="127">
        <v>0</v>
      </c>
      <c r="U251" s="127">
        <v>0</v>
      </c>
      <c r="V251" s="127">
        <v>0</v>
      </c>
      <c r="W251" s="127">
        <v>0</v>
      </c>
    </row>
    <row r="252" spans="1:23">
      <c r="A252" s="127">
        <v>0</v>
      </c>
      <c r="B252" s="127">
        <v>0</v>
      </c>
      <c r="C252" s="127">
        <v>0</v>
      </c>
      <c r="D252" s="127">
        <v>0</v>
      </c>
      <c r="E252" s="127">
        <v>0</v>
      </c>
      <c r="F252" s="127">
        <v>0</v>
      </c>
      <c r="G252" s="127">
        <v>0</v>
      </c>
      <c r="H252" s="127">
        <v>0</v>
      </c>
      <c r="I252" s="127">
        <v>0</v>
      </c>
      <c r="J252" s="127">
        <v>0</v>
      </c>
      <c r="K252" s="127">
        <v>0</v>
      </c>
      <c r="L252" s="127">
        <v>0</v>
      </c>
      <c r="M252" s="127">
        <v>0</v>
      </c>
      <c r="N252" s="127">
        <v>0</v>
      </c>
      <c r="O252" s="127">
        <v>0</v>
      </c>
      <c r="P252" s="127">
        <v>0</v>
      </c>
      <c r="Q252" s="127">
        <v>0</v>
      </c>
      <c r="R252" s="127">
        <v>0</v>
      </c>
      <c r="S252" s="127">
        <v>0</v>
      </c>
      <c r="T252" s="127">
        <v>0</v>
      </c>
      <c r="U252" s="127">
        <v>0</v>
      </c>
      <c r="V252" s="127">
        <v>0</v>
      </c>
      <c r="W252" s="127">
        <v>0</v>
      </c>
    </row>
    <row r="253" spans="1:23" hidden="1">
      <c r="A253" s="127">
        <v>0</v>
      </c>
      <c r="B253" s="127">
        <v>0</v>
      </c>
      <c r="C253" s="127">
        <v>0</v>
      </c>
      <c r="D253" s="127">
        <v>0</v>
      </c>
      <c r="E253" s="127">
        <v>0</v>
      </c>
      <c r="F253" s="127">
        <v>0</v>
      </c>
      <c r="G253" s="127">
        <v>0</v>
      </c>
      <c r="H253" s="127">
        <v>0</v>
      </c>
      <c r="I253" s="127">
        <v>0</v>
      </c>
      <c r="J253" s="127">
        <v>0</v>
      </c>
      <c r="K253" s="127">
        <v>0</v>
      </c>
      <c r="L253" s="127">
        <v>0</v>
      </c>
      <c r="M253" s="127">
        <v>0</v>
      </c>
      <c r="N253" s="127">
        <v>0</v>
      </c>
      <c r="O253" s="127">
        <v>0</v>
      </c>
      <c r="P253" s="127">
        <v>0</v>
      </c>
      <c r="Q253" s="127">
        <v>0</v>
      </c>
      <c r="R253" s="127">
        <v>0</v>
      </c>
      <c r="S253" s="127">
        <v>0</v>
      </c>
      <c r="T253" s="127">
        <v>0</v>
      </c>
      <c r="U253" s="127">
        <v>0</v>
      </c>
      <c r="V253" s="127">
        <v>0</v>
      </c>
      <c r="W253" s="127">
        <v>0</v>
      </c>
    </row>
    <row r="254" spans="1:23">
      <c r="A254" s="127">
        <v>0</v>
      </c>
      <c r="B254" s="127">
        <v>0</v>
      </c>
      <c r="C254" s="127">
        <v>0</v>
      </c>
      <c r="D254" s="127">
        <v>0</v>
      </c>
      <c r="E254" s="127">
        <v>0</v>
      </c>
      <c r="F254" s="127">
        <v>0</v>
      </c>
      <c r="G254" s="127">
        <v>0</v>
      </c>
      <c r="H254" s="127">
        <v>0</v>
      </c>
      <c r="I254" s="127">
        <v>0</v>
      </c>
      <c r="J254" s="127">
        <v>0</v>
      </c>
      <c r="K254" s="127">
        <v>0</v>
      </c>
      <c r="L254" s="127">
        <v>0</v>
      </c>
      <c r="M254" s="127">
        <v>0</v>
      </c>
      <c r="N254" s="127">
        <v>0</v>
      </c>
      <c r="O254" s="127">
        <v>0</v>
      </c>
      <c r="P254" s="127">
        <v>0</v>
      </c>
      <c r="Q254" s="127">
        <v>0</v>
      </c>
      <c r="R254" s="127">
        <v>0</v>
      </c>
      <c r="S254" s="127">
        <v>0</v>
      </c>
      <c r="T254" s="127">
        <v>0</v>
      </c>
      <c r="U254" s="127">
        <v>0</v>
      </c>
      <c r="V254" s="127">
        <v>0</v>
      </c>
      <c r="W254" s="127">
        <v>0</v>
      </c>
    </row>
    <row r="255" spans="1:23">
      <c r="A255" s="127">
        <v>0</v>
      </c>
      <c r="B255" s="127">
        <v>0</v>
      </c>
      <c r="C255" s="127">
        <v>0</v>
      </c>
      <c r="D255" s="127">
        <v>0</v>
      </c>
      <c r="E255" s="127">
        <v>0</v>
      </c>
      <c r="F255" s="127">
        <v>0</v>
      </c>
      <c r="G255" s="127">
        <v>0</v>
      </c>
      <c r="H255" s="127">
        <v>0</v>
      </c>
      <c r="I255" s="127">
        <v>0</v>
      </c>
      <c r="J255" s="127">
        <v>0</v>
      </c>
      <c r="K255" s="127">
        <v>0</v>
      </c>
      <c r="L255" s="127">
        <v>0</v>
      </c>
      <c r="M255" s="127">
        <v>0</v>
      </c>
      <c r="N255" s="127">
        <v>0</v>
      </c>
      <c r="O255" s="127">
        <v>0</v>
      </c>
      <c r="P255" s="127">
        <v>0</v>
      </c>
      <c r="Q255" s="127">
        <v>0</v>
      </c>
      <c r="R255" s="127">
        <v>0</v>
      </c>
      <c r="S255" s="127">
        <v>0</v>
      </c>
      <c r="T255" s="127">
        <v>0</v>
      </c>
      <c r="U255" s="127">
        <v>0</v>
      </c>
      <c r="V255" s="127">
        <v>0</v>
      </c>
      <c r="W255" s="127">
        <v>0</v>
      </c>
    </row>
    <row r="256" spans="1:23">
      <c r="A256" s="127">
        <v>0</v>
      </c>
      <c r="B256" s="127">
        <v>0</v>
      </c>
      <c r="C256" s="127">
        <v>0</v>
      </c>
      <c r="D256" s="127">
        <v>0</v>
      </c>
      <c r="E256" s="127">
        <v>0</v>
      </c>
      <c r="F256" s="127">
        <v>0</v>
      </c>
      <c r="G256" s="127">
        <v>0</v>
      </c>
      <c r="H256" s="127">
        <v>0</v>
      </c>
      <c r="I256" s="127">
        <v>0</v>
      </c>
      <c r="J256" s="127">
        <v>0</v>
      </c>
      <c r="K256" s="127">
        <v>0</v>
      </c>
      <c r="L256" s="127">
        <v>0</v>
      </c>
      <c r="M256" s="127">
        <v>0</v>
      </c>
      <c r="N256" s="127">
        <v>0</v>
      </c>
      <c r="O256" s="127">
        <v>0</v>
      </c>
      <c r="P256" s="127">
        <v>0</v>
      </c>
      <c r="Q256" s="127">
        <v>0</v>
      </c>
      <c r="R256" s="127">
        <v>0</v>
      </c>
      <c r="S256" s="127">
        <v>0</v>
      </c>
      <c r="T256" s="127">
        <v>0</v>
      </c>
      <c r="U256" s="127">
        <v>0</v>
      </c>
      <c r="V256" s="127">
        <v>0</v>
      </c>
      <c r="W256" s="127">
        <v>0</v>
      </c>
    </row>
    <row r="257" spans="1:23" hidden="1">
      <c r="A257" s="127">
        <v>0</v>
      </c>
      <c r="B257" s="127">
        <v>0</v>
      </c>
      <c r="C257" s="127">
        <v>0</v>
      </c>
      <c r="D257" s="127">
        <v>0</v>
      </c>
      <c r="E257" s="127">
        <v>0</v>
      </c>
      <c r="F257" s="127">
        <v>0</v>
      </c>
      <c r="G257" s="127">
        <v>0</v>
      </c>
      <c r="H257" s="127">
        <v>0</v>
      </c>
      <c r="I257" s="127">
        <v>0</v>
      </c>
      <c r="J257" s="127">
        <v>0</v>
      </c>
      <c r="K257" s="127">
        <v>0</v>
      </c>
      <c r="L257" s="127">
        <v>0</v>
      </c>
      <c r="M257" s="127">
        <v>0</v>
      </c>
      <c r="N257" s="127">
        <v>0</v>
      </c>
      <c r="O257" s="127">
        <v>0</v>
      </c>
      <c r="P257" s="127">
        <v>0</v>
      </c>
      <c r="Q257" s="127">
        <v>0</v>
      </c>
      <c r="R257" s="127">
        <v>0</v>
      </c>
      <c r="S257" s="127">
        <v>0</v>
      </c>
      <c r="T257" s="127">
        <v>0</v>
      </c>
      <c r="U257" s="127">
        <v>0</v>
      </c>
      <c r="V257" s="127">
        <v>0</v>
      </c>
      <c r="W257" s="127">
        <v>0</v>
      </c>
    </row>
    <row r="258" spans="1:23" hidden="1">
      <c r="A258" s="127">
        <v>0</v>
      </c>
      <c r="B258" s="127">
        <v>0</v>
      </c>
      <c r="C258" s="127">
        <v>0</v>
      </c>
      <c r="D258" s="127">
        <v>0</v>
      </c>
      <c r="E258" s="127">
        <v>0</v>
      </c>
      <c r="F258" s="127">
        <v>0</v>
      </c>
      <c r="G258" s="127">
        <v>0</v>
      </c>
      <c r="H258" s="127">
        <v>0</v>
      </c>
      <c r="I258" s="127">
        <v>0</v>
      </c>
      <c r="J258" s="127">
        <v>0</v>
      </c>
      <c r="K258" s="127">
        <v>0</v>
      </c>
      <c r="L258" s="127">
        <v>0</v>
      </c>
      <c r="M258" s="127">
        <v>0</v>
      </c>
      <c r="N258" s="127">
        <v>0</v>
      </c>
      <c r="O258" s="127">
        <v>0</v>
      </c>
      <c r="P258" s="127">
        <v>0</v>
      </c>
      <c r="Q258" s="127">
        <v>0</v>
      </c>
      <c r="R258" s="127">
        <v>0</v>
      </c>
      <c r="S258" s="127">
        <v>0</v>
      </c>
      <c r="T258" s="127">
        <v>0</v>
      </c>
      <c r="U258" s="127">
        <v>0</v>
      </c>
      <c r="V258" s="127">
        <v>0</v>
      </c>
      <c r="W258" s="127">
        <v>0</v>
      </c>
    </row>
    <row r="259" spans="1:23">
      <c r="A259" s="127">
        <v>0</v>
      </c>
      <c r="B259" s="127">
        <v>0</v>
      </c>
      <c r="C259" s="127">
        <v>0</v>
      </c>
      <c r="D259" s="127">
        <v>0</v>
      </c>
      <c r="E259" s="127">
        <v>0</v>
      </c>
      <c r="F259" s="127">
        <v>0</v>
      </c>
      <c r="G259" s="127">
        <v>0</v>
      </c>
      <c r="H259" s="127">
        <v>0</v>
      </c>
      <c r="I259" s="127">
        <v>0</v>
      </c>
      <c r="J259" s="127">
        <v>0</v>
      </c>
      <c r="K259" s="127">
        <v>0</v>
      </c>
      <c r="L259" s="127">
        <v>0</v>
      </c>
      <c r="M259" s="127">
        <v>0</v>
      </c>
      <c r="N259" s="127">
        <v>0</v>
      </c>
      <c r="O259" s="127">
        <v>0</v>
      </c>
      <c r="P259" s="127">
        <v>0</v>
      </c>
      <c r="Q259" s="127">
        <v>0</v>
      </c>
      <c r="R259" s="127">
        <v>0</v>
      </c>
      <c r="S259" s="127">
        <v>0</v>
      </c>
      <c r="T259" s="127">
        <v>0</v>
      </c>
      <c r="U259" s="127">
        <v>0</v>
      </c>
      <c r="V259" s="127">
        <v>0</v>
      </c>
      <c r="W259" s="127">
        <v>0</v>
      </c>
    </row>
    <row r="260" spans="1:23">
      <c r="A260" s="127">
        <v>0</v>
      </c>
      <c r="B260" s="127">
        <v>0</v>
      </c>
      <c r="C260" s="127">
        <v>0</v>
      </c>
      <c r="D260" s="127">
        <v>0</v>
      </c>
      <c r="E260" s="127">
        <v>0</v>
      </c>
      <c r="F260" s="127">
        <v>0</v>
      </c>
      <c r="G260" s="127">
        <v>0</v>
      </c>
      <c r="H260" s="127">
        <v>0</v>
      </c>
      <c r="I260" s="127">
        <v>0</v>
      </c>
      <c r="J260" s="127">
        <v>0</v>
      </c>
      <c r="K260" s="127">
        <v>0</v>
      </c>
      <c r="L260" s="127">
        <v>0</v>
      </c>
      <c r="M260" s="127">
        <v>0</v>
      </c>
      <c r="N260" s="127">
        <v>0</v>
      </c>
      <c r="O260" s="127">
        <v>0</v>
      </c>
      <c r="P260" s="127">
        <v>0</v>
      </c>
      <c r="Q260" s="127">
        <v>0</v>
      </c>
      <c r="R260" s="127">
        <v>0</v>
      </c>
      <c r="S260" s="127">
        <v>0</v>
      </c>
      <c r="T260" s="127">
        <v>0</v>
      </c>
      <c r="U260" s="127">
        <v>0</v>
      </c>
      <c r="V260" s="127">
        <v>0</v>
      </c>
      <c r="W260" s="127">
        <v>0</v>
      </c>
    </row>
    <row r="261" spans="1:23" hidden="1">
      <c r="A261" s="127">
        <v>0</v>
      </c>
      <c r="B261" s="127">
        <v>0</v>
      </c>
      <c r="C261" s="127">
        <v>0</v>
      </c>
      <c r="D261" s="127">
        <v>0</v>
      </c>
      <c r="E261" s="127">
        <v>0</v>
      </c>
      <c r="F261" s="127">
        <v>0</v>
      </c>
      <c r="G261" s="127">
        <v>0</v>
      </c>
      <c r="H261" s="127">
        <v>0</v>
      </c>
      <c r="I261" s="127">
        <v>0</v>
      </c>
      <c r="J261" s="127">
        <v>0</v>
      </c>
      <c r="K261" s="127">
        <v>0</v>
      </c>
      <c r="L261" s="127">
        <v>0</v>
      </c>
      <c r="M261" s="127">
        <v>0</v>
      </c>
      <c r="N261" s="127">
        <v>0</v>
      </c>
      <c r="O261" s="127">
        <v>0</v>
      </c>
      <c r="P261" s="127">
        <v>0</v>
      </c>
      <c r="Q261" s="127">
        <v>0</v>
      </c>
      <c r="R261" s="127">
        <v>0</v>
      </c>
      <c r="S261" s="127">
        <v>0</v>
      </c>
      <c r="T261" s="127">
        <v>0</v>
      </c>
      <c r="U261" s="127">
        <v>0</v>
      </c>
      <c r="V261" s="127">
        <v>0</v>
      </c>
      <c r="W261" s="127">
        <v>0</v>
      </c>
    </row>
    <row r="262" spans="1:23">
      <c r="A262" s="127">
        <v>0</v>
      </c>
      <c r="B262" s="127">
        <v>0</v>
      </c>
      <c r="C262" s="127">
        <v>0</v>
      </c>
      <c r="D262" s="127">
        <v>0</v>
      </c>
      <c r="E262" s="127">
        <v>0</v>
      </c>
      <c r="F262" s="127">
        <v>0</v>
      </c>
      <c r="G262" s="127">
        <v>0</v>
      </c>
      <c r="H262" s="127">
        <v>0</v>
      </c>
      <c r="I262" s="127">
        <v>0</v>
      </c>
      <c r="J262" s="127">
        <v>0</v>
      </c>
      <c r="K262" s="127">
        <v>0</v>
      </c>
      <c r="L262" s="127">
        <v>0</v>
      </c>
      <c r="M262" s="127">
        <v>0</v>
      </c>
      <c r="N262" s="127">
        <v>0</v>
      </c>
      <c r="O262" s="127">
        <v>0</v>
      </c>
      <c r="P262" s="127">
        <v>0</v>
      </c>
      <c r="Q262" s="127">
        <v>0</v>
      </c>
      <c r="R262" s="127">
        <v>0</v>
      </c>
      <c r="S262" s="127">
        <v>0</v>
      </c>
      <c r="T262" s="127">
        <v>0</v>
      </c>
      <c r="U262" s="127">
        <v>0</v>
      </c>
      <c r="V262" s="127">
        <v>0</v>
      </c>
      <c r="W262" s="127">
        <v>0</v>
      </c>
    </row>
    <row r="263" spans="1:23" hidden="1">
      <c r="A263" s="127">
        <v>0</v>
      </c>
      <c r="B263" s="127">
        <v>0</v>
      </c>
      <c r="C263" s="127">
        <v>0</v>
      </c>
      <c r="D263" s="127">
        <v>0</v>
      </c>
      <c r="E263" s="127">
        <v>0</v>
      </c>
      <c r="F263" s="127">
        <v>0</v>
      </c>
      <c r="G263" s="127">
        <v>0</v>
      </c>
      <c r="H263" s="127">
        <v>0</v>
      </c>
      <c r="I263" s="127">
        <v>0</v>
      </c>
      <c r="J263" s="127">
        <v>0</v>
      </c>
      <c r="K263" s="127">
        <v>0</v>
      </c>
      <c r="L263" s="127">
        <v>0</v>
      </c>
      <c r="M263" s="127">
        <v>0</v>
      </c>
      <c r="N263" s="127">
        <v>0</v>
      </c>
      <c r="O263" s="127">
        <v>0</v>
      </c>
      <c r="P263" s="127">
        <v>0</v>
      </c>
      <c r="Q263" s="127">
        <v>0</v>
      </c>
      <c r="R263" s="127">
        <v>0</v>
      </c>
      <c r="S263" s="127">
        <v>0</v>
      </c>
      <c r="T263" s="127">
        <v>0</v>
      </c>
      <c r="U263" s="127">
        <v>0</v>
      </c>
      <c r="V263" s="127">
        <v>0</v>
      </c>
      <c r="W263" s="127">
        <v>0</v>
      </c>
    </row>
    <row r="264" spans="1:23" hidden="1">
      <c r="A264" s="127">
        <v>0</v>
      </c>
      <c r="B264" s="127">
        <v>0</v>
      </c>
      <c r="C264" s="127">
        <v>0</v>
      </c>
      <c r="D264" s="127">
        <v>0</v>
      </c>
      <c r="E264" s="127">
        <v>0</v>
      </c>
      <c r="F264" s="127">
        <v>0</v>
      </c>
      <c r="G264" s="127">
        <v>0</v>
      </c>
      <c r="H264" s="127">
        <v>0</v>
      </c>
      <c r="I264" s="127">
        <v>0</v>
      </c>
      <c r="J264" s="127">
        <v>0</v>
      </c>
      <c r="K264" s="127">
        <v>0</v>
      </c>
      <c r="L264" s="127">
        <v>0</v>
      </c>
      <c r="M264" s="127">
        <v>0</v>
      </c>
      <c r="N264" s="127">
        <v>0</v>
      </c>
      <c r="O264" s="127">
        <v>0</v>
      </c>
      <c r="P264" s="127">
        <v>0</v>
      </c>
      <c r="Q264" s="127">
        <v>0</v>
      </c>
      <c r="R264" s="127">
        <v>0</v>
      </c>
      <c r="S264" s="127">
        <v>0</v>
      </c>
      <c r="T264" s="127">
        <v>0</v>
      </c>
      <c r="U264" s="127">
        <v>0</v>
      </c>
      <c r="V264" s="127">
        <v>0</v>
      </c>
      <c r="W264" s="127">
        <v>0</v>
      </c>
    </row>
    <row r="265" spans="1:23">
      <c r="A265" s="127">
        <v>0</v>
      </c>
      <c r="B265" s="127">
        <v>0</v>
      </c>
      <c r="C265" s="127">
        <v>0</v>
      </c>
      <c r="D265" s="127">
        <v>0</v>
      </c>
      <c r="E265" s="127">
        <v>0</v>
      </c>
      <c r="F265" s="127">
        <v>0</v>
      </c>
      <c r="G265" s="127">
        <v>0</v>
      </c>
      <c r="H265" s="127">
        <v>0</v>
      </c>
      <c r="I265" s="127">
        <v>0</v>
      </c>
      <c r="J265" s="127">
        <v>0</v>
      </c>
      <c r="K265" s="127">
        <v>0</v>
      </c>
      <c r="L265" s="127">
        <v>0</v>
      </c>
      <c r="M265" s="127">
        <v>0</v>
      </c>
      <c r="N265" s="127">
        <v>0</v>
      </c>
      <c r="O265" s="127">
        <v>0</v>
      </c>
      <c r="P265" s="127">
        <v>0</v>
      </c>
      <c r="Q265" s="127">
        <v>0</v>
      </c>
      <c r="R265" s="127">
        <v>0</v>
      </c>
      <c r="S265" s="127">
        <v>0</v>
      </c>
      <c r="T265" s="127">
        <v>0</v>
      </c>
      <c r="U265" s="127">
        <v>0</v>
      </c>
      <c r="V265" s="127">
        <v>0</v>
      </c>
      <c r="W265" s="127">
        <v>0</v>
      </c>
    </row>
    <row r="266" spans="1:23">
      <c r="A266" s="127">
        <v>0</v>
      </c>
      <c r="B266" s="127">
        <v>0</v>
      </c>
      <c r="C266" s="127">
        <v>0</v>
      </c>
      <c r="D266" s="127">
        <v>0</v>
      </c>
      <c r="E266" s="127">
        <v>0</v>
      </c>
      <c r="F266" s="127">
        <v>0</v>
      </c>
      <c r="G266" s="127">
        <v>0</v>
      </c>
      <c r="H266" s="127">
        <v>0</v>
      </c>
      <c r="I266" s="127">
        <v>0</v>
      </c>
      <c r="J266" s="127">
        <v>0</v>
      </c>
      <c r="K266" s="127">
        <v>0</v>
      </c>
      <c r="L266" s="127">
        <v>0</v>
      </c>
      <c r="M266" s="127">
        <v>0</v>
      </c>
      <c r="N266" s="127">
        <v>0</v>
      </c>
      <c r="O266" s="127">
        <v>0</v>
      </c>
      <c r="P266" s="127">
        <v>0</v>
      </c>
      <c r="Q266" s="127">
        <v>0</v>
      </c>
      <c r="R266" s="127">
        <v>0</v>
      </c>
      <c r="S266" s="127">
        <v>0</v>
      </c>
      <c r="T266" s="127">
        <v>0</v>
      </c>
      <c r="U266" s="127">
        <v>0</v>
      </c>
      <c r="V266" s="127">
        <v>0</v>
      </c>
      <c r="W266" s="127">
        <v>0</v>
      </c>
    </row>
    <row r="267" spans="1:23">
      <c r="A267" s="127">
        <v>0</v>
      </c>
      <c r="B267" s="127">
        <v>0</v>
      </c>
      <c r="C267" s="127">
        <v>0</v>
      </c>
      <c r="D267" s="127">
        <v>0</v>
      </c>
      <c r="E267" s="127">
        <v>0</v>
      </c>
      <c r="F267" s="127">
        <v>0</v>
      </c>
      <c r="G267" s="127">
        <v>0</v>
      </c>
      <c r="H267" s="127">
        <v>0</v>
      </c>
      <c r="I267" s="127">
        <v>0</v>
      </c>
      <c r="J267" s="127">
        <v>0</v>
      </c>
      <c r="K267" s="127">
        <v>0</v>
      </c>
      <c r="L267" s="127">
        <v>0</v>
      </c>
      <c r="M267" s="127">
        <v>0</v>
      </c>
      <c r="N267" s="127">
        <v>0</v>
      </c>
      <c r="O267" s="127">
        <v>0</v>
      </c>
      <c r="P267" s="127">
        <v>0</v>
      </c>
      <c r="Q267" s="127">
        <v>0</v>
      </c>
      <c r="R267" s="127">
        <v>0</v>
      </c>
      <c r="S267" s="127">
        <v>0</v>
      </c>
      <c r="T267" s="127">
        <v>0</v>
      </c>
      <c r="U267" s="127">
        <v>0</v>
      </c>
      <c r="V267" s="127">
        <v>0</v>
      </c>
      <c r="W267" s="127">
        <v>0</v>
      </c>
    </row>
    <row r="268" spans="1:23" hidden="1">
      <c r="A268" s="127">
        <v>0</v>
      </c>
      <c r="B268" s="127">
        <v>0</v>
      </c>
      <c r="C268" s="127">
        <v>0</v>
      </c>
      <c r="D268" s="127">
        <v>0</v>
      </c>
      <c r="E268" s="127">
        <v>0</v>
      </c>
      <c r="F268" s="127">
        <v>0</v>
      </c>
      <c r="G268" s="127">
        <v>0</v>
      </c>
      <c r="H268" s="127">
        <v>0</v>
      </c>
      <c r="I268" s="127">
        <v>0</v>
      </c>
      <c r="J268" s="127">
        <v>0</v>
      </c>
      <c r="K268" s="127">
        <v>0</v>
      </c>
      <c r="L268" s="127">
        <v>0</v>
      </c>
      <c r="M268" s="127">
        <v>0</v>
      </c>
      <c r="N268" s="127">
        <v>0</v>
      </c>
      <c r="O268" s="127">
        <v>0</v>
      </c>
      <c r="P268" s="127">
        <v>0</v>
      </c>
      <c r="Q268" s="127">
        <v>0</v>
      </c>
      <c r="R268" s="127">
        <v>0</v>
      </c>
      <c r="S268" s="127">
        <v>0</v>
      </c>
      <c r="T268" s="127">
        <v>0</v>
      </c>
      <c r="U268" s="127">
        <v>0</v>
      </c>
      <c r="V268" s="127">
        <v>0</v>
      </c>
      <c r="W268" s="127">
        <v>0</v>
      </c>
    </row>
    <row r="269" spans="1:23" hidden="1">
      <c r="A269" s="127">
        <v>0</v>
      </c>
      <c r="B269" s="127">
        <v>0</v>
      </c>
      <c r="C269" s="127">
        <v>0</v>
      </c>
      <c r="D269" s="127">
        <v>0</v>
      </c>
      <c r="E269" s="127">
        <v>0</v>
      </c>
      <c r="F269" s="127">
        <v>0</v>
      </c>
      <c r="G269" s="127">
        <v>0</v>
      </c>
      <c r="H269" s="127">
        <v>0</v>
      </c>
      <c r="I269" s="127">
        <v>0</v>
      </c>
      <c r="J269" s="127">
        <v>0</v>
      </c>
      <c r="K269" s="127">
        <v>0</v>
      </c>
      <c r="L269" s="127">
        <v>0</v>
      </c>
      <c r="M269" s="127">
        <v>0</v>
      </c>
      <c r="N269" s="127">
        <v>0</v>
      </c>
      <c r="O269" s="127">
        <v>0</v>
      </c>
      <c r="P269" s="127">
        <v>0</v>
      </c>
      <c r="Q269" s="127">
        <v>0</v>
      </c>
      <c r="R269" s="127">
        <v>0</v>
      </c>
      <c r="S269" s="127">
        <v>0</v>
      </c>
      <c r="T269" s="127">
        <v>0</v>
      </c>
      <c r="U269" s="127">
        <v>0</v>
      </c>
      <c r="V269" s="127">
        <v>0</v>
      </c>
      <c r="W269" s="127">
        <v>0</v>
      </c>
    </row>
    <row r="270" spans="1:23" hidden="1">
      <c r="A270" s="127">
        <v>0</v>
      </c>
      <c r="B270" s="127">
        <v>0</v>
      </c>
      <c r="C270" s="127">
        <v>0</v>
      </c>
      <c r="D270" s="127">
        <v>0</v>
      </c>
      <c r="E270" s="127">
        <v>0</v>
      </c>
      <c r="F270" s="127">
        <v>0</v>
      </c>
      <c r="G270" s="127">
        <v>0</v>
      </c>
      <c r="H270" s="127">
        <v>0</v>
      </c>
      <c r="I270" s="127">
        <v>0</v>
      </c>
      <c r="J270" s="127">
        <v>0</v>
      </c>
      <c r="K270" s="127">
        <v>0</v>
      </c>
      <c r="L270" s="127">
        <v>0</v>
      </c>
      <c r="M270" s="127">
        <v>0</v>
      </c>
      <c r="N270" s="127">
        <v>0</v>
      </c>
      <c r="O270" s="127">
        <v>0</v>
      </c>
      <c r="P270" s="127">
        <v>0</v>
      </c>
      <c r="Q270" s="127">
        <v>0</v>
      </c>
      <c r="R270" s="127">
        <v>0</v>
      </c>
      <c r="S270" s="127">
        <v>0</v>
      </c>
      <c r="T270" s="127">
        <v>0</v>
      </c>
      <c r="U270" s="127">
        <v>0</v>
      </c>
      <c r="V270" s="127">
        <v>0</v>
      </c>
      <c r="W270" s="127">
        <v>0</v>
      </c>
    </row>
    <row r="271" spans="1:23">
      <c r="A271" s="127">
        <v>0</v>
      </c>
      <c r="B271" s="127">
        <v>0</v>
      </c>
      <c r="C271" s="127">
        <v>0</v>
      </c>
      <c r="D271" s="127">
        <v>0</v>
      </c>
      <c r="E271" s="127">
        <v>0</v>
      </c>
      <c r="F271" s="127">
        <v>0</v>
      </c>
      <c r="G271" s="127">
        <v>0</v>
      </c>
      <c r="H271" s="127">
        <v>0</v>
      </c>
      <c r="I271" s="127">
        <v>0</v>
      </c>
      <c r="J271" s="127">
        <v>0</v>
      </c>
      <c r="K271" s="127">
        <v>0</v>
      </c>
      <c r="L271" s="127">
        <v>0</v>
      </c>
      <c r="M271" s="127">
        <v>0</v>
      </c>
      <c r="N271" s="127">
        <v>0</v>
      </c>
      <c r="O271" s="127">
        <v>0</v>
      </c>
      <c r="P271" s="127">
        <v>0</v>
      </c>
      <c r="Q271" s="127">
        <v>0</v>
      </c>
      <c r="R271" s="127">
        <v>0</v>
      </c>
      <c r="S271" s="127">
        <v>0</v>
      </c>
      <c r="T271" s="127">
        <v>0</v>
      </c>
      <c r="U271" s="127">
        <v>0</v>
      </c>
      <c r="V271" s="127">
        <v>0</v>
      </c>
      <c r="W271" s="127">
        <v>0</v>
      </c>
    </row>
    <row r="272" spans="1:23" hidden="1">
      <c r="A272" s="127">
        <v>0</v>
      </c>
      <c r="B272" s="127">
        <v>0</v>
      </c>
      <c r="C272" s="127">
        <v>0</v>
      </c>
      <c r="D272" s="127">
        <v>0</v>
      </c>
      <c r="E272" s="127">
        <v>0</v>
      </c>
      <c r="F272" s="127">
        <v>0</v>
      </c>
      <c r="G272" s="127">
        <v>0</v>
      </c>
      <c r="H272" s="127">
        <v>0</v>
      </c>
      <c r="I272" s="127">
        <v>0</v>
      </c>
      <c r="J272" s="127">
        <v>0</v>
      </c>
      <c r="K272" s="127">
        <v>0</v>
      </c>
      <c r="L272" s="127">
        <v>0</v>
      </c>
      <c r="M272" s="127">
        <v>0</v>
      </c>
      <c r="N272" s="127">
        <v>0</v>
      </c>
      <c r="O272" s="127">
        <v>0</v>
      </c>
      <c r="P272" s="127">
        <v>0</v>
      </c>
      <c r="Q272" s="127">
        <v>0</v>
      </c>
      <c r="R272" s="127">
        <v>0</v>
      </c>
      <c r="S272" s="127">
        <v>0</v>
      </c>
      <c r="T272" s="127">
        <v>0</v>
      </c>
      <c r="U272" s="127">
        <v>0</v>
      </c>
      <c r="V272" s="127">
        <v>0</v>
      </c>
      <c r="W272" s="127">
        <v>0</v>
      </c>
    </row>
    <row r="273" spans="1:23">
      <c r="A273" s="127">
        <v>0</v>
      </c>
      <c r="B273" s="127">
        <v>0</v>
      </c>
      <c r="C273" s="127">
        <v>0</v>
      </c>
      <c r="D273" s="127">
        <v>0</v>
      </c>
      <c r="E273" s="127">
        <v>0</v>
      </c>
      <c r="F273" s="127">
        <v>0</v>
      </c>
      <c r="G273" s="127">
        <v>0</v>
      </c>
      <c r="H273" s="127">
        <v>0</v>
      </c>
      <c r="I273" s="127">
        <v>0</v>
      </c>
      <c r="J273" s="127">
        <v>0</v>
      </c>
      <c r="K273" s="127">
        <v>0</v>
      </c>
      <c r="L273" s="127">
        <v>0</v>
      </c>
      <c r="M273" s="127">
        <v>0</v>
      </c>
      <c r="N273" s="127">
        <v>0</v>
      </c>
      <c r="O273" s="127">
        <v>0</v>
      </c>
      <c r="P273" s="127">
        <v>0</v>
      </c>
      <c r="Q273" s="127">
        <v>0</v>
      </c>
      <c r="R273" s="127">
        <v>0</v>
      </c>
      <c r="S273" s="127">
        <v>0</v>
      </c>
      <c r="T273" s="127">
        <v>0</v>
      </c>
      <c r="U273" s="127">
        <v>0</v>
      </c>
      <c r="V273" s="127">
        <v>0</v>
      </c>
      <c r="W273" s="127">
        <v>0</v>
      </c>
    </row>
    <row r="274" spans="1:23" hidden="1">
      <c r="A274" s="127">
        <v>0</v>
      </c>
      <c r="B274" s="127">
        <v>0</v>
      </c>
      <c r="C274" s="127">
        <v>0</v>
      </c>
      <c r="D274" s="127">
        <v>0</v>
      </c>
      <c r="E274" s="127">
        <v>0</v>
      </c>
      <c r="F274" s="127">
        <v>0</v>
      </c>
      <c r="G274" s="127">
        <v>0</v>
      </c>
      <c r="H274" s="127">
        <v>0</v>
      </c>
      <c r="I274" s="127">
        <v>0</v>
      </c>
      <c r="J274" s="127">
        <v>0</v>
      </c>
      <c r="K274" s="127">
        <v>0</v>
      </c>
      <c r="L274" s="127">
        <v>0</v>
      </c>
      <c r="M274" s="127">
        <v>0</v>
      </c>
      <c r="N274" s="127">
        <v>0</v>
      </c>
      <c r="O274" s="127">
        <v>0</v>
      </c>
      <c r="P274" s="127">
        <v>0</v>
      </c>
      <c r="Q274" s="127">
        <v>0</v>
      </c>
      <c r="R274" s="127">
        <v>0</v>
      </c>
      <c r="S274" s="127">
        <v>0</v>
      </c>
      <c r="T274" s="127">
        <v>0</v>
      </c>
      <c r="U274" s="127">
        <v>0</v>
      </c>
      <c r="V274" s="127">
        <v>0</v>
      </c>
      <c r="W274" s="127">
        <v>0</v>
      </c>
    </row>
    <row r="275" spans="1:23">
      <c r="A275" s="127">
        <v>0</v>
      </c>
      <c r="B275" s="127">
        <v>0</v>
      </c>
      <c r="C275" s="127">
        <v>0</v>
      </c>
      <c r="D275" s="127">
        <v>0</v>
      </c>
      <c r="E275" s="127">
        <v>0</v>
      </c>
      <c r="F275" s="127">
        <v>0</v>
      </c>
      <c r="G275" s="127">
        <v>0</v>
      </c>
      <c r="H275" s="127">
        <v>0</v>
      </c>
      <c r="I275" s="127">
        <v>0</v>
      </c>
      <c r="J275" s="127">
        <v>0</v>
      </c>
      <c r="K275" s="127">
        <v>0</v>
      </c>
      <c r="L275" s="127">
        <v>0</v>
      </c>
      <c r="M275" s="127">
        <v>0</v>
      </c>
      <c r="N275" s="127">
        <v>0</v>
      </c>
      <c r="O275" s="127">
        <v>0</v>
      </c>
      <c r="P275" s="127">
        <v>0</v>
      </c>
      <c r="Q275" s="127">
        <v>0</v>
      </c>
      <c r="R275" s="127">
        <v>0</v>
      </c>
      <c r="S275" s="127">
        <v>0</v>
      </c>
      <c r="T275" s="127">
        <v>0</v>
      </c>
      <c r="U275" s="127">
        <v>0</v>
      </c>
      <c r="V275" s="127">
        <v>0</v>
      </c>
      <c r="W275" s="127">
        <v>0</v>
      </c>
    </row>
    <row r="276" spans="1:23" hidden="1">
      <c r="A276" s="127">
        <v>0</v>
      </c>
      <c r="B276" s="127">
        <v>0</v>
      </c>
      <c r="C276" s="127">
        <v>0</v>
      </c>
      <c r="D276" s="127">
        <v>0</v>
      </c>
      <c r="E276" s="127">
        <v>0</v>
      </c>
      <c r="F276" s="127">
        <v>0</v>
      </c>
      <c r="G276" s="127">
        <v>0</v>
      </c>
      <c r="H276" s="127">
        <v>0</v>
      </c>
      <c r="I276" s="127">
        <v>0</v>
      </c>
      <c r="J276" s="127">
        <v>0</v>
      </c>
      <c r="K276" s="127">
        <v>0</v>
      </c>
      <c r="L276" s="127">
        <v>0</v>
      </c>
      <c r="M276" s="127">
        <v>0</v>
      </c>
      <c r="N276" s="127">
        <v>0</v>
      </c>
      <c r="O276" s="127">
        <v>0</v>
      </c>
      <c r="P276" s="127">
        <v>0</v>
      </c>
      <c r="Q276" s="127">
        <v>0</v>
      </c>
      <c r="R276" s="127">
        <v>0</v>
      </c>
      <c r="S276" s="127">
        <v>0</v>
      </c>
      <c r="T276" s="127">
        <v>0</v>
      </c>
      <c r="U276" s="127">
        <v>0</v>
      </c>
      <c r="V276" s="127">
        <v>0</v>
      </c>
      <c r="W276" s="127">
        <v>0</v>
      </c>
    </row>
    <row r="277" spans="1:23">
      <c r="A277" s="127">
        <v>0</v>
      </c>
      <c r="B277" s="127">
        <v>0</v>
      </c>
      <c r="C277" s="127">
        <v>0</v>
      </c>
      <c r="D277" s="127">
        <v>0</v>
      </c>
      <c r="E277" s="127">
        <v>0</v>
      </c>
      <c r="F277" s="127">
        <v>0</v>
      </c>
      <c r="G277" s="127">
        <v>0</v>
      </c>
      <c r="H277" s="127">
        <v>0</v>
      </c>
      <c r="I277" s="127">
        <v>0</v>
      </c>
      <c r="J277" s="127">
        <v>0</v>
      </c>
      <c r="K277" s="127">
        <v>0</v>
      </c>
      <c r="L277" s="127">
        <v>0</v>
      </c>
      <c r="M277" s="127">
        <v>0</v>
      </c>
      <c r="N277" s="127">
        <v>0</v>
      </c>
      <c r="O277" s="127">
        <v>0</v>
      </c>
      <c r="P277" s="127">
        <v>0</v>
      </c>
      <c r="Q277" s="127">
        <v>0</v>
      </c>
      <c r="R277" s="127">
        <v>0</v>
      </c>
      <c r="S277" s="127">
        <v>0</v>
      </c>
      <c r="T277" s="127">
        <v>0</v>
      </c>
      <c r="U277" s="127">
        <v>0</v>
      </c>
      <c r="V277" s="127">
        <v>0</v>
      </c>
      <c r="W277" s="127">
        <v>0</v>
      </c>
    </row>
    <row r="278" spans="1:23">
      <c r="A278" s="127">
        <v>0</v>
      </c>
      <c r="B278" s="127">
        <v>0</v>
      </c>
      <c r="C278" s="127">
        <v>0</v>
      </c>
      <c r="D278" s="127">
        <v>0</v>
      </c>
      <c r="E278" s="127">
        <v>0</v>
      </c>
      <c r="F278" s="127">
        <v>0</v>
      </c>
      <c r="G278" s="127">
        <v>0</v>
      </c>
      <c r="H278" s="127">
        <v>0</v>
      </c>
      <c r="I278" s="127">
        <v>0</v>
      </c>
      <c r="J278" s="127">
        <v>0</v>
      </c>
      <c r="K278" s="127">
        <v>0</v>
      </c>
      <c r="L278" s="127">
        <v>0</v>
      </c>
      <c r="M278" s="127">
        <v>0</v>
      </c>
      <c r="N278" s="127">
        <v>0</v>
      </c>
      <c r="O278" s="127">
        <v>0</v>
      </c>
      <c r="P278" s="127">
        <v>0</v>
      </c>
      <c r="Q278" s="127">
        <v>0</v>
      </c>
      <c r="R278" s="127">
        <v>0</v>
      </c>
      <c r="S278" s="127">
        <v>0</v>
      </c>
      <c r="T278" s="127">
        <v>0</v>
      </c>
      <c r="U278" s="127">
        <v>0</v>
      </c>
      <c r="V278" s="127">
        <v>0</v>
      </c>
      <c r="W278" s="127">
        <v>0</v>
      </c>
    </row>
    <row r="279" spans="1:23">
      <c r="A279" s="127">
        <v>0</v>
      </c>
      <c r="B279" s="127">
        <v>0</v>
      </c>
      <c r="C279" s="127">
        <v>0</v>
      </c>
      <c r="D279" s="127">
        <v>0</v>
      </c>
      <c r="E279" s="127">
        <v>0</v>
      </c>
      <c r="F279" s="127">
        <v>0</v>
      </c>
      <c r="G279" s="127">
        <v>0</v>
      </c>
      <c r="H279" s="127">
        <v>0</v>
      </c>
      <c r="I279" s="127">
        <v>0</v>
      </c>
      <c r="J279" s="127">
        <v>0</v>
      </c>
      <c r="K279" s="127">
        <v>0</v>
      </c>
      <c r="L279" s="127">
        <v>0</v>
      </c>
      <c r="M279" s="127">
        <v>0</v>
      </c>
      <c r="N279" s="127">
        <v>0</v>
      </c>
      <c r="O279" s="127">
        <v>0</v>
      </c>
      <c r="P279" s="127">
        <v>0</v>
      </c>
      <c r="Q279" s="127">
        <v>0</v>
      </c>
      <c r="R279" s="127">
        <v>0</v>
      </c>
      <c r="S279" s="127">
        <v>0</v>
      </c>
      <c r="T279" s="127">
        <v>0</v>
      </c>
      <c r="U279" s="127">
        <v>0</v>
      </c>
      <c r="V279" s="127">
        <v>0</v>
      </c>
      <c r="W279" s="127">
        <v>0</v>
      </c>
    </row>
    <row r="280" spans="1:23" hidden="1">
      <c r="A280" s="127">
        <v>0</v>
      </c>
      <c r="B280" s="127">
        <v>0</v>
      </c>
      <c r="C280" s="127">
        <v>0</v>
      </c>
      <c r="D280" s="127">
        <v>0</v>
      </c>
      <c r="E280" s="127">
        <v>0</v>
      </c>
      <c r="F280" s="127">
        <v>0</v>
      </c>
      <c r="G280" s="127">
        <v>0</v>
      </c>
      <c r="H280" s="127">
        <v>0</v>
      </c>
      <c r="I280" s="127">
        <v>0</v>
      </c>
      <c r="J280" s="127">
        <v>0</v>
      </c>
      <c r="K280" s="127">
        <v>0</v>
      </c>
      <c r="L280" s="127">
        <v>0</v>
      </c>
      <c r="M280" s="127">
        <v>0</v>
      </c>
      <c r="N280" s="127">
        <v>0</v>
      </c>
      <c r="O280" s="127">
        <v>0</v>
      </c>
      <c r="P280" s="127">
        <v>0</v>
      </c>
      <c r="Q280" s="127">
        <v>0</v>
      </c>
      <c r="R280" s="127">
        <v>0</v>
      </c>
      <c r="S280" s="127">
        <v>0</v>
      </c>
      <c r="T280" s="127">
        <v>0</v>
      </c>
      <c r="U280" s="127">
        <v>0</v>
      </c>
      <c r="V280" s="127">
        <v>0</v>
      </c>
      <c r="W280" s="127">
        <v>0</v>
      </c>
    </row>
    <row r="281" spans="1:23" hidden="1">
      <c r="A281" s="127">
        <v>0</v>
      </c>
      <c r="B281" s="127">
        <v>0</v>
      </c>
      <c r="C281" s="127">
        <v>0</v>
      </c>
      <c r="D281" s="127">
        <v>0</v>
      </c>
      <c r="E281" s="127">
        <v>0</v>
      </c>
      <c r="F281" s="127">
        <v>0</v>
      </c>
      <c r="G281" s="127">
        <v>0</v>
      </c>
      <c r="H281" s="127">
        <v>0</v>
      </c>
      <c r="I281" s="127">
        <v>0</v>
      </c>
      <c r="J281" s="127">
        <v>0</v>
      </c>
      <c r="K281" s="127">
        <v>0</v>
      </c>
      <c r="L281" s="127">
        <v>0</v>
      </c>
      <c r="M281" s="127">
        <v>0</v>
      </c>
      <c r="N281" s="127">
        <v>0</v>
      </c>
      <c r="O281" s="127">
        <v>0</v>
      </c>
      <c r="P281" s="127">
        <v>0</v>
      </c>
      <c r="Q281" s="127">
        <v>0</v>
      </c>
      <c r="R281" s="127">
        <v>0</v>
      </c>
      <c r="S281" s="127">
        <v>0</v>
      </c>
      <c r="T281" s="127">
        <v>0</v>
      </c>
      <c r="U281" s="127">
        <v>0</v>
      </c>
      <c r="V281" s="127">
        <v>0</v>
      </c>
      <c r="W281" s="127">
        <v>0</v>
      </c>
    </row>
    <row r="282" spans="1:23" hidden="1">
      <c r="A282" s="127">
        <v>0</v>
      </c>
      <c r="B282" s="127">
        <v>0</v>
      </c>
      <c r="C282" s="127">
        <v>0</v>
      </c>
      <c r="D282" s="127">
        <v>0</v>
      </c>
      <c r="E282" s="127">
        <v>0</v>
      </c>
      <c r="F282" s="127">
        <v>0</v>
      </c>
      <c r="G282" s="127">
        <v>0</v>
      </c>
      <c r="H282" s="127">
        <v>0</v>
      </c>
      <c r="I282" s="127">
        <v>0</v>
      </c>
      <c r="J282" s="127">
        <v>0</v>
      </c>
      <c r="K282" s="127">
        <v>0</v>
      </c>
      <c r="L282" s="127">
        <v>0</v>
      </c>
      <c r="M282" s="127">
        <v>0</v>
      </c>
      <c r="N282" s="127">
        <v>0</v>
      </c>
      <c r="O282" s="127">
        <v>0</v>
      </c>
      <c r="P282" s="127">
        <v>0</v>
      </c>
      <c r="Q282" s="127">
        <v>0</v>
      </c>
      <c r="R282" s="127">
        <v>0</v>
      </c>
      <c r="S282" s="127">
        <v>0</v>
      </c>
      <c r="T282" s="127">
        <v>0</v>
      </c>
      <c r="U282" s="127">
        <v>0</v>
      </c>
      <c r="V282" s="127">
        <v>0</v>
      </c>
      <c r="W282" s="127">
        <v>0</v>
      </c>
    </row>
    <row r="283" spans="1:23">
      <c r="A283" s="127">
        <v>0</v>
      </c>
      <c r="B283" s="127">
        <v>0</v>
      </c>
      <c r="C283" s="127">
        <v>0</v>
      </c>
      <c r="D283" s="127">
        <v>0</v>
      </c>
      <c r="E283" s="127">
        <v>0</v>
      </c>
      <c r="F283" s="127">
        <v>0</v>
      </c>
      <c r="G283" s="127">
        <v>0</v>
      </c>
      <c r="H283" s="127">
        <v>0</v>
      </c>
      <c r="I283" s="127">
        <v>0</v>
      </c>
      <c r="J283" s="127">
        <v>0</v>
      </c>
      <c r="K283" s="127">
        <v>0</v>
      </c>
      <c r="L283" s="127">
        <v>0</v>
      </c>
      <c r="M283" s="127">
        <v>0</v>
      </c>
      <c r="N283" s="127">
        <v>0</v>
      </c>
      <c r="O283" s="127">
        <v>0</v>
      </c>
      <c r="P283" s="127">
        <v>0</v>
      </c>
      <c r="Q283" s="127">
        <v>0</v>
      </c>
      <c r="R283" s="127">
        <v>0</v>
      </c>
      <c r="S283" s="127">
        <v>0</v>
      </c>
      <c r="T283" s="127">
        <v>0</v>
      </c>
      <c r="U283" s="127">
        <v>0</v>
      </c>
      <c r="V283" s="127">
        <v>0</v>
      </c>
      <c r="W283" s="127">
        <v>0</v>
      </c>
    </row>
    <row r="284" spans="1:23" hidden="1">
      <c r="A284" s="127">
        <v>0</v>
      </c>
      <c r="B284" s="127">
        <v>0</v>
      </c>
      <c r="C284" s="127">
        <v>0</v>
      </c>
      <c r="D284" s="127">
        <v>0</v>
      </c>
      <c r="E284" s="127">
        <v>0</v>
      </c>
      <c r="F284" s="127">
        <v>0</v>
      </c>
      <c r="G284" s="127">
        <v>0</v>
      </c>
      <c r="H284" s="127">
        <v>0</v>
      </c>
      <c r="I284" s="127">
        <v>0</v>
      </c>
      <c r="J284" s="127">
        <v>0</v>
      </c>
      <c r="K284" s="127">
        <v>0</v>
      </c>
      <c r="L284" s="127">
        <v>0</v>
      </c>
      <c r="M284" s="127">
        <v>0</v>
      </c>
      <c r="N284" s="127">
        <v>0</v>
      </c>
      <c r="O284" s="127">
        <v>0</v>
      </c>
      <c r="P284" s="127">
        <v>0</v>
      </c>
      <c r="Q284" s="127">
        <v>0</v>
      </c>
      <c r="R284" s="127">
        <v>0</v>
      </c>
      <c r="S284" s="127">
        <v>0</v>
      </c>
      <c r="T284" s="127">
        <v>0</v>
      </c>
      <c r="U284" s="127">
        <v>0</v>
      </c>
      <c r="V284" s="127">
        <v>0</v>
      </c>
      <c r="W284" s="127">
        <v>0</v>
      </c>
    </row>
    <row r="285" spans="1:23" hidden="1">
      <c r="A285" s="127">
        <v>0</v>
      </c>
      <c r="B285" s="127">
        <v>0</v>
      </c>
      <c r="C285" s="127">
        <v>0</v>
      </c>
      <c r="D285" s="127">
        <v>0</v>
      </c>
      <c r="E285" s="127">
        <v>0</v>
      </c>
      <c r="F285" s="127">
        <v>0</v>
      </c>
      <c r="G285" s="127">
        <v>0</v>
      </c>
      <c r="H285" s="127">
        <v>0</v>
      </c>
      <c r="I285" s="127">
        <v>0</v>
      </c>
      <c r="J285" s="127">
        <v>0</v>
      </c>
      <c r="K285" s="127">
        <v>0</v>
      </c>
      <c r="L285" s="127">
        <v>0</v>
      </c>
      <c r="M285" s="127">
        <v>0</v>
      </c>
      <c r="N285" s="127">
        <v>0</v>
      </c>
      <c r="O285" s="127">
        <v>0</v>
      </c>
      <c r="P285" s="127">
        <v>0</v>
      </c>
      <c r="Q285" s="127">
        <v>0</v>
      </c>
      <c r="R285" s="127">
        <v>0</v>
      </c>
      <c r="S285" s="127">
        <v>0</v>
      </c>
      <c r="T285" s="127">
        <v>0</v>
      </c>
      <c r="U285" s="127">
        <v>0</v>
      </c>
      <c r="V285" s="127">
        <v>0</v>
      </c>
      <c r="W285" s="127">
        <v>0</v>
      </c>
    </row>
    <row r="286" spans="1:23" hidden="1">
      <c r="A286" s="127">
        <v>0</v>
      </c>
      <c r="B286" s="127">
        <v>0</v>
      </c>
      <c r="C286" s="127">
        <v>0</v>
      </c>
      <c r="D286" s="127">
        <v>0</v>
      </c>
      <c r="E286" s="127">
        <v>0</v>
      </c>
      <c r="F286" s="127">
        <v>0</v>
      </c>
      <c r="G286" s="127">
        <v>0</v>
      </c>
      <c r="H286" s="127">
        <v>0</v>
      </c>
      <c r="I286" s="127">
        <v>0</v>
      </c>
      <c r="J286" s="127">
        <v>0</v>
      </c>
      <c r="K286" s="127">
        <v>0</v>
      </c>
      <c r="L286" s="127">
        <v>0</v>
      </c>
      <c r="M286" s="127">
        <v>0</v>
      </c>
      <c r="N286" s="127">
        <v>0</v>
      </c>
      <c r="O286" s="127">
        <v>0</v>
      </c>
      <c r="P286" s="127">
        <v>0</v>
      </c>
      <c r="Q286" s="127">
        <v>0</v>
      </c>
      <c r="R286" s="127">
        <v>0</v>
      </c>
      <c r="S286" s="127">
        <v>0</v>
      </c>
      <c r="T286" s="127">
        <v>0</v>
      </c>
      <c r="U286" s="127">
        <v>0</v>
      </c>
      <c r="V286" s="127">
        <v>0</v>
      </c>
      <c r="W286" s="127">
        <v>0</v>
      </c>
    </row>
    <row r="287" spans="1:23">
      <c r="A287" s="127">
        <v>0</v>
      </c>
      <c r="B287" s="127">
        <v>0</v>
      </c>
      <c r="C287" s="127">
        <v>0</v>
      </c>
      <c r="D287" s="127">
        <v>0</v>
      </c>
      <c r="E287" s="127">
        <v>0</v>
      </c>
      <c r="F287" s="127">
        <v>0</v>
      </c>
      <c r="G287" s="127">
        <v>0</v>
      </c>
      <c r="H287" s="127">
        <v>0</v>
      </c>
      <c r="I287" s="127">
        <v>0</v>
      </c>
      <c r="J287" s="127">
        <v>0</v>
      </c>
      <c r="K287" s="127">
        <v>0</v>
      </c>
      <c r="L287" s="127">
        <v>0</v>
      </c>
      <c r="M287" s="127">
        <v>0</v>
      </c>
      <c r="N287" s="127">
        <v>0</v>
      </c>
      <c r="O287" s="127">
        <v>0</v>
      </c>
      <c r="P287" s="127">
        <v>0</v>
      </c>
      <c r="Q287" s="127">
        <v>0</v>
      </c>
      <c r="R287" s="127">
        <v>0</v>
      </c>
      <c r="S287" s="127">
        <v>0</v>
      </c>
      <c r="T287" s="127">
        <v>0</v>
      </c>
      <c r="U287" s="127">
        <v>0</v>
      </c>
      <c r="V287" s="127">
        <v>0</v>
      </c>
      <c r="W287" s="127">
        <v>0</v>
      </c>
    </row>
    <row r="288" spans="1:23" hidden="1">
      <c r="A288" s="127">
        <v>0</v>
      </c>
      <c r="B288" s="127">
        <v>0</v>
      </c>
      <c r="C288" s="127">
        <v>0</v>
      </c>
      <c r="D288" s="127">
        <v>0</v>
      </c>
      <c r="E288" s="127">
        <v>0</v>
      </c>
      <c r="F288" s="127">
        <v>0</v>
      </c>
      <c r="G288" s="127">
        <v>0</v>
      </c>
      <c r="H288" s="127">
        <v>0</v>
      </c>
      <c r="I288" s="127">
        <v>0</v>
      </c>
      <c r="J288" s="127">
        <v>0</v>
      </c>
      <c r="K288" s="127">
        <v>0</v>
      </c>
      <c r="L288" s="127">
        <v>0</v>
      </c>
      <c r="M288" s="127">
        <v>0</v>
      </c>
      <c r="N288" s="127">
        <v>0</v>
      </c>
      <c r="O288" s="127">
        <v>0</v>
      </c>
      <c r="P288" s="127">
        <v>0</v>
      </c>
      <c r="Q288" s="127">
        <v>0</v>
      </c>
      <c r="R288" s="127">
        <v>0</v>
      </c>
      <c r="S288" s="127">
        <v>0</v>
      </c>
      <c r="T288" s="127">
        <v>0</v>
      </c>
      <c r="U288" s="127">
        <v>0</v>
      </c>
      <c r="V288" s="127">
        <v>0</v>
      </c>
      <c r="W288" s="127">
        <v>0</v>
      </c>
    </row>
    <row r="289" spans="1:23">
      <c r="A289" s="127">
        <v>0</v>
      </c>
      <c r="B289" s="127">
        <v>0</v>
      </c>
      <c r="C289" s="127">
        <v>0</v>
      </c>
      <c r="D289" s="127">
        <v>0</v>
      </c>
      <c r="E289" s="127">
        <v>0</v>
      </c>
      <c r="F289" s="127">
        <v>0</v>
      </c>
      <c r="G289" s="127">
        <v>0</v>
      </c>
      <c r="H289" s="127">
        <v>0</v>
      </c>
      <c r="I289" s="127">
        <v>0</v>
      </c>
      <c r="J289" s="127">
        <v>0</v>
      </c>
      <c r="K289" s="127">
        <v>0</v>
      </c>
      <c r="L289" s="127">
        <v>0</v>
      </c>
      <c r="M289" s="127">
        <v>0</v>
      </c>
      <c r="N289" s="127">
        <v>0</v>
      </c>
      <c r="O289" s="127">
        <v>0</v>
      </c>
      <c r="P289" s="127">
        <v>0</v>
      </c>
      <c r="Q289" s="127">
        <v>0</v>
      </c>
      <c r="R289" s="127">
        <v>0</v>
      </c>
      <c r="S289" s="127">
        <v>0</v>
      </c>
      <c r="T289" s="127">
        <v>0</v>
      </c>
      <c r="U289" s="127">
        <v>0</v>
      </c>
      <c r="V289" s="127">
        <v>0</v>
      </c>
      <c r="W289" s="127">
        <v>0</v>
      </c>
    </row>
    <row r="290" spans="1:23">
      <c r="A290" s="127">
        <v>0</v>
      </c>
      <c r="B290" s="127">
        <v>0</v>
      </c>
      <c r="C290" s="127">
        <v>0</v>
      </c>
      <c r="D290" s="127">
        <v>0</v>
      </c>
      <c r="E290" s="127">
        <v>0</v>
      </c>
      <c r="F290" s="127">
        <v>0</v>
      </c>
      <c r="G290" s="127">
        <v>0</v>
      </c>
      <c r="H290" s="127">
        <v>0</v>
      </c>
      <c r="I290" s="127">
        <v>0</v>
      </c>
      <c r="J290" s="127">
        <v>0</v>
      </c>
      <c r="K290" s="127">
        <v>0</v>
      </c>
      <c r="L290" s="127">
        <v>0</v>
      </c>
      <c r="M290" s="127">
        <v>0</v>
      </c>
      <c r="N290" s="127">
        <v>0</v>
      </c>
      <c r="O290" s="127">
        <v>0</v>
      </c>
      <c r="P290" s="127">
        <v>0</v>
      </c>
      <c r="Q290" s="127">
        <v>0</v>
      </c>
      <c r="R290" s="127">
        <v>0</v>
      </c>
      <c r="S290" s="127">
        <v>0</v>
      </c>
      <c r="T290" s="127">
        <v>0</v>
      </c>
      <c r="U290" s="127">
        <v>0</v>
      </c>
      <c r="V290" s="127">
        <v>0</v>
      </c>
      <c r="W290" s="127">
        <v>0</v>
      </c>
    </row>
    <row r="291" spans="1:23" hidden="1">
      <c r="A291" s="127">
        <v>0</v>
      </c>
      <c r="B291" s="127">
        <v>0</v>
      </c>
      <c r="C291" s="127">
        <v>0</v>
      </c>
      <c r="D291" s="127">
        <v>0</v>
      </c>
      <c r="E291" s="127">
        <v>0</v>
      </c>
      <c r="F291" s="127">
        <v>0</v>
      </c>
      <c r="G291" s="127">
        <v>0</v>
      </c>
      <c r="H291" s="127">
        <v>0</v>
      </c>
      <c r="I291" s="127">
        <v>0</v>
      </c>
      <c r="J291" s="127">
        <v>0</v>
      </c>
      <c r="K291" s="127">
        <v>0</v>
      </c>
      <c r="L291" s="127">
        <v>0</v>
      </c>
      <c r="M291" s="127">
        <v>0</v>
      </c>
      <c r="N291" s="127">
        <v>0</v>
      </c>
      <c r="O291" s="127">
        <v>0</v>
      </c>
      <c r="P291" s="127">
        <v>0</v>
      </c>
      <c r="Q291" s="127">
        <v>0</v>
      </c>
      <c r="R291" s="127">
        <v>0</v>
      </c>
      <c r="S291" s="127">
        <v>0</v>
      </c>
      <c r="T291" s="127">
        <v>0</v>
      </c>
      <c r="U291" s="127">
        <v>0</v>
      </c>
      <c r="V291" s="127">
        <v>0</v>
      </c>
      <c r="W291" s="127">
        <v>0</v>
      </c>
    </row>
    <row r="292" spans="1:23" hidden="1">
      <c r="A292" s="127">
        <v>0</v>
      </c>
      <c r="B292" s="127">
        <v>0</v>
      </c>
      <c r="C292" s="127">
        <v>0</v>
      </c>
      <c r="D292" s="127">
        <v>0</v>
      </c>
      <c r="E292" s="127">
        <v>0</v>
      </c>
      <c r="F292" s="127">
        <v>0</v>
      </c>
      <c r="G292" s="127">
        <v>0</v>
      </c>
      <c r="H292" s="127">
        <v>0</v>
      </c>
      <c r="I292" s="127">
        <v>0</v>
      </c>
      <c r="J292" s="127">
        <v>0</v>
      </c>
      <c r="K292" s="127">
        <v>0</v>
      </c>
      <c r="L292" s="127">
        <v>0</v>
      </c>
      <c r="M292" s="127">
        <v>0</v>
      </c>
      <c r="N292" s="127">
        <v>0</v>
      </c>
      <c r="O292" s="127">
        <v>0</v>
      </c>
      <c r="P292" s="127">
        <v>0</v>
      </c>
      <c r="Q292" s="127">
        <v>0</v>
      </c>
      <c r="R292" s="127">
        <v>0</v>
      </c>
      <c r="S292" s="127">
        <v>0</v>
      </c>
      <c r="T292" s="127">
        <v>0</v>
      </c>
      <c r="U292" s="127">
        <v>0</v>
      </c>
      <c r="V292" s="127">
        <v>0</v>
      </c>
      <c r="W292" s="127">
        <v>0</v>
      </c>
    </row>
    <row r="293" spans="1:23" hidden="1">
      <c r="A293" s="127">
        <v>0</v>
      </c>
      <c r="B293" s="127">
        <v>0</v>
      </c>
      <c r="C293" s="127">
        <v>0</v>
      </c>
      <c r="D293" s="127">
        <v>0</v>
      </c>
      <c r="E293" s="127">
        <v>0</v>
      </c>
      <c r="F293" s="127">
        <v>0</v>
      </c>
      <c r="G293" s="127">
        <v>0</v>
      </c>
      <c r="H293" s="127">
        <v>0</v>
      </c>
      <c r="I293" s="127">
        <v>0</v>
      </c>
      <c r="J293" s="127">
        <v>0</v>
      </c>
      <c r="K293" s="127">
        <v>0</v>
      </c>
      <c r="L293" s="127">
        <v>0</v>
      </c>
      <c r="M293" s="127">
        <v>0</v>
      </c>
      <c r="N293" s="127">
        <v>0</v>
      </c>
      <c r="O293" s="127">
        <v>0</v>
      </c>
      <c r="P293" s="127">
        <v>0</v>
      </c>
      <c r="Q293" s="127">
        <v>0</v>
      </c>
      <c r="R293" s="127">
        <v>0</v>
      </c>
      <c r="S293" s="127">
        <v>0</v>
      </c>
      <c r="T293" s="127">
        <v>0</v>
      </c>
      <c r="U293" s="127">
        <v>0</v>
      </c>
      <c r="V293" s="127">
        <v>0</v>
      </c>
      <c r="W293" s="127">
        <v>0</v>
      </c>
    </row>
    <row r="294" spans="1:23" hidden="1">
      <c r="A294" s="127">
        <v>0</v>
      </c>
      <c r="B294" s="127">
        <v>0</v>
      </c>
      <c r="C294" s="127">
        <v>0</v>
      </c>
      <c r="D294" s="127">
        <v>0</v>
      </c>
      <c r="E294" s="127">
        <v>0</v>
      </c>
      <c r="F294" s="127">
        <v>0</v>
      </c>
      <c r="G294" s="127">
        <v>0</v>
      </c>
      <c r="H294" s="127">
        <v>0</v>
      </c>
      <c r="I294" s="127">
        <v>0</v>
      </c>
      <c r="J294" s="127">
        <v>0</v>
      </c>
      <c r="K294" s="127">
        <v>0</v>
      </c>
      <c r="L294" s="127">
        <v>0</v>
      </c>
      <c r="M294" s="127">
        <v>0</v>
      </c>
      <c r="N294" s="127">
        <v>0</v>
      </c>
      <c r="O294" s="127">
        <v>0</v>
      </c>
      <c r="P294" s="127">
        <v>0</v>
      </c>
      <c r="Q294" s="127">
        <v>0</v>
      </c>
      <c r="R294" s="127">
        <v>0</v>
      </c>
      <c r="S294" s="127">
        <v>0</v>
      </c>
      <c r="T294" s="127">
        <v>0</v>
      </c>
      <c r="U294" s="127">
        <v>0</v>
      </c>
      <c r="V294" s="127">
        <v>0</v>
      </c>
      <c r="W294" s="127">
        <v>0</v>
      </c>
    </row>
    <row r="295" spans="1:23" hidden="1">
      <c r="A295" s="127">
        <v>0</v>
      </c>
      <c r="B295" s="127">
        <v>0</v>
      </c>
      <c r="C295" s="127">
        <v>0</v>
      </c>
      <c r="D295" s="127">
        <v>0</v>
      </c>
      <c r="E295" s="127">
        <v>0</v>
      </c>
      <c r="F295" s="127">
        <v>0</v>
      </c>
      <c r="G295" s="127">
        <v>0</v>
      </c>
      <c r="H295" s="127">
        <v>0</v>
      </c>
      <c r="I295" s="127">
        <v>0</v>
      </c>
      <c r="J295" s="127">
        <v>0</v>
      </c>
      <c r="K295" s="127">
        <v>0</v>
      </c>
      <c r="L295" s="127">
        <v>0</v>
      </c>
      <c r="M295" s="127">
        <v>0</v>
      </c>
      <c r="N295" s="127">
        <v>0</v>
      </c>
      <c r="O295" s="127">
        <v>0</v>
      </c>
      <c r="P295" s="127">
        <v>0</v>
      </c>
      <c r="Q295" s="127">
        <v>0</v>
      </c>
      <c r="R295" s="127">
        <v>0</v>
      </c>
      <c r="S295" s="127">
        <v>0</v>
      </c>
      <c r="T295" s="127">
        <v>0</v>
      </c>
      <c r="U295" s="127">
        <v>0</v>
      </c>
      <c r="V295" s="127">
        <v>0</v>
      </c>
      <c r="W295" s="127">
        <v>0</v>
      </c>
    </row>
    <row r="296" spans="1:23">
      <c r="A296" s="127">
        <v>0</v>
      </c>
      <c r="B296" s="127">
        <v>0</v>
      </c>
      <c r="C296" s="127">
        <v>0</v>
      </c>
      <c r="D296" s="127">
        <v>0</v>
      </c>
      <c r="E296" s="127">
        <v>0</v>
      </c>
      <c r="F296" s="127">
        <v>0</v>
      </c>
      <c r="G296" s="127">
        <v>0</v>
      </c>
      <c r="H296" s="127">
        <v>0</v>
      </c>
      <c r="I296" s="127">
        <v>0</v>
      </c>
      <c r="J296" s="127">
        <v>0</v>
      </c>
      <c r="K296" s="127">
        <v>0</v>
      </c>
      <c r="L296" s="127">
        <v>0</v>
      </c>
      <c r="M296" s="127">
        <v>0</v>
      </c>
      <c r="N296" s="127">
        <v>0</v>
      </c>
      <c r="O296" s="127">
        <v>0</v>
      </c>
      <c r="P296" s="127">
        <v>0</v>
      </c>
      <c r="Q296" s="127">
        <v>0</v>
      </c>
      <c r="R296" s="127">
        <v>0</v>
      </c>
      <c r="S296" s="127">
        <v>0</v>
      </c>
      <c r="T296" s="127">
        <v>0</v>
      </c>
      <c r="U296" s="127">
        <v>0</v>
      </c>
      <c r="V296" s="127">
        <v>0</v>
      </c>
      <c r="W296" s="127">
        <v>0</v>
      </c>
    </row>
    <row r="297" spans="1:23" hidden="1">
      <c r="A297" s="127">
        <v>0</v>
      </c>
      <c r="B297" s="127">
        <v>0</v>
      </c>
      <c r="C297" s="127">
        <v>0</v>
      </c>
      <c r="D297" s="127">
        <v>0</v>
      </c>
      <c r="E297" s="127">
        <v>0</v>
      </c>
      <c r="F297" s="127">
        <v>0</v>
      </c>
      <c r="G297" s="127">
        <v>0</v>
      </c>
      <c r="H297" s="127">
        <v>0</v>
      </c>
      <c r="I297" s="127">
        <v>0</v>
      </c>
      <c r="J297" s="127">
        <v>0</v>
      </c>
      <c r="K297" s="127">
        <v>0</v>
      </c>
      <c r="L297" s="127">
        <v>0</v>
      </c>
      <c r="M297" s="127">
        <v>0</v>
      </c>
      <c r="N297" s="127">
        <v>0</v>
      </c>
      <c r="O297" s="127">
        <v>0</v>
      </c>
      <c r="P297" s="127">
        <v>0</v>
      </c>
      <c r="Q297" s="127">
        <v>0</v>
      </c>
      <c r="R297" s="127">
        <v>0</v>
      </c>
      <c r="S297" s="127">
        <v>0</v>
      </c>
      <c r="T297" s="127">
        <v>0</v>
      </c>
      <c r="U297" s="127">
        <v>0</v>
      </c>
      <c r="V297" s="127">
        <v>0</v>
      </c>
      <c r="W297" s="127">
        <v>0</v>
      </c>
    </row>
    <row r="298" spans="1:23" hidden="1">
      <c r="A298" s="127">
        <v>0</v>
      </c>
      <c r="B298" s="127">
        <v>0</v>
      </c>
      <c r="C298" s="127">
        <v>0</v>
      </c>
      <c r="D298" s="127">
        <v>0</v>
      </c>
      <c r="E298" s="127">
        <v>0</v>
      </c>
      <c r="F298" s="127">
        <v>0</v>
      </c>
      <c r="G298" s="127">
        <v>0</v>
      </c>
      <c r="H298" s="127">
        <v>0</v>
      </c>
      <c r="I298" s="127">
        <v>0</v>
      </c>
      <c r="J298" s="127">
        <v>0</v>
      </c>
      <c r="K298" s="127">
        <v>0</v>
      </c>
      <c r="L298" s="127">
        <v>0</v>
      </c>
      <c r="M298" s="127">
        <v>0</v>
      </c>
      <c r="N298" s="127">
        <v>0</v>
      </c>
      <c r="O298" s="127">
        <v>0</v>
      </c>
      <c r="P298" s="127">
        <v>0</v>
      </c>
      <c r="Q298" s="127">
        <v>0</v>
      </c>
      <c r="R298" s="127">
        <v>0</v>
      </c>
      <c r="S298" s="127">
        <v>0</v>
      </c>
      <c r="T298" s="127">
        <v>0</v>
      </c>
      <c r="U298" s="127">
        <v>0</v>
      </c>
      <c r="V298" s="127">
        <v>0</v>
      </c>
      <c r="W298" s="127">
        <v>0</v>
      </c>
    </row>
    <row r="299" spans="1:23" hidden="1">
      <c r="A299" s="127">
        <v>0</v>
      </c>
      <c r="B299" s="127">
        <v>0</v>
      </c>
      <c r="C299" s="127">
        <v>0</v>
      </c>
      <c r="D299" s="127">
        <v>0</v>
      </c>
      <c r="E299" s="127">
        <v>0</v>
      </c>
      <c r="F299" s="127">
        <v>0</v>
      </c>
      <c r="G299" s="127">
        <v>0</v>
      </c>
      <c r="H299" s="127">
        <v>0</v>
      </c>
      <c r="I299" s="127">
        <v>0</v>
      </c>
      <c r="J299" s="127">
        <v>0</v>
      </c>
      <c r="K299" s="127">
        <v>0</v>
      </c>
      <c r="L299" s="127">
        <v>0</v>
      </c>
      <c r="M299" s="127">
        <v>0</v>
      </c>
      <c r="N299" s="127">
        <v>0</v>
      </c>
      <c r="O299" s="127">
        <v>0</v>
      </c>
      <c r="P299" s="127">
        <v>0</v>
      </c>
      <c r="Q299" s="127">
        <v>0</v>
      </c>
      <c r="R299" s="127">
        <v>0</v>
      </c>
      <c r="S299" s="127">
        <v>0</v>
      </c>
      <c r="T299" s="127">
        <v>0</v>
      </c>
      <c r="U299" s="127">
        <v>0</v>
      </c>
      <c r="V299" s="127">
        <v>0</v>
      </c>
      <c r="W299" s="127">
        <v>0</v>
      </c>
    </row>
    <row r="300" spans="1:23" hidden="1">
      <c r="A300" s="127">
        <v>0</v>
      </c>
      <c r="B300" s="127">
        <v>0</v>
      </c>
      <c r="C300" s="127">
        <v>0</v>
      </c>
      <c r="D300" s="127">
        <v>0</v>
      </c>
      <c r="E300" s="127">
        <v>0</v>
      </c>
      <c r="F300" s="127">
        <v>0</v>
      </c>
      <c r="G300" s="127">
        <v>0</v>
      </c>
      <c r="H300" s="127">
        <v>0</v>
      </c>
      <c r="I300" s="127">
        <v>0</v>
      </c>
      <c r="J300" s="127">
        <v>0</v>
      </c>
      <c r="K300" s="127">
        <v>0</v>
      </c>
      <c r="L300" s="127">
        <v>0</v>
      </c>
      <c r="M300" s="127">
        <v>0</v>
      </c>
      <c r="N300" s="127">
        <v>0</v>
      </c>
      <c r="O300" s="127">
        <v>0</v>
      </c>
      <c r="P300" s="127">
        <v>0</v>
      </c>
      <c r="Q300" s="127">
        <v>0</v>
      </c>
      <c r="R300" s="127">
        <v>0</v>
      </c>
      <c r="S300" s="127">
        <v>0</v>
      </c>
      <c r="T300" s="127">
        <v>0</v>
      </c>
      <c r="U300" s="127">
        <v>0</v>
      </c>
      <c r="V300" s="127">
        <v>0</v>
      </c>
      <c r="W300" s="127">
        <v>0</v>
      </c>
    </row>
    <row r="301" spans="1:23">
      <c r="A301" s="127">
        <v>0</v>
      </c>
      <c r="B301" s="127">
        <v>0</v>
      </c>
      <c r="C301" s="127">
        <v>0</v>
      </c>
      <c r="D301" s="127">
        <v>0</v>
      </c>
      <c r="E301" s="127">
        <v>0</v>
      </c>
      <c r="F301" s="127">
        <v>0</v>
      </c>
      <c r="G301" s="127">
        <v>0</v>
      </c>
      <c r="H301" s="127">
        <v>0</v>
      </c>
      <c r="I301" s="127">
        <v>0</v>
      </c>
      <c r="J301" s="127">
        <v>0</v>
      </c>
      <c r="K301" s="127">
        <v>0</v>
      </c>
      <c r="L301" s="127">
        <v>0</v>
      </c>
      <c r="M301" s="127">
        <v>0</v>
      </c>
      <c r="N301" s="127">
        <v>0</v>
      </c>
      <c r="O301" s="127">
        <v>0</v>
      </c>
      <c r="P301" s="127">
        <v>0</v>
      </c>
      <c r="Q301" s="127">
        <v>0</v>
      </c>
      <c r="R301" s="127">
        <v>0</v>
      </c>
      <c r="S301" s="127">
        <v>0</v>
      </c>
      <c r="T301" s="127">
        <v>0</v>
      </c>
      <c r="U301" s="127">
        <v>0</v>
      </c>
      <c r="V301" s="127">
        <v>0</v>
      </c>
      <c r="W301" s="127">
        <v>0</v>
      </c>
    </row>
    <row r="302" spans="1:23" hidden="1">
      <c r="A302" s="127">
        <v>0</v>
      </c>
      <c r="B302" s="127">
        <v>0</v>
      </c>
      <c r="C302" s="127">
        <v>0</v>
      </c>
      <c r="D302" s="127">
        <v>0</v>
      </c>
      <c r="E302" s="127">
        <v>0</v>
      </c>
      <c r="F302" s="127">
        <v>0</v>
      </c>
      <c r="G302" s="127">
        <v>0</v>
      </c>
      <c r="H302" s="127">
        <v>0</v>
      </c>
      <c r="I302" s="127">
        <v>0</v>
      </c>
      <c r="J302" s="127">
        <v>0</v>
      </c>
      <c r="K302" s="127">
        <v>0</v>
      </c>
      <c r="L302" s="127">
        <v>0</v>
      </c>
      <c r="M302" s="127">
        <v>0</v>
      </c>
      <c r="N302" s="127">
        <v>0</v>
      </c>
      <c r="O302" s="127">
        <v>0</v>
      </c>
      <c r="P302" s="127">
        <v>0</v>
      </c>
      <c r="Q302" s="127">
        <v>0</v>
      </c>
      <c r="R302" s="127">
        <v>0</v>
      </c>
      <c r="S302" s="127">
        <v>0</v>
      </c>
      <c r="T302" s="127">
        <v>0</v>
      </c>
      <c r="U302" s="127">
        <v>0</v>
      </c>
      <c r="V302" s="127">
        <v>0</v>
      </c>
      <c r="W302" s="127">
        <v>0</v>
      </c>
    </row>
    <row r="303" spans="1:23">
      <c r="A303" s="127">
        <v>0</v>
      </c>
      <c r="B303" s="127">
        <v>0</v>
      </c>
      <c r="C303" s="127">
        <v>0</v>
      </c>
      <c r="D303" s="127">
        <v>0</v>
      </c>
      <c r="E303" s="127">
        <v>0</v>
      </c>
      <c r="F303" s="127">
        <v>0</v>
      </c>
      <c r="G303" s="127">
        <v>0</v>
      </c>
      <c r="H303" s="127">
        <v>0</v>
      </c>
      <c r="I303" s="127">
        <v>0</v>
      </c>
      <c r="J303" s="127">
        <v>0</v>
      </c>
      <c r="K303" s="127">
        <v>0</v>
      </c>
      <c r="L303" s="127">
        <v>0</v>
      </c>
      <c r="M303" s="127">
        <v>0</v>
      </c>
      <c r="N303" s="127">
        <v>0</v>
      </c>
      <c r="O303" s="127">
        <v>0</v>
      </c>
      <c r="P303" s="127">
        <v>0</v>
      </c>
      <c r="Q303" s="127">
        <v>0</v>
      </c>
      <c r="R303" s="127">
        <v>0</v>
      </c>
      <c r="S303" s="127">
        <v>0</v>
      </c>
      <c r="T303" s="127">
        <v>0</v>
      </c>
      <c r="U303" s="127">
        <v>0</v>
      </c>
      <c r="V303" s="127">
        <v>0</v>
      </c>
      <c r="W303" s="127">
        <v>0</v>
      </c>
    </row>
    <row r="304" spans="1:23" hidden="1">
      <c r="A304" s="127">
        <v>0</v>
      </c>
      <c r="B304" s="127">
        <v>0</v>
      </c>
      <c r="C304" s="127">
        <v>0</v>
      </c>
      <c r="D304" s="127">
        <v>0</v>
      </c>
      <c r="E304" s="127">
        <v>0</v>
      </c>
      <c r="F304" s="127">
        <v>0</v>
      </c>
      <c r="G304" s="127">
        <v>0</v>
      </c>
      <c r="H304" s="127">
        <v>0</v>
      </c>
      <c r="I304" s="127">
        <v>0</v>
      </c>
      <c r="J304" s="127">
        <v>0</v>
      </c>
      <c r="K304" s="127">
        <v>0</v>
      </c>
      <c r="L304" s="127">
        <v>0</v>
      </c>
      <c r="M304" s="127">
        <v>0</v>
      </c>
      <c r="N304" s="127">
        <v>0</v>
      </c>
      <c r="O304" s="127">
        <v>0</v>
      </c>
      <c r="P304" s="127">
        <v>0</v>
      </c>
      <c r="Q304" s="127">
        <v>0</v>
      </c>
      <c r="R304" s="127">
        <v>0</v>
      </c>
      <c r="S304" s="127">
        <v>0</v>
      </c>
      <c r="T304" s="127">
        <v>0</v>
      </c>
      <c r="U304" s="127">
        <v>0</v>
      </c>
      <c r="V304" s="127">
        <v>0</v>
      </c>
      <c r="W304" s="127">
        <v>0</v>
      </c>
    </row>
    <row r="305" spans="1:23">
      <c r="A305" s="127">
        <v>0</v>
      </c>
      <c r="B305" s="127">
        <v>0</v>
      </c>
      <c r="C305" s="127">
        <v>0</v>
      </c>
      <c r="D305" s="127">
        <v>0</v>
      </c>
      <c r="E305" s="127">
        <v>0</v>
      </c>
      <c r="F305" s="127">
        <v>0</v>
      </c>
      <c r="G305" s="127">
        <v>0</v>
      </c>
      <c r="H305" s="127">
        <v>0</v>
      </c>
      <c r="I305" s="127">
        <v>0</v>
      </c>
      <c r="J305" s="127">
        <v>0</v>
      </c>
      <c r="K305" s="127">
        <v>0</v>
      </c>
      <c r="L305" s="127">
        <v>0</v>
      </c>
      <c r="M305" s="127">
        <v>0</v>
      </c>
      <c r="N305" s="127">
        <v>0</v>
      </c>
      <c r="O305" s="127">
        <v>0</v>
      </c>
      <c r="P305" s="127">
        <v>0</v>
      </c>
      <c r="Q305" s="127">
        <v>0</v>
      </c>
      <c r="R305" s="127">
        <v>0</v>
      </c>
      <c r="S305" s="127">
        <v>0</v>
      </c>
      <c r="T305" s="127">
        <v>0</v>
      </c>
      <c r="U305" s="127">
        <v>0</v>
      </c>
      <c r="V305" s="127">
        <v>0</v>
      </c>
      <c r="W305" s="127">
        <v>0</v>
      </c>
    </row>
    <row r="306" spans="1:23" hidden="1">
      <c r="A306" s="127">
        <v>0</v>
      </c>
      <c r="B306" s="127">
        <v>0</v>
      </c>
      <c r="C306" s="127">
        <v>0</v>
      </c>
      <c r="D306" s="127">
        <v>0</v>
      </c>
      <c r="E306" s="127">
        <v>0</v>
      </c>
      <c r="F306" s="127">
        <v>0</v>
      </c>
      <c r="G306" s="127">
        <v>0</v>
      </c>
      <c r="H306" s="127">
        <v>0</v>
      </c>
      <c r="I306" s="127">
        <v>0</v>
      </c>
      <c r="J306" s="127">
        <v>0</v>
      </c>
      <c r="K306" s="127">
        <v>0</v>
      </c>
      <c r="L306" s="127">
        <v>0</v>
      </c>
      <c r="M306" s="127">
        <v>0</v>
      </c>
      <c r="N306" s="127">
        <v>0</v>
      </c>
      <c r="O306" s="127">
        <v>0</v>
      </c>
      <c r="P306" s="127">
        <v>0</v>
      </c>
      <c r="Q306" s="127">
        <v>0</v>
      </c>
      <c r="R306" s="127">
        <v>0</v>
      </c>
      <c r="S306" s="127">
        <v>0</v>
      </c>
      <c r="T306" s="127">
        <v>0</v>
      </c>
      <c r="U306" s="127">
        <v>0</v>
      </c>
      <c r="V306" s="127">
        <v>0</v>
      </c>
      <c r="W306" s="127">
        <v>0</v>
      </c>
    </row>
    <row r="307" spans="1:23" hidden="1">
      <c r="A307" s="127">
        <v>0</v>
      </c>
      <c r="B307" s="127">
        <v>0</v>
      </c>
      <c r="C307" s="127">
        <v>0</v>
      </c>
      <c r="D307" s="127">
        <v>0</v>
      </c>
      <c r="E307" s="127">
        <v>0</v>
      </c>
      <c r="F307" s="127">
        <v>0</v>
      </c>
      <c r="G307" s="127">
        <v>0</v>
      </c>
      <c r="H307" s="127">
        <v>0</v>
      </c>
      <c r="I307" s="127">
        <v>0</v>
      </c>
      <c r="J307" s="127">
        <v>0</v>
      </c>
      <c r="K307" s="127">
        <v>0</v>
      </c>
      <c r="L307" s="127">
        <v>0</v>
      </c>
      <c r="M307" s="127">
        <v>0</v>
      </c>
      <c r="N307" s="127">
        <v>0</v>
      </c>
      <c r="O307" s="127">
        <v>0</v>
      </c>
      <c r="P307" s="127">
        <v>0</v>
      </c>
      <c r="Q307" s="127">
        <v>0</v>
      </c>
      <c r="R307" s="127">
        <v>0</v>
      </c>
      <c r="S307" s="127">
        <v>0</v>
      </c>
      <c r="T307" s="127">
        <v>0</v>
      </c>
      <c r="U307" s="127">
        <v>0</v>
      </c>
      <c r="V307" s="127">
        <v>0</v>
      </c>
      <c r="W307" s="127">
        <v>0</v>
      </c>
    </row>
    <row r="308" spans="1:23">
      <c r="A308" s="127">
        <v>0</v>
      </c>
      <c r="B308" s="127">
        <v>0</v>
      </c>
      <c r="C308" s="127">
        <v>0</v>
      </c>
      <c r="D308" s="127">
        <v>0</v>
      </c>
      <c r="E308" s="127">
        <v>0</v>
      </c>
      <c r="F308" s="127">
        <v>0</v>
      </c>
      <c r="G308" s="127">
        <v>0</v>
      </c>
      <c r="H308" s="127">
        <v>0</v>
      </c>
      <c r="I308" s="127">
        <v>0</v>
      </c>
      <c r="J308" s="127">
        <v>0</v>
      </c>
      <c r="K308" s="127">
        <v>0</v>
      </c>
      <c r="L308" s="127">
        <v>0</v>
      </c>
      <c r="M308" s="127">
        <v>0</v>
      </c>
      <c r="N308" s="127">
        <v>0</v>
      </c>
      <c r="O308" s="127">
        <v>0</v>
      </c>
      <c r="P308" s="127">
        <v>0</v>
      </c>
      <c r="Q308" s="127">
        <v>0</v>
      </c>
      <c r="R308" s="127">
        <v>0</v>
      </c>
      <c r="S308" s="127">
        <v>0</v>
      </c>
      <c r="T308" s="127">
        <v>0</v>
      </c>
      <c r="U308" s="127">
        <v>0</v>
      </c>
      <c r="V308" s="127">
        <v>0</v>
      </c>
      <c r="W308" s="127">
        <v>0</v>
      </c>
    </row>
    <row r="309" spans="1:23" hidden="1">
      <c r="A309" s="127">
        <v>0</v>
      </c>
      <c r="B309" s="127">
        <v>0</v>
      </c>
      <c r="C309" s="127">
        <v>0</v>
      </c>
      <c r="D309" s="127">
        <v>0</v>
      </c>
      <c r="E309" s="127">
        <v>0</v>
      </c>
      <c r="F309" s="127">
        <v>0</v>
      </c>
      <c r="G309" s="127">
        <v>0</v>
      </c>
      <c r="H309" s="127">
        <v>0</v>
      </c>
      <c r="I309" s="127">
        <v>0</v>
      </c>
      <c r="J309" s="127">
        <v>0</v>
      </c>
      <c r="K309" s="127">
        <v>0</v>
      </c>
      <c r="L309" s="127">
        <v>0</v>
      </c>
      <c r="M309" s="127">
        <v>0</v>
      </c>
      <c r="N309" s="127">
        <v>0</v>
      </c>
      <c r="O309" s="127">
        <v>0</v>
      </c>
      <c r="P309" s="127">
        <v>0</v>
      </c>
      <c r="Q309" s="127">
        <v>0</v>
      </c>
      <c r="R309" s="127">
        <v>0</v>
      </c>
      <c r="S309" s="127">
        <v>0</v>
      </c>
      <c r="T309" s="127">
        <v>0</v>
      </c>
      <c r="U309" s="127">
        <v>0</v>
      </c>
      <c r="V309" s="127">
        <v>0</v>
      </c>
      <c r="W309" s="127">
        <v>0</v>
      </c>
    </row>
    <row r="310" spans="1:23" hidden="1">
      <c r="A310" s="127">
        <v>0</v>
      </c>
      <c r="B310" s="127">
        <v>0</v>
      </c>
      <c r="C310" s="127">
        <v>0</v>
      </c>
      <c r="D310" s="127">
        <v>0</v>
      </c>
      <c r="E310" s="127">
        <v>0</v>
      </c>
      <c r="F310" s="127">
        <v>0</v>
      </c>
      <c r="G310" s="127">
        <v>0</v>
      </c>
      <c r="H310" s="127">
        <v>0</v>
      </c>
      <c r="I310" s="127">
        <v>0</v>
      </c>
      <c r="J310" s="127">
        <v>0</v>
      </c>
      <c r="K310" s="127">
        <v>0</v>
      </c>
      <c r="L310" s="127">
        <v>0</v>
      </c>
      <c r="M310" s="127">
        <v>0</v>
      </c>
      <c r="N310" s="127">
        <v>0</v>
      </c>
      <c r="O310" s="127">
        <v>0</v>
      </c>
      <c r="P310" s="127">
        <v>0</v>
      </c>
      <c r="Q310" s="127">
        <v>0</v>
      </c>
      <c r="R310" s="127">
        <v>0</v>
      </c>
      <c r="S310" s="127">
        <v>0</v>
      </c>
      <c r="T310" s="127">
        <v>0</v>
      </c>
      <c r="U310" s="127">
        <v>0</v>
      </c>
      <c r="V310" s="127">
        <v>0</v>
      </c>
      <c r="W310" s="127">
        <v>0</v>
      </c>
    </row>
    <row r="311" spans="1:23" hidden="1">
      <c r="A311" s="127">
        <v>0</v>
      </c>
      <c r="B311" s="127">
        <v>0</v>
      </c>
      <c r="C311" s="127">
        <v>0</v>
      </c>
      <c r="D311" s="127">
        <v>0</v>
      </c>
      <c r="E311" s="127">
        <v>0</v>
      </c>
      <c r="F311" s="127">
        <v>0</v>
      </c>
      <c r="G311" s="127">
        <v>0</v>
      </c>
      <c r="H311" s="127">
        <v>0</v>
      </c>
      <c r="I311" s="127">
        <v>0</v>
      </c>
      <c r="J311" s="127">
        <v>0</v>
      </c>
      <c r="K311" s="127">
        <v>0</v>
      </c>
      <c r="L311" s="127">
        <v>0</v>
      </c>
      <c r="M311" s="127">
        <v>0</v>
      </c>
      <c r="N311" s="127">
        <v>0</v>
      </c>
      <c r="O311" s="127">
        <v>0</v>
      </c>
      <c r="P311" s="127">
        <v>0</v>
      </c>
      <c r="Q311" s="127">
        <v>0</v>
      </c>
      <c r="R311" s="127">
        <v>0</v>
      </c>
      <c r="S311" s="127">
        <v>0</v>
      </c>
      <c r="T311" s="127">
        <v>0</v>
      </c>
      <c r="U311" s="127">
        <v>0</v>
      </c>
      <c r="V311" s="127">
        <v>0</v>
      </c>
      <c r="W311" s="127">
        <v>0</v>
      </c>
    </row>
    <row r="312" spans="1:23">
      <c r="A312" s="127">
        <v>0</v>
      </c>
      <c r="B312" s="127">
        <v>0</v>
      </c>
      <c r="C312" s="127">
        <v>0</v>
      </c>
      <c r="D312" s="127">
        <v>0</v>
      </c>
      <c r="E312" s="127">
        <v>0</v>
      </c>
      <c r="F312" s="127">
        <v>0</v>
      </c>
      <c r="G312" s="127">
        <v>0</v>
      </c>
      <c r="H312" s="127">
        <v>0</v>
      </c>
      <c r="I312" s="127">
        <v>0</v>
      </c>
      <c r="J312" s="127">
        <v>0</v>
      </c>
      <c r="K312" s="127">
        <v>0</v>
      </c>
      <c r="L312" s="127">
        <v>0</v>
      </c>
      <c r="M312" s="127">
        <v>0</v>
      </c>
      <c r="N312" s="127">
        <v>0</v>
      </c>
      <c r="O312" s="127">
        <v>0</v>
      </c>
      <c r="P312" s="127">
        <v>0</v>
      </c>
      <c r="Q312" s="127">
        <v>0</v>
      </c>
      <c r="R312" s="127">
        <v>0</v>
      </c>
      <c r="S312" s="127">
        <v>0</v>
      </c>
      <c r="T312" s="127">
        <v>0</v>
      </c>
      <c r="U312" s="127">
        <v>0</v>
      </c>
      <c r="V312" s="127">
        <v>0</v>
      </c>
      <c r="W312" s="127">
        <v>0</v>
      </c>
    </row>
    <row r="313" spans="1:23" hidden="1">
      <c r="A313" s="127">
        <v>0</v>
      </c>
      <c r="B313" s="127">
        <v>0</v>
      </c>
      <c r="C313" s="127">
        <v>0</v>
      </c>
      <c r="D313" s="127">
        <v>0</v>
      </c>
      <c r="E313" s="127">
        <v>0</v>
      </c>
      <c r="F313" s="127">
        <v>0</v>
      </c>
      <c r="G313" s="127">
        <v>0</v>
      </c>
      <c r="H313" s="127">
        <v>0</v>
      </c>
      <c r="I313" s="127">
        <v>0</v>
      </c>
      <c r="J313" s="127">
        <v>0</v>
      </c>
      <c r="K313" s="127">
        <v>0</v>
      </c>
      <c r="L313" s="127">
        <v>0</v>
      </c>
      <c r="M313" s="127">
        <v>0</v>
      </c>
      <c r="N313" s="127">
        <v>0</v>
      </c>
      <c r="O313" s="127">
        <v>0</v>
      </c>
      <c r="P313" s="127">
        <v>0</v>
      </c>
      <c r="Q313" s="127">
        <v>0</v>
      </c>
      <c r="R313" s="127">
        <v>0</v>
      </c>
      <c r="S313" s="127">
        <v>0</v>
      </c>
      <c r="T313" s="127">
        <v>0</v>
      </c>
      <c r="U313" s="127">
        <v>0</v>
      </c>
      <c r="V313" s="127">
        <v>0</v>
      </c>
      <c r="W313" s="127">
        <v>0</v>
      </c>
    </row>
    <row r="314" spans="1:23">
      <c r="A314" s="127">
        <v>0</v>
      </c>
      <c r="B314" s="127">
        <v>0</v>
      </c>
      <c r="C314" s="127">
        <v>0</v>
      </c>
      <c r="D314" s="127">
        <v>0</v>
      </c>
      <c r="E314" s="127">
        <v>0</v>
      </c>
      <c r="F314" s="127">
        <v>0</v>
      </c>
      <c r="G314" s="127">
        <v>0</v>
      </c>
      <c r="H314" s="127">
        <v>0</v>
      </c>
      <c r="I314" s="127">
        <v>0</v>
      </c>
      <c r="J314" s="127">
        <v>0</v>
      </c>
      <c r="K314" s="127">
        <v>0</v>
      </c>
      <c r="L314" s="127">
        <v>0</v>
      </c>
      <c r="M314" s="127">
        <v>0</v>
      </c>
      <c r="N314" s="127">
        <v>0</v>
      </c>
      <c r="O314" s="127">
        <v>0</v>
      </c>
      <c r="P314" s="127">
        <v>0</v>
      </c>
      <c r="Q314" s="127">
        <v>0</v>
      </c>
      <c r="R314" s="127">
        <v>0</v>
      </c>
      <c r="S314" s="127">
        <v>0</v>
      </c>
      <c r="T314" s="127">
        <v>0</v>
      </c>
      <c r="U314" s="127">
        <v>0</v>
      </c>
      <c r="V314" s="127">
        <v>0</v>
      </c>
      <c r="W314" s="127">
        <v>0</v>
      </c>
    </row>
    <row r="315" spans="1:23">
      <c r="A315" s="127">
        <v>0</v>
      </c>
      <c r="B315" s="127">
        <v>0</v>
      </c>
      <c r="C315" s="127">
        <v>0</v>
      </c>
      <c r="D315" s="127">
        <v>0</v>
      </c>
      <c r="E315" s="127">
        <v>0</v>
      </c>
      <c r="F315" s="127">
        <v>0</v>
      </c>
      <c r="G315" s="127">
        <v>0</v>
      </c>
      <c r="H315" s="127">
        <v>0</v>
      </c>
      <c r="I315" s="127">
        <v>0</v>
      </c>
      <c r="J315" s="127">
        <v>0</v>
      </c>
      <c r="K315" s="127">
        <v>0</v>
      </c>
      <c r="L315" s="127">
        <v>0</v>
      </c>
      <c r="M315" s="127">
        <v>0</v>
      </c>
      <c r="N315" s="127">
        <v>0</v>
      </c>
      <c r="O315" s="127">
        <v>0</v>
      </c>
      <c r="P315" s="127">
        <v>0</v>
      </c>
      <c r="Q315" s="127">
        <v>0</v>
      </c>
      <c r="R315" s="127">
        <v>0</v>
      </c>
      <c r="S315" s="127">
        <v>0</v>
      </c>
      <c r="T315" s="127">
        <v>0</v>
      </c>
      <c r="U315" s="127">
        <v>0</v>
      </c>
      <c r="V315" s="127">
        <v>0</v>
      </c>
      <c r="W315" s="127">
        <v>0</v>
      </c>
    </row>
    <row r="316" spans="1:23" hidden="1">
      <c r="A316" s="127">
        <v>0</v>
      </c>
      <c r="B316" s="127">
        <v>0</v>
      </c>
      <c r="C316" s="127">
        <v>0</v>
      </c>
      <c r="D316" s="127">
        <v>0</v>
      </c>
      <c r="E316" s="127">
        <v>0</v>
      </c>
      <c r="F316" s="127">
        <v>0</v>
      </c>
      <c r="G316" s="127">
        <v>0</v>
      </c>
      <c r="H316" s="127">
        <v>0</v>
      </c>
      <c r="I316" s="127">
        <v>0</v>
      </c>
      <c r="J316" s="127">
        <v>0</v>
      </c>
      <c r="K316" s="127">
        <v>0</v>
      </c>
      <c r="L316" s="127">
        <v>0</v>
      </c>
      <c r="M316" s="127">
        <v>0</v>
      </c>
      <c r="N316" s="127">
        <v>0</v>
      </c>
      <c r="O316" s="127">
        <v>0</v>
      </c>
      <c r="P316" s="127">
        <v>0</v>
      </c>
      <c r="Q316" s="127">
        <v>0</v>
      </c>
      <c r="R316" s="127">
        <v>0</v>
      </c>
      <c r="S316" s="127">
        <v>0</v>
      </c>
      <c r="T316" s="127">
        <v>0</v>
      </c>
      <c r="U316" s="127">
        <v>0</v>
      </c>
      <c r="V316" s="127">
        <v>0</v>
      </c>
      <c r="W316" s="127">
        <v>0</v>
      </c>
    </row>
    <row r="317" spans="1:23" hidden="1">
      <c r="A317" s="127">
        <v>0</v>
      </c>
      <c r="B317" s="127">
        <v>0</v>
      </c>
      <c r="C317" s="127">
        <v>0</v>
      </c>
      <c r="D317" s="127">
        <v>0</v>
      </c>
      <c r="E317" s="127">
        <v>0</v>
      </c>
      <c r="F317" s="127">
        <v>0</v>
      </c>
      <c r="G317" s="127">
        <v>0</v>
      </c>
      <c r="H317" s="127">
        <v>0</v>
      </c>
      <c r="I317" s="127">
        <v>0</v>
      </c>
      <c r="J317" s="127">
        <v>0</v>
      </c>
      <c r="K317" s="127">
        <v>0</v>
      </c>
      <c r="L317" s="127">
        <v>0</v>
      </c>
      <c r="M317" s="127">
        <v>0</v>
      </c>
      <c r="N317" s="127">
        <v>0</v>
      </c>
      <c r="O317" s="127">
        <v>0</v>
      </c>
      <c r="P317" s="127">
        <v>0</v>
      </c>
      <c r="Q317" s="127">
        <v>0</v>
      </c>
      <c r="R317" s="127">
        <v>0</v>
      </c>
      <c r="S317" s="127">
        <v>0</v>
      </c>
      <c r="T317" s="127">
        <v>0</v>
      </c>
      <c r="U317" s="127">
        <v>0</v>
      </c>
      <c r="V317" s="127">
        <v>0</v>
      </c>
      <c r="W317" s="127">
        <v>0</v>
      </c>
    </row>
    <row r="318" spans="1:23">
      <c r="A318" s="127">
        <v>0</v>
      </c>
      <c r="B318" s="127">
        <v>0</v>
      </c>
      <c r="C318" s="127">
        <v>0</v>
      </c>
      <c r="D318" s="127">
        <v>0</v>
      </c>
      <c r="E318" s="127">
        <v>0</v>
      </c>
      <c r="F318" s="127">
        <v>0</v>
      </c>
      <c r="G318" s="127">
        <v>0</v>
      </c>
      <c r="H318" s="127">
        <v>0</v>
      </c>
      <c r="I318" s="127">
        <v>0</v>
      </c>
      <c r="J318" s="127">
        <v>0</v>
      </c>
      <c r="K318" s="127">
        <v>0</v>
      </c>
      <c r="L318" s="127">
        <v>0</v>
      </c>
      <c r="M318" s="127">
        <v>0</v>
      </c>
      <c r="N318" s="127">
        <v>0</v>
      </c>
      <c r="O318" s="127">
        <v>0</v>
      </c>
      <c r="P318" s="127">
        <v>0</v>
      </c>
      <c r="Q318" s="127">
        <v>0</v>
      </c>
      <c r="R318" s="127">
        <v>0</v>
      </c>
      <c r="S318" s="127">
        <v>0</v>
      </c>
      <c r="T318" s="127">
        <v>0</v>
      </c>
      <c r="U318" s="127">
        <v>0</v>
      </c>
      <c r="V318" s="127">
        <v>0</v>
      </c>
      <c r="W318" s="127">
        <v>0</v>
      </c>
    </row>
    <row r="319" spans="1:23" hidden="1">
      <c r="A319" s="127">
        <v>0</v>
      </c>
      <c r="B319" s="127">
        <v>0</v>
      </c>
      <c r="C319" s="127">
        <v>0</v>
      </c>
      <c r="D319" s="127">
        <v>0</v>
      </c>
      <c r="E319" s="127">
        <v>0</v>
      </c>
      <c r="F319" s="127">
        <v>0</v>
      </c>
      <c r="G319" s="127">
        <v>0</v>
      </c>
      <c r="H319" s="127">
        <v>0</v>
      </c>
      <c r="I319" s="127">
        <v>0</v>
      </c>
      <c r="J319" s="127">
        <v>0</v>
      </c>
      <c r="K319" s="127">
        <v>0</v>
      </c>
      <c r="L319" s="127">
        <v>0</v>
      </c>
      <c r="M319" s="127">
        <v>0</v>
      </c>
      <c r="N319" s="127">
        <v>0</v>
      </c>
      <c r="O319" s="127">
        <v>0</v>
      </c>
      <c r="P319" s="127">
        <v>0</v>
      </c>
      <c r="Q319" s="127">
        <v>0</v>
      </c>
      <c r="R319" s="127">
        <v>0</v>
      </c>
      <c r="S319" s="127">
        <v>0</v>
      </c>
      <c r="T319" s="127">
        <v>0</v>
      </c>
      <c r="U319" s="127">
        <v>0</v>
      </c>
      <c r="V319" s="127">
        <v>0</v>
      </c>
      <c r="W319" s="127">
        <v>0</v>
      </c>
    </row>
    <row r="320" spans="1:23" hidden="1">
      <c r="A320" s="127">
        <v>0</v>
      </c>
      <c r="B320" s="127">
        <v>0</v>
      </c>
      <c r="C320" s="127">
        <v>0</v>
      </c>
      <c r="D320" s="127">
        <v>0</v>
      </c>
      <c r="E320" s="127">
        <v>0</v>
      </c>
      <c r="F320" s="127">
        <v>0</v>
      </c>
      <c r="G320" s="127">
        <v>0</v>
      </c>
      <c r="H320" s="127">
        <v>0</v>
      </c>
      <c r="I320" s="127">
        <v>0</v>
      </c>
      <c r="J320" s="127">
        <v>0</v>
      </c>
      <c r="K320" s="127">
        <v>0</v>
      </c>
      <c r="L320" s="127">
        <v>0</v>
      </c>
      <c r="M320" s="127">
        <v>0</v>
      </c>
      <c r="N320" s="127">
        <v>0</v>
      </c>
      <c r="O320" s="127">
        <v>0</v>
      </c>
      <c r="P320" s="127">
        <v>0</v>
      </c>
      <c r="Q320" s="127">
        <v>0</v>
      </c>
      <c r="R320" s="127">
        <v>0</v>
      </c>
      <c r="S320" s="127">
        <v>0</v>
      </c>
      <c r="T320" s="127">
        <v>0</v>
      </c>
      <c r="U320" s="127">
        <v>0</v>
      </c>
      <c r="V320" s="127">
        <v>0</v>
      </c>
      <c r="W320" s="127">
        <v>0</v>
      </c>
    </row>
    <row r="321" spans="1:23" hidden="1">
      <c r="A321" s="127">
        <v>0</v>
      </c>
      <c r="B321" s="127">
        <v>0</v>
      </c>
      <c r="C321" s="127">
        <v>0</v>
      </c>
      <c r="D321" s="127">
        <v>0</v>
      </c>
      <c r="E321" s="127">
        <v>0</v>
      </c>
      <c r="F321" s="127">
        <v>0</v>
      </c>
      <c r="G321" s="127">
        <v>0</v>
      </c>
      <c r="H321" s="127">
        <v>0</v>
      </c>
      <c r="I321" s="127">
        <v>0</v>
      </c>
      <c r="J321" s="127">
        <v>0</v>
      </c>
      <c r="K321" s="127">
        <v>0</v>
      </c>
      <c r="L321" s="127">
        <v>0</v>
      </c>
      <c r="M321" s="127">
        <v>0</v>
      </c>
      <c r="N321" s="127">
        <v>0</v>
      </c>
      <c r="O321" s="127">
        <v>0</v>
      </c>
      <c r="P321" s="127">
        <v>0</v>
      </c>
      <c r="Q321" s="127">
        <v>0</v>
      </c>
      <c r="R321" s="127">
        <v>0</v>
      </c>
      <c r="S321" s="127">
        <v>0</v>
      </c>
      <c r="T321" s="127">
        <v>0</v>
      </c>
      <c r="U321" s="127">
        <v>0</v>
      </c>
      <c r="V321" s="127">
        <v>0</v>
      </c>
      <c r="W321" s="127">
        <v>0</v>
      </c>
    </row>
    <row r="322" spans="1:23">
      <c r="A322" s="127">
        <v>0</v>
      </c>
      <c r="B322" s="127">
        <v>0</v>
      </c>
      <c r="C322" s="127">
        <v>0</v>
      </c>
      <c r="D322" s="127">
        <v>0</v>
      </c>
      <c r="E322" s="127">
        <v>0</v>
      </c>
      <c r="F322" s="127">
        <v>0</v>
      </c>
      <c r="G322" s="127">
        <v>0</v>
      </c>
      <c r="H322" s="127">
        <v>0</v>
      </c>
      <c r="I322" s="127">
        <v>0</v>
      </c>
      <c r="J322" s="127">
        <v>0</v>
      </c>
      <c r="K322" s="127">
        <v>0</v>
      </c>
      <c r="L322" s="127">
        <v>0</v>
      </c>
      <c r="M322" s="127">
        <v>0</v>
      </c>
      <c r="N322" s="127">
        <v>0</v>
      </c>
      <c r="O322" s="127">
        <v>0</v>
      </c>
      <c r="P322" s="127">
        <v>0</v>
      </c>
      <c r="Q322" s="127">
        <v>0</v>
      </c>
      <c r="R322" s="127">
        <v>0</v>
      </c>
      <c r="S322" s="127">
        <v>0</v>
      </c>
      <c r="T322" s="127">
        <v>0</v>
      </c>
      <c r="U322" s="127">
        <v>0</v>
      </c>
      <c r="V322" s="127">
        <v>0</v>
      </c>
      <c r="W322" s="127">
        <v>0</v>
      </c>
    </row>
    <row r="323" spans="1:23" hidden="1">
      <c r="A323" s="127">
        <v>0</v>
      </c>
      <c r="B323" s="127">
        <v>0</v>
      </c>
      <c r="C323" s="127">
        <v>0</v>
      </c>
      <c r="D323" s="127">
        <v>0</v>
      </c>
      <c r="E323" s="127">
        <v>0</v>
      </c>
      <c r="F323" s="127">
        <v>0</v>
      </c>
      <c r="G323" s="127">
        <v>0</v>
      </c>
      <c r="H323" s="127">
        <v>0</v>
      </c>
      <c r="I323" s="127">
        <v>0</v>
      </c>
      <c r="J323" s="127">
        <v>0</v>
      </c>
      <c r="K323" s="127">
        <v>0</v>
      </c>
      <c r="L323" s="127">
        <v>0</v>
      </c>
      <c r="M323" s="127">
        <v>0</v>
      </c>
      <c r="N323" s="127">
        <v>0</v>
      </c>
      <c r="O323" s="127">
        <v>0</v>
      </c>
      <c r="P323" s="127">
        <v>0</v>
      </c>
      <c r="Q323" s="127">
        <v>0</v>
      </c>
      <c r="R323" s="127">
        <v>0</v>
      </c>
      <c r="S323" s="127">
        <v>0</v>
      </c>
      <c r="T323" s="127">
        <v>0</v>
      </c>
      <c r="U323" s="127">
        <v>0</v>
      </c>
      <c r="V323" s="127">
        <v>0</v>
      </c>
      <c r="W323" s="127">
        <v>0</v>
      </c>
    </row>
    <row r="324" spans="1:23" hidden="1">
      <c r="A324" s="127">
        <v>0</v>
      </c>
      <c r="B324" s="127">
        <v>0</v>
      </c>
      <c r="C324" s="127">
        <v>0</v>
      </c>
      <c r="D324" s="127">
        <v>0</v>
      </c>
      <c r="E324" s="127">
        <v>0</v>
      </c>
      <c r="F324" s="127">
        <v>0</v>
      </c>
      <c r="G324" s="127">
        <v>0</v>
      </c>
      <c r="H324" s="127">
        <v>0</v>
      </c>
      <c r="I324" s="127">
        <v>0</v>
      </c>
      <c r="J324" s="127">
        <v>0</v>
      </c>
      <c r="K324" s="127">
        <v>0</v>
      </c>
      <c r="L324" s="127">
        <v>0</v>
      </c>
      <c r="M324" s="127">
        <v>0</v>
      </c>
      <c r="N324" s="127">
        <v>0</v>
      </c>
      <c r="O324" s="127">
        <v>0</v>
      </c>
      <c r="P324" s="127">
        <v>0</v>
      </c>
      <c r="Q324" s="127">
        <v>0</v>
      </c>
      <c r="R324" s="127">
        <v>0</v>
      </c>
      <c r="S324" s="127">
        <v>0</v>
      </c>
      <c r="T324" s="127">
        <v>0</v>
      </c>
      <c r="U324" s="127">
        <v>0</v>
      </c>
      <c r="V324" s="127">
        <v>0</v>
      </c>
      <c r="W324" s="127">
        <v>0</v>
      </c>
    </row>
    <row r="325" spans="1:23">
      <c r="A325" s="127">
        <v>0</v>
      </c>
      <c r="B325" s="127">
        <v>0</v>
      </c>
      <c r="C325" s="127">
        <v>0</v>
      </c>
      <c r="D325" s="127">
        <v>0</v>
      </c>
      <c r="E325" s="127">
        <v>0</v>
      </c>
      <c r="F325" s="127">
        <v>0</v>
      </c>
      <c r="G325" s="127">
        <v>0</v>
      </c>
      <c r="H325" s="127">
        <v>0</v>
      </c>
      <c r="I325" s="127">
        <v>0</v>
      </c>
      <c r="J325" s="127">
        <v>0</v>
      </c>
      <c r="K325" s="127">
        <v>0</v>
      </c>
      <c r="L325" s="127">
        <v>0</v>
      </c>
      <c r="M325" s="127">
        <v>0</v>
      </c>
      <c r="N325" s="127">
        <v>0</v>
      </c>
      <c r="O325" s="127">
        <v>0</v>
      </c>
      <c r="P325" s="127">
        <v>0</v>
      </c>
      <c r="Q325" s="127">
        <v>0</v>
      </c>
      <c r="R325" s="127">
        <v>0</v>
      </c>
      <c r="S325" s="127">
        <v>0</v>
      </c>
      <c r="T325" s="127">
        <v>0</v>
      </c>
      <c r="U325" s="127">
        <v>0</v>
      </c>
      <c r="V325" s="127">
        <v>0</v>
      </c>
      <c r="W325" s="127">
        <v>0</v>
      </c>
    </row>
    <row r="326" spans="1:23" hidden="1">
      <c r="A326" s="127">
        <v>0</v>
      </c>
      <c r="B326" s="127">
        <v>0</v>
      </c>
      <c r="C326" s="127">
        <v>0</v>
      </c>
      <c r="D326" s="127">
        <v>0</v>
      </c>
      <c r="E326" s="127">
        <v>0</v>
      </c>
      <c r="F326" s="127">
        <v>0</v>
      </c>
      <c r="G326" s="127">
        <v>0</v>
      </c>
      <c r="H326" s="127">
        <v>0</v>
      </c>
      <c r="I326" s="127">
        <v>0</v>
      </c>
      <c r="J326" s="127">
        <v>0</v>
      </c>
      <c r="K326" s="127">
        <v>0</v>
      </c>
      <c r="L326" s="127">
        <v>0</v>
      </c>
      <c r="M326" s="127">
        <v>0</v>
      </c>
      <c r="N326" s="127">
        <v>0</v>
      </c>
      <c r="O326" s="127">
        <v>0</v>
      </c>
      <c r="P326" s="127">
        <v>0</v>
      </c>
      <c r="Q326" s="127">
        <v>0</v>
      </c>
      <c r="R326" s="127">
        <v>0</v>
      </c>
      <c r="S326" s="127">
        <v>0</v>
      </c>
      <c r="T326" s="127">
        <v>0</v>
      </c>
      <c r="U326" s="127">
        <v>0</v>
      </c>
      <c r="V326" s="127">
        <v>0</v>
      </c>
      <c r="W326" s="127">
        <v>0</v>
      </c>
    </row>
    <row r="327" spans="1:23" hidden="1">
      <c r="A327" s="127">
        <v>0</v>
      </c>
      <c r="B327" s="127">
        <v>0</v>
      </c>
      <c r="C327" s="127">
        <v>0</v>
      </c>
      <c r="D327" s="127">
        <v>0</v>
      </c>
      <c r="E327" s="127">
        <v>0</v>
      </c>
      <c r="F327" s="127">
        <v>0</v>
      </c>
      <c r="G327" s="127">
        <v>0</v>
      </c>
      <c r="H327" s="127">
        <v>0</v>
      </c>
      <c r="I327" s="127">
        <v>0</v>
      </c>
      <c r="J327" s="127">
        <v>0</v>
      </c>
      <c r="K327" s="127">
        <v>0</v>
      </c>
      <c r="L327" s="127">
        <v>0</v>
      </c>
      <c r="M327" s="127">
        <v>0</v>
      </c>
      <c r="N327" s="127">
        <v>0</v>
      </c>
      <c r="O327" s="127">
        <v>0</v>
      </c>
      <c r="P327" s="127">
        <v>0</v>
      </c>
      <c r="Q327" s="127">
        <v>0</v>
      </c>
      <c r="R327" s="127">
        <v>0</v>
      </c>
      <c r="S327" s="127">
        <v>0</v>
      </c>
      <c r="T327" s="127">
        <v>0</v>
      </c>
      <c r="U327" s="127">
        <v>0</v>
      </c>
      <c r="V327" s="127">
        <v>0</v>
      </c>
      <c r="W327" s="127">
        <v>0</v>
      </c>
    </row>
    <row r="328" spans="1:23">
      <c r="A328" s="127">
        <v>0</v>
      </c>
      <c r="B328" s="127">
        <v>0</v>
      </c>
      <c r="C328" s="127">
        <v>0</v>
      </c>
      <c r="D328" s="127">
        <v>0</v>
      </c>
      <c r="E328" s="127">
        <v>0</v>
      </c>
      <c r="F328" s="127">
        <v>0</v>
      </c>
      <c r="G328" s="127">
        <v>0</v>
      </c>
      <c r="H328" s="127">
        <v>0</v>
      </c>
      <c r="I328" s="127">
        <v>0</v>
      </c>
      <c r="J328" s="127">
        <v>0</v>
      </c>
      <c r="K328" s="127">
        <v>0</v>
      </c>
      <c r="L328" s="127">
        <v>0</v>
      </c>
      <c r="M328" s="127">
        <v>0</v>
      </c>
      <c r="N328" s="127">
        <v>0</v>
      </c>
      <c r="O328" s="127">
        <v>0</v>
      </c>
      <c r="P328" s="127">
        <v>0</v>
      </c>
      <c r="Q328" s="127">
        <v>0</v>
      </c>
      <c r="R328" s="127">
        <v>0</v>
      </c>
      <c r="S328" s="127">
        <v>0</v>
      </c>
      <c r="T328" s="127">
        <v>0</v>
      </c>
      <c r="U328" s="127">
        <v>0</v>
      </c>
      <c r="V328" s="127">
        <v>0</v>
      </c>
      <c r="W328" s="127">
        <v>0</v>
      </c>
    </row>
    <row r="329" spans="1:23" hidden="1">
      <c r="A329" s="127">
        <v>0</v>
      </c>
      <c r="B329" s="127">
        <v>0</v>
      </c>
      <c r="C329" s="127">
        <v>0</v>
      </c>
      <c r="D329" s="127">
        <v>0</v>
      </c>
      <c r="E329" s="127">
        <v>0</v>
      </c>
      <c r="F329" s="127">
        <v>0</v>
      </c>
      <c r="G329" s="127">
        <v>0</v>
      </c>
      <c r="H329" s="127">
        <v>0</v>
      </c>
      <c r="I329" s="127">
        <v>0</v>
      </c>
      <c r="J329" s="127">
        <v>0</v>
      </c>
      <c r="K329" s="127">
        <v>0</v>
      </c>
      <c r="L329" s="127">
        <v>0</v>
      </c>
      <c r="M329" s="127">
        <v>0</v>
      </c>
      <c r="N329" s="127">
        <v>0</v>
      </c>
      <c r="O329" s="127">
        <v>0</v>
      </c>
      <c r="P329" s="127">
        <v>0</v>
      </c>
      <c r="Q329" s="127">
        <v>0</v>
      </c>
      <c r="R329" s="127">
        <v>0</v>
      </c>
      <c r="S329" s="127">
        <v>0</v>
      </c>
      <c r="T329" s="127">
        <v>0</v>
      </c>
      <c r="U329" s="127">
        <v>0</v>
      </c>
      <c r="V329" s="127">
        <v>0</v>
      </c>
      <c r="W329" s="127">
        <v>0</v>
      </c>
    </row>
    <row r="330" spans="1:23" hidden="1">
      <c r="A330" s="127">
        <v>0</v>
      </c>
      <c r="B330" s="127">
        <v>0</v>
      </c>
      <c r="C330" s="127">
        <v>0</v>
      </c>
      <c r="D330" s="127">
        <v>0</v>
      </c>
      <c r="E330" s="127">
        <v>0</v>
      </c>
      <c r="F330" s="127">
        <v>0</v>
      </c>
      <c r="G330" s="127">
        <v>0</v>
      </c>
      <c r="H330" s="127">
        <v>0</v>
      </c>
      <c r="I330" s="127">
        <v>0</v>
      </c>
      <c r="J330" s="127">
        <v>0</v>
      </c>
      <c r="K330" s="127">
        <v>0</v>
      </c>
      <c r="L330" s="127">
        <v>0</v>
      </c>
      <c r="M330" s="127">
        <v>0</v>
      </c>
      <c r="N330" s="127">
        <v>0</v>
      </c>
      <c r="O330" s="127">
        <v>0</v>
      </c>
      <c r="P330" s="127">
        <v>0</v>
      </c>
      <c r="Q330" s="127">
        <v>0</v>
      </c>
      <c r="R330" s="127">
        <v>0</v>
      </c>
      <c r="S330" s="127">
        <v>0</v>
      </c>
      <c r="T330" s="127">
        <v>0</v>
      </c>
      <c r="U330" s="127">
        <v>0</v>
      </c>
      <c r="V330" s="127">
        <v>0</v>
      </c>
      <c r="W330" s="127">
        <v>0</v>
      </c>
    </row>
    <row r="331" spans="1:23" hidden="1">
      <c r="A331" s="127">
        <v>0</v>
      </c>
      <c r="B331" s="127">
        <v>0</v>
      </c>
      <c r="C331" s="127">
        <v>0</v>
      </c>
      <c r="D331" s="127">
        <v>0</v>
      </c>
      <c r="E331" s="127">
        <v>0</v>
      </c>
      <c r="F331" s="127">
        <v>0</v>
      </c>
      <c r="G331" s="127">
        <v>0</v>
      </c>
      <c r="H331" s="127">
        <v>0</v>
      </c>
      <c r="I331" s="127">
        <v>0</v>
      </c>
      <c r="J331" s="127">
        <v>0</v>
      </c>
      <c r="K331" s="127">
        <v>0</v>
      </c>
      <c r="L331" s="127">
        <v>0</v>
      </c>
      <c r="M331" s="127">
        <v>0</v>
      </c>
      <c r="N331" s="127">
        <v>0</v>
      </c>
      <c r="O331" s="127">
        <v>0</v>
      </c>
      <c r="P331" s="127">
        <v>0</v>
      </c>
      <c r="Q331" s="127">
        <v>0</v>
      </c>
      <c r="R331" s="127">
        <v>0</v>
      </c>
      <c r="S331" s="127">
        <v>0</v>
      </c>
      <c r="T331" s="127">
        <v>0</v>
      </c>
      <c r="U331" s="127">
        <v>0</v>
      </c>
      <c r="V331" s="127">
        <v>0</v>
      </c>
      <c r="W331" s="127">
        <v>0</v>
      </c>
    </row>
    <row r="332" spans="1:23" hidden="1">
      <c r="A332" s="127">
        <v>0</v>
      </c>
      <c r="B332" s="127">
        <v>0</v>
      </c>
      <c r="C332" s="127">
        <v>0</v>
      </c>
      <c r="D332" s="127">
        <v>0</v>
      </c>
      <c r="E332" s="127">
        <v>0</v>
      </c>
      <c r="F332" s="127">
        <v>0</v>
      </c>
      <c r="G332" s="127">
        <v>0</v>
      </c>
      <c r="H332" s="127">
        <v>0</v>
      </c>
      <c r="I332" s="127">
        <v>0</v>
      </c>
      <c r="J332" s="127">
        <v>0</v>
      </c>
      <c r="K332" s="127">
        <v>0</v>
      </c>
      <c r="L332" s="127">
        <v>0</v>
      </c>
      <c r="M332" s="127">
        <v>0</v>
      </c>
      <c r="N332" s="127">
        <v>0</v>
      </c>
      <c r="O332" s="127">
        <v>0</v>
      </c>
      <c r="P332" s="127">
        <v>0</v>
      </c>
      <c r="Q332" s="127">
        <v>0</v>
      </c>
      <c r="R332" s="127">
        <v>0</v>
      </c>
      <c r="S332" s="127">
        <v>0</v>
      </c>
      <c r="T332" s="127">
        <v>0</v>
      </c>
      <c r="U332" s="127">
        <v>0</v>
      </c>
      <c r="V332" s="127">
        <v>0</v>
      </c>
      <c r="W332" s="127">
        <v>0</v>
      </c>
    </row>
    <row r="333" spans="1:23" hidden="1">
      <c r="A333" s="127">
        <v>0</v>
      </c>
      <c r="B333" s="127">
        <v>0</v>
      </c>
      <c r="C333" s="127">
        <v>0</v>
      </c>
      <c r="D333" s="127">
        <v>0</v>
      </c>
      <c r="E333" s="127">
        <v>0</v>
      </c>
      <c r="F333" s="127">
        <v>0</v>
      </c>
      <c r="G333" s="127">
        <v>0</v>
      </c>
      <c r="H333" s="127">
        <v>0</v>
      </c>
      <c r="I333" s="127">
        <v>0</v>
      </c>
      <c r="J333" s="127">
        <v>0</v>
      </c>
      <c r="K333" s="127">
        <v>0</v>
      </c>
      <c r="L333" s="127">
        <v>0</v>
      </c>
      <c r="M333" s="127">
        <v>0</v>
      </c>
      <c r="N333" s="127">
        <v>0</v>
      </c>
      <c r="O333" s="127">
        <v>0</v>
      </c>
      <c r="P333" s="127">
        <v>0</v>
      </c>
      <c r="Q333" s="127">
        <v>0</v>
      </c>
      <c r="R333" s="127">
        <v>0</v>
      </c>
      <c r="S333" s="127">
        <v>0</v>
      </c>
      <c r="T333" s="127">
        <v>0</v>
      </c>
      <c r="U333" s="127">
        <v>0</v>
      </c>
      <c r="V333" s="127">
        <v>0</v>
      </c>
      <c r="W333" s="127">
        <v>0</v>
      </c>
    </row>
    <row r="334" spans="1:23" hidden="1">
      <c r="A334" s="127">
        <v>0</v>
      </c>
      <c r="B334" s="127">
        <v>0</v>
      </c>
      <c r="C334" s="127">
        <v>0</v>
      </c>
      <c r="D334" s="127">
        <v>0</v>
      </c>
      <c r="E334" s="127">
        <v>0</v>
      </c>
      <c r="F334" s="127">
        <v>0</v>
      </c>
      <c r="G334" s="127">
        <v>0</v>
      </c>
      <c r="H334" s="127">
        <v>0</v>
      </c>
      <c r="I334" s="127">
        <v>0</v>
      </c>
      <c r="J334" s="127">
        <v>0</v>
      </c>
      <c r="K334" s="127">
        <v>0</v>
      </c>
      <c r="L334" s="127">
        <v>0</v>
      </c>
      <c r="M334" s="127">
        <v>0</v>
      </c>
      <c r="N334" s="127">
        <v>0</v>
      </c>
      <c r="O334" s="127">
        <v>0</v>
      </c>
      <c r="P334" s="127">
        <v>0</v>
      </c>
      <c r="Q334" s="127">
        <v>0</v>
      </c>
      <c r="R334" s="127">
        <v>0</v>
      </c>
      <c r="S334" s="127">
        <v>0</v>
      </c>
      <c r="T334" s="127">
        <v>0</v>
      </c>
      <c r="U334" s="127">
        <v>0</v>
      </c>
      <c r="V334" s="127">
        <v>0</v>
      </c>
      <c r="W334" s="127">
        <v>0</v>
      </c>
    </row>
    <row r="335" spans="1:23" hidden="1">
      <c r="A335" s="127">
        <v>0</v>
      </c>
      <c r="B335" s="127">
        <v>0</v>
      </c>
      <c r="C335" s="127">
        <v>0</v>
      </c>
      <c r="D335" s="127">
        <v>0</v>
      </c>
      <c r="E335" s="127">
        <v>0</v>
      </c>
      <c r="F335" s="127">
        <v>0</v>
      </c>
      <c r="G335" s="127">
        <v>0</v>
      </c>
      <c r="H335" s="127">
        <v>0</v>
      </c>
      <c r="I335" s="127">
        <v>0</v>
      </c>
      <c r="J335" s="127">
        <v>0</v>
      </c>
      <c r="K335" s="127">
        <v>0</v>
      </c>
      <c r="L335" s="127">
        <v>0</v>
      </c>
      <c r="M335" s="127">
        <v>0</v>
      </c>
      <c r="N335" s="127">
        <v>0</v>
      </c>
      <c r="O335" s="127">
        <v>0</v>
      </c>
      <c r="P335" s="127">
        <v>0</v>
      </c>
      <c r="Q335" s="127">
        <v>0</v>
      </c>
      <c r="R335" s="127">
        <v>0</v>
      </c>
      <c r="S335" s="127">
        <v>0</v>
      </c>
      <c r="T335" s="127">
        <v>0</v>
      </c>
      <c r="U335" s="127">
        <v>0</v>
      </c>
      <c r="V335" s="127">
        <v>0</v>
      </c>
      <c r="W335" s="127">
        <v>0</v>
      </c>
    </row>
    <row r="336" spans="1:23">
      <c r="A336" s="127">
        <v>0</v>
      </c>
      <c r="B336" s="127">
        <v>0</v>
      </c>
      <c r="C336" s="127">
        <v>0</v>
      </c>
      <c r="D336" s="127">
        <v>0</v>
      </c>
      <c r="E336" s="127">
        <v>0</v>
      </c>
      <c r="F336" s="127">
        <v>0</v>
      </c>
      <c r="G336" s="127">
        <v>0</v>
      </c>
      <c r="H336" s="127">
        <v>0</v>
      </c>
      <c r="I336" s="127">
        <v>0</v>
      </c>
      <c r="J336" s="127">
        <v>0</v>
      </c>
      <c r="K336" s="127">
        <v>0</v>
      </c>
      <c r="L336" s="127">
        <v>0</v>
      </c>
      <c r="M336" s="127">
        <v>0</v>
      </c>
      <c r="N336" s="127">
        <v>0</v>
      </c>
      <c r="O336" s="127">
        <v>0</v>
      </c>
      <c r="P336" s="127">
        <v>0</v>
      </c>
      <c r="Q336" s="127">
        <v>0</v>
      </c>
      <c r="R336" s="127">
        <v>0</v>
      </c>
      <c r="S336" s="127">
        <v>0</v>
      </c>
      <c r="T336" s="127">
        <v>0</v>
      </c>
      <c r="U336" s="127">
        <v>0</v>
      </c>
      <c r="V336" s="127">
        <v>0</v>
      </c>
      <c r="W336" s="127">
        <v>0</v>
      </c>
    </row>
    <row r="337" spans="1:23">
      <c r="A337" s="127">
        <v>0</v>
      </c>
      <c r="B337" s="127">
        <v>0</v>
      </c>
      <c r="C337" s="127">
        <v>0</v>
      </c>
      <c r="D337" s="127">
        <v>0</v>
      </c>
      <c r="E337" s="127">
        <v>0</v>
      </c>
      <c r="F337" s="127">
        <v>0</v>
      </c>
      <c r="G337" s="127">
        <v>0</v>
      </c>
      <c r="H337" s="127">
        <v>0</v>
      </c>
      <c r="I337" s="127">
        <v>0</v>
      </c>
      <c r="J337" s="127">
        <v>0</v>
      </c>
      <c r="K337" s="127">
        <v>0</v>
      </c>
      <c r="L337" s="127">
        <v>0</v>
      </c>
      <c r="M337" s="127">
        <v>0</v>
      </c>
      <c r="N337" s="127">
        <v>0</v>
      </c>
      <c r="O337" s="127">
        <v>0</v>
      </c>
      <c r="P337" s="127">
        <v>0</v>
      </c>
      <c r="Q337" s="127">
        <v>0</v>
      </c>
      <c r="R337" s="127">
        <v>0</v>
      </c>
      <c r="S337" s="127">
        <v>0</v>
      </c>
      <c r="T337" s="127">
        <v>0</v>
      </c>
      <c r="U337" s="127">
        <v>0</v>
      </c>
      <c r="V337" s="127">
        <v>0</v>
      </c>
      <c r="W337" s="127">
        <v>0</v>
      </c>
    </row>
    <row r="338" spans="1:23" hidden="1">
      <c r="A338" s="127">
        <v>0</v>
      </c>
      <c r="B338" s="127">
        <v>0</v>
      </c>
      <c r="C338" s="127">
        <v>0</v>
      </c>
      <c r="D338" s="127">
        <v>0</v>
      </c>
      <c r="E338" s="127">
        <v>0</v>
      </c>
      <c r="F338" s="127">
        <v>0</v>
      </c>
      <c r="G338" s="127">
        <v>0</v>
      </c>
      <c r="H338" s="127">
        <v>0</v>
      </c>
      <c r="I338" s="127">
        <v>0</v>
      </c>
      <c r="J338" s="127">
        <v>0</v>
      </c>
      <c r="K338" s="127">
        <v>0</v>
      </c>
      <c r="L338" s="127">
        <v>0</v>
      </c>
      <c r="M338" s="127">
        <v>0</v>
      </c>
      <c r="N338" s="127">
        <v>0</v>
      </c>
      <c r="O338" s="127">
        <v>0</v>
      </c>
      <c r="P338" s="127">
        <v>0</v>
      </c>
      <c r="Q338" s="127">
        <v>0</v>
      </c>
      <c r="R338" s="127">
        <v>0</v>
      </c>
      <c r="S338" s="127">
        <v>0</v>
      </c>
      <c r="T338" s="127">
        <v>0</v>
      </c>
      <c r="U338" s="127">
        <v>0</v>
      </c>
      <c r="V338" s="127">
        <v>0</v>
      </c>
      <c r="W338" s="127">
        <v>0</v>
      </c>
    </row>
    <row r="339" spans="1:23" hidden="1">
      <c r="A339" s="127">
        <v>0</v>
      </c>
      <c r="B339" s="127">
        <v>0</v>
      </c>
      <c r="C339" s="127">
        <v>0</v>
      </c>
      <c r="D339" s="127">
        <v>0</v>
      </c>
      <c r="E339" s="127">
        <v>0</v>
      </c>
      <c r="F339" s="127">
        <v>0</v>
      </c>
      <c r="G339" s="127">
        <v>0</v>
      </c>
      <c r="H339" s="127">
        <v>0</v>
      </c>
      <c r="I339" s="127">
        <v>0</v>
      </c>
      <c r="J339" s="127">
        <v>0</v>
      </c>
      <c r="K339" s="127">
        <v>0</v>
      </c>
      <c r="L339" s="127">
        <v>0</v>
      </c>
      <c r="M339" s="127">
        <v>0</v>
      </c>
      <c r="N339" s="127">
        <v>0</v>
      </c>
      <c r="O339" s="127">
        <v>0</v>
      </c>
      <c r="P339" s="127">
        <v>0</v>
      </c>
      <c r="Q339" s="127">
        <v>0</v>
      </c>
      <c r="R339" s="127">
        <v>0</v>
      </c>
      <c r="S339" s="127">
        <v>0</v>
      </c>
      <c r="T339" s="127">
        <v>0</v>
      </c>
      <c r="U339" s="127">
        <v>0</v>
      </c>
      <c r="V339" s="127">
        <v>0</v>
      </c>
      <c r="W339" s="127">
        <v>0</v>
      </c>
    </row>
    <row r="340" spans="1:23" hidden="1">
      <c r="A340" s="127">
        <v>0</v>
      </c>
      <c r="B340" s="127">
        <v>0</v>
      </c>
      <c r="C340" s="127">
        <v>0</v>
      </c>
      <c r="D340" s="127">
        <v>0</v>
      </c>
      <c r="E340" s="127">
        <v>0</v>
      </c>
      <c r="F340" s="127">
        <v>0</v>
      </c>
      <c r="G340" s="127">
        <v>0</v>
      </c>
      <c r="H340" s="127">
        <v>0</v>
      </c>
      <c r="I340" s="127">
        <v>0</v>
      </c>
      <c r="J340" s="127">
        <v>0</v>
      </c>
      <c r="K340" s="127">
        <v>0</v>
      </c>
      <c r="L340" s="127">
        <v>0</v>
      </c>
      <c r="M340" s="127">
        <v>0</v>
      </c>
      <c r="N340" s="127">
        <v>0</v>
      </c>
      <c r="O340" s="127">
        <v>0</v>
      </c>
      <c r="P340" s="127">
        <v>0</v>
      </c>
      <c r="Q340" s="127">
        <v>0</v>
      </c>
      <c r="R340" s="127">
        <v>0</v>
      </c>
      <c r="S340" s="127">
        <v>0</v>
      </c>
      <c r="T340" s="127">
        <v>0</v>
      </c>
      <c r="U340" s="127">
        <v>0</v>
      </c>
      <c r="V340" s="127">
        <v>0</v>
      </c>
      <c r="W340" s="127">
        <v>0</v>
      </c>
    </row>
    <row r="341" spans="1:23">
      <c r="A341" s="127">
        <v>0</v>
      </c>
      <c r="B341" s="127">
        <v>0</v>
      </c>
      <c r="C341" s="127">
        <v>0</v>
      </c>
      <c r="D341" s="127">
        <v>0</v>
      </c>
      <c r="E341" s="127">
        <v>0</v>
      </c>
      <c r="F341" s="127">
        <v>0</v>
      </c>
      <c r="G341" s="127">
        <v>0</v>
      </c>
      <c r="H341" s="127">
        <v>0</v>
      </c>
      <c r="I341" s="127">
        <v>0</v>
      </c>
      <c r="J341" s="127">
        <v>0</v>
      </c>
      <c r="K341" s="127">
        <v>0</v>
      </c>
      <c r="L341" s="127">
        <v>0</v>
      </c>
      <c r="M341" s="127">
        <v>0</v>
      </c>
      <c r="N341" s="127">
        <v>0</v>
      </c>
      <c r="O341" s="127">
        <v>0</v>
      </c>
      <c r="P341" s="127">
        <v>0</v>
      </c>
      <c r="Q341" s="127">
        <v>0</v>
      </c>
      <c r="R341" s="127">
        <v>0</v>
      </c>
      <c r="S341" s="127">
        <v>0</v>
      </c>
      <c r="T341" s="127">
        <v>0</v>
      </c>
      <c r="U341" s="127">
        <v>0</v>
      </c>
      <c r="V341" s="127">
        <v>0</v>
      </c>
      <c r="W341" s="127">
        <v>0</v>
      </c>
    </row>
    <row r="342" spans="1:23" hidden="1">
      <c r="A342" s="127">
        <v>0</v>
      </c>
      <c r="B342" s="127">
        <v>0</v>
      </c>
      <c r="C342" s="127">
        <v>0</v>
      </c>
      <c r="D342" s="127">
        <v>0</v>
      </c>
      <c r="E342" s="127">
        <v>0</v>
      </c>
      <c r="F342" s="127">
        <v>0</v>
      </c>
      <c r="G342" s="127">
        <v>0</v>
      </c>
      <c r="H342" s="127">
        <v>0</v>
      </c>
      <c r="I342" s="127">
        <v>0</v>
      </c>
      <c r="J342" s="127">
        <v>0</v>
      </c>
      <c r="K342" s="127">
        <v>0</v>
      </c>
      <c r="L342" s="127">
        <v>0</v>
      </c>
      <c r="M342" s="127">
        <v>0</v>
      </c>
      <c r="N342" s="127">
        <v>0</v>
      </c>
      <c r="O342" s="127">
        <v>0</v>
      </c>
      <c r="P342" s="127">
        <v>0</v>
      </c>
      <c r="Q342" s="127">
        <v>0</v>
      </c>
      <c r="R342" s="127">
        <v>0</v>
      </c>
      <c r="S342" s="127">
        <v>0</v>
      </c>
      <c r="T342" s="127">
        <v>0</v>
      </c>
      <c r="U342" s="127">
        <v>0</v>
      </c>
      <c r="V342" s="127">
        <v>0</v>
      </c>
      <c r="W342" s="127">
        <v>0</v>
      </c>
    </row>
    <row r="343" spans="1:23" hidden="1">
      <c r="A343" s="127">
        <v>0</v>
      </c>
      <c r="B343" s="127">
        <v>0</v>
      </c>
      <c r="C343" s="127">
        <v>0</v>
      </c>
      <c r="D343" s="127">
        <v>0</v>
      </c>
      <c r="E343" s="127">
        <v>0</v>
      </c>
      <c r="F343" s="127">
        <v>0</v>
      </c>
      <c r="G343" s="127">
        <v>0</v>
      </c>
      <c r="H343" s="127">
        <v>0</v>
      </c>
      <c r="I343" s="127">
        <v>0</v>
      </c>
      <c r="J343" s="127">
        <v>0</v>
      </c>
      <c r="K343" s="127">
        <v>0</v>
      </c>
      <c r="L343" s="127">
        <v>0</v>
      </c>
      <c r="M343" s="127">
        <v>0</v>
      </c>
      <c r="N343" s="127">
        <v>0</v>
      </c>
      <c r="O343" s="127">
        <v>0</v>
      </c>
      <c r="P343" s="127">
        <v>0</v>
      </c>
      <c r="Q343" s="127">
        <v>0</v>
      </c>
      <c r="R343" s="127">
        <v>0</v>
      </c>
      <c r="S343" s="127">
        <v>0</v>
      </c>
      <c r="T343" s="127">
        <v>0</v>
      </c>
      <c r="U343" s="127">
        <v>0</v>
      </c>
      <c r="V343" s="127">
        <v>0</v>
      </c>
      <c r="W343" s="127">
        <v>0</v>
      </c>
    </row>
    <row r="344" spans="1:23" hidden="1">
      <c r="A344" s="127">
        <v>0</v>
      </c>
      <c r="B344" s="127">
        <v>0</v>
      </c>
      <c r="C344" s="127">
        <v>0</v>
      </c>
      <c r="D344" s="127">
        <v>0</v>
      </c>
      <c r="E344" s="127">
        <v>0</v>
      </c>
      <c r="F344" s="127">
        <v>0</v>
      </c>
      <c r="G344" s="127">
        <v>0</v>
      </c>
      <c r="H344" s="127">
        <v>0</v>
      </c>
      <c r="I344" s="127">
        <v>0</v>
      </c>
      <c r="J344" s="127">
        <v>0</v>
      </c>
      <c r="K344" s="127">
        <v>0</v>
      </c>
      <c r="L344" s="127">
        <v>0</v>
      </c>
      <c r="M344" s="127">
        <v>0</v>
      </c>
      <c r="N344" s="127">
        <v>0</v>
      </c>
      <c r="O344" s="127">
        <v>0</v>
      </c>
      <c r="P344" s="127">
        <v>0</v>
      </c>
      <c r="Q344" s="127">
        <v>0</v>
      </c>
      <c r="R344" s="127">
        <v>0</v>
      </c>
      <c r="S344" s="127">
        <v>0</v>
      </c>
      <c r="T344" s="127">
        <v>0</v>
      </c>
      <c r="U344" s="127">
        <v>0</v>
      </c>
      <c r="V344" s="127">
        <v>0</v>
      </c>
      <c r="W344" s="127">
        <v>0</v>
      </c>
    </row>
    <row r="345" spans="1:23" hidden="1">
      <c r="A345" s="127">
        <v>0</v>
      </c>
      <c r="B345" s="127">
        <v>0</v>
      </c>
      <c r="C345" s="127">
        <v>0</v>
      </c>
      <c r="D345" s="127">
        <v>0</v>
      </c>
      <c r="E345" s="127">
        <v>0</v>
      </c>
      <c r="F345" s="127">
        <v>0</v>
      </c>
      <c r="G345" s="127">
        <v>0</v>
      </c>
      <c r="H345" s="127">
        <v>0</v>
      </c>
      <c r="I345" s="127">
        <v>0</v>
      </c>
      <c r="J345" s="127">
        <v>0</v>
      </c>
      <c r="K345" s="127">
        <v>0</v>
      </c>
      <c r="L345" s="127">
        <v>0</v>
      </c>
      <c r="M345" s="127">
        <v>0</v>
      </c>
      <c r="N345" s="127">
        <v>0</v>
      </c>
      <c r="O345" s="127">
        <v>0</v>
      </c>
      <c r="P345" s="127">
        <v>0</v>
      </c>
      <c r="Q345" s="127">
        <v>0</v>
      </c>
      <c r="R345" s="127">
        <v>0</v>
      </c>
      <c r="S345" s="127">
        <v>0</v>
      </c>
      <c r="T345" s="127">
        <v>0</v>
      </c>
      <c r="U345" s="127">
        <v>0</v>
      </c>
      <c r="V345" s="127">
        <v>0</v>
      </c>
      <c r="W345" s="127">
        <v>0</v>
      </c>
    </row>
    <row r="346" spans="1:23" hidden="1">
      <c r="A346" s="127">
        <v>0</v>
      </c>
      <c r="B346" s="127">
        <v>0</v>
      </c>
      <c r="C346" s="127">
        <v>0</v>
      </c>
      <c r="D346" s="127">
        <v>0</v>
      </c>
      <c r="E346" s="127">
        <v>0</v>
      </c>
      <c r="F346" s="127">
        <v>0</v>
      </c>
      <c r="G346" s="127">
        <v>0</v>
      </c>
      <c r="H346" s="127">
        <v>0</v>
      </c>
      <c r="I346" s="127">
        <v>0</v>
      </c>
      <c r="J346" s="127">
        <v>0</v>
      </c>
      <c r="K346" s="127">
        <v>0</v>
      </c>
      <c r="L346" s="127">
        <v>0</v>
      </c>
      <c r="M346" s="127">
        <v>0</v>
      </c>
      <c r="N346" s="127">
        <v>0</v>
      </c>
      <c r="O346" s="127">
        <v>0</v>
      </c>
      <c r="P346" s="127">
        <v>0</v>
      </c>
      <c r="Q346" s="127">
        <v>0</v>
      </c>
      <c r="R346" s="127">
        <v>0</v>
      </c>
      <c r="S346" s="127">
        <v>0</v>
      </c>
      <c r="T346" s="127">
        <v>0</v>
      </c>
      <c r="U346" s="127">
        <v>0</v>
      </c>
      <c r="V346" s="127">
        <v>0</v>
      </c>
      <c r="W346" s="127">
        <v>0</v>
      </c>
    </row>
    <row r="347" spans="1:23" hidden="1">
      <c r="A347" s="127">
        <v>0</v>
      </c>
      <c r="B347" s="127">
        <v>0</v>
      </c>
      <c r="C347" s="127">
        <v>0</v>
      </c>
      <c r="D347" s="127">
        <v>0</v>
      </c>
      <c r="E347" s="127">
        <v>0</v>
      </c>
      <c r="F347" s="127">
        <v>0</v>
      </c>
      <c r="G347" s="127">
        <v>0</v>
      </c>
      <c r="H347" s="127">
        <v>0</v>
      </c>
      <c r="I347" s="127">
        <v>0</v>
      </c>
      <c r="J347" s="127">
        <v>0</v>
      </c>
      <c r="K347" s="127">
        <v>0</v>
      </c>
      <c r="L347" s="127">
        <v>0</v>
      </c>
      <c r="M347" s="127">
        <v>0</v>
      </c>
      <c r="N347" s="127">
        <v>0</v>
      </c>
      <c r="O347" s="127">
        <v>0</v>
      </c>
      <c r="P347" s="127">
        <v>0</v>
      </c>
      <c r="Q347" s="127">
        <v>0</v>
      </c>
      <c r="R347" s="127">
        <v>0</v>
      </c>
      <c r="S347" s="127">
        <v>0</v>
      </c>
      <c r="T347" s="127">
        <v>0</v>
      </c>
      <c r="U347" s="127">
        <v>0</v>
      </c>
      <c r="V347" s="127">
        <v>0</v>
      </c>
      <c r="W347" s="127">
        <v>0</v>
      </c>
    </row>
    <row r="348" spans="1:23" hidden="1">
      <c r="A348" s="127">
        <v>0</v>
      </c>
      <c r="B348" s="127">
        <v>0</v>
      </c>
      <c r="C348" s="127">
        <v>0</v>
      </c>
      <c r="D348" s="127">
        <v>0</v>
      </c>
      <c r="E348" s="127">
        <v>0</v>
      </c>
      <c r="F348" s="127">
        <v>0</v>
      </c>
      <c r="G348" s="127">
        <v>0</v>
      </c>
      <c r="H348" s="127">
        <v>0</v>
      </c>
      <c r="I348" s="127">
        <v>0</v>
      </c>
      <c r="J348" s="127">
        <v>0</v>
      </c>
      <c r="K348" s="127">
        <v>0</v>
      </c>
      <c r="L348" s="127">
        <v>0</v>
      </c>
      <c r="M348" s="127">
        <v>0</v>
      </c>
      <c r="N348" s="127">
        <v>0</v>
      </c>
      <c r="O348" s="127">
        <v>0</v>
      </c>
      <c r="P348" s="127">
        <v>0</v>
      </c>
      <c r="Q348" s="127">
        <v>0</v>
      </c>
      <c r="R348" s="127">
        <v>0</v>
      </c>
      <c r="S348" s="127">
        <v>0</v>
      </c>
      <c r="T348" s="127">
        <v>0</v>
      </c>
      <c r="U348" s="127">
        <v>0</v>
      </c>
      <c r="V348" s="127">
        <v>0</v>
      </c>
      <c r="W348" s="127">
        <v>0</v>
      </c>
    </row>
    <row r="349" spans="1:23" hidden="1">
      <c r="A349" s="127">
        <v>0</v>
      </c>
      <c r="B349" s="127">
        <v>0</v>
      </c>
      <c r="C349" s="127">
        <v>0</v>
      </c>
      <c r="D349" s="127">
        <v>0</v>
      </c>
      <c r="E349" s="127">
        <v>0</v>
      </c>
      <c r="F349" s="127">
        <v>0</v>
      </c>
      <c r="G349" s="127">
        <v>0</v>
      </c>
      <c r="H349" s="127">
        <v>0</v>
      </c>
      <c r="I349" s="127">
        <v>0</v>
      </c>
      <c r="J349" s="127">
        <v>0</v>
      </c>
      <c r="K349" s="127">
        <v>0</v>
      </c>
      <c r="L349" s="127">
        <v>0</v>
      </c>
      <c r="M349" s="127">
        <v>0</v>
      </c>
      <c r="N349" s="127">
        <v>0</v>
      </c>
      <c r="O349" s="127">
        <v>0</v>
      </c>
      <c r="P349" s="127">
        <v>0</v>
      </c>
      <c r="Q349" s="127">
        <v>0</v>
      </c>
      <c r="R349" s="127">
        <v>0</v>
      </c>
      <c r="S349" s="127">
        <v>0</v>
      </c>
      <c r="T349" s="127">
        <v>0</v>
      </c>
      <c r="U349" s="127">
        <v>0</v>
      </c>
      <c r="V349" s="127">
        <v>0</v>
      </c>
      <c r="W349" s="127">
        <v>0</v>
      </c>
    </row>
    <row r="350" spans="1:23">
      <c r="A350" s="127">
        <v>0</v>
      </c>
      <c r="B350" s="127">
        <v>0</v>
      </c>
      <c r="C350" s="127">
        <v>0</v>
      </c>
      <c r="D350" s="127">
        <v>0</v>
      </c>
      <c r="E350" s="127">
        <v>0</v>
      </c>
      <c r="F350" s="127">
        <v>0</v>
      </c>
      <c r="G350" s="127">
        <v>0</v>
      </c>
      <c r="H350" s="127">
        <v>0</v>
      </c>
      <c r="I350" s="127">
        <v>0</v>
      </c>
      <c r="J350" s="127">
        <v>0</v>
      </c>
      <c r="K350" s="127">
        <v>0</v>
      </c>
      <c r="L350" s="127">
        <v>0</v>
      </c>
      <c r="M350" s="127">
        <v>0</v>
      </c>
      <c r="N350" s="127">
        <v>0</v>
      </c>
      <c r="O350" s="127">
        <v>0</v>
      </c>
      <c r="P350" s="127">
        <v>0</v>
      </c>
      <c r="Q350" s="127">
        <v>0</v>
      </c>
      <c r="R350" s="127">
        <v>0</v>
      </c>
      <c r="S350" s="127">
        <v>0</v>
      </c>
      <c r="T350" s="127">
        <v>0</v>
      </c>
      <c r="U350" s="127">
        <v>0</v>
      </c>
      <c r="V350" s="127">
        <v>0</v>
      </c>
      <c r="W350" s="127">
        <v>0</v>
      </c>
    </row>
    <row r="351" spans="1:23" hidden="1">
      <c r="A351" s="127">
        <v>0</v>
      </c>
      <c r="B351" s="127">
        <v>0</v>
      </c>
      <c r="C351" s="127">
        <v>0</v>
      </c>
      <c r="D351" s="127">
        <v>0</v>
      </c>
      <c r="E351" s="127">
        <v>0</v>
      </c>
      <c r="F351" s="127">
        <v>0</v>
      </c>
      <c r="G351" s="127">
        <v>0</v>
      </c>
      <c r="H351" s="127">
        <v>0</v>
      </c>
      <c r="I351" s="127">
        <v>0</v>
      </c>
      <c r="J351" s="127">
        <v>0</v>
      </c>
      <c r="K351" s="127">
        <v>0</v>
      </c>
      <c r="L351" s="127">
        <v>0</v>
      </c>
      <c r="M351" s="127">
        <v>0</v>
      </c>
      <c r="N351" s="127">
        <v>0</v>
      </c>
      <c r="O351" s="127">
        <v>0</v>
      </c>
      <c r="P351" s="127">
        <v>0</v>
      </c>
      <c r="Q351" s="127">
        <v>0</v>
      </c>
      <c r="R351" s="127">
        <v>0</v>
      </c>
      <c r="S351" s="127">
        <v>0</v>
      </c>
      <c r="T351" s="127">
        <v>0</v>
      </c>
      <c r="U351" s="127">
        <v>0</v>
      </c>
      <c r="V351" s="127">
        <v>0</v>
      </c>
      <c r="W351" s="127">
        <v>0</v>
      </c>
    </row>
    <row r="352" spans="1:23">
      <c r="A352" s="127">
        <v>0</v>
      </c>
      <c r="B352" s="127">
        <v>0</v>
      </c>
      <c r="C352" s="127">
        <v>0</v>
      </c>
      <c r="D352" s="127">
        <v>0</v>
      </c>
      <c r="E352" s="127">
        <v>0</v>
      </c>
      <c r="F352" s="127">
        <v>0</v>
      </c>
      <c r="G352" s="127">
        <v>0</v>
      </c>
      <c r="H352" s="127">
        <v>0</v>
      </c>
      <c r="I352" s="127">
        <v>0</v>
      </c>
      <c r="J352" s="127">
        <v>0</v>
      </c>
      <c r="K352" s="127">
        <v>0</v>
      </c>
      <c r="L352" s="127">
        <v>0</v>
      </c>
      <c r="M352" s="127">
        <v>0</v>
      </c>
      <c r="N352" s="127">
        <v>0</v>
      </c>
      <c r="O352" s="127">
        <v>0</v>
      </c>
      <c r="P352" s="127">
        <v>0</v>
      </c>
      <c r="Q352" s="127">
        <v>0</v>
      </c>
      <c r="R352" s="127">
        <v>0</v>
      </c>
      <c r="S352" s="127">
        <v>0</v>
      </c>
      <c r="T352" s="127">
        <v>0</v>
      </c>
      <c r="U352" s="127">
        <v>0</v>
      </c>
      <c r="V352" s="127">
        <v>0</v>
      </c>
      <c r="W352" s="127">
        <v>0</v>
      </c>
    </row>
    <row r="353" spans="1:23">
      <c r="A353" s="127">
        <v>0</v>
      </c>
      <c r="B353" s="127">
        <v>0</v>
      </c>
      <c r="C353" s="127">
        <v>0</v>
      </c>
      <c r="D353" s="127">
        <v>0</v>
      </c>
      <c r="E353" s="127">
        <v>0</v>
      </c>
      <c r="F353" s="127">
        <v>0</v>
      </c>
      <c r="G353" s="127">
        <v>0</v>
      </c>
      <c r="H353" s="127">
        <v>0</v>
      </c>
      <c r="I353" s="127">
        <v>0</v>
      </c>
      <c r="J353" s="127">
        <v>0</v>
      </c>
      <c r="K353" s="127">
        <v>0</v>
      </c>
      <c r="L353" s="127">
        <v>0</v>
      </c>
      <c r="M353" s="127">
        <v>0</v>
      </c>
      <c r="N353" s="127">
        <v>0</v>
      </c>
      <c r="O353" s="127">
        <v>0</v>
      </c>
      <c r="P353" s="127">
        <v>0</v>
      </c>
      <c r="Q353" s="127">
        <v>0</v>
      </c>
      <c r="R353" s="127">
        <v>0</v>
      </c>
      <c r="S353" s="127">
        <v>0</v>
      </c>
      <c r="T353" s="127">
        <v>0</v>
      </c>
      <c r="U353" s="127">
        <v>0</v>
      </c>
      <c r="V353" s="127">
        <v>0</v>
      </c>
      <c r="W353" s="127">
        <v>0</v>
      </c>
    </row>
    <row r="354" spans="1:23" hidden="1">
      <c r="A354" s="127">
        <v>0</v>
      </c>
      <c r="B354" s="127">
        <v>0</v>
      </c>
      <c r="C354" s="127">
        <v>0</v>
      </c>
      <c r="D354" s="127">
        <v>0</v>
      </c>
      <c r="E354" s="127">
        <v>0</v>
      </c>
      <c r="F354" s="127">
        <v>0</v>
      </c>
      <c r="G354" s="127">
        <v>0</v>
      </c>
      <c r="H354" s="127">
        <v>0</v>
      </c>
      <c r="I354" s="127">
        <v>0</v>
      </c>
      <c r="J354" s="127">
        <v>0</v>
      </c>
      <c r="K354" s="127">
        <v>0</v>
      </c>
      <c r="L354" s="127">
        <v>0</v>
      </c>
      <c r="M354" s="127">
        <v>0</v>
      </c>
      <c r="N354" s="127">
        <v>0</v>
      </c>
      <c r="O354" s="127">
        <v>0</v>
      </c>
      <c r="P354" s="127">
        <v>0</v>
      </c>
      <c r="Q354" s="127">
        <v>0</v>
      </c>
      <c r="R354" s="127">
        <v>0</v>
      </c>
      <c r="S354" s="127">
        <v>0</v>
      </c>
      <c r="T354" s="127">
        <v>0</v>
      </c>
      <c r="U354" s="127">
        <v>0</v>
      </c>
      <c r="V354" s="127">
        <v>0</v>
      </c>
      <c r="W354" s="127">
        <v>0</v>
      </c>
    </row>
    <row r="355" spans="1:23">
      <c r="A355" s="127">
        <v>0</v>
      </c>
      <c r="B355" s="127">
        <v>0</v>
      </c>
      <c r="C355" s="127">
        <v>0</v>
      </c>
      <c r="D355" s="127">
        <v>0</v>
      </c>
      <c r="E355" s="127">
        <v>0</v>
      </c>
      <c r="F355" s="127">
        <v>0</v>
      </c>
      <c r="G355" s="127">
        <v>0</v>
      </c>
      <c r="H355" s="127">
        <v>0</v>
      </c>
      <c r="I355" s="127">
        <v>0</v>
      </c>
      <c r="J355" s="127">
        <v>0</v>
      </c>
      <c r="K355" s="127">
        <v>0</v>
      </c>
      <c r="L355" s="127">
        <v>0</v>
      </c>
      <c r="M355" s="127">
        <v>0</v>
      </c>
      <c r="N355" s="127">
        <v>0</v>
      </c>
      <c r="O355" s="127">
        <v>0</v>
      </c>
      <c r="P355" s="127">
        <v>0</v>
      </c>
      <c r="Q355" s="127">
        <v>0</v>
      </c>
      <c r="R355" s="127">
        <v>0</v>
      </c>
      <c r="S355" s="127">
        <v>0</v>
      </c>
      <c r="T355" s="127">
        <v>0</v>
      </c>
      <c r="U355" s="127">
        <v>0</v>
      </c>
      <c r="V355" s="127">
        <v>0</v>
      </c>
      <c r="W355" s="127">
        <v>0</v>
      </c>
    </row>
    <row r="356" spans="1:23" hidden="1">
      <c r="A356" s="127">
        <v>0</v>
      </c>
      <c r="B356" s="127">
        <v>0</v>
      </c>
      <c r="C356" s="127">
        <v>0</v>
      </c>
      <c r="D356" s="127">
        <v>0</v>
      </c>
      <c r="E356" s="127">
        <v>0</v>
      </c>
      <c r="F356" s="127">
        <v>0</v>
      </c>
      <c r="G356" s="127">
        <v>0</v>
      </c>
      <c r="H356" s="127">
        <v>0</v>
      </c>
      <c r="I356" s="127">
        <v>0</v>
      </c>
      <c r="J356" s="127">
        <v>0</v>
      </c>
      <c r="K356" s="127">
        <v>0</v>
      </c>
      <c r="L356" s="127">
        <v>0</v>
      </c>
      <c r="M356" s="127">
        <v>0</v>
      </c>
      <c r="N356" s="127">
        <v>0</v>
      </c>
      <c r="O356" s="127">
        <v>0</v>
      </c>
      <c r="P356" s="127">
        <v>0</v>
      </c>
      <c r="Q356" s="127">
        <v>0</v>
      </c>
      <c r="R356" s="127">
        <v>0</v>
      </c>
      <c r="S356" s="127">
        <v>0</v>
      </c>
      <c r="T356" s="127">
        <v>0</v>
      </c>
      <c r="U356" s="127">
        <v>0</v>
      </c>
      <c r="V356" s="127">
        <v>0</v>
      </c>
      <c r="W356" s="127">
        <v>0</v>
      </c>
    </row>
    <row r="357" spans="1:23">
      <c r="A357" s="127">
        <v>0</v>
      </c>
      <c r="B357" s="127">
        <v>0</v>
      </c>
      <c r="C357" s="127">
        <v>0</v>
      </c>
      <c r="D357" s="127">
        <v>0</v>
      </c>
      <c r="E357" s="127">
        <v>0</v>
      </c>
      <c r="F357" s="127">
        <v>0</v>
      </c>
      <c r="G357" s="127">
        <v>0</v>
      </c>
      <c r="H357" s="127">
        <v>0</v>
      </c>
      <c r="I357" s="127">
        <v>0</v>
      </c>
      <c r="J357" s="127">
        <v>0</v>
      </c>
      <c r="K357" s="127">
        <v>0</v>
      </c>
      <c r="L357" s="127">
        <v>0</v>
      </c>
      <c r="M357" s="127">
        <v>0</v>
      </c>
      <c r="N357" s="127">
        <v>0</v>
      </c>
      <c r="O357" s="127">
        <v>0</v>
      </c>
      <c r="P357" s="127">
        <v>0</v>
      </c>
      <c r="Q357" s="127">
        <v>0</v>
      </c>
      <c r="R357" s="127">
        <v>0</v>
      </c>
      <c r="S357" s="127">
        <v>0</v>
      </c>
      <c r="T357" s="127">
        <v>0</v>
      </c>
      <c r="U357" s="127">
        <v>0</v>
      </c>
      <c r="V357" s="127">
        <v>0</v>
      </c>
      <c r="W357" s="127">
        <v>0</v>
      </c>
    </row>
    <row r="358" spans="1:23" hidden="1">
      <c r="A358" s="127">
        <v>0</v>
      </c>
      <c r="B358" s="127">
        <v>0</v>
      </c>
      <c r="C358" s="127">
        <v>0</v>
      </c>
      <c r="D358" s="127">
        <v>0</v>
      </c>
      <c r="E358" s="127">
        <v>0</v>
      </c>
      <c r="F358" s="127">
        <v>0</v>
      </c>
      <c r="G358" s="127">
        <v>0</v>
      </c>
      <c r="H358" s="127">
        <v>0</v>
      </c>
      <c r="I358" s="127">
        <v>0</v>
      </c>
      <c r="J358" s="127">
        <v>0</v>
      </c>
      <c r="K358" s="127">
        <v>0</v>
      </c>
      <c r="L358" s="127">
        <v>0</v>
      </c>
      <c r="M358" s="127">
        <v>0</v>
      </c>
      <c r="N358" s="127">
        <v>0</v>
      </c>
      <c r="O358" s="127">
        <v>0</v>
      </c>
      <c r="P358" s="127">
        <v>0</v>
      </c>
      <c r="Q358" s="127">
        <v>0</v>
      </c>
      <c r="R358" s="127">
        <v>0</v>
      </c>
      <c r="S358" s="127">
        <v>0</v>
      </c>
      <c r="T358" s="127">
        <v>0</v>
      </c>
      <c r="U358" s="127">
        <v>0</v>
      </c>
      <c r="V358" s="127">
        <v>0</v>
      </c>
      <c r="W358" s="127">
        <v>0</v>
      </c>
    </row>
    <row r="359" spans="1:23" hidden="1">
      <c r="A359" s="127">
        <v>0</v>
      </c>
      <c r="B359" s="127">
        <v>0</v>
      </c>
      <c r="C359" s="127">
        <v>0</v>
      </c>
      <c r="D359" s="127">
        <v>0</v>
      </c>
      <c r="E359" s="127">
        <v>0</v>
      </c>
      <c r="F359" s="127">
        <v>0</v>
      </c>
      <c r="G359" s="127">
        <v>0</v>
      </c>
      <c r="H359" s="127">
        <v>0</v>
      </c>
      <c r="I359" s="127">
        <v>0</v>
      </c>
      <c r="J359" s="127">
        <v>0</v>
      </c>
      <c r="K359" s="127">
        <v>0</v>
      </c>
      <c r="L359" s="127">
        <v>0</v>
      </c>
      <c r="M359" s="127">
        <v>0</v>
      </c>
      <c r="N359" s="127">
        <v>0</v>
      </c>
      <c r="O359" s="127">
        <v>0</v>
      </c>
      <c r="P359" s="127">
        <v>0</v>
      </c>
      <c r="Q359" s="127">
        <v>0</v>
      </c>
      <c r="R359" s="127">
        <v>0</v>
      </c>
      <c r="S359" s="127">
        <v>0</v>
      </c>
      <c r="T359" s="127">
        <v>0</v>
      </c>
      <c r="U359" s="127">
        <v>0</v>
      </c>
      <c r="V359" s="127">
        <v>0</v>
      </c>
      <c r="W359" s="127">
        <v>0</v>
      </c>
    </row>
    <row r="360" spans="1:23" hidden="1">
      <c r="A360" s="127">
        <v>0</v>
      </c>
      <c r="B360" s="127">
        <v>0</v>
      </c>
      <c r="C360" s="127">
        <v>0</v>
      </c>
      <c r="D360" s="127">
        <v>0</v>
      </c>
      <c r="E360" s="127">
        <v>0</v>
      </c>
      <c r="F360" s="127">
        <v>0</v>
      </c>
      <c r="G360" s="127">
        <v>0</v>
      </c>
      <c r="H360" s="127">
        <v>0</v>
      </c>
      <c r="I360" s="127">
        <v>0</v>
      </c>
      <c r="J360" s="127">
        <v>0</v>
      </c>
      <c r="K360" s="127">
        <v>0</v>
      </c>
      <c r="L360" s="127">
        <v>0</v>
      </c>
      <c r="M360" s="127">
        <v>0</v>
      </c>
      <c r="N360" s="127">
        <v>0</v>
      </c>
      <c r="O360" s="127">
        <v>0</v>
      </c>
      <c r="P360" s="127">
        <v>0</v>
      </c>
      <c r="Q360" s="127">
        <v>0</v>
      </c>
      <c r="R360" s="127">
        <v>0</v>
      </c>
      <c r="S360" s="127">
        <v>0</v>
      </c>
      <c r="T360" s="127">
        <v>0</v>
      </c>
      <c r="U360" s="127">
        <v>0</v>
      </c>
      <c r="V360" s="127">
        <v>0</v>
      </c>
      <c r="W360" s="127">
        <v>0</v>
      </c>
    </row>
    <row r="361" spans="1:23" hidden="1">
      <c r="A361" s="127">
        <v>0</v>
      </c>
      <c r="B361" s="127">
        <v>0</v>
      </c>
      <c r="C361" s="127">
        <v>0</v>
      </c>
      <c r="D361" s="127">
        <v>0</v>
      </c>
      <c r="E361" s="127">
        <v>0</v>
      </c>
      <c r="F361" s="127">
        <v>0</v>
      </c>
      <c r="G361" s="127">
        <v>0</v>
      </c>
      <c r="H361" s="127">
        <v>0</v>
      </c>
      <c r="I361" s="127">
        <v>0</v>
      </c>
      <c r="J361" s="127">
        <v>0</v>
      </c>
      <c r="K361" s="127">
        <v>0</v>
      </c>
      <c r="L361" s="127">
        <v>0</v>
      </c>
      <c r="M361" s="127">
        <v>0</v>
      </c>
      <c r="N361" s="127">
        <v>0</v>
      </c>
      <c r="O361" s="127">
        <v>0</v>
      </c>
      <c r="P361" s="127">
        <v>0</v>
      </c>
      <c r="Q361" s="127">
        <v>0</v>
      </c>
      <c r="R361" s="127">
        <v>0</v>
      </c>
      <c r="S361" s="127">
        <v>0</v>
      </c>
      <c r="T361" s="127">
        <v>0</v>
      </c>
      <c r="U361" s="127">
        <v>0</v>
      </c>
      <c r="V361" s="127">
        <v>0</v>
      </c>
      <c r="W361" s="127">
        <v>0</v>
      </c>
    </row>
    <row r="362" spans="1:23" hidden="1">
      <c r="A362" s="127">
        <v>0</v>
      </c>
      <c r="B362" s="127">
        <v>0</v>
      </c>
      <c r="C362" s="127">
        <v>0</v>
      </c>
      <c r="D362" s="127">
        <v>0</v>
      </c>
      <c r="E362" s="127">
        <v>0</v>
      </c>
      <c r="F362" s="127">
        <v>0</v>
      </c>
      <c r="G362" s="127">
        <v>0</v>
      </c>
      <c r="H362" s="127">
        <v>0</v>
      </c>
      <c r="I362" s="127">
        <v>0</v>
      </c>
      <c r="J362" s="127">
        <v>0</v>
      </c>
      <c r="K362" s="127">
        <v>0</v>
      </c>
      <c r="L362" s="127">
        <v>0</v>
      </c>
      <c r="M362" s="127">
        <v>0</v>
      </c>
      <c r="N362" s="127">
        <v>0</v>
      </c>
      <c r="O362" s="127">
        <v>0</v>
      </c>
      <c r="P362" s="127">
        <v>0</v>
      </c>
      <c r="Q362" s="127">
        <v>0</v>
      </c>
      <c r="R362" s="127">
        <v>0</v>
      </c>
      <c r="S362" s="127">
        <v>0</v>
      </c>
      <c r="T362" s="127">
        <v>0</v>
      </c>
      <c r="U362" s="127">
        <v>0</v>
      </c>
      <c r="V362" s="127">
        <v>0</v>
      </c>
      <c r="W362" s="127">
        <v>0</v>
      </c>
    </row>
    <row r="363" spans="1:23" hidden="1">
      <c r="A363" s="127">
        <v>0</v>
      </c>
      <c r="B363" s="127">
        <v>0</v>
      </c>
      <c r="C363" s="127">
        <v>0</v>
      </c>
      <c r="D363" s="127">
        <v>0</v>
      </c>
      <c r="E363" s="127">
        <v>0</v>
      </c>
      <c r="F363" s="127">
        <v>0</v>
      </c>
      <c r="G363" s="127">
        <v>0</v>
      </c>
      <c r="H363" s="127">
        <v>0</v>
      </c>
      <c r="I363" s="127">
        <v>0</v>
      </c>
      <c r="J363" s="127">
        <v>0</v>
      </c>
      <c r="K363" s="127">
        <v>0</v>
      </c>
      <c r="L363" s="127">
        <v>0</v>
      </c>
      <c r="M363" s="127">
        <v>0</v>
      </c>
      <c r="N363" s="127">
        <v>0</v>
      </c>
      <c r="O363" s="127">
        <v>0</v>
      </c>
      <c r="P363" s="127">
        <v>0</v>
      </c>
      <c r="Q363" s="127">
        <v>0</v>
      </c>
      <c r="R363" s="127">
        <v>0</v>
      </c>
      <c r="S363" s="127">
        <v>0</v>
      </c>
      <c r="T363" s="127">
        <v>0</v>
      </c>
      <c r="U363" s="127">
        <v>0</v>
      </c>
      <c r="V363" s="127">
        <v>0</v>
      </c>
      <c r="W363" s="127">
        <v>0</v>
      </c>
    </row>
    <row r="364" spans="1:23" hidden="1">
      <c r="A364" s="127">
        <v>0</v>
      </c>
      <c r="B364" s="127">
        <v>0</v>
      </c>
      <c r="C364" s="127">
        <v>0</v>
      </c>
      <c r="D364" s="127">
        <v>0</v>
      </c>
      <c r="E364" s="127">
        <v>0</v>
      </c>
      <c r="F364" s="127">
        <v>0</v>
      </c>
      <c r="G364" s="127">
        <v>0</v>
      </c>
      <c r="H364" s="127">
        <v>0</v>
      </c>
      <c r="I364" s="127">
        <v>0</v>
      </c>
      <c r="J364" s="127">
        <v>0</v>
      </c>
      <c r="K364" s="127">
        <v>0</v>
      </c>
      <c r="L364" s="127">
        <v>0</v>
      </c>
      <c r="M364" s="127">
        <v>0</v>
      </c>
      <c r="N364" s="127">
        <v>0</v>
      </c>
      <c r="O364" s="127">
        <v>0</v>
      </c>
      <c r="P364" s="127">
        <v>0</v>
      </c>
      <c r="Q364" s="127">
        <v>0</v>
      </c>
      <c r="R364" s="127">
        <v>0</v>
      </c>
      <c r="S364" s="127">
        <v>0</v>
      </c>
      <c r="T364" s="127">
        <v>0</v>
      </c>
      <c r="U364" s="127">
        <v>0</v>
      </c>
      <c r="V364" s="127">
        <v>0</v>
      </c>
      <c r="W364" s="127">
        <v>0</v>
      </c>
    </row>
    <row r="365" spans="1:23">
      <c r="A365" s="127">
        <v>0</v>
      </c>
      <c r="B365" s="127">
        <v>0</v>
      </c>
      <c r="C365" s="127">
        <v>0</v>
      </c>
      <c r="D365" s="127">
        <v>0</v>
      </c>
      <c r="E365" s="127">
        <v>0</v>
      </c>
      <c r="F365" s="127">
        <v>0</v>
      </c>
      <c r="G365" s="127">
        <v>0</v>
      </c>
      <c r="H365" s="127">
        <v>0</v>
      </c>
      <c r="I365" s="127">
        <v>0</v>
      </c>
      <c r="J365" s="127">
        <v>0</v>
      </c>
      <c r="K365" s="127">
        <v>0</v>
      </c>
      <c r="L365" s="127">
        <v>0</v>
      </c>
      <c r="M365" s="127">
        <v>0</v>
      </c>
      <c r="N365" s="127">
        <v>0</v>
      </c>
      <c r="O365" s="127">
        <v>0</v>
      </c>
      <c r="P365" s="127">
        <v>0</v>
      </c>
      <c r="Q365" s="127">
        <v>0</v>
      </c>
      <c r="R365" s="127">
        <v>0</v>
      </c>
      <c r="S365" s="127">
        <v>0</v>
      </c>
      <c r="T365" s="127">
        <v>0</v>
      </c>
      <c r="U365" s="127">
        <v>0</v>
      </c>
      <c r="V365" s="127">
        <v>0</v>
      </c>
      <c r="W365" s="127">
        <v>0</v>
      </c>
    </row>
    <row r="366" spans="1:23" hidden="1">
      <c r="A366" s="127">
        <v>0</v>
      </c>
      <c r="B366" s="127">
        <v>0</v>
      </c>
      <c r="C366" s="127">
        <v>0</v>
      </c>
      <c r="D366" s="127">
        <v>0</v>
      </c>
      <c r="E366" s="127">
        <v>0</v>
      </c>
      <c r="F366" s="127">
        <v>0</v>
      </c>
      <c r="G366" s="127">
        <v>0</v>
      </c>
      <c r="H366" s="127">
        <v>0</v>
      </c>
      <c r="I366" s="127">
        <v>0</v>
      </c>
      <c r="J366" s="127">
        <v>0</v>
      </c>
      <c r="K366" s="127">
        <v>0</v>
      </c>
      <c r="L366" s="127">
        <v>0</v>
      </c>
      <c r="M366" s="127">
        <v>0</v>
      </c>
      <c r="N366" s="127">
        <v>0</v>
      </c>
      <c r="O366" s="127">
        <v>0</v>
      </c>
      <c r="P366" s="127">
        <v>0</v>
      </c>
      <c r="Q366" s="127">
        <v>0</v>
      </c>
      <c r="R366" s="127">
        <v>0</v>
      </c>
      <c r="S366" s="127">
        <v>0</v>
      </c>
      <c r="T366" s="127">
        <v>0</v>
      </c>
      <c r="U366" s="127">
        <v>0</v>
      </c>
      <c r="V366" s="127">
        <v>0</v>
      </c>
      <c r="W366" s="127">
        <v>0</v>
      </c>
    </row>
    <row r="367" spans="1:23">
      <c r="A367" s="127">
        <v>0</v>
      </c>
      <c r="B367" s="127">
        <v>0</v>
      </c>
      <c r="C367" s="127">
        <v>0</v>
      </c>
      <c r="D367" s="127">
        <v>0</v>
      </c>
      <c r="E367" s="127">
        <v>0</v>
      </c>
      <c r="F367" s="127">
        <v>0</v>
      </c>
      <c r="G367" s="127">
        <v>0</v>
      </c>
      <c r="H367" s="127">
        <v>0</v>
      </c>
      <c r="I367" s="127">
        <v>0</v>
      </c>
      <c r="J367" s="127">
        <v>0</v>
      </c>
      <c r="K367" s="127">
        <v>0</v>
      </c>
      <c r="L367" s="127">
        <v>0</v>
      </c>
      <c r="M367" s="127">
        <v>0</v>
      </c>
      <c r="N367" s="127">
        <v>0</v>
      </c>
      <c r="O367" s="127">
        <v>0</v>
      </c>
      <c r="P367" s="127">
        <v>0</v>
      </c>
      <c r="Q367" s="127">
        <v>0</v>
      </c>
      <c r="R367" s="127">
        <v>0</v>
      </c>
      <c r="S367" s="127">
        <v>0</v>
      </c>
      <c r="T367" s="127">
        <v>0</v>
      </c>
      <c r="U367" s="127">
        <v>0</v>
      </c>
      <c r="V367" s="127">
        <v>0</v>
      </c>
      <c r="W367" s="127">
        <v>0</v>
      </c>
    </row>
    <row r="368" spans="1:23">
      <c r="A368" s="127">
        <v>0</v>
      </c>
      <c r="B368" s="127">
        <v>0</v>
      </c>
      <c r="C368" s="127">
        <v>0</v>
      </c>
      <c r="D368" s="127">
        <v>0</v>
      </c>
      <c r="E368" s="127">
        <v>0</v>
      </c>
      <c r="F368" s="127">
        <v>0</v>
      </c>
      <c r="G368" s="127">
        <v>0</v>
      </c>
      <c r="H368" s="127">
        <v>0</v>
      </c>
      <c r="I368" s="127">
        <v>0</v>
      </c>
      <c r="J368" s="127">
        <v>0</v>
      </c>
      <c r="K368" s="127">
        <v>0</v>
      </c>
      <c r="L368" s="127">
        <v>0</v>
      </c>
      <c r="M368" s="127">
        <v>0</v>
      </c>
      <c r="N368" s="127">
        <v>0</v>
      </c>
      <c r="O368" s="127">
        <v>0</v>
      </c>
      <c r="P368" s="127">
        <v>0</v>
      </c>
      <c r="Q368" s="127">
        <v>0</v>
      </c>
      <c r="R368" s="127">
        <v>0</v>
      </c>
      <c r="S368" s="127">
        <v>0</v>
      </c>
      <c r="T368" s="127">
        <v>0</v>
      </c>
      <c r="U368" s="127">
        <v>0</v>
      </c>
      <c r="V368" s="127">
        <v>0</v>
      </c>
      <c r="W368" s="127">
        <v>0</v>
      </c>
    </row>
    <row r="369" spans="1:23" hidden="1">
      <c r="A369" s="127">
        <v>0</v>
      </c>
      <c r="B369" s="127">
        <v>0</v>
      </c>
      <c r="C369" s="127">
        <v>0</v>
      </c>
      <c r="D369" s="127">
        <v>0</v>
      </c>
      <c r="E369" s="127">
        <v>0</v>
      </c>
      <c r="F369" s="127">
        <v>0</v>
      </c>
      <c r="G369" s="127">
        <v>0</v>
      </c>
      <c r="H369" s="127">
        <v>0</v>
      </c>
      <c r="I369" s="127">
        <v>0</v>
      </c>
      <c r="J369" s="127">
        <v>0</v>
      </c>
      <c r="K369" s="127">
        <v>0</v>
      </c>
      <c r="L369" s="127">
        <v>0</v>
      </c>
      <c r="M369" s="127">
        <v>0</v>
      </c>
      <c r="N369" s="127">
        <v>0</v>
      </c>
      <c r="O369" s="127">
        <v>0</v>
      </c>
      <c r="P369" s="127">
        <v>0</v>
      </c>
      <c r="Q369" s="127">
        <v>0</v>
      </c>
      <c r="R369" s="127">
        <v>0</v>
      </c>
      <c r="S369" s="127">
        <v>0</v>
      </c>
      <c r="T369" s="127">
        <v>0</v>
      </c>
      <c r="U369" s="127">
        <v>0</v>
      </c>
      <c r="V369" s="127">
        <v>0</v>
      </c>
      <c r="W369" s="127">
        <v>0</v>
      </c>
    </row>
    <row r="370" spans="1:23" hidden="1">
      <c r="A370" s="127">
        <v>0</v>
      </c>
      <c r="B370" s="127">
        <v>0</v>
      </c>
      <c r="C370" s="127">
        <v>0</v>
      </c>
      <c r="D370" s="127">
        <v>0</v>
      </c>
      <c r="E370" s="127">
        <v>0</v>
      </c>
      <c r="F370" s="127">
        <v>0</v>
      </c>
      <c r="G370" s="127">
        <v>0</v>
      </c>
      <c r="H370" s="127">
        <v>0</v>
      </c>
      <c r="I370" s="127">
        <v>0</v>
      </c>
      <c r="J370" s="127">
        <v>0</v>
      </c>
      <c r="K370" s="127">
        <v>0</v>
      </c>
      <c r="L370" s="127">
        <v>0</v>
      </c>
      <c r="M370" s="127">
        <v>0</v>
      </c>
      <c r="N370" s="127">
        <v>0</v>
      </c>
      <c r="O370" s="127">
        <v>0</v>
      </c>
      <c r="P370" s="127">
        <v>0</v>
      </c>
      <c r="Q370" s="127">
        <v>0</v>
      </c>
      <c r="R370" s="127">
        <v>0</v>
      </c>
      <c r="S370" s="127">
        <v>0</v>
      </c>
      <c r="T370" s="127">
        <v>0</v>
      </c>
      <c r="U370" s="127">
        <v>0</v>
      </c>
      <c r="V370" s="127">
        <v>0</v>
      </c>
      <c r="W370" s="127">
        <v>0</v>
      </c>
    </row>
    <row r="371" spans="1:23">
      <c r="A371" s="127">
        <v>0</v>
      </c>
      <c r="B371" s="127">
        <v>0</v>
      </c>
      <c r="C371" s="127">
        <v>0</v>
      </c>
      <c r="D371" s="127">
        <v>0</v>
      </c>
      <c r="E371" s="127">
        <v>0</v>
      </c>
      <c r="F371" s="127">
        <v>0</v>
      </c>
      <c r="G371" s="127">
        <v>0</v>
      </c>
      <c r="H371" s="127">
        <v>0</v>
      </c>
      <c r="I371" s="127">
        <v>0</v>
      </c>
      <c r="J371" s="127">
        <v>0</v>
      </c>
      <c r="K371" s="127">
        <v>0</v>
      </c>
      <c r="L371" s="127">
        <v>0</v>
      </c>
      <c r="M371" s="127">
        <v>0</v>
      </c>
      <c r="N371" s="127">
        <v>0</v>
      </c>
      <c r="O371" s="127">
        <v>0</v>
      </c>
      <c r="P371" s="127">
        <v>0</v>
      </c>
      <c r="Q371" s="127">
        <v>0</v>
      </c>
      <c r="R371" s="127">
        <v>0</v>
      </c>
      <c r="S371" s="127">
        <v>0</v>
      </c>
      <c r="T371" s="127">
        <v>0</v>
      </c>
      <c r="U371" s="127">
        <v>0</v>
      </c>
      <c r="V371" s="127">
        <v>0</v>
      </c>
      <c r="W371" s="127">
        <v>0</v>
      </c>
    </row>
    <row r="372" spans="1:23">
      <c r="A372" s="127">
        <v>0</v>
      </c>
      <c r="B372" s="127">
        <v>0</v>
      </c>
      <c r="C372" s="127">
        <v>0</v>
      </c>
      <c r="D372" s="127">
        <v>0</v>
      </c>
      <c r="E372" s="127">
        <v>0</v>
      </c>
      <c r="F372" s="127">
        <v>0</v>
      </c>
      <c r="G372" s="127">
        <v>0</v>
      </c>
      <c r="H372" s="127">
        <v>0</v>
      </c>
      <c r="I372" s="127">
        <v>0</v>
      </c>
      <c r="J372" s="127">
        <v>0</v>
      </c>
      <c r="K372" s="127">
        <v>0</v>
      </c>
      <c r="L372" s="127">
        <v>0</v>
      </c>
      <c r="M372" s="127">
        <v>0</v>
      </c>
      <c r="N372" s="127">
        <v>0</v>
      </c>
      <c r="O372" s="127">
        <v>0</v>
      </c>
      <c r="P372" s="127">
        <v>0</v>
      </c>
      <c r="Q372" s="127">
        <v>0</v>
      </c>
      <c r="R372" s="127">
        <v>0</v>
      </c>
      <c r="S372" s="127">
        <v>0</v>
      </c>
      <c r="T372" s="127">
        <v>0</v>
      </c>
      <c r="U372" s="127">
        <v>0</v>
      </c>
      <c r="V372" s="127">
        <v>0</v>
      </c>
      <c r="W372" s="127">
        <v>0</v>
      </c>
    </row>
    <row r="373" spans="1:23" hidden="1">
      <c r="A373" s="127">
        <v>0</v>
      </c>
      <c r="B373" s="127">
        <v>0</v>
      </c>
      <c r="C373" s="127">
        <v>0</v>
      </c>
      <c r="D373" s="127">
        <v>0</v>
      </c>
      <c r="E373" s="127">
        <v>0</v>
      </c>
      <c r="F373" s="127">
        <v>0</v>
      </c>
      <c r="G373" s="127">
        <v>0</v>
      </c>
      <c r="H373" s="127">
        <v>0</v>
      </c>
      <c r="I373" s="127">
        <v>0</v>
      </c>
      <c r="J373" s="127">
        <v>0</v>
      </c>
      <c r="K373" s="127">
        <v>0</v>
      </c>
      <c r="L373" s="127">
        <v>0</v>
      </c>
      <c r="M373" s="127">
        <v>0</v>
      </c>
      <c r="N373" s="127">
        <v>0</v>
      </c>
      <c r="O373" s="127">
        <v>0</v>
      </c>
      <c r="P373" s="127">
        <v>0</v>
      </c>
      <c r="Q373" s="127">
        <v>0</v>
      </c>
      <c r="R373" s="127">
        <v>0</v>
      </c>
      <c r="S373" s="127">
        <v>0</v>
      </c>
      <c r="T373" s="127">
        <v>0</v>
      </c>
      <c r="U373" s="127">
        <v>0</v>
      </c>
      <c r="V373" s="127">
        <v>0</v>
      </c>
      <c r="W373" s="127">
        <v>0</v>
      </c>
    </row>
    <row r="374" spans="1:23" hidden="1">
      <c r="A374" s="127">
        <v>0</v>
      </c>
      <c r="B374" s="127">
        <v>0</v>
      </c>
      <c r="C374" s="127">
        <v>0</v>
      </c>
      <c r="D374" s="127">
        <v>0</v>
      </c>
      <c r="E374" s="127">
        <v>0</v>
      </c>
      <c r="F374" s="127">
        <v>0</v>
      </c>
      <c r="G374" s="127">
        <v>0</v>
      </c>
      <c r="H374" s="127">
        <v>0</v>
      </c>
      <c r="I374" s="127">
        <v>0</v>
      </c>
      <c r="J374" s="127">
        <v>0</v>
      </c>
      <c r="K374" s="127">
        <v>0</v>
      </c>
      <c r="L374" s="127">
        <v>0</v>
      </c>
      <c r="M374" s="127">
        <v>0</v>
      </c>
      <c r="N374" s="127">
        <v>0</v>
      </c>
      <c r="O374" s="127">
        <v>0</v>
      </c>
      <c r="P374" s="127">
        <v>0</v>
      </c>
      <c r="Q374" s="127">
        <v>0</v>
      </c>
      <c r="R374" s="127">
        <v>0</v>
      </c>
      <c r="S374" s="127">
        <v>0</v>
      </c>
      <c r="T374" s="127">
        <v>0</v>
      </c>
      <c r="U374" s="127">
        <v>0</v>
      </c>
      <c r="V374" s="127">
        <v>0</v>
      </c>
      <c r="W374" s="127">
        <v>0</v>
      </c>
    </row>
    <row r="375" spans="1:23">
      <c r="A375" s="127">
        <v>0</v>
      </c>
      <c r="B375" s="127">
        <v>0</v>
      </c>
      <c r="C375" s="127">
        <v>0</v>
      </c>
      <c r="D375" s="127">
        <v>0</v>
      </c>
      <c r="E375" s="127">
        <v>0</v>
      </c>
      <c r="F375" s="127">
        <v>0</v>
      </c>
      <c r="G375" s="127">
        <v>0</v>
      </c>
      <c r="H375" s="127">
        <v>0</v>
      </c>
      <c r="I375" s="127">
        <v>0</v>
      </c>
      <c r="J375" s="127">
        <v>0</v>
      </c>
      <c r="K375" s="127">
        <v>0</v>
      </c>
      <c r="L375" s="127">
        <v>0</v>
      </c>
      <c r="M375" s="127">
        <v>0</v>
      </c>
      <c r="N375" s="127">
        <v>0</v>
      </c>
      <c r="O375" s="127">
        <v>0</v>
      </c>
      <c r="P375" s="127">
        <v>0</v>
      </c>
      <c r="Q375" s="127">
        <v>0</v>
      </c>
      <c r="R375" s="127">
        <v>0</v>
      </c>
      <c r="S375" s="127">
        <v>0</v>
      </c>
      <c r="T375" s="127">
        <v>0</v>
      </c>
      <c r="U375" s="127">
        <v>0</v>
      </c>
      <c r="V375" s="127">
        <v>0</v>
      </c>
      <c r="W375" s="127">
        <v>0</v>
      </c>
    </row>
    <row r="376" spans="1:23">
      <c r="A376" s="127">
        <v>0</v>
      </c>
      <c r="B376" s="127">
        <v>0</v>
      </c>
      <c r="C376" s="127">
        <v>0</v>
      </c>
      <c r="D376" s="127">
        <v>0</v>
      </c>
      <c r="E376" s="127">
        <v>0</v>
      </c>
      <c r="F376" s="127">
        <v>0</v>
      </c>
      <c r="G376" s="127">
        <v>0</v>
      </c>
      <c r="H376" s="127">
        <v>0</v>
      </c>
      <c r="I376" s="127">
        <v>0</v>
      </c>
      <c r="J376" s="127">
        <v>0</v>
      </c>
      <c r="K376" s="127">
        <v>0</v>
      </c>
      <c r="L376" s="127">
        <v>0</v>
      </c>
      <c r="M376" s="127">
        <v>0</v>
      </c>
      <c r="N376" s="127">
        <v>0</v>
      </c>
      <c r="O376" s="127">
        <v>0</v>
      </c>
      <c r="P376" s="127">
        <v>0</v>
      </c>
      <c r="Q376" s="127">
        <v>0</v>
      </c>
      <c r="R376" s="127">
        <v>0</v>
      </c>
      <c r="S376" s="127">
        <v>0</v>
      </c>
      <c r="T376" s="127">
        <v>0</v>
      </c>
      <c r="U376" s="127">
        <v>0</v>
      </c>
      <c r="V376" s="127">
        <v>0</v>
      </c>
      <c r="W376" s="127">
        <v>0</v>
      </c>
    </row>
    <row r="377" spans="1:23" hidden="1">
      <c r="A377" s="127">
        <v>0</v>
      </c>
      <c r="B377" s="127">
        <v>0</v>
      </c>
      <c r="C377" s="127">
        <v>0</v>
      </c>
      <c r="D377" s="127">
        <v>0</v>
      </c>
      <c r="E377" s="127">
        <v>0</v>
      </c>
      <c r="F377" s="127">
        <v>0</v>
      </c>
      <c r="G377" s="127">
        <v>0</v>
      </c>
      <c r="H377" s="127">
        <v>0</v>
      </c>
      <c r="I377" s="127">
        <v>0</v>
      </c>
      <c r="J377" s="127">
        <v>0</v>
      </c>
      <c r="K377" s="127">
        <v>0</v>
      </c>
      <c r="L377" s="127">
        <v>0</v>
      </c>
      <c r="M377" s="127">
        <v>0</v>
      </c>
      <c r="N377" s="127">
        <v>0</v>
      </c>
      <c r="O377" s="127">
        <v>0</v>
      </c>
      <c r="P377" s="127">
        <v>0</v>
      </c>
      <c r="Q377" s="127">
        <v>0</v>
      </c>
      <c r="R377" s="127">
        <v>0</v>
      </c>
      <c r="S377" s="127">
        <v>0</v>
      </c>
      <c r="T377" s="127">
        <v>0</v>
      </c>
      <c r="U377" s="127">
        <v>0</v>
      </c>
      <c r="V377" s="127">
        <v>0</v>
      </c>
      <c r="W377" s="127">
        <v>0</v>
      </c>
    </row>
    <row r="378" spans="1:23">
      <c r="A378" s="127">
        <v>0</v>
      </c>
      <c r="B378" s="127">
        <v>0</v>
      </c>
      <c r="C378" s="127">
        <v>0</v>
      </c>
      <c r="D378" s="127">
        <v>0</v>
      </c>
      <c r="E378" s="127">
        <v>0</v>
      </c>
      <c r="F378" s="127">
        <v>0</v>
      </c>
      <c r="G378" s="127">
        <v>0</v>
      </c>
      <c r="H378" s="127">
        <v>0</v>
      </c>
      <c r="I378" s="127">
        <v>0</v>
      </c>
      <c r="J378" s="127">
        <v>0</v>
      </c>
      <c r="K378" s="127">
        <v>0</v>
      </c>
      <c r="L378" s="127">
        <v>0</v>
      </c>
      <c r="M378" s="127">
        <v>0</v>
      </c>
      <c r="N378" s="127">
        <v>0</v>
      </c>
      <c r="O378" s="127">
        <v>0</v>
      </c>
      <c r="P378" s="127">
        <v>0</v>
      </c>
      <c r="Q378" s="127">
        <v>0</v>
      </c>
      <c r="R378" s="127">
        <v>0</v>
      </c>
      <c r="S378" s="127">
        <v>0</v>
      </c>
      <c r="T378" s="127">
        <v>0</v>
      </c>
      <c r="U378" s="127">
        <v>0</v>
      </c>
      <c r="V378" s="127">
        <v>0</v>
      </c>
      <c r="W378" s="127">
        <v>0</v>
      </c>
    </row>
    <row r="379" spans="1:23" hidden="1">
      <c r="A379" s="127">
        <v>0</v>
      </c>
      <c r="B379" s="127">
        <v>0</v>
      </c>
      <c r="C379" s="127">
        <v>0</v>
      </c>
      <c r="D379" s="127">
        <v>0</v>
      </c>
      <c r="E379" s="127">
        <v>0</v>
      </c>
      <c r="F379" s="127">
        <v>0</v>
      </c>
      <c r="G379" s="127">
        <v>0</v>
      </c>
      <c r="H379" s="127">
        <v>0</v>
      </c>
      <c r="I379" s="127">
        <v>0</v>
      </c>
      <c r="J379" s="127">
        <v>0</v>
      </c>
      <c r="K379" s="127">
        <v>0</v>
      </c>
      <c r="L379" s="127">
        <v>0</v>
      </c>
      <c r="M379" s="127">
        <v>0</v>
      </c>
      <c r="N379" s="127">
        <v>0</v>
      </c>
      <c r="O379" s="127">
        <v>0</v>
      </c>
      <c r="P379" s="127">
        <v>0</v>
      </c>
      <c r="Q379" s="127">
        <v>0</v>
      </c>
      <c r="R379" s="127">
        <v>0</v>
      </c>
      <c r="S379" s="127">
        <v>0</v>
      </c>
      <c r="T379" s="127">
        <v>0</v>
      </c>
      <c r="U379" s="127">
        <v>0</v>
      </c>
      <c r="V379" s="127">
        <v>0</v>
      </c>
      <c r="W379" s="127">
        <v>0</v>
      </c>
    </row>
    <row r="380" spans="1:23">
      <c r="A380" s="127">
        <v>0</v>
      </c>
      <c r="B380" s="127">
        <v>0</v>
      </c>
      <c r="C380" s="127">
        <v>0</v>
      </c>
      <c r="D380" s="127">
        <v>0</v>
      </c>
      <c r="E380" s="127">
        <v>0</v>
      </c>
      <c r="F380" s="127">
        <v>0</v>
      </c>
      <c r="G380" s="127">
        <v>0</v>
      </c>
      <c r="H380" s="127">
        <v>0</v>
      </c>
      <c r="I380" s="127">
        <v>0</v>
      </c>
      <c r="J380" s="127">
        <v>0</v>
      </c>
      <c r="K380" s="127">
        <v>0</v>
      </c>
      <c r="L380" s="127">
        <v>0</v>
      </c>
      <c r="M380" s="127">
        <v>0</v>
      </c>
      <c r="N380" s="127">
        <v>0</v>
      </c>
      <c r="O380" s="127">
        <v>0</v>
      </c>
      <c r="P380" s="127">
        <v>0</v>
      </c>
      <c r="Q380" s="127">
        <v>0</v>
      </c>
      <c r="R380" s="127">
        <v>0</v>
      </c>
      <c r="S380" s="127">
        <v>0</v>
      </c>
      <c r="T380" s="127">
        <v>0</v>
      </c>
      <c r="U380" s="127">
        <v>0</v>
      </c>
      <c r="V380" s="127">
        <v>0</v>
      </c>
      <c r="W380" s="127">
        <v>0</v>
      </c>
    </row>
    <row r="381" spans="1:23" hidden="1">
      <c r="A381" s="127">
        <v>0</v>
      </c>
      <c r="B381" s="127">
        <v>0</v>
      </c>
      <c r="C381" s="127">
        <v>0</v>
      </c>
      <c r="D381" s="127">
        <v>0</v>
      </c>
      <c r="E381" s="127">
        <v>0</v>
      </c>
      <c r="F381" s="127">
        <v>0</v>
      </c>
      <c r="G381" s="127">
        <v>0</v>
      </c>
      <c r="H381" s="127">
        <v>0</v>
      </c>
      <c r="I381" s="127">
        <v>0</v>
      </c>
      <c r="J381" s="127">
        <v>0</v>
      </c>
      <c r="K381" s="127">
        <v>0</v>
      </c>
      <c r="L381" s="127">
        <v>0</v>
      </c>
      <c r="M381" s="127">
        <v>0</v>
      </c>
      <c r="N381" s="127">
        <v>0</v>
      </c>
      <c r="O381" s="127">
        <v>0</v>
      </c>
      <c r="P381" s="127">
        <v>0</v>
      </c>
      <c r="Q381" s="127">
        <v>0</v>
      </c>
      <c r="R381" s="127">
        <v>0</v>
      </c>
      <c r="S381" s="127">
        <v>0</v>
      </c>
      <c r="T381" s="127">
        <v>0</v>
      </c>
      <c r="U381" s="127">
        <v>0</v>
      </c>
      <c r="V381" s="127">
        <v>0</v>
      </c>
      <c r="W381" s="127">
        <v>0</v>
      </c>
    </row>
    <row r="382" spans="1:23" hidden="1">
      <c r="A382" s="127">
        <v>0</v>
      </c>
      <c r="B382" s="127">
        <v>0</v>
      </c>
      <c r="C382" s="127">
        <v>0</v>
      </c>
      <c r="D382" s="127">
        <v>0</v>
      </c>
      <c r="E382" s="127">
        <v>0</v>
      </c>
      <c r="F382" s="127">
        <v>0</v>
      </c>
      <c r="G382" s="127">
        <v>0</v>
      </c>
      <c r="H382" s="127">
        <v>0</v>
      </c>
      <c r="I382" s="127">
        <v>0</v>
      </c>
      <c r="J382" s="127">
        <v>0</v>
      </c>
      <c r="K382" s="127">
        <v>0</v>
      </c>
      <c r="L382" s="127">
        <v>0</v>
      </c>
      <c r="M382" s="127">
        <v>0</v>
      </c>
      <c r="N382" s="127">
        <v>0</v>
      </c>
      <c r="O382" s="127">
        <v>0</v>
      </c>
      <c r="P382" s="127">
        <v>0</v>
      </c>
      <c r="Q382" s="127">
        <v>0</v>
      </c>
      <c r="R382" s="127">
        <v>0</v>
      </c>
      <c r="S382" s="127">
        <v>0</v>
      </c>
      <c r="T382" s="127">
        <v>0</v>
      </c>
      <c r="U382" s="127">
        <v>0</v>
      </c>
      <c r="V382" s="127">
        <v>0</v>
      </c>
      <c r="W382" s="127">
        <v>0</v>
      </c>
    </row>
    <row r="383" spans="1:23">
      <c r="A383" s="127">
        <v>0</v>
      </c>
      <c r="B383" s="127">
        <v>0</v>
      </c>
      <c r="C383" s="127">
        <v>0</v>
      </c>
      <c r="D383" s="127">
        <v>0</v>
      </c>
      <c r="E383" s="127">
        <v>0</v>
      </c>
      <c r="F383" s="127">
        <v>0</v>
      </c>
      <c r="G383" s="127">
        <v>0</v>
      </c>
      <c r="H383" s="127">
        <v>0</v>
      </c>
      <c r="I383" s="127">
        <v>0</v>
      </c>
      <c r="J383" s="127">
        <v>0</v>
      </c>
      <c r="K383" s="127">
        <v>0</v>
      </c>
      <c r="L383" s="127">
        <v>0</v>
      </c>
      <c r="M383" s="127">
        <v>0</v>
      </c>
      <c r="N383" s="127">
        <v>0</v>
      </c>
      <c r="O383" s="127">
        <v>0</v>
      </c>
      <c r="P383" s="127">
        <v>0</v>
      </c>
      <c r="Q383" s="127">
        <v>0</v>
      </c>
      <c r="R383" s="127">
        <v>0</v>
      </c>
      <c r="S383" s="127">
        <v>0</v>
      </c>
      <c r="T383" s="127">
        <v>0</v>
      </c>
      <c r="U383" s="127">
        <v>0</v>
      </c>
      <c r="V383" s="127">
        <v>0</v>
      </c>
      <c r="W383" s="127">
        <v>0</v>
      </c>
    </row>
    <row r="384" spans="1:23" hidden="1">
      <c r="A384" s="127">
        <v>0</v>
      </c>
      <c r="B384" s="127">
        <v>0</v>
      </c>
      <c r="C384" s="127">
        <v>0</v>
      </c>
      <c r="D384" s="127">
        <v>0</v>
      </c>
      <c r="E384" s="127">
        <v>0</v>
      </c>
      <c r="F384" s="127">
        <v>0</v>
      </c>
      <c r="G384" s="127">
        <v>0</v>
      </c>
      <c r="H384" s="127">
        <v>0</v>
      </c>
      <c r="I384" s="127">
        <v>0</v>
      </c>
      <c r="J384" s="127">
        <v>0</v>
      </c>
      <c r="K384" s="127">
        <v>0</v>
      </c>
      <c r="L384" s="127">
        <v>0</v>
      </c>
      <c r="M384" s="127">
        <v>0</v>
      </c>
      <c r="N384" s="127">
        <v>0</v>
      </c>
      <c r="O384" s="127">
        <v>0</v>
      </c>
      <c r="P384" s="127">
        <v>0</v>
      </c>
      <c r="Q384" s="127">
        <v>0</v>
      </c>
      <c r="R384" s="127">
        <v>0</v>
      </c>
      <c r="S384" s="127">
        <v>0</v>
      </c>
      <c r="T384" s="127">
        <v>0</v>
      </c>
      <c r="U384" s="127">
        <v>0</v>
      </c>
      <c r="V384" s="127">
        <v>0</v>
      </c>
      <c r="W384" s="127">
        <v>0</v>
      </c>
    </row>
    <row r="385" spans="1:23">
      <c r="A385" s="127">
        <v>0</v>
      </c>
      <c r="B385" s="127">
        <v>0</v>
      </c>
      <c r="C385" s="127">
        <v>0</v>
      </c>
      <c r="D385" s="127">
        <v>0</v>
      </c>
      <c r="E385" s="127">
        <v>0</v>
      </c>
      <c r="F385" s="127">
        <v>0</v>
      </c>
      <c r="G385" s="127">
        <v>0</v>
      </c>
      <c r="H385" s="127">
        <v>0</v>
      </c>
      <c r="I385" s="127">
        <v>0</v>
      </c>
      <c r="J385" s="127">
        <v>0</v>
      </c>
      <c r="K385" s="127">
        <v>0</v>
      </c>
      <c r="L385" s="127">
        <v>0</v>
      </c>
      <c r="M385" s="127">
        <v>0</v>
      </c>
      <c r="N385" s="127">
        <v>0</v>
      </c>
      <c r="O385" s="127">
        <v>0</v>
      </c>
      <c r="P385" s="127">
        <v>0</v>
      </c>
      <c r="Q385" s="127">
        <v>0</v>
      </c>
      <c r="R385" s="127">
        <v>0</v>
      </c>
      <c r="S385" s="127">
        <v>0</v>
      </c>
      <c r="T385" s="127">
        <v>0</v>
      </c>
      <c r="U385" s="127">
        <v>0</v>
      </c>
      <c r="V385" s="127">
        <v>0</v>
      </c>
      <c r="W385" s="127">
        <v>0</v>
      </c>
    </row>
    <row r="386" spans="1:23">
      <c r="A386" s="127">
        <v>0</v>
      </c>
      <c r="B386" s="127">
        <v>0</v>
      </c>
      <c r="C386" s="127">
        <v>0</v>
      </c>
      <c r="D386" s="127">
        <v>0</v>
      </c>
      <c r="E386" s="127">
        <v>0</v>
      </c>
      <c r="F386" s="127">
        <v>0</v>
      </c>
      <c r="G386" s="127">
        <v>0</v>
      </c>
      <c r="H386" s="127">
        <v>0</v>
      </c>
      <c r="I386" s="127">
        <v>0</v>
      </c>
      <c r="J386" s="127">
        <v>0</v>
      </c>
      <c r="K386" s="127">
        <v>0</v>
      </c>
      <c r="L386" s="127">
        <v>0</v>
      </c>
      <c r="M386" s="127">
        <v>0</v>
      </c>
      <c r="N386" s="127">
        <v>0</v>
      </c>
      <c r="O386" s="127">
        <v>0</v>
      </c>
      <c r="P386" s="127">
        <v>0</v>
      </c>
      <c r="Q386" s="127">
        <v>0</v>
      </c>
      <c r="R386" s="127">
        <v>0</v>
      </c>
      <c r="S386" s="127">
        <v>0</v>
      </c>
      <c r="T386" s="127">
        <v>0</v>
      </c>
      <c r="U386" s="127">
        <v>0</v>
      </c>
      <c r="V386" s="127">
        <v>0</v>
      </c>
      <c r="W386" s="127">
        <v>0</v>
      </c>
    </row>
    <row r="387" spans="1:23">
      <c r="A387" s="127">
        <v>0</v>
      </c>
      <c r="B387" s="127">
        <v>0</v>
      </c>
      <c r="C387" s="127">
        <v>0</v>
      </c>
      <c r="D387" s="127">
        <v>0</v>
      </c>
      <c r="E387" s="127">
        <v>0</v>
      </c>
      <c r="F387" s="127">
        <v>0</v>
      </c>
      <c r="G387" s="127">
        <v>0</v>
      </c>
      <c r="H387" s="127">
        <v>0</v>
      </c>
      <c r="I387" s="127">
        <v>0</v>
      </c>
      <c r="J387" s="127">
        <v>0</v>
      </c>
      <c r="K387" s="127">
        <v>0</v>
      </c>
      <c r="L387" s="127">
        <v>0</v>
      </c>
      <c r="M387" s="127">
        <v>0</v>
      </c>
      <c r="N387" s="127">
        <v>0</v>
      </c>
      <c r="O387" s="127">
        <v>0</v>
      </c>
      <c r="P387" s="127">
        <v>0</v>
      </c>
      <c r="Q387" s="127">
        <v>0</v>
      </c>
      <c r="R387" s="127">
        <v>0</v>
      </c>
      <c r="S387" s="127">
        <v>0</v>
      </c>
      <c r="T387" s="127">
        <v>0</v>
      </c>
      <c r="U387" s="127">
        <v>0</v>
      </c>
      <c r="V387" s="127">
        <v>0</v>
      </c>
      <c r="W387" s="127">
        <v>0</v>
      </c>
    </row>
    <row r="388" spans="1:23" hidden="1">
      <c r="A388" s="127">
        <v>0</v>
      </c>
      <c r="B388" s="127">
        <v>0</v>
      </c>
      <c r="C388" s="127">
        <v>0</v>
      </c>
      <c r="D388" s="127">
        <v>0</v>
      </c>
      <c r="E388" s="127">
        <v>0</v>
      </c>
      <c r="F388" s="127">
        <v>0</v>
      </c>
      <c r="G388" s="127">
        <v>0</v>
      </c>
      <c r="H388" s="127">
        <v>0</v>
      </c>
      <c r="I388" s="127">
        <v>0</v>
      </c>
      <c r="J388" s="127">
        <v>0</v>
      </c>
      <c r="K388" s="127">
        <v>0</v>
      </c>
      <c r="L388" s="127">
        <v>0</v>
      </c>
      <c r="M388" s="127">
        <v>0</v>
      </c>
      <c r="N388" s="127">
        <v>0</v>
      </c>
      <c r="O388" s="127">
        <v>0</v>
      </c>
      <c r="P388" s="127">
        <v>0</v>
      </c>
      <c r="Q388" s="127">
        <v>0</v>
      </c>
      <c r="R388" s="127">
        <v>0</v>
      </c>
      <c r="S388" s="127">
        <v>0</v>
      </c>
      <c r="T388" s="127">
        <v>0</v>
      </c>
      <c r="U388" s="127">
        <v>0</v>
      </c>
      <c r="V388" s="127">
        <v>0</v>
      </c>
      <c r="W388" s="127">
        <v>0</v>
      </c>
    </row>
    <row r="389" spans="1:23" hidden="1">
      <c r="A389" s="127">
        <v>0</v>
      </c>
      <c r="B389" s="127">
        <v>0</v>
      </c>
      <c r="C389" s="127">
        <v>0</v>
      </c>
      <c r="D389" s="127">
        <v>0</v>
      </c>
      <c r="E389" s="127">
        <v>0</v>
      </c>
      <c r="F389" s="127">
        <v>0</v>
      </c>
      <c r="G389" s="127">
        <v>0</v>
      </c>
      <c r="H389" s="127">
        <v>0</v>
      </c>
      <c r="I389" s="127">
        <v>0</v>
      </c>
      <c r="J389" s="127">
        <v>0</v>
      </c>
      <c r="K389" s="127">
        <v>0</v>
      </c>
      <c r="L389" s="127">
        <v>0</v>
      </c>
      <c r="M389" s="127">
        <v>0</v>
      </c>
      <c r="N389" s="127">
        <v>0</v>
      </c>
      <c r="O389" s="127">
        <v>0</v>
      </c>
      <c r="P389" s="127">
        <v>0</v>
      </c>
      <c r="Q389" s="127">
        <v>0</v>
      </c>
      <c r="R389" s="127">
        <v>0</v>
      </c>
      <c r="S389" s="127">
        <v>0</v>
      </c>
      <c r="T389" s="127">
        <v>0</v>
      </c>
      <c r="U389" s="127">
        <v>0</v>
      </c>
      <c r="V389" s="127">
        <v>0</v>
      </c>
      <c r="W389" s="127">
        <v>0</v>
      </c>
    </row>
    <row r="390" spans="1:23" hidden="1">
      <c r="A390" s="127">
        <v>0</v>
      </c>
      <c r="B390" s="127">
        <v>0</v>
      </c>
      <c r="C390" s="127">
        <v>0</v>
      </c>
      <c r="D390" s="127">
        <v>0</v>
      </c>
      <c r="E390" s="127">
        <v>0</v>
      </c>
      <c r="F390" s="127">
        <v>0</v>
      </c>
      <c r="G390" s="127">
        <v>0</v>
      </c>
      <c r="H390" s="127">
        <v>0</v>
      </c>
      <c r="I390" s="127">
        <v>0</v>
      </c>
      <c r="J390" s="127">
        <v>0</v>
      </c>
      <c r="K390" s="127">
        <v>0</v>
      </c>
      <c r="L390" s="127">
        <v>0</v>
      </c>
      <c r="M390" s="127">
        <v>0</v>
      </c>
      <c r="N390" s="127">
        <v>0</v>
      </c>
      <c r="O390" s="127">
        <v>0</v>
      </c>
      <c r="P390" s="127">
        <v>0</v>
      </c>
      <c r="Q390" s="127">
        <v>0</v>
      </c>
      <c r="R390" s="127">
        <v>0</v>
      </c>
      <c r="S390" s="127">
        <v>0</v>
      </c>
      <c r="T390" s="127">
        <v>0</v>
      </c>
      <c r="U390" s="127">
        <v>0</v>
      </c>
      <c r="V390" s="127">
        <v>0</v>
      </c>
      <c r="W390" s="127">
        <v>0</v>
      </c>
    </row>
    <row r="391" spans="1:23">
      <c r="A391" s="127">
        <v>0</v>
      </c>
      <c r="B391" s="127">
        <v>0</v>
      </c>
      <c r="C391" s="127">
        <v>0</v>
      </c>
      <c r="D391" s="127">
        <v>0</v>
      </c>
      <c r="E391" s="127">
        <v>0</v>
      </c>
      <c r="F391" s="127">
        <v>0</v>
      </c>
      <c r="G391" s="127">
        <v>0</v>
      </c>
      <c r="H391" s="127">
        <v>0</v>
      </c>
      <c r="I391" s="127">
        <v>0</v>
      </c>
      <c r="J391" s="127">
        <v>0</v>
      </c>
      <c r="K391" s="127">
        <v>0</v>
      </c>
      <c r="L391" s="127">
        <v>0</v>
      </c>
      <c r="M391" s="127">
        <v>0</v>
      </c>
      <c r="N391" s="127">
        <v>0</v>
      </c>
      <c r="O391" s="127">
        <v>0</v>
      </c>
      <c r="P391" s="127">
        <v>0</v>
      </c>
      <c r="Q391" s="127">
        <v>0</v>
      </c>
      <c r="R391" s="127">
        <v>0</v>
      </c>
      <c r="S391" s="127">
        <v>0</v>
      </c>
      <c r="T391" s="127">
        <v>0</v>
      </c>
      <c r="U391" s="127">
        <v>0</v>
      </c>
      <c r="V391" s="127">
        <v>0</v>
      </c>
      <c r="W391" s="127">
        <v>0</v>
      </c>
    </row>
    <row r="392" spans="1:23" hidden="1">
      <c r="A392" s="127">
        <v>0</v>
      </c>
      <c r="B392" s="127">
        <v>0</v>
      </c>
      <c r="C392" s="127">
        <v>0</v>
      </c>
      <c r="D392" s="127">
        <v>0</v>
      </c>
      <c r="E392" s="127">
        <v>0</v>
      </c>
      <c r="F392" s="127">
        <v>0</v>
      </c>
      <c r="G392" s="127">
        <v>0</v>
      </c>
      <c r="H392" s="127">
        <v>0</v>
      </c>
      <c r="I392" s="127">
        <v>0</v>
      </c>
      <c r="J392" s="127">
        <v>0</v>
      </c>
      <c r="K392" s="127">
        <v>0</v>
      </c>
      <c r="L392" s="127">
        <v>0</v>
      </c>
      <c r="M392" s="127">
        <v>0</v>
      </c>
      <c r="N392" s="127">
        <v>0</v>
      </c>
      <c r="O392" s="127">
        <v>0</v>
      </c>
      <c r="P392" s="127">
        <v>0</v>
      </c>
      <c r="Q392" s="127">
        <v>0</v>
      </c>
      <c r="R392" s="127">
        <v>0</v>
      </c>
      <c r="S392" s="127">
        <v>0</v>
      </c>
      <c r="T392" s="127">
        <v>0</v>
      </c>
      <c r="U392" s="127">
        <v>0</v>
      </c>
      <c r="V392" s="127">
        <v>0</v>
      </c>
      <c r="W392" s="127">
        <v>0</v>
      </c>
    </row>
    <row r="393" spans="1:23" hidden="1">
      <c r="A393" s="127">
        <v>0</v>
      </c>
      <c r="B393" s="127">
        <v>0</v>
      </c>
      <c r="C393" s="127">
        <v>0</v>
      </c>
      <c r="D393" s="127">
        <v>0</v>
      </c>
      <c r="E393" s="127">
        <v>0</v>
      </c>
      <c r="F393" s="127">
        <v>0</v>
      </c>
      <c r="G393" s="127">
        <v>0</v>
      </c>
      <c r="H393" s="127">
        <v>0</v>
      </c>
      <c r="I393" s="127">
        <v>0</v>
      </c>
      <c r="J393" s="127">
        <v>0</v>
      </c>
      <c r="K393" s="127">
        <v>0</v>
      </c>
      <c r="L393" s="127">
        <v>0</v>
      </c>
      <c r="M393" s="127">
        <v>0</v>
      </c>
      <c r="N393" s="127">
        <v>0</v>
      </c>
      <c r="O393" s="127">
        <v>0</v>
      </c>
      <c r="P393" s="127">
        <v>0</v>
      </c>
      <c r="Q393" s="127">
        <v>0</v>
      </c>
      <c r="R393" s="127">
        <v>0</v>
      </c>
      <c r="S393" s="127">
        <v>0</v>
      </c>
      <c r="T393" s="127">
        <v>0</v>
      </c>
      <c r="U393" s="127">
        <v>0</v>
      </c>
      <c r="V393" s="127">
        <v>0</v>
      </c>
      <c r="W393" s="127">
        <v>0</v>
      </c>
    </row>
    <row r="394" spans="1:23" hidden="1">
      <c r="A394" s="127">
        <v>0</v>
      </c>
      <c r="B394" s="127">
        <v>0</v>
      </c>
      <c r="C394" s="127">
        <v>0</v>
      </c>
      <c r="D394" s="127">
        <v>0</v>
      </c>
      <c r="E394" s="127">
        <v>0</v>
      </c>
      <c r="F394" s="127">
        <v>0</v>
      </c>
      <c r="G394" s="127">
        <v>0</v>
      </c>
      <c r="H394" s="127">
        <v>0</v>
      </c>
      <c r="I394" s="127">
        <v>0</v>
      </c>
      <c r="J394" s="127">
        <v>0</v>
      </c>
      <c r="K394" s="127">
        <v>0</v>
      </c>
      <c r="L394" s="127">
        <v>0</v>
      </c>
      <c r="M394" s="127">
        <v>0</v>
      </c>
      <c r="N394" s="127">
        <v>0</v>
      </c>
      <c r="O394" s="127">
        <v>0</v>
      </c>
      <c r="P394" s="127">
        <v>0</v>
      </c>
      <c r="Q394" s="127">
        <v>0</v>
      </c>
      <c r="R394" s="127">
        <v>0</v>
      </c>
      <c r="S394" s="127">
        <v>0</v>
      </c>
      <c r="T394" s="127">
        <v>0</v>
      </c>
      <c r="U394" s="127">
        <v>0</v>
      </c>
      <c r="V394" s="127">
        <v>0</v>
      </c>
      <c r="W394" s="127">
        <v>0</v>
      </c>
    </row>
    <row r="395" spans="1:23">
      <c r="A395" s="127">
        <v>0</v>
      </c>
      <c r="B395" s="127">
        <v>0</v>
      </c>
      <c r="C395" s="127">
        <v>0</v>
      </c>
      <c r="D395" s="127">
        <v>0</v>
      </c>
      <c r="E395" s="127">
        <v>0</v>
      </c>
      <c r="F395" s="127">
        <v>0</v>
      </c>
      <c r="G395" s="127">
        <v>0</v>
      </c>
      <c r="H395" s="127">
        <v>0</v>
      </c>
      <c r="I395" s="127">
        <v>0</v>
      </c>
      <c r="J395" s="127">
        <v>0</v>
      </c>
      <c r="K395" s="127">
        <v>0</v>
      </c>
      <c r="L395" s="127">
        <v>0</v>
      </c>
      <c r="M395" s="127">
        <v>0</v>
      </c>
      <c r="N395" s="127">
        <v>0</v>
      </c>
      <c r="O395" s="127">
        <v>0</v>
      </c>
      <c r="P395" s="127">
        <v>0</v>
      </c>
      <c r="Q395" s="127">
        <v>0</v>
      </c>
      <c r="R395" s="127">
        <v>0</v>
      </c>
      <c r="S395" s="127">
        <v>0</v>
      </c>
      <c r="T395" s="127">
        <v>0</v>
      </c>
      <c r="U395" s="127">
        <v>0</v>
      </c>
      <c r="V395" s="127">
        <v>0</v>
      </c>
      <c r="W395" s="127">
        <v>0</v>
      </c>
    </row>
    <row r="396" spans="1:23" hidden="1">
      <c r="A396" s="127">
        <v>0</v>
      </c>
      <c r="B396" s="127">
        <v>0</v>
      </c>
      <c r="C396" s="127">
        <v>0</v>
      </c>
      <c r="D396" s="127">
        <v>0</v>
      </c>
      <c r="E396" s="127">
        <v>0</v>
      </c>
      <c r="F396" s="127">
        <v>0</v>
      </c>
      <c r="G396" s="127">
        <v>0</v>
      </c>
      <c r="H396" s="127">
        <v>0</v>
      </c>
      <c r="I396" s="127">
        <v>0</v>
      </c>
      <c r="J396" s="127">
        <v>0</v>
      </c>
      <c r="K396" s="127">
        <v>0</v>
      </c>
      <c r="L396" s="127">
        <v>0</v>
      </c>
      <c r="M396" s="127">
        <v>0</v>
      </c>
      <c r="N396" s="127">
        <v>0</v>
      </c>
      <c r="O396" s="127">
        <v>0</v>
      </c>
      <c r="P396" s="127">
        <v>0</v>
      </c>
      <c r="Q396" s="127">
        <v>0</v>
      </c>
      <c r="R396" s="127">
        <v>0</v>
      </c>
      <c r="S396" s="127">
        <v>0</v>
      </c>
      <c r="T396" s="127">
        <v>0</v>
      </c>
      <c r="U396" s="127">
        <v>0</v>
      </c>
      <c r="V396" s="127">
        <v>0</v>
      </c>
      <c r="W396" s="127">
        <v>0</v>
      </c>
    </row>
    <row r="397" spans="1:23" hidden="1">
      <c r="A397" s="127">
        <v>0</v>
      </c>
      <c r="B397" s="127">
        <v>0</v>
      </c>
      <c r="C397" s="127">
        <v>0</v>
      </c>
      <c r="D397" s="127">
        <v>0</v>
      </c>
      <c r="E397" s="127">
        <v>0</v>
      </c>
      <c r="F397" s="127">
        <v>0</v>
      </c>
      <c r="G397" s="127">
        <v>0</v>
      </c>
      <c r="H397" s="127">
        <v>0</v>
      </c>
      <c r="I397" s="127">
        <v>0</v>
      </c>
      <c r="J397" s="127">
        <v>0</v>
      </c>
      <c r="K397" s="127">
        <v>0</v>
      </c>
      <c r="L397" s="127">
        <v>0</v>
      </c>
      <c r="M397" s="127">
        <v>0</v>
      </c>
      <c r="N397" s="127">
        <v>0</v>
      </c>
      <c r="O397" s="127">
        <v>0</v>
      </c>
      <c r="P397" s="127">
        <v>0</v>
      </c>
      <c r="Q397" s="127">
        <v>0</v>
      </c>
      <c r="R397" s="127">
        <v>0</v>
      </c>
      <c r="S397" s="127">
        <v>0</v>
      </c>
      <c r="T397" s="127">
        <v>0</v>
      </c>
      <c r="U397" s="127">
        <v>0</v>
      </c>
      <c r="V397" s="127">
        <v>0</v>
      </c>
      <c r="W397" s="127">
        <v>0</v>
      </c>
    </row>
    <row r="398" spans="1:23" hidden="1">
      <c r="A398" s="127">
        <v>0</v>
      </c>
      <c r="B398" s="127">
        <v>0</v>
      </c>
      <c r="C398" s="127">
        <v>0</v>
      </c>
      <c r="D398" s="127">
        <v>0</v>
      </c>
      <c r="E398" s="127">
        <v>0</v>
      </c>
      <c r="F398" s="127">
        <v>0</v>
      </c>
      <c r="G398" s="127">
        <v>0</v>
      </c>
      <c r="H398" s="127">
        <v>0</v>
      </c>
      <c r="I398" s="127">
        <v>0</v>
      </c>
      <c r="J398" s="127">
        <v>0</v>
      </c>
      <c r="K398" s="127">
        <v>0</v>
      </c>
      <c r="L398" s="127">
        <v>0</v>
      </c>
      <c r="M398" s="127">
        <v>0</v>
      </c>
      <c r="N398" s="127">
        <v>0</v>
      </c>
      <c r="O398" s="127">
        <v>0</v>
      </c>
      <c r="P398" s="127">
        <v>0</v>
      </c>
      <c r="Q398" s="127">
        <v>0</v>
      </c>
      <c r="R398" s="127">
        <v>0</v>
      </c>
      <c r="S398" s="127">
        <v>0</v>
      </c>
      <c r="T398" s="127">
        <v>0</v>
      </c>
      <c r="U398" s="127">
        <v>0</v>
      </c>
      <c r="V398" s="127">
        <v>0</v>
      </c>
      <c r="W398" s="127">
        <v>0</v>
      </c>
    </row>
    <row r="399" spans="1:23" hidden="1">
      <c r="A399" s="127">
        <v>0</v>
      </c>
      <c r="B399" s="127">
        <v>0</v>
      </c>
      <c r="C399" s="127">
        <v>0</v>
      </c>
      <c r="D399" s="127">
        <v>0</v>
      </c>
      <c r="E399" s="127">
        <v>0</v>
      </c>
      <c r="F399" s="127">
        <v>0</v>
      </c>
      <c r="G399" s="127">
        <v>0</v>
      </c>
      <c r="H399" s="127">
        <v>0</v>
      </c>
      <c r="I399" s="127">
        <v>0</v>
      </c>
      <c r="J399" s="127">
        <v>0</v>
      </c>
      <c r="K399" s="127">
        <v>0</v>
      </c>
      <c r="L399" s="127">
        <v>0</v>
      </c>
      <c r="M399" s="127">
        <v>0</v>
      </c>
      <c r="N399" s="127">
        <v>0</v>
      </c>
      <c r="O399" s="127">
        <v>0</v>
      </c>
      <c r="P399" s="127">
        <v>0</v>
      </c>
      <c r="Q399" s="127">
        <v>0</v>
      </c>
      <c r="R399" s="127">
        <v>0</v>
      </c>
      <c r="S399" s="127">
        <v>0</v>
      </c>
      <c r="T399" s="127">
        <v>0</v>
      </c>
      <c r="U399" s="127">
        <v>0</v>
      </c>
      <c r="V399" s="127">
        <v>0</v>
      </c>
      <c r="W399" s="127">
        <v>0</v>
      </c>
    </row>
    <row r="400" spans="1:23" hidden="1">
      <c r="A400" s="127">
        <v>0</v>
      </c>
      <c r="B400" s="127">
        <v>0</v>
      </c>
      <c r="C400" s="127">
        <v>0</v>
      </c>
      <c r="D400" s="127">
        <v>0</v>
      </c>
      <c r="E400" s="127">
        <v>0</v>
      </c>
      <c r="F400" s="127">
        <v>0</v>
      </c>
      <c r="G400" s="127">
        <v>0</v>
      </c>
      <c r="H400" s="127">
        <v>0</v>
      </c>
      <c r="I400" s="127">
        <v>0</v>
      </c>
      <c r="J400" s="127">
        <v>0</v>
      </c>
      <c r="K400" s="127">
        <v>0</v>
      </c>
      <c r="L400" s="127">
        <v>0</v>
      </c>
      <c r="M400" s="127">
        <v>0</v>
      </c>
      <c r="N400" s="127">
        <v>0</v>
      </c>
      <c r="O400" s="127">
        <v>0</v>
      </c>
      <c r="P400" s="127">
        <v>0</v>
      </c>
      <c r="Q400" s="127">
        <v>0</v>
      </c>
      <c r="R400" s="127">
        <v>0</v>
      </c>
      <c r="S400" s="127">
        <v>0</v>
      </c>
      <c r="T400" s="127">
        <v>0</v>
      </c>
      <c r="U400" s="127">
        <v>0</v>
      </c>
      <c r="V400" s="127">
        <v>0</v>
      </c>
      <c r="W400" s="127">
        <v>0</v>
      </c>
    </row>
    <row r="401" spans="1:23" hidden="1">
      <c r="A401" s="127">
        <v>0</v>
      </c>
      <c r="B401" s="127">
        <v>0</v>
      </c>
      <c r="C401" s="127">
        <v>0</v>
      </c>
      <c r="D401" s="127">
        <v>0</v>
      </c>
      <c r="E401" s="127">
        <v>0</v>
      </c>
      <c r="F401" s="127">
        <v>0</v>
      </c>
      <c r="G401" s="127">
        <v>0</v>
      </c>
      <c r="H401" s="127">
        <v>0</v>
      </c>
      <c r="I401" s="127">
        <v>0</v>
      </c>
      <c r="J401" s="127">
        <v>0</v>
      </c>
      <c r="K401" s="127">
        <v>0</v>
      </c>
      <c r="L401" s="127">
        <v>0</v>
      </c>
      <c r="M401" s="127">
        <v>0</v>
      </c>
      <c r="N401" s="127">
        <v>0</v>
      </c>
      <c r="O401" s="127">
        <v>0</v>
      </c>
      <c r="P401" s="127">
        <v>0</v>
      </c>
      <c r="Q401" s="127">
        <v>0</v>
      </c>
      <c r="R401" s="127">
        <v>0</v>
      </c>
      <c r="S401" s="127">
        <v>0</v>
      </c>
      <c r="T401" s="127">
        <v>0</v>
      </c>
      <c r="U401" s="127">
        <v>0</v>
      </c>
      <c r="V401" s="127">
        <v>0</v>
      </c>
      <c r="W401" s="127">
        <v>0</v>
      </c>
    </row>
    <row r="402" spans="1:23" hidden="1">
      <c r="A402" s="127">
        <v>0</v>
      </c>
      <c r="B402" s="127">
        <v>0</v>
      </c>
      <c r="C402" s="127">
        <v>0</v>
      </c>
      <c r="D402" s="127">
        <v>0</v>
      </c>
      <c r="E402" s="127">
        <v>0</v>
      </c>
      <c r="F402" s="127">
        <v>0</v>
      </c>
      <c r="G402" s="127">
        <v>0</v>
      </c>
      <c r="H402" s="127">
        <v>0</v>
      </c>
      <c r="I402" s="127">
        <v>0</v>
      </c>
      <c r="J402" s="127">
        <v>0</v>
      </c>
      <c r="K402" s="127">
        <v>0</v>
      </c>
      <c r="L402" s="127">
        <v>0</v>
      </c>
      <c r="M402" s="127">
        <v>0</v>
      </c>
      <c r="N402" s="127">
        <v>0</v>
      </c>
      <c r="O402" s="127">
        <v>0</v>
      </c>
      <c r="P402" s="127">
        <v>0</v>
      </c>
      <c r="Q402" s="127">
        <v>0</v>
      </c>
      <c r="R402" s="127">
        <v>0</v>
      </c>
      <c r="S402" s="127">
        <v>0</v>
      </c>
      <c r="T402" s="127">
        <v>0</v>
      </c>
      <c r="U402" s="127">
        <v>0</v>
      </c>
      <c r="V402" s="127">
        <v>0</v>
      </c>
      <c r="W402" s="127">
        <v>0</v>
      </c>
    </row>
    <row r="403" spans="1:23">
      <c r="A403" s="127">
        <v>0</v>
      </c>
      <c r="B403" s="127">
        <v>0</v>
      </c>
      <c r="C403" s="127">
        <v>0</v>
      </c>
      <c r="D403" s="127">
        <v>0</v>
      </c>
      <c r="E403" s="127">
        <v>0</v>
      </c>
      <c r="F403" s="127">
        <v>0</v>
      </c>
      <c r="G403" s="127">
        <v>0</v>
      </c>
      <c r="H403" s="127">
        <v>0</v>
      </c>
      <c r="I403" s="127">
        <v>0</v>
      </c>
      <c r="J403" s="127">
        <v>0</v>
      </c>
      <c r="K403" s="127">
        <v>0</v>
      </c>
      <c r="L403" s="127">
        <v>0</v>
      </c>
      <c r="M403" s="127">
        <v>0</v>
      </c>
      <c r="N403" s="127">
        <v>0</v>
      </c>
      <c r="O403" s="127">
        <v>0</v>
      </c>
      <c r="P403" s="127">
        <v>0</v>
      </c>
      <c r="Q403" s="127">
        <v>0</v>
      </c>
      <c r="R403" s="127">
        <v>0</v>
      </c>
      <c r="S403" s="127">
        <v>0</v>
      </c>
      <c r="T403" s="127">
        <v>0</v>
      </c>
      <c r="U403" s="127">
        <v>0</v>
      </c>
      <c r="V403" s="127">
        <v>0</v>
      </c>
      <c r="W403" s="127">
        <v>0</v>
      </c>
    </row>
    <row r="404" spans="1:23" hidden="1">
      <c r="A404" s="127">
        <v>0</v>
      </c>
      <c r="B404" s="127">
        <v>0</v>
      </c>
      <c r="C404" s="127">
        <v>0</v>
      </c>
      <c r="D404" s="127">
        <v>0</v>
      </c>
      <c r="E404" s="127">
        <v>0</v>
      </c>
      <c r="F404" s="127">
        <v>0</v>
      </c>
      <c r="G404" s="127">
        <v>0</v>
      </c>
      <c r="H404" s="127">
        <v>0</v>
      </c>
      <c r="I404" s="127">
        <v>0</v>
      </c>
      <c r="J404" s="127">
        <v>0</v>
      </c>
      <c r="K404" s="127">
        <v>0</v>
      </c>
      <c r="L404" s="127">
        <v>0</v>
      </c>
      <c r="M404" s="127">
        <v>0</v>
      </c>
      <c r="N404" s="127">
        <v>0</v>
      </c>
      <c r="O404" s="127">
        <v>0</v>
      </c>
      <c r="P404" s="127">
        <v>0</v>
      </c>
      <c r="Q404" s="127">
        <v>0</v>
      </c>
      <c r="R404" s="127">
        <v>0</v>
      </c>
      <c r="S404" s="127">
        <v>0</v>
      </c>
      <c r="T404" s="127">
        <v>0</v>
      </c>
      <c r="U404" s="127">
        <v>0</v>
      </c>
      <c r="V404" s="127">
        <v>0</v>
      </c>
      <c r="W404" s="127">
        <v>0</v>
      </c>
    </row>
    <row r="405" spans="1:23" hidden="1">
      <c r="A405" s="127">
        <v>0</v>
      </c>
      <c r="B405" s="127">
        <v>0</v>
      </c>
      <c r="C405" s="127">
        <v>0</v>
      </c>
      <c r="D405" s="127">
        <v>0</v>
      </c>
      <c r="E405" s="127">
        <v>0</v>
      </c>
      <c r="F405" s="127">
        <v>0</v>
      </c>
      <c r="G405" s="127">
        <v>0</v>
      </c>
      <c r="H405" s="127">
        <v>0</v>
      </c>
      <c r="I405" s="127">
        <v>0</v>
      </c>
      <c r="J405" s="127">
        <v>0</v>
      </c>
      <c r="K405" s="127">
        <v>0</v>
      </c>
      <c r="L405" s="127">
        <v>0</v>
      </c>
      <c r="M405" s="127">
        <v>0</v>
      </c>
      <c r="N405" s="127">
        <v>0</v>
      </c>
      <c r="O405" s="127">
        <v>0</v>
      </c>
      <c r="P405" s="127">
        <v>0</v>
      </c>
      <c r="Q405" s="127">
        <v>0</v>
      </c>
      <c r="R405" s="127">
        <v>0</v>
      </c>
      <c r="S405" s="127">
        <v>0</v>
      </c>
      <c r="T405" s="127">
        <v>0</v>
      </c>
      <c r="U405" s="127">
        <v>0</v>
      </c>
      <c r="V405" s="127">
        <v>0</v>
      </c>
      <c r="W405" s="127">
        <v>0</v>
      </c>
    </row>
    <row r="406" spans="1:23" hidden="1">
      <c r="A406" s="127">
        <v>0</v>
      </c>
      <c r="B406" s="127">
        <v>0</v>
      </c>
      <c r="C406" s="127">
        <v>0</v>
      </c>
      <c r="D406" s="127">
        <v>0</v>
      </c>
      <c r="E406" s="127">
        <v>0</v>
      </c>
      <c r="F406" s="127">
        <v>0</v>
      </c>
      <c r="G406" s="127">
        <v>0</v>
      </c>
      <c r="H406" s="127">
        <v>0</v>
      </c>
      <c r="I406" s="127">
        <v>0</v>
      </c>
      <c r="J406" s="127">
        <v>0</v>
      </c>
      <c r="K406" s="127">
        <v>0</v>
      </c>
      <c r="L406" s="127">
        <v>0</v>
      </c>
      <c r="M406" s="127">
        <v>0</v>
      </c>
      <c r="N406" s="127">
        <v>0</v>
      </c>
      <c r="O406" s="127">
        <v>0</v>
      </c>
      <c r="P406" s="127">
        <v>0</v>
      </c>
      <c r="Q406" s="127">
        <v>0</v>
      </c>
      <c r="R406" s="127">
        <v>0</v>
      </c>
      <c r="S406" s="127">
        <v>0</v>
      </c>
      <c r="T406" s="127">
        <v>0</v>
      </c>
      <c r="U406" s="127">
        <v>0</v>
      </c>
      <c r="V406" s="127">
        <v>0</v>
      </c>
      <c r="W406" s="127">
        <v>0</v>
      </c>
    </row>
    <row r="407" spans="1:23">
      <c r="A407" s="127">
        <v>0</v>
      </c>
      <c r="B407" s="127">
        <v>0</v>
      </c>
      <c r="C407" s="127">
        <v>0</v>
      </c>
      <c r="D407" s="127">
        <v>0</v>
      </c>
      <c r="E407" s="127">
        <v>0</v>
      </c>
      <c r="F407" s="127">
        <v>0</v>
      </c>
      <c r="G407" s="127">
        <v>0</v>
      </c>
      <c r="H407" s="127">
        <v>0</v>
      </c>
      <c r="I407" s="127">
        <v>0</v>
      </c>
      <c r="J407" s="127">
        <v>0</v>
      </c>
      <c r="K407" s="127">
        <v>0</v>
      </c>
      <c r="L407" s="127">
        <v>0</v>
      </c>
      <c r="M407" s="127">
        <v>0</v>
      </c>
      <c r="N407" s="127">
        <v>0</v>
      </c>
      <c r="O407" s="127">
        <v>0</v>
      </c>
      <c r="P407" s="127">
        <v>0</v>
      </c>
      <c r="Q407" s="127">
        <v>0</v>
      </c>
      <c r="R407" s="127">
        <v>0</v>
      </c>
      <c r="S407" s="127">
        <v>0</v>
      </c>
      <c r="T407" s="127">
        <v>0</v>
      </c>
      <c r="U407" s="127">
        <v>0</v>
      </c>
      <c r="V407" s="127">
        <v>0</v>
      </c>
      <c r="W407" s="127">
        <v>0</v>
      </c>
    </row>
    <row r="408" spans="1:23" hidden="1">
      <c r="A408" s="127">
        <v>0</v>
      </c>
      <c r="B408" s="127">
        <v>0</v>
      </c>
      <c r="C408" s="127">
        <v>0</v>
      </c>
      <c r="D408" s="127">
        <v>0</v>
      </c>
      <c r="E408" s="127">
        <v>0</v>
      </c>
      <c r="F408" s="127">
        <v>0</v>
      </c>
      <c r="G408" s="127">
        <v>0</v>
      </c>
      <c r="H408" s="127">
        <v>0</v>
      </c>
      <c r="I408" s="127">
        <v>0</v>
      </c>
      <c r="J408" s="127">
        <v>0</v>
      </c>
      <c r="K408" s="127">
        <v>0</v>
      </c>
      <c r="L408" s="127">
        <v>0</v>
      </c>
      <c r="M408" s="127">
        <v>0</v>
      </c>
      <c r="N408" s="127">
        <v>0</v>
      </c>
      <c r="O408" s="127">
        <v>0</v>
      </c>
      <c r="P408" s="127">
        <v>0</v>
      </c>
      <c r="Q408" s="127">
        <v>0</v>
      </c>
      <c r="R408" s="127">
        <v>0</v>
      </c>
      <c r="S408" s="127">
        <v>0</v>
      </c>
      <c r="T408" s="127">
        <v>0</v>
      </c>
      <c r="U408" s="127">
        <v>0</v>
      </c>
      <c r="V408" s="127">
        <v>0</v>
      </c>
      <c r="W408" s="127">
        <v>0</v>
      </c>
    </row>
    <row r="409" spans="1:23" hidden="1">
      <c r="A409" s="127">
        <v>0</v>
      </c>
      <c r="B409" s="127">
        <v>0</v>
      </c>
      <c r="C409" s="127">
        <v>0</v>
      </c>
      <c r="D409" s="127">
        <v>0</v>
      </c>
      <c r="E409" s="127">
        <v>0</v>
      </c>
      <c r="F409" s="127">
        <v>0</v>
      </c>
      <c r="G409" s="127">
        <v>0</v>
      </c>
      <c r="H409" s="127">
        <v>0</v>
      </c>
      <c r="I409" s="127">
        <v>0</v>
      </c>
      <c r="J409" s="127">
        <v>0</v>
      </c>
      <c r="K409" s="127">
        <v>0</v>
      </c>
      <c r="L409" s="127">
        <v>0</v>
      </c>
      <c r="M409" s="127">
        <v>0</v>
      </c>
      <c r="N409" s="127">
        <v>0</v>
      </c>
      <c r="O409" s="127">
        <v>0</v>
      </c>
      <c r="P409" s="127">
        <v>0</v>
      </c>
      <c r="Q409" s="127">
        <v>0</v>
      </c>
      <c r="R409" s="127">
        <v>0</v>
      </c>
      <c r="S409" s="127">
        <v>0</v>
      </c>
      <c r="T409" s="127">
        <v>0</v>
      </c>
      <c r="U409" s="127">
        <v>0</v>
      </c>
      <c r="V409" s="127">
        <v>0</v>
      </c>
      <c r="W409" s="127">
        <v>0</v>
      </c>
    </row>
    <row r="410" spans="1:23" hidden="1">
      <c r="A410" s="127">
        <v>0</v>
      </c>
      <c r="B410" s="127">
        <v>0</v>
      </c>
      <c r="C410" s="127">
        <v>0</v>
      </c>
      <c r="D410" s="127">
        <v>0</v>
      </c>
      <c r="E410" s="127">
        <v>0</v>
      </c>
      <c r="F410" s="127">
        <v>0</v>
      </c>
      <c r="G410" s="127">
        <v>0</v>
      </c>
      <c r="H410" s="127">
        <v>0</v>
      </c>
      <c r="I410" s="127">
        <v>0</v>
      </c>
      <c r="J410" s="127">
        <v>0</v>
      </c>
      <c r="K410" s="127">
        <v>0</v>
      </c>
      <c r="L410" s="127">
        <v>0</v>
      </c>
      <c r="M410" s="127">
        <v>0</v>
      </c>
      <c r="N410" s="127">
        <v>0</v>
      </c>
      <c r="O410" s="127">
        <v>0</v>
      </c>
      <c r="P410" s="127">
        <v>0</v>
      </c>
      <c r="Q410" s="127">
        <v>0</v>
      </c>
      <c r="R410" s="127">
        <v>0</v>
      </c>
      <c r="S410" s="127">
        <v>0</v>
      </c>
      <c r="T410" s="127">
        <v>0</v>
      </c>
      <c r="U410" s="127">
        <v>0</v>
      </c>
      <c r="V410" s="127">
        <v>0</v>
      </c>
      <c r="W410" s="127">
        <v>0</v>
      </c>
    </row>
    <row r="411" spans="1:23" hidden="1">
      <c r="A411" s="127">
        <v>0</v>
      </c>
      <c r="B411" s="127">
        <v>0</v>
      </c>
      <c r="C411" s="127">
        <v>0</v>
      </c>
      <c r="D411" s="127">
        <v>0</v>
      </c>
      <c r="E411" s="127">
        <v>0</v>
      </c>
      <c r="F411" s="127">
        <v>0</v>
      </c>
      <c r="G411" s="127">
        <v>0</v>
      </c>
      <c r="H411" s="127">
        <v>0</v>
      </c>
      <c r="I411" s="127">
        <v>0</v>
      </c>
      <c r="J411" s="127">
        <v>0</v>
      </c>
      <c r="K411" s="127">
        <v>0</v>
      </c>
      <c r="L411" s="127">
        <v>0</v>
      </c>
      <c r="M411" s="127">
        <v>0</v>
      </c>
      <c r="N411" s="127">
        <v>0</v>
      </c>
      <c r="O411" s="127">
        <v>0</v>
      </c>
      <c r="P411" s="127">
        <v>0</v>
      </c>
      <c r="Q411" s="127">
        <v>0</v>
      </c>
      <c r="R411" s="127">
        <v>0</v>
      </c>
      <c r="S411" s="127">
        <v>0</v>
      </c>
      <c r="T411" s="127">
        <v>0</v>
      </c>
      <c r="U411" s="127">
        <v>0</v>
      </c>
      <c r="V411" s="127">
        <v>0</v>
      </c>
      <c r="W411" s="127">
        <v>0</v>
      </c>
    </row>
    <row r="412" spans="1:23" hidden="1">
      <c r="A412" s="127">
        <v>0</v>
      </c>
      <c r="B412" s="127">
        <v>0</v>
      </c>
      <c r="C412" s="127">
        <v>0</v>
      </c>
      <c r="D412" s="127">
        <v>0</v>
      </c>
      <c r="E412" s="127">
        <v>0</v>
      </c>
      <c r="F412" s="127">
        <v>0</v>
      </c>
      <c r="G412" s="127">
        <v>0</v>
      </c>
      <c r="H412" s="127">
        <v>0</v>
      </c>
      <c r="I412" s="127">
        <v>0</v>
      </c>
      <c r="J412" s="127">
        <v>0</v>
      </c>
      <c r="K412" s="127">
        <v>0</v>
      </c>
      <c r="L412" s="127">
        <v>0</v>
      </c>
      <c r="M412" s="127">
        <v>0</v>
      </c>
      <c r="N412" s="127">
        <v>0</v>
      </c>
      <c r="O412" s="127">
        <v>0</v>
      </c>
      <c r="P412" s="127">
        <v>0</v>
      </c>
      <c r="Q412" s="127">
        <v>0</v>
      </c>
      <c r="R412" s="127">
        <v>0</v>
      </c>
      <c r="S412" s="127">
        <v>0</v>
      </c>
      <c r="T412" s="127">
        <v>0</v>
      </c>
      <c r="U412" s="127">
        <v>0</v>
      </c>
      <c r="V412" s="127">
        <v>0</v>
      </c>
      <c r="W412" s="127">
        <v>0</v>
      </c>
    </row>
    <row r="413" spans="1:23" hidden="1">
      <c r="A413" s="127">
        <v>0</v>
      </c>
      <c r="B413" s="127">
        <v>0</v>
      </c>
      <c r="C413" s="127">
        <v>0</v>
      </c>
      <c r="D413" s="127">
        <v>0</v>
      </c>
      <c r="E413" s="127">
        <v>0</v>
      </c>
      <c r="F413" s="127">
        <v>0</v>
      </c>
      <c r="G413" s="127">
        <v>0</v>
      </c>
      <c r="H413" s="127">
        <v>0</v>
      </c>
      <c r="I413" s="127">
        <v>0</v>
      </c>
      <c r="J413" s="127">
        <v>0</v>
      </c>
      <c r="K413" s="127">
        <v>0</v>
      </c>
      <c r="L413" s="127">
        <v>0</v>
      </c>
      <c r="M413" s="127">
        <v>0</v>
      </c>
      <c r="N413" s="127">
        <v>0</v>
      </c>
      <c r="O413" s="127">
        <v>0</v>
      </c>
      <c r="P413" s="127">
        <v>0</v>
      </c>
      <c r="Q413" s="127">
        <v>0</v>
      </c>
      <c r="R413" s="127">
        <v>0</v>
      </c>
      <c r="S413" s="127">
        <v>0</v>
      </c>
      <c r="T413" s="127">
        <v>0</v>
      </c>
      <c r="U413" s="127">
        <v>0</v>
      </c>
      <c r="V413" s="127">
        <v>0</v>
      </c>
      <c r="W413" s="127">
        <v>0</v>
      </c>
    </row>
    <row r="414" spans="1:23">
      <c r="A414" s="127">
        <v>0</v>
      </c>
      <c r="B414" s="127">
        <v>0</v>
      </c>
      <c r="C414" s="127">
        <v>0</v>
      </c>
      <c r="D414" s="127">
        <v>0</v>
      </c>
      <c r="E414" s="127">
        <v>0</v>
      </c>
      <c r="F414" s="127">
        <v>0</v>
      </c>
      <c r="G414" s="127">
        <v>0</v>
      </c>
      <c r="H414" s="127">
        <v>0</v>
      </c>
      <c r="I414" s="127">
        <v>0</v>
      </c>
      <c r="J414" s="127">
        <v>0</v>
      </c>
      <c r="K414" s="127">
        <v>0</v>
      </c>
      <c r="L414" s="127">
        <v>0</v>
      </c>
      <c r="M414" s="127">
        <v>0</v>
      </c>
      <c r="N414" s="127">
        <v>0</v>
      </c>
      <c r="O414" s="127">
        <v>0</v>
      </c>
      <c r="P414" s="127">
        <v>0</v>
      </c>
      <c r="Q414" s="127">
        <v>0</v>
      </c>
      <c r="R414" s="127">
        <v>0</v>
      </c>
      <c r="S414" s="127">
        <v>0</v>
      </c>
      <c r="T414" s="127">
        <v>0</v>
      </c>
      <c r="U414" s="127">
        <v>0</v>
      </c>
      <c r="V414" s="127">
        <v>0</v>
      </c>
      <c r="W414" s="127">
        <v>0</v>
      </c>
    </row>
    <row r="415" spans="1:23" hidden="1">
      <c r="A415" s="127">
        <v>0</v>
      </c>
      <c r="B415" s="127">
        <v>0</v>
      </c>
      <c r="C415" s="127">
        <v>0</v>
      </c>
      <c r="D415" s="127">
        <v>0</v>
      </c>
      <c r="E415" s="127">
        <v>0</v>
      </c>
      <c r="F415" s="127">
        <v>0</v>
      </c>
      <c r="G415" s="127">
        <v>0</v>
      </c>
      <c r="H415" s="127">
        <v>0</v>
      </c>
      <c r="I415" s="127">
        <v>0</v>
      </c>
      <c r="J415" s="127">
        <v>0</v>
      </c>
      <c r="K415" s="127">
        <v>0</v>
      </c>
      <c r="L415" s="127">
        <v>0</v>
      </c>
      <c r="M415" s="127">
        <v>0</v>
      </c>
      <c r="N415" s="127">
        <v>0</v>
      </c>
      <c r="O415" s="127">
        <v>0</v>
      </c>
      <c r="P415" s="127">
        <v>0</v>
      </c>
      <c r="Q415" s="127">
        <v>0</v>
      </c>
      <c r="R415" s="127">
        <v>0</v>
      </c>
      <c r="S415" s="127">
        <v>0</v>
      </c>
      <c r="T415" s="127">
        <v>0</v>
      </c>
      <c r="U415" s="127">
        <v>0</v>
      </c>
      <c r="V415" s="127">
        <v>0</v>
      </c>
      <c r="W415" s="127">
        <v>0</v>
      </c>
    </row>
    <row r="416" spans="1:23" hidden="1">
      <c r="A416" s="127">
        <v>0</v>
      </c>
      <c r="B416" s="127">
        <v>0</v>
      </c>
      <c r="C416" s="127">
        <v>0</v>
      </c>
      <c r="D416" s="127">
        <v>0</v>
      </c>
      <c r="E416" s="127">
        <v>0</v>
      </c>
      <c r="F416" s="127">
        <v>0</v>
      </c>
      <c r="G416" s="127">
        <v>0</v>
      </c>
      <c r="H416" s="127">
        <v>0</v>
      </c>
      <c r="I416" s="127">
        <v>0</v>
      </c>
      <c r="J416" s="127">
        <v>0</v>
      </c>
      <c r="K416" s="127">
        <v>0</v>
      </c>
      <c r="L416" s="127">
        <v>0</v>
      </c>
      <c r="M416" s="127">
        <v>0</v>
      </c>
      <c r="N416" s="127">
        <v>0</v>
      </c>
      <c r="O416" s="127">
        <v>0</v>
      </c>
      <c r="P416" s="127">
        <v>0</v>
      </c>
      <c r="Q416" s="127">
        <v>0</v>
      </c>
      <c r="R416" s="127">
        <v>0</v>
      </c>
      <c r="S416" s="127">
        <v>0</v>
      </c>
      <c r="T416" s="127">
        <v>0</v>
      </c>
      <c r="U416" s="127">
        <v>0</v>
      </c>
      <c r="V416" s="127">
        <v>0</v>
      </c>
      <c r="W416" s="127">
        <v>0</v>
      </c>
    </row>
    <row r="417" spans="1:23" hidden="1">
      <c r="A417" s="127">
        <v>0</v>
      </c>
      <c r="B417" s="127">
        <v>0</v>
      </c>
      <c r="C417" s="127">
        <v>0</v>
      </c>
      <c r="D417" s="127">
        <v>0</v>
      </c>
      <c r="E417" s="127">
        <v>0</v>
      </c>
      <c r="F417" s="127">
        <v>0</v>
      </c>
      <c r="G417" s="127">
        <v>0</v>
      </c>
      <c r="H417" s="127">
        <v>0</v>
      </c>
      <c r="I417" s="127">
        <v>0</v>
      </c>
      <c r="J417" s="127">
        <v>0</v>
      </c>
      <c r="K417" s="127">
        <v>0</v>
      </c>
      <c r="L417" s="127">
        <v>0</v>
      </c>
      <c r="M417" s="127">
        <v>0</v>
      </c>
      <c r="N417" s="127">
        <v>0</v>
      </c>
      <c r="O417" s="127">
        <v>0</v>
      </c>
      <c r="P417" s="127">
        <v>0</v>
      </c>
      <c r="Q417" s="127">
        <v>0</v>
      </c>
      <c r="R417" s="127">
        <v>0</v>
      </c>
      <c r="S417" s="127">
        <v>0</v>
      </c>
      <c r="T417" s="127">
        <v>0</v>
      </c>
      <c r="U417" s="127">
        <v>0</v>
      </c>
      <c r="V417" s="127">
        <v>0</v>
      </c>
      <c r="W417" s="127">
        <v>0</v>
      </c>
    </row>
    <row r="418" spans="1:23" hidden="1">
      <c r="A418" s="127">
        <v>0</v>
      </c>
      <c r="B418" s="127">
        <v>0</v>
      </c>
      <c r="C418" s="127">
        <v>0</v>
      </c>
      <c r="D418" s="127">
        <v>0</v>
      </c>
      <c r="E418" s="127">
        <v>0</v>
      </c>
      <c r="F418" s="127">
        <v>0</v>
      </c>
      <c r="G418" s="127">
        <v>0</v>
      </c>
      <c r="H418" s="127">
        <v>0</v>
      </c>
      <c r="I418" s="127">
        <v>0</v>
      </c>
      <c r="J418" s="127">
        <v>0</v>
      </c>
      <c r="K418" s="127">
        <v>0</v>
      </c>
      <c r="L418" s="127">
        <v>0</v>
      </c>
      <c r="M418" s="127">
        <v>0</v>
      </c>
      <c r="N418" s="127">
        <v>0</v>
      </c>
      <c r="O418" s="127">
        <v>0</v>
      </c>
      <c r="P418" s="127">
        <v>0</v>
      </c>
      <c r="Q418" s="127">
        <v>0</v>
      </c>
      <c r="R418" s="127">
        <v>0</v>
      </c>
      <c r="S418" s="127">
        <v>0</v>
      </c>
      <c r="T418" s="127">
        <v>0</v>
      </c>
      <c r="U418" s="127">
        <v>0</v>
      </c>
      <c r="V418" s="127">
        <v>0</v>
      </c>
      <c r="W418" s="127">
        <v>0</v>
      </c>
    </row>
    <row r="419" spans="1:23">
      <c r="A419" s="127">
        <v>0</v>
      </c>
      <c r="B419" s="127">
        <v>0</v>
      </c>
      <c r="C419" s="127">
        <v>0</v>
      </c>
      <c r="D419" s="127">
        <v>0</v>
      </c>
      <c r="E419" s="127">
        <v>0</v>
      </c>
      <c r="F419" s="127">
        <v>0</v>
      </c>
      <c r="G419" s="127">
        <v>0</v>
      </c>
      <c r="H419" s="127">
        <v>0</v>
      </c>
      <c r="I419" s="127">
        <v>0</v>
      </c>
      <c r="J419" s="127">
        <v>0</v>
      </c>
      <c r="K419" s="127">
        <v>0</v>
      </c>
      <c r="L419" s="127">
        <v>0</v>
      </c>
      <c r="M419" s="127">
        <v>0</v>
      </c>
      <c r="N419" s="127">
        <v>0</v>
      </c>
      <c r="O419" s="127">
        <v>0</v>
      </c>
      <c r="P419" s="127">
        <v>0</v>
      </c>
      <c r="Q419" s="127">
        <v>0</v>
      </c>
      <c r="R419" s="127">
        <v>0</v>
      </c>
      <c r="S419" s="127">
        <v>0</v>
      </c>
      <c r="T419" s="127">
        <v>0</v>
      </c>
      <c r="U419" s="127">
        <v>0</v>
      </c>
      <c r="V419" s="127">
        <v>0</v>
      </c>
      <c r="W419" s="127">
        <v>0</v>
      </c>
    </row>
    <row r="420" spans="1:23">
      <c r="A420" s="127">
        <v>0</v>
      </c>
      <c r="B420" s="127">
        <v>0</v>
      </c>
      <c r="C420" s="127">
        <v>0</v>
      </c>
      <c r="D420" s="127">
        <v>0</v>
      </c>
      <c r="E420" s="127">
        <v>0</v>
      </c>
      <c r="F420" s="127">
        <v>0</v>
      </c>
      <c r="G420" s="127">
        <v>0</v>
      </c>
      <c r="H420" s="127">
        <v>0</v>
      </c>
      <c r="I420" s="127">
        <v>0</v>
      </c>
      <c r="J420" s="127">
        <v>0</v>
      </c>
      <c r="K420" s="127">
        <v>0</v>
      </c>
      <c r="L420" s="127">
        <v>0</v>
      </c>
      <c r="M420" s="127">
        <v>0</v>
      </c>
      <c r="N420" s="127">
        <v>0</v>
      </c>
      <c r="O420" s="127">
        <v>0</v>
      </c>
      <c r="P420" s="127">
        <v>0</v>
      </c>
      <c r="Q420" s="127">
        <v>0</v>
      </c>
      <c r="R420" s="127">
        <v>0</v>
      </c>
      <c r="S420" s="127">
        <v>0</v>
      </c>
      <c r="T420" s="127">
        <v>0</v>
      </c>
      <c r="U420" s="127">
        <v>0</v>
      </c>
      <c r="V420" s="127">
        <v>0</v>
      </c>
      <c r="W420" s="127">
        <v>0</v>
      </c>
    </row>
    <row r="421" spans="1:23">
      <c r="A421" s="127">
        <v>0</v>
      </c>
      <c r="B421" s="127">
        <v>0</v>
      </c>
      <c r="C421" s="127">
        <v>0</v>
      </c>
      <c r="D421" s="127">
        <v>0</v>
      </c>
      <c r="E421" s="127">
        <v>0</v>
      </c>
      <c r="F421" s="127">
        <v>0</v>
      </c>
      <c r="G421" s="127">
        <v>0</v>
      </c>
      <c r="H421" s="127">
        <v>0</v>
      </c>
      <c r="I421" s="127">
        <v>0</v>
      </c>
      <c r="J421" s="127">
        <v>0</v>
      </c>
      <c r="K421" s="127">
        <v>0</v>
      </c>
      <c r="L421" s="127">
        <v>0</v>
      </c>
      <c r="M421" s="127">
        <v>0</v>
      </c>
      <c r="N421" s="127">
        <v>0</v>
      </c>
      <c r="O421" s="127">
        <v>0</v>
      </c>
      <c r="P421" s="127">
        <v>0</v>
      </c>
      <c r="Q421" s="127">
        <v>0</v>
      </c>
      <c r="R421" s="127">
        <v>0</v>
      </c>
      <c r="S421" s="127">
        <v>0</v>
      </c>
      <c r="T421" s="127">
        <v>0</v>
      </c>
      <c r="U421" s="127">
        <v>0</v>
      </c>
      <c r="V421" s="127">
        <v>0</v>
      </c>
      <c r="W421" s="127">
        <v>0</v>
      </c>
    </row>
    <row r="422" spans="1:23" hidden="1">
      <c r="A422" s="127">
        <v>0</v>
      </c>
      <c r="B422" s="127">
        <v>0</v>
      </c>
      <c r="C422" s="127">
        <v>0</v>
      </c>
      <c r="D422" s="127">
        <v>0</v>
      </c>
      <c r="E422" s="127">
        <v>0</v>
      </c>
      <c r="F422" s="127">
        <v>0</v>
      </c>
      <c r="G422" s="127">
        <v>0</v>
      </c>
      <c r="H422" s="127">
        <v>0</v>
      </c>
      <c r="I422" s="127">
        <v>0</v>
      </c>
      <c r="J422" s="127">
        <v>0</v>
      </c>
      <c r="K422" s="127">
        <v>0</v>
      </c>
      <c r="L422" s="127">
        <v>0</v>
      </c>
      <c r="M422" s="127">
        <v>0</v>
      </c>
      <c r="N422" s="127">
        <v>0</v>
      </c>
      <c r="O422" s="127">
        <v>0</v>
      </c>
      <c r="P422" s="127">
        <v>0</v>
      </c>
      <c r="Q422" s="127">
        <v>0</v>
      </c>
      <c r="R422" s="127">
        <v>0</v>
      </c>
      <c r="S422" s="127">
        <v>0</v>
      </c>
      <c r="T422" s="127">
        <v>0</v>
      </c>
      <c r="U422" s="127">
        <v>0</v>
      </c>
      <c r="V422" s="127">
        <v>0</v>
      </c>
      <c r="W422" s="127">
        <v>0</v>
      </c>
    </row>
    <row r="423" spans="1:23" hidden="1">
      <c r="A423" s="127">
        <v>0</v>
      </c>
      <c r="B423" s="127">
        <v>0</v>
      </c>
      <c r="C423" s="127">
        <v>0</v>
      </c>
      <c r="D423" s="127">
        <v>0</v>
      </c>
      <c r="E423" s="127">
        <v>0</v>
      </c>
      <c r="F423" s="127">
        <v>0</v>
      </c>
      <c r="G423" s="127">
        <v>0</v>
      </c>
      <c r="H423" s="127">
        <v>0</v>
      </c>
      <c r="I423" s="127">
        <v>0</v>
      </c>
      <c r="J423" s="127">
        <v>0</v>
      </c>
      <c r="K423" s="127">
        <v>0</v>
      </c>
      <c r="L423" s="127">
        <v>0</v>
      </c>
      <c r="M423" s="127">
        <v>0</v>
      </c>
      <c r="N423" s="127">
        <v>0</v>
      </c>
      <c r="O423" s="127">
        <v>0</v>
      </c>
      <c r="P423" s="127">
        <v>0</v>
      </c>
      <c r="Q423" s="127">
        <v>0</v>
      </c>
      <c r="R423" s="127">
        <v>0</v>
      </c>
      <c r="S423" s="127">
        <v>0</v>
      </c>
      <c r="T423" s="127">
        <v>0</v>
      </c>
      <c r="U423" s="127">
        <v>0</v>
      </c>
      <c r="V423" s="127">
        <v>0</v>
      </c>
      <c r="W423" s="127">
        <v>0</v>
      </c>
    </row>
    <row r="424" spans="1:23" hidden="1">
      <c r="A424" s="127">
        <v>0</v>
      </c>
      <c r="B424" s="127">
        <v>0</v>
      </c>
      <c r="C424" s="127">
        <v>0</v>
      </c>
      <c r="D424" s="127">
        <v>0</v>
      </c>
      <c r="E424" s="127">
        <v>0</v>
      </c>
      <c r="F424" s="127">
        <v>0</v>
      </c>
      <c r="G424" s="127">
        <v>0</v>
      </c>
      <c r="H424" s="127">
        <v>0</v>
      </c>
      <c r="I424" s="127">
        <v>0</v>
      </c>
      <c r="J424" s="127">
        <v>0</v>
      </c>
      <c r="K424" s="127">
        <v>0</v>
      </c>
      <c r="L424" s="127">
        <v>0</v>
      </c>
      <c r="M424" s="127">
        <v>0</v>
      </c>
      <c r="N424" s="127">
        <v>0</v>
      </c>
      <c r="O424" s="127">
        <v>0</v>
      </c>
      <c r="P424" s="127">
        <v>0</v>
      </c>
      <c r="Q424" s="127">
        <v>0</v>
      </c>
      <c r="R424" s="127">
        <v>0</v>
      </c>
      <c r="S424" s="127">
        <v>0</v>
      </c>
      <c r="T424" s="127">
        <v>0</v>
      </c>
      <c r="U424" s="127">
        <v>0</v>
      </c>
      <c r="V424" s="127">
        <v>0</v>
      </c>
      <c r="W424" s="127">
        <v>0</v>
      </c>
    </row>
    <row r="425" spans="1:23" hidden="1">
      <c r="A425" s="127">
        <v>0</v>
      </c>
      <c r="B425" s="127">
        <v>0</v>
      </c>
      <c r="C425" s="127">
        <v>0</v>
      </c>
      <c r="D425" s="127">
        <v>0</v>
      </c>
      <c r="E425" s="127">
        <v>0</v>
      </c>
      <c r="F425" s="127">
        <v>0</v>
      </c>
      <c r="G425" s="127">
        <v>0</v>
      </c>
      <c r="H425" s="127">
        <v>0</v>
      </c>
      <c r="I425" s="127">
        <v>0</v>
      </c>
      <c r="J425" s="127">
        <v>0</v>
      </c>
      <c r="K425" s="127">
        <v>0</v>
      </c>
      <c r="L425" s="127">
        <v>0</v>
      </c>
      <c r="M425" s="127">
        <v>0</v>
      </c>
      <c r="N425" s="127">
        <v>0</v>
      </c>
      <c r="O425" s="127">
        <v>0</v>
      </c>
      <c r="P425" s="127">
        <v>0</v>
      </c>
      <c r="Q425" s="127">
        <v>0</v>
      </c>
      <c r="R425" s="127">
        <v>0</v>
      </c>
      <c r="S425" s="127">
        <v>0</v>
      </c>
      <c r="T425" s="127">
        <v>0</v>
      </c>
      <c r="U425" s="127">
        <v>0</v>
      </c>
      <c r="V425" s="127">
        <v>0</v>
      </c>
      <c r="W425" s="127">
        <v>0</v>
      </c>
    </row>
    <row r="426" spans="1:23" hidden="1">
      <c r="A426" s="127">
        <v>0</v>
      </c>
      <c r="B426" s="127">
        <v>0</v>
      </c>
      <c r="C426" s="127">
        <v>0</v>
      </c>
      <c r="D426" s="127">
        <v>0</v>
      </c>
      <c r="E426" s="127">
        <v>0</v>
      </c>
      <c r="F426" s="127">
        <v>0</v>
      </c>
      <c r="G426" s="127">
        <v>0</v>
      </c>
      <c r="H426" s="127">
        <v>0</v>
      </c>
      <c r="I426" s="127">
        <v>0</v>
      </c>
      <c r="J426" s="127">
        <v>0</v>
      </c>
      <c r="K426" s="127">
        <v>0</v>
      </c>
      <c r="L426" s="127">
        <v>0</v>
      </c>
      <c r="M426" s="127">
        <v>0</v>
      </c>
      <c r="N426" s="127">
        <v>0</v>
      </c>
      <c r="O426" s="127">
        <v>0</v>
      </c>
      <c r="P426" s="127">
        <v>0</v>
      </c>
      <c r="Q426" s="127">
        <v>0</v>
      </c>
      <c r="R426" s="127">
        <v>0</v>
      </c>
      <c r="S426" s="127">
        <v>0</v>
      </c>
      <c r="T426" s="127">
        <v>0</v>
      </c>
      <c r="U426" s="127">
        <v>0</v>
      </c>
      <c r="V426" s="127">
        <v>0</v>
      </c>
      <c r="W426" s="127">
        <v>0</v>
      </c>
    </row>
    <row r="427" spans="1:23" hidden="1">
      <c r="A427" s="127">
        <v>0</v>
      </c>
      <c r="B427" s="127">
        <v>0</v>
      </c>
      <c r="C427" s="127">
        <v>0</v>
      </c>
      <c r="D427" s="127">
        <v>0</v>
      </c>
      <c r="E427" s="127">
        <v>0</v>
      </c>
      <c r="F427" s="127">
        <v>0</v>
      </c>
      <c r="G427" s="127">
        <v>0</v>
      </c>
      <c r="H427" s="127">
        <v>0</v>
      </c>
      <c r="I427" s="127">
        <v>0</v>
      </c>
      <c r="J427" s="127">
        <v>0</v>
      </c>
      <c r="K427" s="127">
        <v>0</v>
      </c>
      <c r="L427" s="127">
        <v>0</v>
      </c>
      <c r="M427" s="127">
        <v>0</v>
      </c>
      <c r="N427" s="127">
        <v>0</v>
      </c>
      <c r="O427" s="127">
        <v>0</v>
      </c>
      <c r="P427" s="127">
        <v>0</v>
      </c>
      <c r="Q427" s="127">
        <v>0</v>
      </c>
      <c r="R427" s="127">
        <v>0</v>
      </c>
      <c r="S427" s="127">
        <v>0</v>
      </c>
      <c r="T427" s="127">
        <v>0</v>
      </c>
      <c r="U427" s="127">
        <v>0</v>
      </c>
      <c r="V427" s="127">
        <v>0</v>
      </c>
      <c r="W427" s="127">
        <v>0</v>
      </c>
    </row>
    <row r="428" spans="1:23">
      <c r="A428" s="127">
        <v>0</v>
      </c>
      <c r="B428" s="127">
        <v>0</v>
      </c>
      <c r="C428" s="127">
        <v>0</v>
      </c>
      <c r="D428" s="127">
        <v>0</v>
      </c>
      <c r="E428" s="127">
        <v>0</v>
      </c>
      <c r="F428" s="127">
        <v>0</v>
      </c>
      <c r="G428" s="127">
        <v>0</v>
      </c>
      <c r="H428" s="127">
        <v>0</v>
      </c>
      <c r="I428" s="127">
        <v>0</v>
      </c>
      <c r="J428" s="127">
        <v>0</v>
      </c>
      <c r="K428" s="127">
        <v>0</v>
      </c>
      <c r="L428" s="127">
        <v>0</v>
      </c>
      <c r="M428" s="127">
        <v>0</v>
      </c>
      <c r="N428" s="127">
        <v>0</v>
      </c>
      <c r="O428" s="127">
        <v>0</v>
      </c>
      <c r="P428" s="127">
        <v>0</v>
      </c>
      <c r="Q428" s="127">
        <v>0</v>
      </c>
      <c r="R428" s="127">
        <v>0</v>
      </c>
      <c r="S428" s="127">
        <v>0</v>
      </c>
      <c r="T428" s="127">
        <v>0</v>
      </c>
      <c r="U428" s="127">
        <v>0</v>
      </c>
      <c r="V428" s="127">
        <v>0</v>
      </c>
      <c r="W428" s="127">
        <v>0</v>
      </c>
    </row>
    <row r="429" spans="1:23" hidden="1">
      <c r="A429" s="127">
        <v>0</v>
      </c>
      <c r="B429" s="127">
        <v>0</v>
      </c>
      <c r="C429" s="127">
        <v>0</v>
      </c>
      <c r="D429" s="127">
        <v>0</v>
      </c>
      <c r="E429" s="127">
        <v>0</v>
      </c>
      <c r="F429" s="127">
        <v>0</v>
      </c>
      <c r="G429" s="127">
        <v>0</v>
      </c>
      <c r="H429" s="127">
        <v>0</v>
      </c>
      <c r="I429" s="127">
        <v>0</v>
      </c>
      <c r="J429" s="127">
        <v>0</v>
      </c>
      <c r="K429" s="127">
        <v>0</v>
      </c>
      <c r="L429" s="127">
        <v>0</v>
      </c>
      <c r="M429" s="127">
        <v>0</v>
      </c>
      <c r="N429" s="127">
        <v>0</v>
      </c>
      <c r="O429" s="127">
        <v>0</v>
      </c>
      <c r="P429" s="127">
        <v>0</v>
      </c>
      <c r="Q429" s="127">
        <v>0</v>
      </c>
      <c r="R429" s="127">
        <v>0</v>
      </c>
      <c r="S429" s="127">
        <v>0</v>
      </c>
      <c r="T429" s="127">
        <v>0</v>
      </c>
      <c r="U429" s="127">
        <v>0</v>
      </c>
      <c r="V429" s="127">
        <v>0</v>
      </c>
      <c r="W429" s="127">
        <v>0</v>
      </c>
    </row>
    <row r="430" spans="1:23">
      <c r="A430" s="127">
        <v>0</v>
      </c>
      <c r="B430" s="127">
        <v>0</v>
      </c>
      <c r="C430" s="127">
        <v>0</v>
      </c>
      <c r="D430" s="127">
        <v>0</v>
      </c>
      <c r="E430" s="127">
        <v>0</v>
      </c>
      <c r="F430" s="127">
        <v>0</v>
      </c>
      <c r="G430" s="127">
        <v>0</v>
      </c>
      <c r="H430" s="127">
        <v>0</v>
      </c>
      <c r="I430" s="127">
        <v>0</v>
      </c>
      <c r="J430" s="127">
        <v>0</v>
      </c>
      <c r="K430" s="127">
        <v>0</v>
      </c>
      <c r="L430" s="127">
        <v>0</v>
      </c>
      <c r="M430" s="127">
        <v>0</v>
      </c>
      <c r="N430" s="127">
        <v>0</v>
      </c>
      <c r="O430" s="127">
        <v>0</v>
      </c>
      <c r="P430" s="127">
        <v>0</v>
      </c>
      <c r="Q430" s="127">
        <v>0</v>
      </c>
      <c r="R430" s="127">
        <v>0</v>
      </c>
      <c r="S430" s="127">
        <v>0</v>
      </c>
      <c r="T430" s="127">
        <v>0</v>
      </c>
      <c r="U430" s="127">
        <v>0</v>
      </c>
      <c r="V430" s="127">
        <v>0</v>
      </c>
      <c r="W430" s="127">
        <v>0</v>
      </c>
    </row>
    <row r="431" spans="1:23" hidden="1">
      <c r="A431" s="127">
        <v>0</v>
      </c>
      <c r="B431" s="127">
        <v>0</v>
      </c>
      <c r="C431" s="127">
        <v>0</v>
      </c>
      <c r="D431" s="127">
        <v>0</v>
      </c>
      <c r="E431" s="127">
        <v>0</v>
      </c>
      <c r="F431" s="127">
        <v>0</v>
      </c>
      <c r="G431" s="127">
        <v>0</v>
      </c>
      <c r="H431" s="127">
        <v>0</v>
      </c>
      <c r="I431" s="127">
        <v>0</v>
      </c>
      <c r="J431" s="127">
        <v>0</v>
      </c>
      <c r="K431" s="127">
        <v>0</v>
      </c>
      <c r="L431" s="127">
        <v>0</v>
      </c>
      <c r="M431" s="127">
        <v>0</v>
      </c>
      <c r="N431" s="127">
        <v>0</v>
      </c>
      <c r="O431" s="127">
        <v>0</v>
      </c>
      <c r="P431" s="127">
        <v>0</v>
      </c>
      <c r="Q431" s="127">
        <v>0</v>
      </c>
      <c r="R431" s="127">
        <v>0</v>
      </c>
      <c r="S431" s="127">
        <v>0</v>
      </c>
      <c r="T431" s="127">
        <v>0</v>
      </c>
      <c r="U431" s="127">
        <v>0</v>
      </c>
      <c r="V431" s="127">
        <v>0</v>
      </c>
      <c r="W431" s="127">
        <v>0</v>
      </c>
    </row>
    <row r="432" spans="1:23" hidden="1">
      <c r="A432" s="127">
        <v>0</v>
      </c>
      <c r="B432" s="127">
        <v>0</v>
      </c>
      <c r="C432" s="127">
        <v>0</v>
      </c>
      <c r="D432" s="127">
        <v>0</v>
      </c>
      <c r="E432" s="127">
        <v>0</v>
      </c>
      <c r="F432" s="127">
        <v>0</v>
      </c>
      <c r="G432" s="127">
        <v>0</v>
      </c>
      <c r="H432" s="127">
        <v>0</v>
      </c>
      <c r="I432" s="127">
        <v>0</v>
      </c>
      <c r="J432" s="127">
        <v>0</v>
      </c>
      <c r="K432" s="127">
        <v>0</v>
      </c>
      <c r="L432" s="127">
        <v>0</v>
      </c>
      <c r="M432" s="127">
        <v>0</v>
      </c>
      <c r="N432" s="127">
        <v>0</v>
      </c>
      <c r="O432" s="127">
        <v>0</v>
      </c>
      <c r="P432" s="127">
        <v>0</v>
      </c>
      <c r="Q432" s="127">
        <v>0</v>
      </c>
      <c r="R432" s="127">
        <v>0</v>
      </c>
      <c r="S432" s="127">
        <v>0</v>
      </c>
      <c r="T432" s="127">
        <v>0</v>
      </c>
      <c r="U432" s="127">
        <v>0</v>
      </c>
      <c r="V432" s="127">
        <v>0</v>
      </c>
      <c r="W432" s="127">
        <v>0</v>
      </c>
    </row>
    <row r="433" spans="1:23" hidden="1">
      <c r="A433" s="127">
        <v>0</v>
      </c>
      <c r="B433" s="127">
        <v>0</v>
      </c>
      <c r="C433" s="127">
        <v>0</v>
      </c>
      <c r="D433" s="127">
        <v>0</v>
      </c>
      <c r="E433" s="127">
        <v>0</v>
      </c>
      <c r="F433" s="127">
        <v>0</v>
      </c>
      <c r="G433" s="127">
        <v>0</v>
      </c>
      <c r="H433" s="127">
        <v>0</v>
      </c>
      <c r="I433" s="127">
        <v>0</v>
      </c>
      <c r="J433" s="127">
        <v>0</v>
      </c>
      <c r="K433" s="127">
        <v>0</v>
      </c>
      <c r="L433" s="127">
        <v>0</v>
      </c>
      <c r="M433" s="127">
        <v>0</v>
      </c>
      <c r="N433" s="127">
        <v>0</v>
      </c>
      <c r="O433" s="127">
        <v>0</v>
      </c>
      <c r="P433" s="127">
        <v>0</v>
      </c>
      <c r="Q433" s="127">
        <v>0</v>
      </c>
      <c r="R433" s="127">
        <v>0</v>
      </c>
      <c r="S433" s="127">
        <v>0</v>
      </c>
      <c r="T433" s="127">
        <v>0</v>
      </c>
      <c r="U433" s="127">
        <v>0</v>
      </c>
      <c r="V433" s="127">
        <v>0</v>
      </c>
      <c r="W433" s="127">
        <v>0</v>
      </c>
    </row>
    <row r="434" spans="1:23">
      <c r="A434" s="127">
        <v>0</v>
      </c>
      <c r="B434" s="127">
        <v>0</v>
      </c>
      <c r="C434" s="127">
        <v>0</v>
      </c>
      <c r="D434" s="127">
        <v>0</v>
      </c>
      <c r="E434" s="127">
        <v>0</v>
      </c>
      <c r="F434" s="127">
        <v>0</v>
      </c>
      <c r="G434" s="127">
        <v>0</v>
      </c>
      <c r="H434" s="127">
        <v>0</v>
      </c>
      <c r="I434" s="127">
        <v>0</v>
      </c>
      <c r="J434" s="127">
        <v>0</v>
      </c>
      <c r="K434" s="127">
        <v>0</v>
      </c>
      <c r="L434" s="127">
        <v>0</v>
      </c>
      <c r="M434" s="127">
        <v>0</v>
      </c>
      <c r="N434" s="127">
        <v>0</v>
      </c>
      <c r="O434" s="127">
        <v>0</v>
      </c>
      <c r="P434" s="127">
        <v>0</v>
      </c>
      <c r="Q434" s="127">
        <v>0</v>
      </c>
      <c r="R434" s="127">
        <v>0</v>
      </c>
      <c r="S434" s="127">
        <v>0</v>
      </c>
      <c r="T434" s="127">
        <v>0</v>
      </c>
      <c r="U434" s="127">
        <v>0</v>
      </c>
      <c r="V434" s="127">
        <v>0</v>
      </c>
      <c r="W434" s="127">
        <v>0</v>
      </c>
    </row>
    <row r="435" spans="1:23" hidden="1">
      <c r="A435" s="127">
        <v>0</v>
      </c>
      <c r="B435" s="127">
        <v>0</v>
      </c>
      <c r="C435" s="127">
        <v>0</v>
      </c>
      <c r="D435" s="127">
        <v>0</v>
      </c>
      <c r="E435" s="127">
        <v>0</v>
      </c>
      <c r="F435" s="127">
        <v>0</v>
      </c>
      <c r="G435" s="127">
        <v>0</v>
      </c>
      <c r="H435" s="127">
        <v>0</v>
      </c>
      <c r="I435" s="127">
        <v>0</v>
      </c>
      <c r="J435" s="127">
        <v>0</v>
      </c>
      <c r="K435" s="127">
        <v>0</v>
      </c>
      <c r="L435" s="127">
        <v>0</v>
      </c>
      <c r="M435" s="127">
        <v>0</v>
      </c>
      <c r="N435" s="127">
        <v>0</v>
      </c>
      <c r="O435" s="127">
        <v>0</v>
      </c>
      <c r="P435" s="127">
        <v>0</v>
      </c>
      <c r="Q435" s="127">
        <v>0</v>
      </c>
      <c r="R435" s="127">
        <v>0</v>
      </c>
      <c r="S435" s="127">
        <v>0</v>
      </c>
      <c r="T435" s="127">
        <v>0</v>
      </c>
      <c r="U435" s="127">
        <v>0</v>
      </c>
      <c r="V435" s="127">
        <v>0</v>
      </c>
      <c r="W435" s="127">
        <v>0</v>
      </c>
    </row>
    <row r="436" spans="1:23" hidden="1">
      <c r="A436" s="127">
        <v>0</v>
      </c>
      <c r="B436" s="127">
        <v>0</v>
      </c>
      <c r="C436" s="127">
        <v>0</v>
      </c>
      <c r="D436" s="127">
        <v>0</v>
      </c>
      <c r="E436" s="127">
        <v>0</v>
      </c>
      <c r="F436" s="127">
        <v>0</v>
      </c>
      <c r="G436" s="127">
        <v>0</v>
      </c>
      <c r="H436" s="127">
        <v>0</v>
      </c>
      <c r="I436" s="127">
        <v>0</v>
      </c>
      <c r="J436" s="127">
        <v>0</v>
      </c>
      <c r="K436" s="127">
        <v>0</v>
      </c>
      <c r="L436" s="127">
        <v>0</v>
      </c>
      <c r="M436" s="127">
        <v>0</v>
      </c>
      <c r="N436" s="127">
        <v>0</v>
      </c>
      <c r="O436" s="127">
        <v>0</v>
      </c>
      <c r="P436" s="127">
        <v>0</v>
      </c>
      <c r="Q436" s="127">
        <v>0</v>
      </c>
      <c r="R436" s="127">
        <v>0</v>
      </c>
      <c r="S436" s="127">
        <v>0</v>
      </c>
      <c r="T436" s="127">
        <v>0</v>
      </c>
      <c r="U436" s="127">
        <v>0</v>
      </c>
      <c r="V436" s="127">
        <v>0</v>
      </c>
      <c r="W436" s="127">
        <v>0</v>
      </c>
    </row>
    <row r="437" spans="1:23" hidden="1">
      <c r="A437" s="127">
        <v>0</v>
      </c>
      <c r="B437" s="127">
        <v>0</v>
      </c>
      <c r="C437" s="127">
        <v>0</v>
      </c>
      <c r="D437" s="127">
        <v>0</v>
      </c>
      <c r="E437" s="127">
        <v>0</v>
      </c>
      <c r="F437" s="127">
        <v>0</v>
      </c>
      <c r="G437" s="127">
        <v>0</v>
      </c>
      <c r="H437" s="127">
        <v>0</v>
      </c>
      <c r="I437" s="127">
        <v>0</v>
      </c>
      <c r="J437" s="127">
        <v>0</v>
      </c>
      <c r="K437" s="127">
        <v>0</v>
      </c>
      <c r="L437" s="127">
        <v>0</v>
      </c>
      <c r="M437" s="127">
        <v>0</v>
      </c>
      <c r="N437" s="127">
        <v>0</v>
      </c>
      <c r="O437" s="127">
        <v>0</v>
      </c>
      <c r="P437" s="127">
        <v>0</v>
      </c>
      <c r="Q437" s="127">
        <v>0</v>
      </c>
      <c r="R437" s="127">
        <v>0</v>
      </c>
      <c r="S437" s="127">
        <v>0</v>
      </c>
      <c r="T437" s="127">
        <v>0</v>
      </c>
      <c r="U437" s="127">
        <v>0</v>
      </c>
      <c r="V437" s="127">
        <v>0</v>
      </c>
      <c r="W437" s="127">
        <v>0</v>
      </c>
    </row>
    <row r="438" spans="1:23" hidden="1">
      <c r="A438" s="127">
        <v>0</v>
      </c>
      <c r="B438" s="127">
        <v>0</v>
      </c>
      <c r="C438" s="127">
        <v>0</v>
      </c>
      <c r="D438" s="127">
        <v>0</v>
      </c>
      <c r="E438" s="127">
        <v>0</v>
      </c>
      <c r="F438" s="127">
        <v>0</v>
      </c>
      <c r="G438" s="127">
        <v>0</v>
      </c>
      <c r="H438" s="127">
        <v>0</v>
      </c>
      <c r="I438" s="127">
        <v>0</v>
      </c>
      <c r="J438" s="127">
        <v>0</v>
      </c>
      <c r="K438" s="127">
        <v>0</v>
      </c>
      <c r="L438" s="127">
        <v>0</v>
      </c>
      <c r="M438" s="127">
        <v>0</v>
      </c>
      <c r="N438" s="127">
        <v>0</v>
      </c>
      <c r="O438" s="127">
        <v>0</v>
      </c>
      <c r="P438" s="127">
        <v>0</v>
      </c>
      <c r="Q438" s="127">
        <v>0</v>
      </c>
      <c r="R438" s="127">
        <v>0</v>
      </c>
      <c r="S438" s="127">
        <v>0</v>
      </c>
      <c r="T438" s="127">
        <v>0</v>
      </c>
      <c r="U438" s="127">
        <v>0</v>
      </c>
      <c r="V438" s="127">
        <v>0</v>
      </c>
      <c r="W438" s="127">
        <v>0</v>
      </c>
    </row>
    <row r="439" spans="1:23" hidden="1">
      <c r="A439" s="127">
        <v>0</v>
      </c>
      <c r="B439" s="127">
        <v>0</v>
      </c>
      <c r="C439" s="127">
        <v>0</v>
      </c>
      <c r="D439" s="127">
        <v>0</v>
      </c>
      <c r="E439" s="127">
        <v>0</v>
      </c>
      <c r="F439" s="127">
        <v>0</v>
      </c>
      <c r="G439" s="127">
        <v>0</v>
      </c>
      <c r="H439" s="127">
        <v>0</v>
      </c>
      <c r="I439" s="127">
        <v>0</v>
      </c>
      <c r="J439" s="127">
        <v>0</v>
      </c>
      <c r="K439" s="127">
        <v>0</v>
      </c>
      <c r="L439" s="127">
        <v>0</v>
      </c>
      <c r="M439" s="127">
        <v>0</v>
      </c>
      <c r="N439" s="127">
        <v>0</v>
      </c>
      <c r="O439" s="127">
        <v>0</v>
      </c>
      <c r="P439" s="127">
        <v>0</v>
      </c>
      <c r="Q439" s="127">
        <v>0</v>
      </c>
      <c r="R439" s="127">
        <v>0</v>
      </c>
      <c r="S439" s="127">
        <v>0</v>
      </c>
      <c r="T439" s="127">
        <v>0</v>
      </c>
      <c r="U439" s="127">
        <v>0</v>
      </c>
      <c r="V439" s="127">
        <v>0</v>
      </c>
      <c r="W439" s="127">
        <v>0</v>
      </c>
    </row>
    <row r="440" spans="1:23" hidden="1">
      <c r="A440" s="127">
        <v>0</v>
      </c>
      <c r="B440" s="127">
        <v>0</v>
      </c>
      <c r="C440" s="127">
        <v>0</v>
      </c>
      <c r="D440" s="127">
        <v>0</v>
      </c>
      <c r="E440" s="127">
        <v>0</v>
      </c>
      <c r="F440" s="127">
        <v>0</v>
      </c>
      <c r="G440" s="127">
        <v>0</v>
      </c>
      <c r="H440" s="127">
        <v>0</v>
      </c>
      <c r="I440" s="127">
        <v>0</v>
      </c>
      <c r="J440" s="127">
        <v>0</v>
      </c>
      <c r="K440" s="127">
        <v>0</v>
      </c>
      <c r="L440" s="127">
        <v>0</v>
      </c>
      <c r="M440" s="127">
        <v>0</v>
      </c>
      <c r="N440" s="127">
        <v>0</v>
      </c>
      <c r="O440" s="127">
        <v>0</v>
      </c>
      <c r="P440" s="127">
        <v>0</v>
      </c>
      <c r="Q440" s="127">
        <v>0</v>
      </c>
      <c r="R440" s="127">
        <v>0</v>
      </c>
      <c r="S440" s="127">
        <v>0</v>
      </c>
      <c r="T440" s="127">
        <v>0</v>
      </c>
      <c r="U440" s="127">
        <v>0</v>
      </c>
      <c r="V440" s="127">
        <v>0</v>
      </c>
      <c r="W440" s="127">
        <v>0</v>
      </c>
    </row>
    <row r="441" spans="1:23" hidden="1">
      <c r="A441" s="127">
        <v>0</v>
      </c>
      <c r="B441" s="127">
        <v>0</v>
      </c>
      <c r="C441" s="127">
        <v>0</v>
      </c>
      <c r="D441" s="127">
        <v>0</v>
      </c>
      <c r="E441" s="127">
        <v>0</v>
      </c>
      <c r="F441" s="127">
        <v>0</v>
      </c>
      <c r="G441" s="127">
        <v>0</v>
      </c>
      <c r="H441" s="127">
        <v>0</v>
      </c>
      <c r="I441" s="127">
        <v>0</v>
      </c>
      <c r="J441" s="127">
        <v>0</v>
      </c>
      <c r="K441" s="127">
        <v>0</v>
      </c>
      <c r="L441" s="127">
        <v>0</v>
      </c>
      <c r="M441" s="127">
        <v>0</v>
      </c>
      <c r="N441" s="127">
        <v>0</v>
      </c>
      <c r="O441" s="127">
        <v>0</v>
      </c>
      <c r="P441" s="127">
        <v>0</v>
      </c>
      <c r="Q441" s="127">
        <v>0</v>
      </c>
      <c r="R441" s="127">
        <v>0</v>
      </c>
      <c r="S441" s="127">
        <v>0</v>
      </c>
      <c r="T441" s="127">
        <v>0</v>
      </c>
      <c r="U441" s="127">
        <v>0</v>
      </c>
      <c r="V441" s="127">
        <v>0</v>
      </c>
      <c r="W441" s="127">
        <v>0</v>
      </c>
    </row>
    <row r="442" spans="1:23" hidden="1">
      <c r="A442" s="127">
        <v>0</v>
      </c>
      <c r="B442" s="127">
        <v>0</v>
      </c>
      <c r="C442" s="127">
        <v>0</v>
      </c>
      <c r="D442" s="127">
        <v>0</v>
      </c>
      <c r="E442" s="127">
        <v>0</v>
      </c>
      <c r="F442" s="127">
        <v>0</v>
      </c>
      <c r="G442" s="127">
        <v>0</v>
      </c>
      <c r="H442" s="127">
        <v>0</v>
      </c>
      <c r="I442" s="127">
        <v>0</v>
      </c>
      <c r="J442" s="127">
        <v>0</v>
      </c>
      <c r="K442" s="127">
        <v>0</v>
      </c>
      <c r="L442" s="127">
        <v>0</v>
      </c>
      <c r="M442" s="127">
        <v>0</v>
      </c>
      <c r="N442" s="127">
        <v>0</v>
      </c>
      <c r="O442" s="127">
        <v>0</v>
      </c>
      <c r="P442" s="127">
        <v>0</v>
      </c>
      <c r="Q442" s="127">
        <v>0</v>
      </c>
      <c r="R442" s="127">
        <v>0</v>
      </c>
      <c r="S442" s="127">
        <v>0</v>
      </c>
      <c r="T442" s="127">
        <v>0</v>
      </c>
      <c r="U442" s="127">
        <v>0</v>
      </c>
      <c r="V442" s="127">
        <v>0</v>
      </c>
      <c r="W442" s="127">
        <v>0</v>
      </c>
    </row>
    <row r="443" spans="1:23" hidden="1">
      <c r="A443" s="127">
        <v>0</v>
      </c>
      <c r="B443" s="127">
        <v>0</v>
      </c>
      <c r="C443" s="127">
        <v>0</v>
      </c>
      <c r="D443" s="127">
        <v>0</v>
      </c>
      <c r="E443" s="127">
        <v>0</v>
      </c>
      <c r="F443" s="127">
        <v>0</v>
      </c>
      <c r="G443" s="127">
        <v>0</v>
      </c>
      <c r="H443" s="127">
        <v>0</v>
      </c>
      <c r="I443" s="127">
        <v>0</v>
      </c>
      <c r="J443" s="127">
        <v>0</v>
      </c>
      <c r="K443" s="127">
        <v>0</v>
      </c>
      <c r="L443" s="127">
        <v>0</v>
      </c>
      <c r="M443" s="127">
        <v>0</v>
      </c>
      <c r="N443" s="127">
        <v>0</v>
      </c>
      <c r="O443" s="127">
        <v>0</v>
      </c>
      <c r="P443" s="127">
        <v>0</v>
      </c>
      <c r="Q443" s="127">
        <v>0</v>
      </c>
      <c r="R443" s="127">
        <v>0</v>
      </c>
      <c r="S443" s="127">
        <v>0</v>
      </c>
      <c r="T443" s="127">
        <v>0</v>
      </c>
      <c r="U443" s="127">
        <v>0</v>
      </c>
      <c r="V443" s="127">
        <v>0</v>
      </c>
      <c r="W443" s="127">
        <v>0</v>
      </c>
    </row>
    <row r="444" spans="1:23" hidden="1">
      <c r="A444" s="127">
        <v>0</v>
      </c>
      <c r="B444" s="127">
        <v>0</v>
      </c>
      <c r="C444" s="127">
        <v>0</v>
      </c>
      <c r="D444" s="127">
        <v>0</v>
      </c>
      <c r="E444" s="127">
        <v>0</v>
      </c>
      <c r="F444" s="127">
        <v>0</v>
      </c>
      <c r="G444" s="127">
        <v>0</v>
      </c>
      <c r="H444" s="127">
        <v>0</v>
      </c>
      <c r="I444" s="127">
        <v>0</v>
      </c>
      <c r="J444" s="127">
        <v>0</v>
      </c>
      <c r="K444" s="127">
        <v>0</v>
      </c>
      <c r="L444" s="127">
        <v>0</v>
      </c>
      <c r="M444" s="127">
        <v>0</v>
      </c>
      <c r="N444" s="127">
        <v>0</v>
      </c>
      <c r="O444" s="127">
        <v>0</v>
      </c>
      <c r="P444" s="127">
        <v>0</v>
      </c>
      <c r="Q444" s="127">
        <v>0</v>
      </c>
      <c r="R444" s="127">
        <v>0</v>
      </c>
      <c r="S444" s="127">
        <v>0</v>
      </c>
      <c r="T444" s="127">
        <v>0</v>
      </c>
      <c r="U444" s="127">
        <v>0</v>
      </c>
      <c r="V444" s="127">
        <v>0</v>
      </c>
      <c r="W444" s="127">
        <v>0</v>
      </c>
    </row>
    <row r="445" spans="1:23">
      <c r="A445" s="127">
        <v>0</v>
      </c>
      <c r="B445" s="127">
        <v>0</v>
      </c>
      <c r="C445" s="127">
        <v>0</v>
      </c>
      <c r="D445" s="127">
        <v>0</v>
      </c>
      <c r="E445" s="127">
        <v>0</v>
      </c>
      <c r="F445" s="127">
        <v>0</v>
      </c>
      <c r="G445" s="127">
        <v>0</v>
      </c>
      <c r="H445" s="127">
        <v>0</v>
      </c>
      <c r="I445" s="127">
        <v>0</v>
      </c>
      <c r="J445" s="127">
        <v>0</v>
      </c>
      <c r="K445" s="127">
        <v>0</v>
      </c>
      <c r="L445" s="127">
        <v>0</v>
      </c>
      <c r="M445" s="127">
        <v>0</v>
      </c>
      <c r="N445" s="127">
        <v>0</v>
      </c>
      <c r="O445" s="127">
        <v>0</v>
      </c>
      <c r="P445" s="127">
        <v>0</v>
      </c>
      <c r="Q445" s="127">
        <v>0</v>
      </c>
      <c r="R445" s="127">
        <v>0</v>
      </c>
      <c r="S445" s="127">
        <v>0</v>
      </c>
      <c r="T445" s="127">
        <v>0</v>
      </c>
      <c r="U445" s="127">
        <v>0</v>
      </c>
      <c r="V445" s="127">
        <v>0</v>
      </c>
      <c r="W445" s="127">
        <v>0</v>
      </c>
    </row>
    <row r="446" spans="1:23">
      <c r="A446" s="127">
        <v>0</v>
      </c>
      <c r="B446" s="127">
        <v>0</v>
      </c>
      <c r="C446" s="127">
        <v>0</v>
      </c>
      <c r="D446" s="127">
        <v>0</v>
      </c>
      <c r="E446" s="127">
        <v>0</v>
      </c>
      <c r="F446" s="127">
        <v>0</v>
      </c>
      <c r="G446" s="127">
        <v>0</v>
      </c>
      <c r="H446" s="127">
        <v>0</v>
      </c>
      <c r="I446" s="127">
        <v>0</v>
      </c>
      <c r="J446" s="127">
        <v>0</v>
      </c>
      <c r="K446" s="127">
        <v>0</v>
      </c>
      <c r="L446" s="127">
        <v>0</v>
      </c>
      <c r="M446" s="127">
        <v>0</v>
      </c>
      <c r="N446" s="127">
        <v>0</v>
      </c>
      <c r="O446" s="127">
        <v>0</v>
      </c>
      <c r="P446" s="127">
        <v>0</v>
      </c>
      <c r="Q446" s="127">
        <v>0</v>
      </c>
      <c r="R446" s="127">
        <v>0</v>
      </c>
      <c r="S446" s="127">
        <v>0</v>
      </c>
      <c r="T446" s="127">
        <v>0</v>
      </c>
      <c r="U446" s="127">
        <v>0</v>
      </c>
      <c r="V446" s="127">
        <v>0</v>
      </c>
      <c r="W446" s="127">
        <v>0</v>
      </c>
    </row>
    <row r="447" spans="1:23" hidden="1">
      <c r="A447" s="127">
        <v>0</v>
      </c>
      <c r="B447" s="127">
        <v>0</v>
      </c>
      <c r="C447" s="127">
        <v>0</v>
      </c>
      <c r="D447" s="127">
        <v>0</v>
      </c>
      <c r="E447" s="127">
        <v>0</v>
      </c>
      <c r="F447" s="127">
        <v>0</v>
      </c>
      <c r="G447" s="127">
        <v>0</v>
      </c>
      <c r="H447" s="127">
        <v>0</v>
      </c>
      <c r="I447" s="127">
        <v>0</v>
      </c>
      <c r="J447" s="127">
        <v>0</v>
      </c>
      <c r="K447" s="127">
        <v>0</v>
      </c>
      <c r="L447" s="127">
        <v>0</v>
      </c>
      <c r="M447" s="127">
        <v>0</v>
      </c>
      <c r="N447" s="127">
        <v>0</v>
      </c>
      <c r="O447" s="127">
        <v>0</v>
      </c>
      <c r="P447" s="127">
        <v>0</v>
      </c>
      <c r="Q447" s="127">
        <v>0</v>
      </c>
      <c r="R447" s="127">
        <v>0</v>
      </c>
      <c r="S447" s="127">
        <v>0</v>
      </c>
      <c r="T447" s="127">
        <v>0</v>
      </c>
      <c r="U447" s="127">
        <v>0</v>
      </c>
      <c r="V447" s="127">
        <v>0</v>
      </c>
      <c r="W447" s="127">
        <v>0</v>
      </c>
    </row>
    <row r="448" spans="1:23">
      <c r="A448" s="127">
        <v>0</v>
      </c>
      <c r="B448" s="127">
        <v>0</v>
      </c>
      <c r="C448" s="127">
        <v>0</v>
      </c>
      <c r="D448" s="127">
        <v>0</v>
      </c>
      <c r="E448" s="127">
        <v>0</v>
      </c>
      <c r="F448" s="127">
        <v>0</v>
      </c>
      <c r="G448" s="127">
        <v>0</v>
      </c>
      <c r="H448" s="127">
        <v>0</v>
      </c>
      <c r="I448" s="127">
        <v>0</v>
      </c>
      <c r="J448" s="127">
        <v>0</v>
      </c>
      <c r="K448" s="127">
        <v>0</v>
      </c>
      <c r="L448" s="127">
        <v>0</v>
      </c>
      <c r="M448" s="127">
        <v>0</v>
      </c>
      <c r="N448" s="127">
        <v>0</v>
      </c>
      <c r="O448" s="127">
        <v>0</v>
      </c>
      <c r="P448" s="127">
        <v>0</v>
      </c>
      <c r="Q448" s="127">
        <v>0</v>
      </c>
      <c r="R448" s="127">
        <v>0</v>
      </c>
      <c r="S448" s="127">
        <v>0</v>
      </c>
      <c r="T448" s="127">
        <v>0</v>
      </c>
      <c r="U448" s="127">
        <v>0</v>
      </c>
      <c r="V448" s="127">
        <v>0</v>
      </c>
      <c r="W448" s="127">
        <v>0</v>
      </c>
    </row>
    <row r="449" spans="1:23" hidden="1">
      <c r="A449" s="127">
        <v>0</v>
      </c>
      <c r="B449" s="127">
        <v>0</v>
      </c>
      <c r="C449" s="127">
        <v>0</v>
      </c>
      <c r="D449" s="127">
        <v>0</v>
      </c>
      <c r="E449" s="127">
        <v>0</v>
      </c>
      <c r="F449" s="127">
        <v>0</v>
      </c>
      <c r="G449" s="127">
        <v>0</v>
      </c>
      <c r="H449" s="127">
        <v>0</v>
      </c>
      <c r="I449" s="127">
        <v>0</v>
      </c>
      <c r="J449" s="127">
        <v>0</v>
      </c>
      <c r="K449" s="127">
        <v>0</v>
      </c>
      <c r="L449" s="127">
        <v>0</v>
      </c>
      <c r="M449" s="127">
        <v>0</v>
      </c>
      <c r="N449" s="127">
        <v>0</v>
      </c>
      <c r="O449" s="127">
        <v>0</v>
      </c>
      <c r="P449" s="127">
        <v>0</v>
      </c>
      <c r="Q449" s="127">
        <v>0</v>
      </c>
      <c r="R449" s="127">
        <v>0</v>
      </c>
      <c r="S449" s="127">
        <v>0</v>
      </c>
      <c r="T449" s="127">
        <v>0</v>
      </c>
      <c r="U449" s="127">
        <v>0</v>
      </c>
      <c r="V449" s="127">
        <v>0</v>
      </c>
      <c r="W449" s="127">
        <v>0</v>
      </c>
    </row>
    <row r="450" spans="1:23" hidden="1">
      <c r="A450" s="127">
        <v>0</v>
      </c>
      <c r="B450" s="127">
        <v>0</v>
      </c>
      <c r="C450" s="127">
        <v>0</v>
      </c>
      <c r="D450" s="127">
        <v>0</v>
      </c>
      <c r="E450" s="127">
        <v>0</v>
      </c>
      <c r="F450" s="127">
        <v>0</v>
      </c>
      <c r="G450" s="127">
        <v>0</v>
      </c>
      <c r="H450" s="127">
        <v>0</v>
      </c>
      <c r="I450" s="127">
        <v>0</v>
      </c>
      <c r="J450" s="127">
        <v>0</v>
      </c>
      <c r="K450" s="127">
        <v>0</v>
      </c>
      <c r="L450" s="127">
        <v>0</v>
      </c>
      <c r="M450" s="127">
        <v>0</v>
      </c>
      <c r="N450" s="127">
        <v>0</v>
      </c>
      <c r="O450" s="127">
        <v>0</v>
      </c>
      <c r="P450" s="127">
        <v>0</v>
      </c>
      <c r="Q450" s="127">
        <v>0</v>
      </c>
      <c r="R450" s="127">
        <v>0</v>
      </c>
      <c r="S450" s="127">
        <v>0</v>
      </c>
      <c r="T450" s="127">
        <v>0</v>
      </c>
      <c r="U450" s="127">
        <v>0</v>
      </c>
      <c r="V450" s="127">
        <v>0</v>
      </c>
      <c r="W450" s="127">
        <v>0</v>
      </c>
    </row>
    <row r="451" spans="1:23" hidden="1">
      <c r="A451" s="127">
        <v>0</v>
      </c>
      <c r="B451" s="127">
        <v>0</v>
      </c>
      <c r="C451" s="127">
        <v>0</v>
      </c>
      <c r="D451" s="127">
        <v>0</v>
      </c>
      <c r="E451" s="127">
        <v>0</v>
      </c>
      <c r="F451" s="127">
        <v>0</v>
      </c>
      <c r="G451" s="127">
        <v>0</v>
      </c>
      <c r="H451" s="127">
        <v>0</v>
      </c>
      <c r="I451" s="127">
        <v>0</v>
      </c>
      <c r="J451" s="127">
        <v>0</v>
      </c>
      <c r="K451" s="127">
        <v>0</v>
      </c>
      <c r="L451" s="127">
        <v>0</v>
      </c>
      <c r="M451" s="127">
        <v>0</v>
      </c>
      <c r="N451" s="127">
        <v>0</v>
      </c>
      <c r="O451" s="127">
        <v>0</v>
      </c>
      <c r="P451" s="127">
        <v>0</v>
      </c>
      <c r="Q451" s="127">
        <v>0</v>
      </c>
      <c r="R451" s="127">
        <v>0</v>
      </c>
      <c r="S451" s="127">
        <v>0</v>
      </c>
      <c r="T451" s="127">
        <v>0</v>
      </c>
      <c r="U451" s="127">
        <v>0</v>
      </c>
      <c r="V451" s="127">
        <v>0</v>
      </c>
      <c r="W451" s="127">
        <v>0</v>
      </c>
    </row>
    <row r="452" spans="1:23" hidden="1">
      <c r="A452" s="127">
        <v>0</v>
      </c>
      <c r="B452" s="127">
        <v>0</v>
      </c>
      <c r="C452" s="127">
        <v>0</v>
      </c>
      <c r="D452" s="127">
        <v>0</v>
      </c>
      <c r="E452" s="127">
        <v>0</v>
      </c>
      <c r="F452" s="127">
        <v>0</v>
      </c>
      <c r="G452" s="127">
        <v>0</v>
      </c>
      <c r="H452" s="127">
        <v>0</v>
      </c>
      <c r="I452" s="127">
        <v>0</v>
      </c>
      <c r="J452" s="127">
        <v>0</v>
      </c>
      <c r="K452" s="127">
        <v>0</v>
      </c>
      <c r="L452" s="127">
        <v>0</v>
      </c>
      <c r="M452" s="127">
        <v>0</v>
      </c>
      <c r="N452" s="127">
        <v>0</v>
      </c>
      <c r="O452" s="127">
        <v>0</v>
      </c>
      <c r="P452" s="127">
        <v>0</v>
      </c>
      <c r="Q452" s="127">
        <v>0</v>
      </c>
      <c r="R452" s="127">
        <v>0</v>
      </c>
      <c r="S452" s="127">
        <v>0</v>
      </c>
      <c r="T452" s="127">
        <v>0</v>
      </c>
      <c r="U452" s="127">
        <v>0</v>
      </c>
      <c r="V452" s="127">
        <v>0</v>
      </c>
      <c r="W452" s="127">
        <v>0</v>
      </c>
    </row>
    <row r="453" spans="1:23" hidden="1">
      <c r="A453" s="127">
        <v>0</v>
      </c>
      <c r="B453" s="127">
        <v>0</v>
      </c>
      <c r="C453" s="127">
        <v>0</v>
      </c>
      <c r="D453" s="127">
        <v>0</v>
      </c>
      <c r="E453" s="127">
        <v>0</v>
      </c>
      <c r="F453" s="127">
        <v>0</v>
      </c>
      <c r="G453" s="127">
        <v>0</v>
      </c>
      <c r="H453" s="127">
        <v>0</v>
      </c>
      <c r="I453" s="127">
        <v>0</v>
      </c>
      <c r="J453" s="127">
        <v>0</v>
      </c>
      <c r="K453" s="127">
        <v>0</v>
      </c>
      <c r="L453" s="127">
        <v>0</v>
      </c>
      <c r="M453" s="127">
        <v>0</v>
      </c>
      <c r="N453" s="127">
        <v>0</v>
      </c>
      <c r="O453" s="127">
        <v>0</v>
      </c>
      <c r="P453" s="127">
        <v>0</v>
      </c>
      <c r="Q453" s="127">
        <v>0</v>
      </c>
      <c r="R453" s="127">
        <v>0</v>
      </c>
      <c r="S453" s="127">
        <v>0</v>
      </c>
      <c r="T453" s="127">
        <v>0</v>
      </c>
      <c r="U453" s="127">
        <v>0</v>
      </c>
      <c r="V453" s="127">
        <v>0</v>
      </c>
      <c r="W453" s="127">
        <v>0</v>
      </c>
    </row>
    <row r="454" spans="1:23" hidden="1">
      <c r="A454" s="127">
        <v>0</v>
      </c>
      <c r="B454" s="127">
        <v>0</v>
      </c>
      <c r="C454" s="127">
        <v>0</v>
      </c>
      <c r="D454" s="127">
        <v>0</v>
      </c>
      <c r="E454" s="127">
        <v>0</v>
      </c>
      <c r="F454" s="127">
        <v>0</v>
      </c>
      <c r="G454" s="127">
        <v>0</v>
      </c>
      <c r="H454" s="127">
        <v>0</v>
      </c>
      <c r="I454" s="127">
        <v>0</v>
      </c>
      <c r="J454" s="127">
        <v>0</v>
      </c>
      <c r="K454" s="127">
        <v>0</v>
      </c>
      <c r="L454" s="127">
        <v>0</v>
      </c>
      <c r="M454" s="127">
        <v>0</v>
      </c>
      <c r="N454" s="127">
        <v>0</v>
      </c>
      <c r="O454" s="127">
        <v>0</v>
      </c>
      <c r="P454" s="127">
        <v>0</v>
      </c>
      <c r="Q454" s="127">
        <v>0</v>
      </c>
      <c r="R454" s="127">
        <v>0</v>
      </c>
      <c r="S454" s="127">
        <v>0</v>
      </c>
      <c r="T454" s="127">
        <v>0</v>
      </c>
      <c r="U454" s="127">
        <v>0</v>
      </c>
      <c r="V454" s="127">
        <v>0</v>
      </c>
      <c r="W454" s="127">
        <v>0</v>
      </c>
    </row>
    <row r="455" spans="1:23" hidden="1">
      <c r="A455" s="127">
        <v>0</v>
      </c>
      <c r="B455" s="127">
        <v>0</v>
      </c>
      <c r="C455" s="127">
        <v>0</v>
      </c>
      <c r="D455" s="127">
        <v>0</v>
      </c>
      <c r="E455" s="127">
        <v>0</v>
      </c>
      <c r="F455" s="127">
        <v>0</v>
      </c>
      <c r="G455" s="127">
        <v>0</v>
      </c>
      <c r="H455" s="127">
        <v>0</v>
      </c>
      <c r="I455" s="127">
        <v>0</v>
      </c>
      <c r="J455" s="127">
        <v>0</v>
      </c>
      <c r="K455" s="127">
        <v>0</v>
      </c>
      <c r="L455" s="127">
        <v>0</v>
      </c>
      <c r="M455" s="127">
        <v>0</v>
      </c>
      <c r="N455" s="127">
        <v>0</v>
      </c>
      <c r="O455" s="127">
        <v>0</v>
      </c>
      <c r="P455" s="127">
        <v>0</v>
      </c>
      <c r="Q455" s="127">
        <v>0</v>
      </c>
      <c r="R455" s="127">
        <v>0</v>
      </c>
      <c r="S455" s="127">
        <v>0</v>
      </c>
      <c r="T455" s="127">
        <v>0</v>
      </c>
      <c r="U455" s="127">
        <v>0</v>
      </c>
      <c r="V455" s="127">
        <v>0</v>
      </c>
      <c r="W455" s="127">
        <v>0</v>
      </c>
    </row>
    <row r="456" spans="1:23" hidden="1">
      <c r="A456" s="127">
        <v>0</v>
      </c>
      <c r="B456" s="127">
        <v>0</v>
      </c>
      <c r="C456" s="127">
        <v>0</v>
      </c>
      <c r="D456" s="127">
        <v>0</v>
      </c>
      <c r="E456" s="127">
        <v>0</v>
      </c>
      <c r="F456" s="127">
        <v>0</v>
      </c>
      <c r="G456" s="127">
        <v>0</v>
      </c>
      <c r="H456" s="127">
        <v>0</v>
      </c>
      <c r="I456" s="127">
        <v>0</v>
      </c>
      <c r="J456" s="127">
        <v>0</v>
      </c>
      <c r="K456" s="127">
        <v>0</v>
      </c>
      <c r="L456" s="127">
        <v>0</v>
      </c>
      <c r="M456" s="127">
        <v>0</v>
      </c>
      <c r="N456" s="127">
        <v>0</v>
      </c>
      <c r="O456" s="127">
        <v>0</v>
      </c>
      <c r="P456" s="127">
        <v>0</v>
      </c>
      <c r="Q456" s="127">
        <v>0</v>
      </c>
      <c r="R456" s="127">
        <v>0</v>
      </c>
      <c r="S456" s="127">
        <v>0</v>
      </c>
      <c r="T456" s="127">
        <v>0</v>
      </c>
      <c r="U456" s="127">
        <v>0</v>
      </c>
      <c r="V456" s="127">
        <v>0</v>
      </c>
      <c r="W456" s="127">
        <v>0</v>
      </c>
    </row>
    <row r="457" spans="1:23" hidden="1">
      <c r="A457" s="127">
        <v>0</v>
      </c>
      <c r="B457" s="127">
        <v>0</v>
      </c>
      <c r="C457" s="127">
        <v>0</v>
      </c>
      <c r="D457" s="127">
        <v>0</v>
      </c>
      <c r="E457" s="127">
        <v>0</v>
      </c>
      <c r="F457" s="127">
        <v>0</v>
      </c>
      <c r="G457" s="127">
        <v>0</v>
      </c>
      <c r="H457" s="127">
        <v>0</v>
      </c>
      <c r="I457" s="127">
        <v>0</v>
      </c>
      <c r="J457" s="127">
        <v>0</v>
      </c>
      <c r="K457" s="127">
        <v>0</v>
      </c>
      <c r="L457" s="127">
        <v>0</v>
      </c>
      <c r="M457" s="127">
        <v>0</v>
      </c>
      <c r="N457" s="127">
        <v>0</v>
      </c>
      <c r="O457" s="127">
        <v>0</v>
      </c>
      <c r="P457" s="127">
        <v>0</v>
      </c>
      <c r="Q457" s="127">
        <v>0</v>
      </c>
      <c r="R457" s="127">
        <v>0</v>
      </c>
      <c r="S457" s="127">
        <v>0</v>
      </c>
      <c r="T457" s="127">
        <v>0</v>
      </c>
      <c r="U457" s="127">
        <v>0</v>
      </c>
      <c r="V457" s="127">
        <v>0</v>
      </c>
      <c r="W457" s="127">
        <v>0</v>
      </c>
    </row>
    <row r="458" spans="1:23" hidden="1">
      <c r="A458" s="127">
        <v>0</v>
      </c>
      <c r="B458" s="127">
        <v>0</v>
      </c>
      <c r="C458" s="127">
        <v>0</v>
      </c>
      <c r="D458" s="127">
        <v>0</v>
      </c>
      <c r="E458" s="127">
        <v>0</v>
      </c>
      <c r="F458" s="127">
        <v>0</v>
      </c>
      <c r="G458" s="127">
        <v>0</v>
      </c>
      <c r="H458" s="127">
        <v>0</v>
      </c>
      <c r="I458" s="127">
        <v>0</v>
      </c>
      <c r="J458" s="127">
        <v>0</v>
      </c>
      <c r="K458" s="127">
        <v>0</v>
      </c>
      <c r="L458" s="127">
        <v>0</v>
      </c>
      <c r="M458" s="127">
        <v>0</v>
      </c>
      <c r="N458" s="127">
        <v>0</v>
      </c>
      <c r="O458" s="127">
        <v>0</v>
      </c>
      <c r="P458" s="127">
        <v>0</v>
      </c>
      <c r="Q458" s="127">
        <v>0</v>
      </c>
      <c r="R458" s="127">
        <v>0</v>
      </c>
      <c r="S458" s="127">
        <v>0</v>
      </c>
      <c r="T458" s="127">
        <v>0</v>
      </c>
      <c r="U458" s="127">
        <v>0</v>
      </c>
      <c r="V458" s="127">
        <v>0</v>
      </c>
      <c r="W458" s="127">
        <v>0</v>
      </c>
    </row>
    <row r="459" spans="1:23" hidden="1">
      <c r="A459" s="127">
        <v>0</v>
      </c>
      <c r="B459" s="127">
        <v>0</v>
      </c>
      <c r="C459" s="127">
        <v>0</v>
      </c>
      <c r="D459" s="127">
        <v>0</v>
      </c>
      <c r="E459" s="127">
        <v>0</v>
      </c>
      <c r="F459" s="127">
        <v>0</v>
      </c>
      <c r="G459" s="127">
        <v>0</v>
      </c>
      <c r="H459" s="127">
        <v>0</v>
      </c>
      <c r="I459" s="127">
        <v>0</v>
      </c>
      <c r="J459" s="127">
        <v>0</v>
      </c>
      <c r="K459" s="127">
        <v>0</v>
      </c>
      <c r="L459" s="127">
        <v>0</v>
      </c>
      <c r="M459" s="127">
        <v>0</v>
      </c>
      <c r="N459" s="127">
        <v>0</v>
      </c>
      <c r="O459" s="127">
        <v>0</v>
      </c>
      <c r="P459" s="127">
        <v>0</v>
      </c>
      <c r="Q459" s="127">
        <v>0</v>
      </c>
      <c r="R459" s="127">
        <v>0</v>
      </c>
      <c r="S459" s="127">
        <v>0</v>
      </c>
      <c r="T459" s="127">
        <v>0</v>
      </c>
      <c r="U459" s="127">
        <v>0</v>
      </c>
      <c r="V459" s="127">
        <v>0</v>
      </c>
      <c r="W459" s="127">
        <v>0</v>
      </c>
    </row>
    <row r="460" spans="1:23" hidden="1">
      <c r="A460" s="127">
        <v>0</v>
      </c>
      <c r="B460" s="127">
        <v>0</v>
      </c>
      <c r="C460" s="127">
        <v>0</v>
      </c>
      <c r="D460" s="127">
        <v>0</v>
      </c>
      <c r="E460" s="127">
        <v>0</v>
      </c>
      <c r="F460" s="127">
        <v>0</v>
      </c>
      <c r="G460" s="127">
        <v>0</v>
      </c>
      <c r="H460" s="127">
        <v>0</v>
      </c>
      <c r="I460" s="127">
        <v>0</v>
      </c>
      <c r="J460" s="127">
        <v>0</v>
      </c>
      <c r="K460" s="127">
        <v>0</v>
      </c>
      <c r="L460" s="127">
        <v>0</v>
      </c>
      <c r="M460" s="127">
        <v>0</v>
      </c>
      <c r="N460" s="127">
        <v>0</v>
      </c>
      <c r="O460" s="127">
        <v>0</v>
      </c>
      <c r="P460" s="127">
        <v>0</v>
      </c>
      <c r="Q460" s="127">
        <v>0</v>
      </c>
      <c r="R460" s="127">
        <v>0</v>
      </c>
      <c r="S460" s="127">
        <v>0</v>
      </c>
      <c r="T460" s="127">
        <v>0</v>
      </c>
      <c r="U460" s="127">
        <v>0</v>
      </c>
      <c r="V460" s="127">
        <v>0</v>
      </c>
      <c r="W460" s="127">
        <v>0</v>
      </c>
    </row>
    <row r="461" spans="1:23" hidden="1">
      <c r="A461" s="127">
        <v>0</v>
      </c>
      <c r="B461" s="127">
        <v>0</v>
      </c>
      <c r="C461" s="127">
        <v>0</v>
      </c>
      <c r="D461" s="127">
        <v>0</v>
      </c>
      <c r="E461" s="127">
        <v>0</v>
      </c>
      <c r="F461" s="127">
        <v>0</v>
      </c>
      <c r="G461" s="127">
        <v>0</v>
      </c>
      <c r="H461" s="127">
        <v>0</v>
      </c>
      <c r="I461" s="127">
        <v>0</v>
      </c>
      <c r="J461" s="127">
        <v>0</v>
      </c>
      <c r="K461" s="127">
        <v>0</v>
      </c>
      <c r="L461" s="127">
        <v>0</v>
      </c>
      <c r="M461" s="127">
        <v>0</v>
      </c>
      <c r="N461" s="127">
        <v>0</v>
      </c>
      <c r="O461" s="127">
        <v>0</v>
      </c>
      <c r="P461" s="127">
        <v>0</v>
      </c>
      <c r="Q461" s="127">
        <v>0</v>
      </c>
      <c r="R461" s="127">
        <v>0</v>
      </c>
      <c r="S461" s="127">
        <v>0</v>
      </c>
      <c r="T461" s="127">
        <v>0</v>
      </c>
      <c r="U461" s="127">
        <v>0</v>
      </c>
      <c r="V461" s="127">
        <v>0</v>
      </c>
      <c r="W461" s="127">
        <v>0</v>
      </c>
    </row>
    <row r="462" spans="1:23" hidden="1">
      <c r="A462" s="127">
        <v>0</v>
      </c>
      <c r="B462" s="127">
        <v>0</v>
      </c>
      <c r="C462" s="127">
        <v>0</v>
      </c>
      <c r="D462" s="127">
        <v>0</v>
      </c>
      <c r="E462" s="127">
        <v>0</v>
      </c>
      <c r="F462" s="127">
        <v>0</v>
      </c>
      <c r="G462" s="127">
        <v>0</v>
      </c>
      <c r="H462" s="127">
        <v>0</v>
      </c>
      <c r="I462" s="127">
        <v>0</v>
      </c>
      <c r="J462" s="127">
        <v>0</v>
      </c>
      <c r="K462" s="127">
        <v>0</v>
      </c>
      <c r="L462" s="127">
        <v>0</v>
      </c>
      <c r="M462" s="127">
        <v>0</v>
      </c>
      <c r="N462" s="127">
        <v>0</v>
      </c>
      <c r="O462" s="127">
        <v>0</v>
      </c>
      <c r="P462" s="127">
        <v>0</v>
      </c>
      <c r="Q462" s="127">
        <v>0</v>
      </c>
      <c r="R462" s="127">
        <v>0</v>
      </c>
      <c r="S462" s="127">
        <v>0</v>
      </c>
      <c r="T462" s="127">
        <v>0</v>
      </c>
      <c r="U462" s="127">
        <v>0</v>
      </c>
      <c r="V462" s="127">
        <v>0</v>
      </c>
      <c r="W462" s="127">
        <v>0</v>
      </c>
    </row>
    <row r="463" spans="1:23" hidden="1">
      <c r="A463" s="127">
        <v>0</v>
      </c>
      <c r="B463" s="127">
        <v>0</v>
      </c>
      <c r="C463" s="127">
        <v>0</v>
      </c>
      <c r="D463" s="127">
        <v>0</v>
      </c>
      <c r="E463" s="127">
        <v>0</v>
      </c>
      <c r="F463" s="127">
        <v>0</v>
      </c>
      <c r="G463" s="127">
        <v>0</v>
      </c>
      <c r="H463" s="127">
        <v>0</v>
      </c>
      <c r="I463" s="127">
        <v>0</v>
      </c>
      <c r="J463" s="127">
        <v>0</v>
      </c>
      <c r="K463" s="127">
        <v>0</v>
      </c>
      <c r="L463" s="127">
        <v>0</v>
      </c>
      <c r="M463" s="127">
        <v>0</v>
      </c>
      <c r="N463" s="127">
        <v>0</v>
      </c>
      <c r="O463" s="127">
        <v>0</v>
      </c>
      <c r="P463" s="127">
        <v>0</v>
      </c>
      <c r="Q463" s="127">
        <v>0</v>
      </c>
      <c r="R463" s="127">
        <v>0</v>
      </c>
      <c r="S463" s="127">
        <v>0</v>
      </c>
      <c r="T463" s="127">
        <v>0</v>
      </c>
      <c r="U463" s="127">
        <v>0</v>
      </c>
      <c r="V463" s="127">
        <v>0</v>
      </c>
      <c r="W463" s="127">
        <v>0</v>
      </c>
    </row>
    <row r="464" spans="1:23" hidden="1">
      <c r="A464" s="127">
        <v>0</v>
      </c>
      <c r="B464" s="127">
        <v>0</v>
      </c>
      <c r="C464" s="127">
        <v>0</v>
      </c>
      <c r="D464" s="127">
        <v>0</v>
      </c>
      <c r="E464" s="127">
        <v>0</v>
      </c>
      <c r="F464" s="127">
        <v>0</v>
      </c>
      <c r="G464" s="127">
        <v>0</v>
      </c>
      <c r="H464" s="127">
        <v>0</v>
      </c>
      <c r="I464" s="127">
        <v>0</v>
      </c>
      <c r="J464" s="127">
        <v>0</v>
      </c>
      <c r="K464" s="127">
        <v>0</v>
      </c>
      <c r="L464" s="127">
        <v>0</v>
      </c>
      <c r="M464" s="127">
        <v>0</v>
      </c>
      <c r="N464" s="127">
        <v>0</v>
      </c>
      <c r="O464" s="127">
        <v>0</v>
      </c>
      <c r="P464" s="127">
        <v>0</v>
      </c>
      <c r="Q464" s="127">
        <v>0</v>
      </c>
      <c r="R464" s="127">
        <v>0</v>
      </c>
      <c r="S464" s="127">
        <v>0</v>
      </c>
      <c r="T464" s="127">
        <v>0</v>
      </c>
      <c r="U464" s="127">
        <v>0</v>
      </c>
      <c r="V464" s="127">
        <v>0</v>
      </c>
      <c r="W464" s="127">
        <v>0</v>
      </c>
    </row>
    <row r="465" spans="1:23" hidden="1">
      <c r="A465" s="127">
        <v>0</v>
      </c>
      <c r="B465" s="127">
        <v>0</v>
      </c>
      <c r="C465" s="127">
        <v>0</v>
      </c>
      <c r="D465" s="127">
        <v>0</v>
      </c>
      <c r="E465" s="127">
        <v>0</v>
      </c>
      <c r="F465" s="127">
        <v>0</v>
      </c>
      <c r="G465" s="127">
        <v>0</v>
      </c>
      <c r="H465" s="127">
        <v>0</v>
      </c>
      <c r="I465" s="127">
        <v>0</v>
      </c>
      <c r="J465" s="127">
        <v>0</v>
      </c>
      <c r="K465" s="127">
        <v>0</v>
      </c>
      <c r="L465" s="127">
        <v>0</v>
      </c>
      <c r="M465" s="127">
        <v>0</v>
      </c>
      <c r="N465" s="127">
        <v>0</v>
      </c>
      <c r="O465" s="127">
        <v>0</v>
      </c>
      <c r="P465" s="127">
        <v>0</v>
      </c>
      <c r="Q465" s="127">
        <v>0</v>
      </c>
      <c r="R465" s="127">
        <v>0</v>
      </c>
      <c r="S465" s="127">
        <v>0</v>
      </c>
      <c r="T465" s="127">
        <v>0</v>
      </c>
      <c r="U465" s="127">
        <v>0</v>
      </c>
      <c r="V465" s="127">
        <v>0</v>
      </c>
      <c r="W465" s="127">
        <v>0</v>
      </c>
    </row>
    <row r="466" spans="1:23" hidden="1">
      <c r="A466" s="127">
        <v>0</v>
      </c>
      <c r="B466" s="127">
        <v>0</v>
      </c>
      <c r="C466" s="127">
        <v>0</v>
      </c>
      <c r="D466" s="127">
        <v>0</v>
      </c>
      <c r="E466" s="127">
        <v>0</v>
      </c>
      <c r="F466" s="127">
        <v>0</v>
      </c>
      <c r="G466" s="127">
        <v>0</v>
      </c>
      <c r="H466" s="127">
        <v>0</v>
      </c>
      <c r="I466" s="127">
        <v>0</v>
      </c>
      <c r="J466" s="127">
        <v>0</v>
      </c>
      <c r="K466" s="127">
        <v>0</v>
      </c>
      <c r="L466" s="127">
        <v>0</v>
      </c>
      <c r="M466" s="127">
        <v>0</v>
      </c>
      <c r="N466" s="127">
        <v>0</v>
      </c>
      <c r="O466" s="127">
        <v>0</v>
      </c>
      <c r="P466" s="127">
        <v>0</v>
      </c>
      <c r="Q466" s="127">
        <v>0</v>
      </c>
      <c r="R466" s="127">
        <v>0</v>
      </c>
      <c r="S466" s="127">
        <v>0</v>
      </c>
      <c r="T466" s="127">
        <v>0</v>
      </c>
      <c r="U466" s="127">
        <v>0</v>
      </c>
      <c r="V466" s="127">
        <v>0</v>
      </c>
      <c r="W466" s="127">
        <v>0</v>
      </c>
    </row>
    <row r="467" spans="1:23" hidden="1">
      <c r="A467" s="127">
        <v>0</v>
      </c>
      <c r="B467" s="127">
        <v>0</v>
      </c>
      <c r="C467" s="127">
        <v>0</v>
      </c>
      <c r="D467" s="127">
        <v>0</v>
      </c>
      <c r="E467" s="127">
        <v>0</v>
      </c>
      <c r="F467" s="127">
        <v>0</v>
      </c>
      <c r="G467" s="127">
        <v>0</v>
      </c>
      <c r="H467" s="127">
        <v>0</v>
      </c>
      <c r="I467" s="127">
        <v>0</v>
      </c>
      <c r="J467" s="127">
        <v>0</v>
      </c>
      <c r="K467" s="127">
        <v>0</v>
      </c>
      <c r="L467" s="127">
        <v>0</v>
      </c>
      <c r="M467" s="127">
        <v>0</v>
      </c>
      <c r="N467" s="127">
        <v>0</v>
      </c>
      <c r="O467" s="127">
        <v>0</v>
      </c>
      <c r="P467" s="127">
        <v>0</v>
      </c>
      <c r="Q467" s="127">
        <v>0</v>
      </c>
      <c r="R467" s="127">
        <v>0</v>
      </c>
      <c r="S467" s="127">
        <v>0</v>
      </c>
      <c r="T467" s="127">
        <v>0</v>
      </c>
      <c r="U467" s="127">
        <v>0</v>
      </c>
      <c r="V467" s="127">
        <v>0</v>
      </c>
      <c r="W467" s="127">
        <v>0</v>
      </c>
    </row>
    <row r="468" spans="1:23" hidden="1">
      <c r="A468" s="127">
        <v>0</v>
      </c>
      <c r="B468" s="127">
        <v>0</v>
      </c>
      <c r="C468" s="127">
        <v>0</v>
      </c>
      <c r="D468" s="127">
        <v>0</v>
      </c>
      <c r="E468" s="127">
        <v>0</v>
      </c>
      <c r="F468" s="127">
        <v>0</v>
      </c>
      <c r="G468" s="127">
        <v>0</v>
      </c>
      <c r="H468" s="127">
        <v>0</v>
      </c>
      <c r="I468" s="127">
        <v>0</v>
      </c>
      <c r="J468" s="127">
        <v>0</v>
      </c>
      <c r="K468" s="127">
        <v>0</v>
      </c>
      <c r="L468" s="127">
        <v>0</v>
      </c>
      <c r="M468" s="127">
        <v>0</v>
      </c>
      <c r="N468" s="127">
        <v>0</v>
      </c>
      <c r="O468" s="127">
        <v>0</v>
      </c>
      <c r="P468" s="127">
        <v>0</v>
      </c>
      <c r="Q468" s="127">
        <v>0</v>
      </c>
      <c r="R468" s="127">
        <v>0</v>
      </c>
      <c r="S468" s="127">
        <v>0</v>
      </c>
      <c r="T468" s="127">
        <v>0</v>
      </c>
      <c r="U468" s="127">
        <v>0</v>
      </c>
      <c r="V468" s="127">
        <v>0</v>
      </c>
      <c r="W468" s="127">
        <v>0</v>
      </c>
    </row>
    <row r="469" spans="1:23" hidden="1">
      <c r="A469" s="127">
        <v>0</v>
      </c>
      <c r="B469" s="127">
        <v>0</v>
      </c>
      <c r="C469" s="127">
        <v>0</v>
      </c>
      <c r="D469" s="127">
        <v>0</v>
      </c>
      <c r="E469" s="127">
        <v>0</v>
      </c>
      <c r="F469" s="127">
        <v>0</v>
      </c>
      <c r="G469" s="127">
        <v>0</v>
      </c>
      <c r="H469" s="127">
        <v>0</v>
      </c>
      <c r="I469" s="127">
        <v>0</v>
      </c>
      <c r="J469" s="127">
        <v>0</v>
      </c>
      <c r="K469" s="127">
        <v>0</v>
      </c>
      <c r="L469" s="127">
        <v>0</v>
      </c>
      <c r="M469" s="127">
        <v>0</v>
      </c>
      <c r="N469" s="127">
        <v>0</v>
      </c>
      <c r="O469" s="127">
        <v>0</v>
      </c>
      <c r="P469" s="127">
        <v>0</v>
      </c>
      <c r="Q469" s="127">
        <v>0</v>
      </c>
      <c r="R469" s="127">
        <v>0</v>
      </c>
      <c r="S469" s="127">
        <v>0</v>
      </c>
      <c r="T469" s="127">
        <v>0</v>
      </c>
      <c r="U469" s="127">
        <v>0</v>
      </c>
      <c r="V469" s="127">
        <v>0</v>
      </c>
      <c r="W469" s="127">
        <v>0</v>
      </c>
    </row>
    <row r="470" spans="1:23" hidden="1">
      <c r="A470" s="127">
        <v>0</v>
      </c>
      <c r="B470" s="127">
        <v>0</v>
      </c>
      <c r="C470" s="127">
        <v>0</v>
      </c>
      <c r="D470" s="127">
        <v>0</v>
      </c>
      <c r="E470" s="127">
        <v>0</v>
      </c>
      <c r="F470" s="127">
        <v>0</v>
      </c>
      <c r="G470" s="127">
        <v>0</v>
      </c>
      <c r="H470" s="127">
        <v>0</v>
      </c>
      <c r="I470" s="127">
        <v>0</v>
      </c>
      <c r="J470" s="127">
        <v>0</v>
      </c>
      <c r="K470" s="127">
        <v>0</v>
      </c>
      <c r="L470" s="127">
        <v>0</v>
      </c>
      <c r="M470" s="127">
        <v>0</v>
      </c>
      <c r="N470" s="127">
        <v>0</v>
      </c>
      <c r="O470" s="127">
        <v>0</v>
      </c>
      <c r="P470" s="127">
        <v>0</v>
      </c>
      <c r="Q470" s="127">
        <v>0</v>
      </c>
      <c r="R470" s="127">
        <v>0</v>
      </c>
      <c r="S470" s="127">
        <v>0</v>
      </c>
      <c r="T470" s="127">
        <v>0</v>
      </c>
      <c r="U470" s="127">
        <v>0</v>
      </c>
      <c r="V470" s="127">
        <v>0</v>
      </c>
      <c r="W470" s="127">
        <v>0</v>
      </c>
    </row>
    <row r="471" spans="1:23" hidden="1">
      <c r="A471" s="127">
        <v>0</v>
      </c>
      <c r="B471" s="127">
        <v>0</v>
      </c>
      <c r="C471" s="127">
        <v>0</v>
      </c>
      <c r="D471" s="127">
        <v>0</v>
      </c>
      <c r="E471" s="127">
        <v>0</v>
      </c>
      <c r="F471" s="127">
        <v>0</v>
      </c>
      <c r="G471" s="127">
        <v>0</v>
      </c>
      <c r="H471" s="127">
        <v>0</v>
      </c>
      <c r="I471" s="127">
        <v>0</v>
      </c>
      <c r="J471" s="127">
        <v>0</v>
      </c>
      <c r="K471" s="127">
        <v>0</v>
      </c>
      <c r="L471" s="127">
        <v>0</v>
      </c>
      <c r="M471" s="127">
        <v>0</v>
      </c>
      <c r="N471" s="127">
        <v>0</v>
      </c>
      <c r="O471" s="127">
        <v>0</v>
      </c>
      <c r="P471" s="127">
        <v>0</v>
      </c>
      <c r="Q471" s="127">
        <v>0</v>
      </c>
      <c r="R471" s="127">
        <v>0</v>
      </c>
      <c r="S471" s="127">
        <v>0</v>
      </c>
      <c r="T471" s="127">
        <v>0</v>
      </c>
      <c r="U471" s="127">
        <v>0</v>
      </c>
      <c r="V471" s="127">
        <v>0</v>
      </c>
      <c r="W471" s="127">
        <v>0</v>
      </c>
    </row>
    <row r="472" spans="1:23" hidden="1">
      <c r="A472" s="127">
        <v>0</v>
      </c>
      <c r="B472" s="127">
        <v>0</v>
      </c>
      <c r="C472" s="127">
        <v>0</v>
      </c>
      <c r="D472" s="127">
        <v>0</v>
      </c>
      <c r="E472" s="127">
        <v>0</v>
      </c>
      <c r="F472" s="127">
        <v>0</v>
      </c>
      <c r="G472" s="127">
        <v>0</v>
      </c>
      <c r="H472" s="127">
        <v>0</v>
      </c>
      <c r="I472" s="127">
        <v>0</v>
      </c>
      <c r="J472" s="127">
        <v>0</v>
      </c>
      <c r="K472" s="127">
        <v>0</v>
      </c>
      <c r="L472" s="127">
        <v>0</v>
      </c>
      <c r="M472" s="127">
        <v>0</v>
      </c>
      <c r="N472" s="127">
        <v>0</v>
      </c>
      <c r="O472" s="127">
        <v>0</v>
      </c>
      <c r="P472" s="127">
        <v>0</v>
      </c>
      <c r="Q472" s="127">
        <v>0</v>
      </c>
      <c r="R472" s="127">
        <v>0</v>
      </c>
      <c r="S472" s="127">
        <v>0</v>
      </c>
      <c r="T472" s="127">
        <v>0</v>
      </c>
      <c r="U472" s="127">
        <v>0</v>
      </c>
      <c r="V472" s="127">
        <v>0</v>
      </c>
      <c r="W472" s="127">
        <v>0</v>
      </c>
    </row>
    <row r="473" spans="1:23" hidden="1">
      <c r="A473" s="127">
        <v>0</v>
      </c>
      <c r="B473" s="127">
        <v>0</v>
      </c>
      <c r="C473" s="127">
        <v>0</v>
      </c>
      <c r="D473" s="127">
        <v>0</v>
      </c>
      <c r="E473" s="127">
        <v>0</v>
      </c>
      <c r="F473" s="127">
        <v>0</v>
      </c>
      <c r="G473" s="127">
        <v>0</v>
      </c>
      <c r="H473" s="127">
        <v>0</v>
      </c>
      <c r="I473" s="127">
        <v>0</v>
      </c>
      <c r="J473" s="127">
        <v>0</v>
      </c>
      <c r="K473" s="127">
        <v>0</v>
      </c>
      <c r="L473" s="127">
        <v>0</v>
      </c>
      <c r="M473" s="127">
        <v>0</v>
      </c>
      <c r="N473" s="127">
        <v>0</v>
      </c>
      <c r="O473" s="127">
        <v>0</v>
      </c>
      <c r="P473" s="127">
        <v>0</v>
      </c>
      <c r="Q473" s="127">
        <v>0</v>
      </c>
      <c r="R473" s="127">
        <v>0</v>
      </c>
      <c r="S473" s="127">
        <v>0</v>
      </c>
      <c r="T473" s="127">
        <v>0</v>
      </c>
      <c r="U473" s="127">
        <v>0</v>
      </c>
      <c r="V473" s="127">
        <v>0</v>
      </c>
      <c r="W473" s="127">
        <v>0</v>
      </c>
    </row>
    <row r="474" spans="1:23" hidden="1">
      <c r="A474" s="127">
        <v>0</v>
      </c>
      <c r="B474" s="127">
        <v>0</v>
      </c>
      <c r="C474" s="127">
        <v>0</v>
      </c>
      <c r="D474" s="127">
        <v>0</v>
      </c>
      <c r="E474" s="127">
        <v>0</v>
      </c>
      <c r="F474" s="127">
        <v>0</v>
      </c>
      <c r="G474" s="127">
        <v>0</v>
      </c>
      <c r="H474" s="127">
        <v>0</v>
      </c>
      <c r="I474" s="127">
        <v>0</v>
      </c>
      <c r="J474" s="127">
        <v>0</v>
      </c>
      <c r="K474" s="127">
        <v>0</v>
      </c>
      <c r="L474" s="127">
        <v>0</v>
      </c>
      <c r="M474" s="127">
        <v>0</v>
      </c>
      <c r="N474" s="127">
        <v>0</v>
      </c>
      <c r="O474" s="127">
        <v>0</v>
      </c>
      <c r="P474" s="127">
        <v>0</v>
      </c>
      <c r="Q474" s="127">
        <v>0</v>
      </c>
      <c r="R474" s="127">
        <v>0</v>
      </c>
      <c r="S474" s="127">
        <v>0</v>
      </c>
      <c r="T474" s="127">
        <v>0</v>
      </c>
      <c r="U474" s="127">
        <v>0</v>
      </c>
      <c r="V474" s="127">
        <v>0</v>
      </c>
      <c r="W474" s="127">
        <v>0</v>
      </c>
    </row>
    <row r="475" spans="1:23" hidden="1">
      <c r="A475" s="127">
        <v>0</v>
      </c>
      <c r="B475" s="127">
        <v>0</v>
      </c>
      <c r="C475" s="127">
        <v>0</v>
      </c>
      <c r="D475" s="127">
        <v>0</v>
      </c>
      <c r="E475" s="127">
        <v>0</v>
      </c>
      <c r="F475" s="127">
        <v>0</v>
      </c>
      <c r="G475" s="127">
        <v>0</v>
      </c>
      <c r="H475" s="127">
        <v>0</v>
      </c>
      <c r="I475" s="127">
        <v>0</v>
      </c>
      <c r="J475" s="127">
        <v>0</v>
      </c>
      <c r="K475" s="127">
        <v>0</v>
      </c>
      <c r="L475" s="127">
        <v>0</v>
      </c>
      <c r="M475" s="127">
        <v>0</v>
      </c>
      <c r="N475" s="127">
        <v>0</v>
      </c>
      <c r="O475" s="127">
        <v>0</v>
      </c>
      <c r="P475" s="127">
        <v>0</v>
      </c>
      <c r="Q475" s="127">
        <v>0</v>
      </c>
      <c r="R475" s="127">
        <v>0</v>
      </c>
      <c r="S475" s="127">
        <v>0</v>
      </c>
      <c r="T475" s="127">
        <v>0</v>
      </c>
      <c r="U475" s="127">
        <v>0</v>
      </c>
      <c r="V475" s="127">
        <v>0</v>
      </c>
      <c r="W475" s="127">
        <v>0</v>
      </c>
    </row>
    <row r="476" spans="1:23" hidden="1">
      <c r="A476" s="127">
        <v>0</v>
      </c>
      <c r="B476" s="127">
        <v>0</v>
      </c>
      <c r="C476" s="127">
        <v>0</v>
      </c>
      <c r="D476" s="127">
        <v>0</v>
      </c>
      <c r="E476" s="127">
        <v>0</v>
      </c>
      <c r="F476" s="127">
        <v>0</v>
      </c>
      <c r="G476" s="127">
        <v>0</v>
      </c>
      <c r="H476" s="127">
        <v>0</v>
      </c>
      <c r="I476" s="127">
        <v>0</v>
      </c>
      <c r="J476" s="127">
        <v>0</v>
      </c>
      <c r="K476" s="127">
        <v>0</v>
      </c>
      <c r="L476" s="127">
        <v>0</v>
      </c>
      <c r="M476" s="127">
        <v>0</v>
      </c>
      <c r="N476" s="127">
        <v>0</v>
      </c>
      <c r="O476" s="127">
        <v>0</v>
      </c>
      <c r="P476" s="127">
        <v>0</v>
      </c>
      <c r="Q476" s="127">
        <v>0</v>
      </c>
      <c r="R476" s="127">
        <v>0</v>
      </c>
      <c r="S476" s="127">
        <v>0</v>
      </c>
      <c r="T476" s="127">
        <v>0</v>
      </c>
      <c r="U476" s="127">
        <v>0</v>
      </c>
      <c r="V476" s="127">
        <v>0</v>
      </c>
      <c r="W476" s="127">
        <v>0</v>
      </c>
    </row>
    <row r="477" spans="1:23" hidden="1">
      <c r="A477" s="127">
        <v>0</v>
      </c>
      <c r="B477" s="127">
        <v>0</v>
      </c>
      <c r="C477" s="127">
        <v>0</v>
      </c>
      <c r="D477" s="127">
        <v>0</v>
      </c>
      <c r="E477" s="127">
        <v>0</v>
      </c>
      <c r="F477" s="127">
        <v>0</v>
      </c>
      <c r="G477" s="127">
        <v>0</v>
      </c>
      <c r="H477" s="127">
        <v>0</v>
      </c>
      <c r="I477" s="127">
        <v>0</v>
      </c>
      <c r="J477" s="127">
        <v>0</v>
      </c>
      <c r="K477" s="127">
        <v>0</v>
      </c>
      <c r="L477" s="127">
        <v>0</v>
      </c>
      <c r="M477" s="127">
        <v>0</v>
      </c>
      <c r="N477" s="127">
        <v>0</v>
      </c>
      <c r="O477" s="127">
        <v>0</v>
      </c>
      <c r="P477" s="127">
        <v>0</v>
      </c>
      <c r="Q477" s="127">
        <v>0</v>
      </c>
      <c r="R477" s="127">
        <v>0</v>
      </c>
      <c r="S477" s="127">
        <v>0</v>
      </c>
      <c r="T477" s="127">
        <v>0</v>
      </c>
      <c r="U477" s="127">
        <v>0</v>
      </c>
      <c r="V477" s="127">
        <v>0</v>
      </c>
      <c r="W477" s="127">
        <v>0</v>
      </c>
    </row>
    <row r="478" spans="1:23" hidden="1">
      <c r="A478" s="127">
        <v>0</v>
      </c>
      <c r="B478" s="127">
        <v>0</v>
      </c>
      <c r="C478" s="127">
        <v>0</v>
      </c>
      <c r="D478" s="127">
        <v>0</v>
      </c>
      <c r="E478" s="127">
        <v>0</v>
      </c>
      <c r="F478" s="127">
        <v>0</v>
      </c>
      <c r="G478" s="127">
        <v>0</v>
      </c>
      <c r="H478" s="127">
        <v>0</v>
      </c>
      <c r="I478" s="127">
        <v>0</v>
      </c>
      <c r="J478" s="127">
        <v>0</v>
      </c>
      <c r="K478" s="127">
        <v>0</v>
      </c>
      <c r="L478" s="127">
        <v>0</v>
      </c>
      <c r="M478" s="127">
        <v>0</v>
      </c>
      <c r="N478" s="127">
        <v>0</v>
      </c>
      <c r="O478" s="127">
        <v>0</v>
      </c>
      <c r="P478" s="127">
        <v>0</v>
      </c>
      <c r="Q478" s="127">
        <v>0</v>
      </c>
      <c r="R478" s="127">
        <v>0</v>
      </c>
      <c r="S478" s="127">
        <v>0</v>
      </c>
      <c r="T478" s="127">
        <v>0</v>
      </c>
      <c r="U478" s="127">
        <v>0</v>
      </c>
      <c r="V478" s="127">
        <v>0</v>
      </c>
      <c r="W478" s="127">
        <v>0</v>
      </c>
    </row>
    <row r="479" spans="1:23" hidden="1">
      <c r="A479" s="127">
        <v>0</v>
      </c>
      <c r="B479" s="127">
        <v>0</v>
      </c>
      <c r="C479" s="127">
        <v>0</v>
      </c>
      <c r="D479" s="127">
        <v>0</v>
      </c>
      <c r="E479" s="127">
        <v>0</v>
      </c>
      <c r="F479" s="127">
        <v>0</v>
      </c>
      <c r="G479" s="127">
        <v>0</v>
      </c>
      <c r="H479" s="127">
        <v>0</v>
      </c>
      <c r="I479" s="127">
        <v>0</v>
      </c>
      <c r="J479" s="127">
        <v>0</v>
      </c>
      <c r="K479" s="127">
        <v>0</v>
      </c>
      <c r="L479" s="127">
        <v>0</v>
      </c>
      <c r="M479" s="127">
        <v>0</v>
      </c>
      <c r="N479" s="127">
        <v>0</v>
      </c>
      <c r="O479" s="127">
        <v>0</v>
      </c>
      <c r="P479" s="127">
        <v>0</v>
      </c>
      <c r="Q479" s="127">
        <v>0</v>
      </c>
      <c r="R479" s="127">
        <v>0</v>
      </c>
      <c r="S479" s="127">
        <v>0</v>
      </c>
      <c r="T479" s="127">
        <v>0</v>
      </c>
      <c r="U479" s="127">
        <v>0</v>
      </c>
      <c r="V479" s="127">
        <v>0</v>
      </c>
      <c r="W479" s="127">
        <v>0</v>
      </c>
    </row>
    <row r="480" spans="1:23" hidden="1">
      <c r="A480" s="127">
        <v>0</v>
      </c>
      <c r="B480" s="127">
        <v>0</v>
      </c>
      <c r="C480" s="127">
        <v>0</v>
      </c>
      <c r="D480" s="127">
        <v>0</v>
      </c>
      <c r="E480" s="127">
        <v>0</v>
      </c>
      <c r="F480" s="127">
        <v>0</v>
      </c>
      <c r="G480" s="127">
        <v>0</v>
      </c>
      <c r="H480" s="127">
        <v>0</v>
      </c>
      <c r="I480" s="127">
        <v>0</v>
      </c>
      <c r="J480" s="127">
        <v>0</v>
      </c>
      <c r="K480" s="127">
        <v>0</v>
      </c>
      <c r="L480" s="127">
        <v>0</v>
      </c>
      <c r="M480" s="127">
        <v>0</v>
      </c>
      <c r="N480" s="127">
        <v>0</v>
      </c>
      <c r="O480" s="127">
        <v>0</v>
      </c>
      <c r="P480" s="127">
        <v>0</v>
      </c>
      <c r="Q480" s="127">
        <v>0</v>
      </c>
      <c r="R480" s="127">
        <v>0</v>
      </c>
      <c r="S480" s="127">
        <v>0</v>
      </c>
      <c r="T480" s="127">
        <v>0</v>
      </c>
      <c r="U480" s="127">
        <v>0</v>
      </c>
      <c r="V480" s="127">
        <v>0</v>
      </c>
      <c r="W480" s="127">
        <v>0</v>
      </c>
    </row>
    <row r="481" spans="1:23" hidden="1">
      <c r="A481" s="127">
        <v>0</v>
      </c>
      <c r="B481" s="127">
        <v>0</v>
      </c>
      <c r="C481" s="127">
        <v>0</v>
      </c>
      <c r="D481" s="127">
        <v>0</v>
      </c>
      <c r="E481" s="127">
        <v>0</v>
      </c>
      <c r="F481" s="127">
        <v>0</v>
      </c>
      <c r="G481" s="127">
        <v>0</v>
      </c>
      <c r="H481" s="127">
        <v>0</v>
      </c>
      <c r="I481" s="127">
        <v>0</v>
      </c>
      <c r="J481" s="127">
        <v>0</v>
      </c>
      <c r="K481" s="127">
        <v>0</v>
      </c>
      <c r="L481" s="127">
        <v>0</v>
      </c>
      <c r="M481" s="127">
        <v>0</v>
      </c>
      <c r="N481" s="127">
        <v>0</v>
      </c>
      <c r="O481" s="127">
        <v>0</v>
      </c>
      <c r="P481" s="127">
        <v>0</v>
      </c>
      <c r="Q481" s="127">
        <v>0</v>
      </c>
      <c r="R481" s="127">
        <v>0</v>
      </c>
      <c r="S481" s="127">
        <v>0</v>
      </c>
      <c r="T481" s="127">
        <v>0</v>
      </c>
      <c r="U481" s="127">
        <v>0</v>
      </c>
      <c r="V481" s="127">
        <v>0</v>
      </c>
      <c r="W481" s="127">
        <v>0</v>
      </c>
    </row>
    <row r="482" spans="1:23" hidden="1">
      <c r="A482" s="127">
        <v>0</v>
      </c>
      <c r="B482" s="127">
        <v>0</v>
      </c>
      <c r="C482" s="127">
        <v>0</v>
      </c>
      <c r="D482" s="127">
        <v>0</v>
      </c>
      <c r="E482" s="127">
        <v>0</v>
      </c>
      <c r="F482" s="127">
        <v>0</v>
      </c>
      <c r="G482" s="127">
        <v>0</v>
      </c>
      <c r="H482" s="127">
        <v>0</v>
      </c>
      <c r="I482" s="127">
        <v>0</v>
      </c>
      <c r="J482" s="127">
        <v>0</v>
      </c>
      <c r="K482" s="127">
        <v>0</v>
      </c>
      <c r="L482" s="127">
        <v>0</v>
      </c>
      <c r="M482" s="127">
        <v>0</v>
      </c>
      <c r="N482" s="127">
        <v>0</v>
      </c>
      <c r="O482" s="127">
        <v>0</v>
      </c>
      <c r="P482" s="127">
        <v>0</v>
      </c>
      <c r="Q482" s="127">
        <v>0</v>
      </c>
      <c r="R482" s="127">
        <v>0</v>
      </c>
      <c r="S482" s="127">
        <v>0</v>
      </c>
      <c r="T482" s="127">
        <v>0</v>
      </c>
      <c r="U482" s="127">
        <v>0</v>
      </c>
      <c r="V482" s="127">
        <v>0</v>
      </c>
      <c r="W482" s="127">
        <v>0</v>
      </c>
    </row>
    <row r="483" spans="1:23" hidden="1">
      <c r="A483" s="127">
        <v>0</v>
      </c>
      <c r="B483" s="127">
        <v>0</v>
      </c>
      <c r="C483" s="127">
        <v>0</v>
      </c>
      <c r="D483" s="127">
        <v>0</v>
      </c>
      <c r="E483" s="127">
        <v>0</v>
      </c>
      <c r="F483" s="127">
        <v>0</v>
      </c>
      <c r="G483" s="127">
        <v>0</v>
      </c>
      <c r="H483" s="127">
        <v>0</v>
      </c>
      <c r="I483" s="127">
        <v>0</v>
      </c>
      <c r="J483" s="127">
        <v>0</v>
      </c>
      <c r="K483" s="127">
        <v>0</v>
      </c>
      <c r="L483" s="127">
        <v>0</v>
      </c>
      <c r="M483" s="127">
        <v>0</v>
      </c>
      <c r="N483" s="127">
        <v>0</v>
      </c>
      <c r="O483" s="127">
        <v>0</v>
      </c>
      <c r="P483" s="127">
        <v>0</v>
      </c>
      <c r="Q483" s="127">
        <v>0</v>
      </c>
      <c r="R483" s="127">
        <v>0</v>
      </c>
      <c r="S483" s="127">
        <v>0</v>
      </c>
      <c r="T483" s="127">
        <v>0</v>
      </c>
      <c r="U483" s="127">
        <v>0</v>
      </c>
      <c r="V483" s="127">
        <v>0</v>
      </c>
      <c r="W483" s="127">
        <v>0</v>
      </c>
    </row>
    <row r="484" spans="1:23" hidden="1">
      <c r="A484" s="127">
        <v>0</v>
      </c>
      <c r="B484" s="127">
        <v>0</v>
      </c>
      <c r="C484" s="127">
        <v>0</v>
      </c>
      <c r="D484" s="127">
        <v>0</v>
      </c>
      <c r="E484" s="127">
        <v>0</v>
      </c>
      <c r="F484" s="127">
        <v>0</v>
      </c>
      <c r="G484" s="127">
        <v>0</v>
      </c>
      <c r="H484" s="127">
        <v>0</v>
      </c>
      <c r="I484" s="127">
        <v>0</v>
      </c>
      <c r="J484" s="127">
        <v>0</v>
      </c>
      <c r="K484" s="127">
        <v>0</v>
      </c>
      <c r="L484" s="127">
        <v>0</v>
      </c>
      <c r="M484" s="127">
        <v>0</v>
      </c>
      <c r="N484" s="127">
        <v>0</v>
      </c>
      <c r="O484" s="127">
        <v>0</v>
      </c>
      <c r="P484" s="127">
        <v>0</v>
      </c>
      <c r="Q484" s="127">
        <v>0</v>
      </c>
      <c r="R484" s="127">
        <v>0</v>
      </c>
      <c r="S484" s="127">
        <v>0</v>
      </c>
      <c r="T484" s="127">
        <v>0</v>
      </c>
      <c r="U484" s="127">
        <v>0</v>
      </c>
      <c r="V484" s="127">
        <v>0</v>
      </c>
      <c r="W484" s="127">
        <v>0</v>
      </c>
    </row>
    <row r="485" spans="1:23" hidden="1">
      <c r="A485" s="127">
        <v>0</v>
      </c>
      <c r="B485" s="127">
        <v>0</v>
      </c>
      <c r="C485" s="127">
        <v>0</v>
      </c>
      <c r="D485" s="127">
        <v>0</v>
      </c>
      <c r="E485" s="127">
        <v>0</v>
      </c>
      <c r="F485" s="127">
        <v>0</v>
      </c>
      <c r="G485" s="127">
        <v>0</v>
      </c>
      <c r="H485" s="127">
        <v>0</v>
      </c>
      <c r="I485" s="127">
        <v>0</v>
      </c>
      <c r="J485" s="127">
        <v>0</v>
      </c>
      <c r="K485" s="127">
        <v>0</v>
      </c>
      <c r="L485" s="127">
        <v>0</v>
      </c>
      <c r="M485" s="127">
        <v>0</v>
      </c>
      <c r="N485" s="127">
        <v>0</v>
      </c>
      <c r="O485" s="127">
        <v>0</v>
      </c>
      <c r="P485" s="127">
        <v>0</v>
      </c>
      <c r="Q485" s="127">
        <v>0</v>
      </c>
      <c r="R485" s="127">
        <v>0</v>
      </c>
      <c r="S485" s="127">
        <v>0</v>
      </c>
      <c r="T485" s="127">
        <v>0</v>
      </c>
      <c r="U485" s="127">
        <v>0</v>
      </c>
      <c r="V485" s="127">
        <v>0</v>
      </c>
      <c r="W485" s="127">
        <v>0</v>
      </c>
    </row>
    <row r="486" spans="1:23" hidden="1">
      <c r="A486" s="127">
        <v>0</v>
      </c>
      <c r="B486" s="127">
        <v>0</v>
      </c>
      <c r="C486" s="127">
        <v>0</v>
      </c>
      <c r="D486" s="127">
        <v>0</v>
      </c>
      <c r="E486" s="127">
        <v>0</v>
      </c>
      <c r="F486" s="127">
        <v>0</v>
      </c>
      <c r="G486" s="127">
        <v>0</v>
      </c>
      <c r="H486" s="127">
        <v>0</v>
      </c>
      <c r="I486" s="127">
        <v>0</v>
      </c>
      <c r="J486" s="127">
        <v>0</v>
      </c>
      <c r="K486" s="127">
        <v>0</v>
      </c>
      <c r="L486" s="127">
        <v>0</v>
      </c>
      <c r="M486" s="127">
        <v>0</v>
      </c>
      <c r="N486" s="127">
        <v>0</v>
      </c>
      <c r="O486" s="127">
        <v>0</v>
      </c>
      <c r="P486" s="127">
        <v>0</v>
      </c>
      <c r="Q486" s="127">
        <v>0</v>
      </c>
      <c r="R486" s="127">
        <v>0</v>
      </c>
      <c r="S486" s="127">
        <v>0</v>
      </c>
      <c r="T486" s="127">
        <v>0</v>
      </c>
      <c r="U486" s="127">
        <v>0</v>
      </c>
      <c r="V486" s="127">
        <v>0</v>
      </c>
      <c r="W486" s="127">
        <v>0</v>
      </c>
    </row>
    <row r="487" spans="1:23" hidden="1">
      <c r="A487" s="127">
        <v>0</v>
      </c>
      <c r="B487" s="127">
        <v>0</v>
      </c>
      <c r="C487" s="127">
        <v>0</v>
      </c>
      <c r="D487" s="127">
        <v>0</v>
      </c>
      <c r="E487" s="127">
        <v>0</v>
      </c>
      <c r="F487" s="127">
        <v>0</v>
      </c>
      <c r="G487" s="127">
        <v>0</v>
      </c>
      <c r="H487" s="127">
        <v>0</v>
      </c>
      <c r="I487" s="127">
        <v>0</v>
      </c>
      <c r="J487" s="127">
        <v>0</v>
      </c>
      <c r="K487" s="127">
        <v>0</v>
      </c>
      <c r="L487" s="127">
        <v>0</v>
      </c>
      <c r="M487" s="127">
        <v>0</v>
      </c>
      <c r="N487" s="127">
        <v>0</v>
      </c>
      <c r="O487" s="127">
        <v>0</v>
      </c>
      <c r="P487" s="127">
        <v>0</v>
      </c>
      <c r="Q487" s="127">
        <v>0</v>
      </c>
      <c r="R487" s="127">
        <v>0</v>
      </c>
      <c r="S487" s="127">
        <v>0</v>
      </c>
      <c r="T487" s="127">
        <v>0</v>
      </c>
      <c r="U487" s="127">
        <v>0</v>
      </c>
      <c r="V487" s="127">
        <v>0</v>
      </c>
      <c r="W487" s="127">
        <v>0</v>
      </c>
    </row>
    <row r="488" spans="1:23" hidden="1">
      <c r="A488" s="127">
        <v>0</v>
      </c>
      <c r="B488" s="127">
        <v>0</v>
      </c>
      <c r="C488" s="127">
        <v>0</v>
      </c>
      <c r="D488" s="127">
        <v>0</v>
      </c>
      <c r="E488" s="127">
        <v>0</v>
      </c>
      <c r="F488" s="127">
        <v>0</v>
      </c>
      <c r="G488" s="127">
        <v>0</v>
      </c>
      <c r="H488" s="127">
        <v>0</v>
      </c>
      <c r="I488" s="127">
        <v>0</v>
      </c>
      <c r="J488" s="127">
        <v>0</v>
      </c>
      <c r="K488" s="127">
        <v>0</v>
      </c>
      <c r="L488" s="127">
        <v>0</v>
      </c>
      <c r="M488" s="127">
        <v>0</v>
      </c>
      <c r="N488" s="127">
        <v>0</v>
      </c>
      <c r="O488" s="127">
        <v>0</v>
      </c>
      <c r="P488" s="127">
        <v>0</v>
      </c>
      <c r="Q488" s="127">
        <v>0</v>
      </c>
      <c r="R488" s="127">
        <v>0</v>
      </c>
      <c r="S488" s="127">
        <v>0</v>
      </c>
      <c r="T488" s="127">
        <v>0</v>
      </c>
      <c r="U488" s="127">
        <v>0</v>
      </c>
      <c r="V488" s="127">
        <v>0</v>
      </c>
      <c r="W488" s="127">
        <v>0</v>
      </c>
    </row>
    <row r="489" spans="1:23" hidden="1">
      <c r="A489" s="127">
        <v>0</v>
      </c>
      <c r="B489" s="127">
        <v>0</v>
      </c>
      <c r="C489" s="127">
        <v>0</v>
      </c>
      <c r="D489" s="127">
        <v>0</v>
      </c>
      <c r="E489" s="127">
        <v>0</v>
      </c>
      <c r="F489" s="127">
        <v>0</v>
      </c>
      <c r="G489" s="127">
        <v>0</v>
      </c>
      <c r="H489" s="127">
        <v>0</v>
      </c>
      <c r="I489" s="127">
        <v>0</v>
      </c>
      <c r="J489" s="127">
        <v>0</v>
      </c>
      <c r="K489" s="127">
        <v>0</v>
      </c>
      <c r="L489" s="127">
        <v>0</v>
      </c>
      <c r="M489" s="127">
        <v>0</v>
      </c>
      <c r="N489" s="127">
        <v>0</v>
      </c>
      <c r="O489" s="127">
        <v>0</v>
      </c>
      <c r="P489" s="127">
        <v>0</v>
      </c>
      <c r="Q489" s="127">
        <v>0</v>
      </c>
      <c r="R489" s="127">
        <v>0</v>
      </c>
      <c r="S489" s="127">
        <v>0</v>
      </c>
      <c r="T489" s="127">
        <v>0</v>
      </c>
      <c r="U489" s="127">
        <v>0</v>
      </c>
      <c r="V489" s="127">
        <v>0</v>
      </c>
      <c r="W489" s="127">
        <v>0</v>
      </c>
    </row>
    <row r="490" spans="1:23" hidden="1">
      <c r="A490" s="127">
        <v>0</v>
      </c>
      <c r="B490" s="127">
        <v>0</v>
      </c>
      <c r="C490" s="127">
        <v>0</v>
      </c>
      <c r="D490" s="127">
        <v>0</v>
      </c>
      <c r="E490" s="127">
        <v>0</v>
      </c>
      <c r="F490" s="127">
        <v>0</v>
      </c>
      <c r="G490" s="127">
        <v>0</v>
      </c>
      <c r="H490" s="127">
        <v>0</v>
      </c>
      <c r="I490" s="127">
        <v>0</v>
      </c>
      <c r="J490" s="127">
        <v>0</v>
      </c>
      <c r="K490" s="127">
        <v>0</v>
      </c>
      <c r="L490" s="127">
        <v>0</v>
      </c>
      <c r="M490" s="127">
        <v>0</v>
      </c>
      <c r="N490" s="127">
        <v>0</v>
      </c>
      <c r="O490" s="127">
        <v>0</v>
      </c>
      <c r="P490" s="127">
        <v>0</v>
      </c>
      <c r="Q490" s="127">
        <v>0</v>
      </c>
      <c r="R490" s="127">
        <v>0</v>
      </c>
      <c r="S490" s="127">
        <v>0</v>
      </c>
      <c r="T490" s="127">
        <v>0</v>
      </c>
      <c r="U490" s="127">
        <v>0</v>
      </c>
      <c r="V490" s="127">
        <v>0</v>
      </c>
      <c r="W490" s="127">
        <v>0</v>
      </c>
    </row>
    <row r="491" spans="1:23" hidden="1">
      <c r="A491" s="127">
        <v>0</v>
      </c>
      <c r="B491" s="127">
        <v>0</v>
      </c>
      <c r="C491" s="127">
        <v>0</v>
      </c>
      <c r="D491" s="127">
        <v>0</v>
      </c>
      <c r="E491" s="127">
        <v>0</v>
      </c>
      <c r="F491" s="127">
        <v>0</v>
      </c>
      <c r="G491" s="127">
        <v>0</v>
      </c>
      <c r="H491" s="127">
        <v>0</v>
      </c>
      <c r="I491" s="127">
        <v>0</v>
      </c>
      <c r="J491" s="127">
        <v>0</v>
      </c>
      <c r="K491" s="127">
        <v>0</v>
      </c>
      <c r="L491" s="127">
        <v>0</v>
      </c>
      <c r="M491" s="127">
        <v>0</v>
      </c>
      <c r="N491" s="127">
        <v>0</v>
      </c>
      <c r="O491" s="127">
        <v>0</v>
      </c>
      <c r="P491" s="127">
        <v>0</v>
      </c>
      <c r="Q491" s="127">
        <v>0</v>
      </c>
      <c r="R491" s="127">
        <v>0</v>
      </c>
      <c r="S491" s="127">
        <v>0</v>
      </c>
      <c r="T491" s="127">
        <v>0</v>
      </c>
      <c r="U491" s="127">
        <v>0</v>
      </c>
      <c r="V491" s="127">
        <v>0</v>
      </c>
      <c r="W491" s="127">
        <v>0</v>
      </c>
    </row>
    <row r="492" spans="1:23" hidden="1">
      <c r="A492" s="127">
        <v>0</v>
      </c>
      <c r="B492" s="127">
        <v>0</v>
      </c>
      <c r="C492" s="127">
        <v>0</v>
      </c>
      <c r="D492" s="127">
        <v>0</v>
      </c>
      <c r="E492" s="127">
        <v>0</v>
      </c>
      <c r="F492" s="127">
        <v>0</v>
      </c>
      <c r="G492" s="127">
        <v>0</v>
      </c>
      <c r="H492" s="127">
        <v>0</v>
      </c>
      <c r="I492" s="127">
        <v>0</v>
      </c>
      <c r="J492" s="127">
        <v>0</v>
      </c>
      <c r="K492" s="127">
        <v>0</v>
      </c>
      <c r="L492" s="127">
        <v>0</v>
      </c>
      <c r="M492" s="127">
        <v>0</v>
      </c>
      <c r="N492" s="127">
        <v>0</v>
      </c>
      <c r="O492" s="127">
        <v>0</v>
      </c>
      <c r="P492" s="127">
        <v>0</v>
      </c>
      <c r="Q492" s="127">
        <v>0</v>
      </c>
      <c r="R492" s="127">
        <v>0</v>
      </c>
      <c r="S492" s="127">
        <v>0</v>
      </c>
      <c r="T492" s="127">
        <v>0</v>
      </c>
      <c r="U492" s="127">
        <v>0</v>
      </c>
      <c r="V492" s="127">
        <v>0</v>
      </c>
      <c r="W492" s="127">
        <v>0</v>
      </c>
    </row>
    <row r="493" spans="1:23" hidden="1">
      <c r="A493" s="127">
        <v>0</v>
      </c>
      <c r="B493" s="127">
        <v>0</v>
      </c>
      <c r="C493" s="127">
        <v>0</v>
      </c>
      <c r="D493" s="127">
        <v>0</v>
      </c>
      <c r="E493" s="127">
        <v>0</v>
      </c>
      <c r="F493" s="127">
        <v>0</v>
      </c>
      <c r="G493" s="127">
        <v>0</v>
      </c>
      <c r="H493" s="127">
        <v>0</v>
      </c>
      <c r="I493" s="127">
        <v>0</v>
      </c>
      <c r="J493" s="127">
        <v>0</v>
      </c>
      <c r="K493" s="127">
        <v>0</v>
      </c>
      <c r="L493" s="127">
        <v>0</v>
      </c>
      <c r="M493" s="127">
        <v>0</v>
      </c>
      <c r="N493" s="127">
        <v>0</v>
      </c>
      <c r="O493" s="127">
        <v>0</v>
      </c>
      <c r="P493" s="127">
        <v>0</v>
      </c>
      <c r="Q493" s="127">
        <v>0</v>
      </c>
      <c r="R493" s="127">
        <v>0</v>
      </c>
      <c r="S493" s="127">
        <v>0</v>
      </c>
      <c r="T493" s="127">
        <v>0</v>
      </c>
      <c r="U493" s="127">
        <v>0</v>
      </c>
      <c r="V493" s="127">
        <v>0</v>
      </c>
      <c r="W493" s="127">
        <v>0</v>
      </c>
    </row>
    <row r="494" spans="1:23" hidden="1">
      <c r="A494" s="127">
        <v>0</v>
      </c>
      <c r="B494" s="127">
        <v>0</v>
      </c>
      <c r="C494" s="127">
        <v>0</v>
      </c>
      <c r="D494" s="127">
        <v>0</v>
      </c>
      <c r="E494" s="127">
        <v>0</v>
      </c>
      <c r="F494" s="127">
        <v>0</v>
      </c>
      <c r="G494" s="127">
        <v>0</v>
      </c>
      <c r="H494" s="127">
        <v>0</v>
      </c>
      <c r="I494" s="127">
        <v>0</v>
      </c>
      <c r="J494" s="127">
        <v>0</v>
      </c>
      <c r="K494" s="127">
        <v>0</v>
      </c>
      <c r="L494" s="127">
        <v>0</v>
      </c>
      <c r="M494" s="127">
        <v>0</v>
      </c>
      <c r="N494" s="127">
        <v>0</v>
      </c>
      <c r="O494" s="127">
        <v>0</v>
      </c>
      <c r="P494" s="127">
        <v>0</v>
      </c>
      <c r="Q494" s="127">
        <v>0</v>
      </c>
      <c r="R494" s="127">
        <v>0</v>
      </c>
      <c r="S494" s="127">
        <v>0</v>
      </c>
      <c r="T494" s="127">
        <v>0</v>
      </c>
      <c r="U494" s="127">
        <v>0</v>
      </c>
      <c r="V494" s="127">
        <v>0</v>
      </c>
      <c r="W494" s="127">
        <v>0</v>
      </c>
    </row>
    <row r="495" spans="1:23" hidden="1">
      <c r="A495" s="127">
        <v>0</v>
      </c>
      <c r="B495" s="127">
        <v>0</v>
      </c>
      <c r="C495" s="127">
        <v>0</v>
      </c>
      <c r="D495" s="127">
        <v>0</v>
      </c>
      <c r="E495" s="127">
        <v>0</v>
      </c>
      <c r="F495" s="127">
        <v>0</v>
      </c>
      <c r="G495" s="127">
        <v>0</v>
      </c>
      <c r="H495" s="127">
        <v>0</v>
      </c>
      <c r="I495" s="127">
        <v>0</v>
      </c>
      <c r="J495" s="127">
        <v>0</v>
      </c>
      <c r="K495" s="127">
        <v>0</v>
      </c>
      <c r="L495" s="127">
        <v>0</v>
      </c>
      <c r="M495" s="127">
        <v>0</v>
      </c>
      <c r="N495" s="127">
        <v>0</v>
      </c>
      <c r="O495" s="127">
        <v>0</v>
      </c>
      <c r="P495" s="127">
        <v>0</v>
      </c>
      <c r="Q495" s="127">
        <v>0</v>
      </c>
      <c r="R495" s="127">
        <v>0</v>
      </c>
      <c r="S495" s="127">
        <v>0</v>
      </c>
      <c r="T495" s="127">
        <v>0</v>
      </c>
      <c r="U495" s="127">
        <v>0</v>
      </c>
      <c r="V495" s="127">
        <v>0</v>
      </c>
      <c r="W495" s="127">
        <v>0</v>
      </c>
    </row>
    <row r="496" spans="1:23" hidden="1">
      <c r="A496" s="127">
        <v>0</v>
      </c>
      <c r="B496" s="127">
        <v>0</v>
      </c>
      <c r="C496" s="127">
        <v>0</v>
      </c>
      <c r="D496" s="127">
        <v>0</v>
      </c>
      <c r="E496" s="127">
        <v>0</v>
      </c>
      <c r="F496" s="127">
        <v>0</v>
      </c>
      <c r="G496" s="127">
        <v>0</v>
      </c>
      <c r="H496" s="127">
        <v>0</v>
      </c>
      <c r="I496" s="127">
        <v>0</v>
      </c>
      <c r="J496" s="127">
        <v>0</v>
      </c>
      <c r="K496" s="127">
        <v>0</v>
      </c>
      <c r="L496" s="127">
        <v>0</v>
      </c>
      <c r="M496" s="127">
        <v>0</v>
      </c>
      <c r="N496" s="127">
        <v>0</v>
      </c>
      <c r="O496" s="127">
        <v>0</v>
      </c>
      <c r="P496" s="127">
        <v>0</v>
      </c>
      <c r="Q496" s="127">
        <v>0</v>
      </c>
      <c r="R496" s="127">
        <v>0</v>
      </c>
      <c r="S496" s="127">
        <v>0</v>
      </c>
      <c r="T496" s="127">
        <v>0</v>
      </c>
      <c r="U496" s="127">
        <v>0</v>
      </c>
      <c r="V496" s="127">
        <v>0</v>
      </c>
      <c r="W496" s="127">
        <v>0</v>
      </c>
    </row>
    <row r="497" spans="1:23" hidden="1">
      <c r="A497" s="127">
        <v>0</v>
      </c>
      <c r="B497" s="127">
        <v>0</v>
      </c>
      <c r="C497" s="127">
        <v>0</v>
      </c>
      <c r="D497" s="127">
        <v>0</v>
      </c>
      <c r="E497" s="127">
        <v>0</v>
      </c>
      <c r="F497" s="127">
        <v>0</v>
      </c>
      <c r="G497" s="127">
        <v>0</v>
      </c>
      <c r="H497" s="127">
        <v>0</v>
      </c>
      <c r="I497" s="127">
        <v>0</v>
      </c>
      <c r="J497" s="127">
        <v>0</v>
      </c>
      <c r="K497" s="127">
        <v>0</v>
      </c>
      <c r="L497" s="127">
        <v>0</v>
      </c>
      <c r="M497" s="127">
        <v>0</v>
      </c>
      <c r="N497" s="127">
        <v>0</v>
      </c>
      <c r="O497" s="127">
        <v>0</v>
      </c>
      <c r="P497" s="127">
        <v>0</v>
      </c>
      <c r="Q497" s="127">
        <v>0</v>
      </c>
      <c r="R497" s="127">
        <v>0</v>
      </c>
      <c r="S497" s="127">
        <v>0</v>
      </c>
      <c r="T497" s="127">
        <v>0</v>
      </c>
      <c r="U497" s="127">
        <v>0</v>
      </c>
      <c r="V497" s="127">
        <v>0</v>
      </c>
      <c r="W497" s="127">
        <v>0</v>
      </c>
    </row>
    <row r="498" spans="1:23" hidden="1">
      <c r="A498" s="127">
        <v>0</v>
      </c>
      <c r="B498" s="127">
        <v>0</v>
      </c>
      <c r="C498" s="127">
        <v>0</v>
      </c>
      <c r="D498" s="127">
        <v>0</v>
      </c>
      <c r="E498" s="127">
        <v>0</v>
      </c>
      <c r="F498" s="127">
        <v>0</v>
      </c>
      <c r="G498" s="127">
        <v>0</v>
      </c>
      <c r="H498" s="127">
        <v>0</v>
      </c>
      <c r="I498" s="127">
        <v>0</v>
      </c>
      <c r="J498" s="127">
        <v>0</v>
      </c>
      <c r="K498" s="127">
        <v>0</v>
      </c>
      <c r="L498" s="127">
        <v>0</v>
      </c>
      <c r="M498" s="127">
        <v>0</v>
      </c>
      <c r="N498" s="127">
        <v>0</v>
      </c>
      <c r="O498" s="127">
        <v>0</v>
      </c>
      <c r="P498" s="127">
        <v>0</v>
      </c>
      <c r="Q498" s="127">
        <v>0</v>
      </c>
      <c r="R498" s="127">
        <v>0</v>
      </c>
      <c r="S498" s="127">
        <v>0</v>
      </c>
      <c r="T498" s="127">
        <v>0</v>
      </c>
      <c r="U498" s="127">
        <v>0</v>
      </c>
      <c r="V498" s="127">
        <v>0</v>
      </c>
      <c r="W498" s="127">
        <v>0</v>
      </c>
    </row>
    <row r="499" spans="1:23" hidden="1">
      <c r="A499" s="127">
        <v>0</v>
      </c>
      <c r="B499" s="127">
        <v>0</v>
      </c>
      <c r="C499" s="127">
        <v>0</v>
      </c>
      <c r="D499" s="127">
        <v>0</v>
      </c>
      <c r="E499" s="127">
        <v>0</v>
      </c>
      <c r="F499" s="127">
        <v>0</v>
      </c>
      <c r="G499" s="127">
        <v>0</v>
      </c>
      <c r="H499" s="127">
        <v>0</v>
      </c>
      <c r="I499" s="127">
        <v>0</v>
      </c>
      <c r="J499" s="127">
        <v>0</v>
      </c>
      <c r="K499" s="127">
        <v>0</v>
      </c>
      <c r="L499" s="127">
        <v>0</v>
      </c>
      <c r="M499" s="127">
        <v>0</v>
      </c>
      <c r="N499" s="127">
        <v>0</v>
      </c>
      <c r="O499" s="127">
        <v>0</v>
      </c>
      <c r="P499" s="127">
        <v>0</v>
      </c>
      <c r="Q499" s="127">
        <v>0</v>
      </c>
      <c r="R499" s="127">
        <v>0</v>
      </c>
      <c r="S499" s="127">
        <v>0</v>
      </c>
      <c r="T499" s="127">
        <v>0</v>
      </c>
      <c r="U499" s="127">
        <v>0</v>
      </c>
      <c r="V499" s="127">
        <v>0</v>
      </c>
      <c r="W499" s="127">
        <v>0</v>
      </c>
    </row>
    <row r="500" spans="1:23" hidden="1">
      <c r="A500" s="127">
        <v>0</v>
      </c>
      <c r="B500" s="127">
        <v>0</v>
      </c>
      <c r="C500" s="127">
        <v>0</v>
      </c>
      <c r="D500" s="127">
        <v>0</v>
      </c>
      <c r="E500" s="127">
        <v>0</v>
      </c>
      <c r="F500" s="127">
        <v>0</v>
      </c>
      <c r="G500" s="127">
        <v>0</v>
      </c>
      <c r="H500" s="127">
        <v>0</v>
      </c>
      <c r="I500" s="127">
        <v>0</v>
      </c>
      <c r="J500" s="127">
        <v>0</v>
      </c>
      <c r="K500" s="127">
        <v>0</v>
      </c>
      <c r="L500" s="127">
        <v>0</v>
      </c>
      <c r="M500" s="127">
        <v>0</v>
      </c>
      <c r="N500" s="127">
        <v>0</v>
      </c>
      <c r="O500" s="127">
        <v>0</v>
      </c>
      <c r="P500" s="127">
        <v>0</v>
      </c>
      <c r="Q500" s="127">
        <v>0</v>
      </c>
      <c r="R500" s="127">
        <v>0</v>
      </c>
      <c r="S500" s="127">
        <v>0</v>
      </c>
      <c r="T500" s="127">
        <v>0</v>
      </c>
      <c r="U500" s="127">
        <v>0</v>
      </c>
      <c r="V500" s="127">
        <v>0</v>
      </c>
      <c r="W500" s="127">
        <v>0</v>
      </c>
    </row>
    <row r="501" spans="1:23" hidden="1">
      <c r="A501" s="127">
        <v>0</v>
      </c>
      <c r="B501" s="127">
        <v>0</v>
      </c>
      <c r="C501" s="127">
        <v>0</v>
      </c>
      <c r="D501" s="127">
        <v>0</v>
      </c>
      <c r="E501" s="127">
        <v>0</v>
      </c>
      <c r="F501" s="127">
        <v>0</v>
      </c>
      <c r="G501" s="127">
        <v>0</v>
      </c>
      <c r="H501" s="127">
        <v>0</v>
      </c>
      <c r="I501" s="127">
        <v>0</v>
      </c>
      <c r="J501" s="127">
        <v>0</v>
      </c>
      <c r="K501" s="127">
        <v>0</v>
      </c>
      <c r="L501" s="127">
        <v>0</v>
      </c>
      <c r="M501" s="127">
        <v>0</v>
      </c>
      <c r="N501" s="127">
        <v>0</v>
      </c>
      <c r="O501" s="127">
        <v>0</v>
      </c>
      <c r="P501" s="127">
        <v>0</v>
      </c>
      <c r="Q501" s="127">
        <v>0</v>
      </c>
      <c r="R501" s="127">
        <v>0</v>
      </c>
      <c r="S501" s="127">
        <v>0</v>
      </c>
      <c r="T501" s="127">
        <v>0</v>
      </c>
      <c r="U501" s="127">
        <v>0</v>
      </c>
      <c r="V501" s="127">
        <v>0</v>
      </c>
      <c r="W501" s="127">
        <v>0</v>
      </c>
    </row>
    <row r="502" spans="1:23" hidden="1">
      <c r="A502" s="127">
        <v>0</v>
      </c>
      <c r="B502" s="127">
        <v>0</v>
      </c>
      <c r="C502" s="127">
        <v>0</v>
      </c>
      <c r="D502" s="127">
        <v>0</v>
      </c>
      <c r="E502" s="127">
        <v>0</v>
      </c>
      <c r="F502" s="127">
        <v>0</v>
      </c>
      <c r="G502" s="127">
        <v>0</v>
      </c>
      <c r="H502" s="127">
        <v>0</v>
      </c>
      <c r="I502" s="127">
        <v>0</v>
      </c>
      <c r="J502" s="127">
        <v>0</v>
      </c>
      <c r="K502" s="127">
        <v>0</v>
      </c>
      <c r="L502" s="127">
        <v>0</v>
      </c>
      <c r="M502" s="127">
        <v>0</v>
      </c>
      <c r="N502" s="127">
        <v>0</v>
      </c>
      <c r="O502" s="127">
        <v>0</v>
      </c>
      <c r="P502" s="127">
        <v>0</v>
      </c>
      <c r="Q502" s="127">
        <v>0</v>
      </c>
      <c r="R502" s="127">
        <v>0</v>
      </c>
      <c r="S502" s="127">
        <v>0</v>
      </c>
      <c r="T502" s="127">
        <v>0</v>
      </c>
      <c r="U502" s="127">
        <v>0</v>
      </c>
      <c r="V502" s="127">
        <v>0</v>
      </c>
      <c r="W502" s="127">
        <v>0</v>
      </c>
    </row>
    <row r="503" spans="1:23" hidden="1">
      <c r="A503" s="127">
        <v>0</v>
      </c>
      <c r="B503" s="127">
        <v>0</v>
      </c>
      <c r="C503" s="127">
        <v>0</v>
      </c>
      <c r="D503" s="127">
        <v>0</v>
      </c>
      <c r="E503" s="127">
        <v>0</v>
      </c>
      <c r="F503" s="127">
        <v>0</v>
      </c>
      <c r="G503" s="127">
        <v>0</v>
      </c>
      <c r="H503" s="127">
        <v>0</v>
      </c>
      <c r="I503" s="127">
        <v>0</v>
      </c>
      <c r="J503" s="127">
        <v>0</v>
      </c>
      <c r="K503" s="127">
        <v>0</v>
      </c>
      <c r="L503" s="127">
        <v>0</v>
      </c>
      <c r="M503" s="127">
        <v>0</v>
      </c>
      <c r="N503" s="127">
        <v>0</v>
      </c>
      <c r="O503" s="127">
        <v>0</v>
      </c>
      <c r="P503" s="127">
        <v>0</v>
      </c>
      <c r="Q503" s="127">
        <v>0</v>
      </c>
      <c r="R503" s="127">
        <v>0</v>
      </c>
      <c r="S503" s="127">
        <v>0</v>
      </c>
      <c r="T503" s="127">
        <v>0</v>
      </c>
      <c r="U503" s="127">
        <v>0</v>
      </c>
      <c r="V503" s="127">
        <v>0</v>
      </c>
      <c r="W503" s="127">
        <v>0</v>
      </c>
    </row>
    <row r="504" spans="1:23" hidden="1">
      <c r="A504" s="127">
        <v>0</v>
      </c>
      <c r="B504" s="127">
        <v>0</v>
      </c>
      <c r="C504" s="127">
        <v>0</v>
      </c>
      <c r="D504" s="127">
        <v>0</v>
      </c>
      <c r="E504" s="127">
        <v>0</v>
      </c>
      <c r="F504" s="127">
        <v>0</v>
      </c>
      <c r="G504" s="127">
        <v>0</v>
      </c>
      <c r="H504" s="127">
        <v>0</v>
      </c>
      <c r="I504" s="127">
        <v>0</v>
      </c>
      <c r="J504" s="127">
        <v>0</v>
      </c>
      <c r="K504" s="127">
        <v>0</v>
      </c>
      <c r="L504" s="127">
        <v>0</v>
      </c>
      <c r="M504" s="127">
        <v>0</v>
      </c>
      <c r="N504" s="127">
        <v>0</v>
      </c>
      <c r="O504" s="127">
        <v>0</v>
      </c>
      <c r="P504" s="127">
        <v>0</v>
      </c>
      <c r="Q504" s="127">
        <v>0</v>
      </c>
      <c r="R504" s="127">
        <v>0</v>
      </c>
      <c r="S504" s="127">
        <v>0</v>
      </c>
      <c r="T504" s="127">
        <v>0</v>
      </c>
      <c r="U504" s="127">
        <v>0</v>
      </c>
      <c r="V504" s="127">
        <v>0</v>
      </c>
      <c r="W504" s="127">
        <v>0</v>
      </c>
    </row>
    <row r="505" spans="1:23" hidden="1">
      <c r="A505" s="127">
        <v>0</v>
      </c>
      <c r="B505" s="127">
        <v>0</v>
      </c>
      <c r="C505" s="127">
        <v>0</v>
      </c>
      <c r="D505" s="127">
        <v>0</v>
      </c>
      <c r="E505" s="127">
        <v>0</v>
      </c>
      <c r="F505" s="127">
        <v>0</v>
      </c>
      <c r="G505" s="127">
        <v>0</v>
      </c>
      <c r="H505" s="127">
        <v>0</v>
      </c>
      <c r="I505" s="127">
        <v>0</v>
      </c>
      <c r="J505" s="127">
        <v>0</v>
      </c>
      <c r="K505" s="127">
        <v>0</v>
      </c>
      <c r="L505" s="127">
        <v>0</v>
      </c>
      <c r="M505" s="127">
        <v>0</v>
      </c>
      <c r="N505" s="127">
        <v>0</v>
      </c>
      <c r="O505" s="127">
        <v>0</v>
      </c>
      <c r="P505" s="127">
        <v>0</v>
      </c>
      <c r="Q505" s="127">
        <v>0</v>
      </c>
      <c r="R505" s="127">
        <v>0</v>
      </c>
      <c r="S505" s="127">
        <v>0</v>
      </c>
      <c r="T505" s="127">
        <v>0</v>
      </c>
      <c r="U505" s="127">
        <v>0</v>
      </c>
      <c r="V505" s="127">
        <v>0</v>
      </c>
      <c r="W505" s="127">
        <v>0</v>
      </c>
    </row>
    <row r="506" spans="1:23" hidden="1">
      <c r="A506" s="127">
        <v>0</v>
      </c>
      <c r="B506" s="127">
        <v>0</v>
      </c>
      <c r="C506" s="127">
        <v>0</v>
      </c>
      <c r="D506" s="127">
        <v>0</v>
      </c>
      <c r="E506" s="127">
        <v>0</v>
      </c>
      <c r="F506" s="127">
        <v>0</v>
      </c>
      <c r="G506" s="127">
        <v>0</v>
      </c>
      <c r="H506" s="127">
        <v>0</v>
      </c>
      <c r="I506" s="127">
        <v>0</v>
      </c>
      <c r="J506" s="127">
        <v>0</v>
      </c>
      <c r="K506" s="127">
        <v>0</v>
      </c>
      <c r="L506" s="127">
        <v>0</v>
      </c>
      <c r="M506" s="127">
        <v>0</v>
      </c>
      <c r="N506" s="127">
        <v>0</v>
      </c>
      <c r="O506" s="127">
        <v>0</v>
      </c>
      <c r="P506" s="127">
        <v>0</v>
      </c>
      <c r="Q506" s="127">
        <v>0</v>
      </c>
      <c r="R506" s="127">
        <v>0</v>
      </c>
      <c r="S506" s="127">
        <v>0</v>
      </c>
      <c r="T506" s="127">
        <v>0</v>
      </c>
      <c r="U506" s="127">
        <v>0</v>
      </c>
      <c r="V506" s="127">
        <v>0</v>
      </c>
      <c r="W506" s="127">
        <v>0</v>
      </c>
    </row>
    <row r="507" spans="1:23" hidden="1">
      <c r="A507" s="127">
        <v>0</v>
      </c>
      <c r="B507" s="127">
        <v>0</v>
      </c>
      <c r="C507" s="127">
        <v>0</v>
      </c>
      <c r="D507" s="127">
        <v>0</v>
      </c>
      <c r="E507" s="127">
        <v>0</v>
      </c>
      <c r="F507" s="127">
        <v>0</v>
      </c>
      <c r="G507" s="127">
        <v>0</v>
      </c>
      <c r="H507" s="127">
        <v>0</v>
      </c>
      <c r="I507" s="127">
        <v>0</v>
      </c>
      <c r="J507" s="127">
        <v>0</v>
      </c>
      <c r="K507" s="127">
        <v>0</v>
      </c>
      <c r="L507" s="127">
        <v>0</v>
      </c>
      <c r="M507" s="127">
        <v>0</v>
      </c>
      <c r="N507" s="127">
        <v>0</v>
      </c>
      <c r="O507" s="127">
        <v>0</v>
      </c>
      <c r="P507" s="127">
        <v>0</v>
      </c>
      <c r="Q507" s="127">
        <v>0</v>
      </c>
      <c r="R507" s="127">
        <v>0</v>
      </c>
      <c r="S507" s="127">
        <v>0</v>
      </c>
      <c r="T507" s="127">
        <v>0</v>
      </c>
      <c r="U507" s="127">
        <v>0</v>
      </c>
      <c r="V507" s="127">
        <v>0</v>
      </c>
      <c r="W507" s="127">
        <v>0</v>
      </c>
    </row>
    <row r="508" spans="1:23" hidden="1">
      <c r="A508" s="127">
        <v>0</v>
      </c>
      <c r="B508" s="127">
        <v>0</v>
      </c>
      <c r="C508" s="127">
        <v>0</v>
      </c>
      <c r="D508" s="127">
        <v>0</v>
      </c>
      <c r="E508" s="127">
        <v>0</v>
      </c>
      <c r="F508" s="127">
        <v>0</v>
      </c>
      <c r="G508" s="127">
        <v>0</v>
      </c>
      <c r="H508" s="127">
        <v>0</v>
      </c>
      <c r="I508" s="127">
        <v>0</v>
      </c>
      <c r="J508" s="127">
        <v>0</v>
      </c>
      <c r="K508" s="127">
        <v>0</v>
      </c>
      <c r="L508" s="127">
        <v>0</v>
      </c>
      <c r="M508" s="127">
        <v>0</v>
      </c>
      <c r="N508" s="127">
        <v>0</v>
      </c>
      <c r="O508" s="127">
        <v>0</v>
      </c>
      <c r="P508" s="127">
        <v>0</v>
      </c>
      <c r="Q508" s="127">
        <v>0</v>
      </c>
      <c r="R508" s="127">
        <v>0</v>
      </c>
      <c r="S508" s="127">
        <v>0</v>
      </c>
      <c r="T508" s="127">
        <v>0</v>
      </c>
      <c r="U508" s="127">
        <v>0</v>
      </c>
      <c r="V508" s="127">
        <v>0</v>
      </c>
      <c r="W508" s="127">
        <v>0</v>
      </c>
    </row>
    <row r="509" spans="1:23" hidden="1">
      <c r="A509" s="127">
        <v>0</v>
      </c>
      <c r="B509" s="127">
        <v>0</v>
      </c>
      <c r="C509" s="127">
        <v>0</v>
      </c>
      <c r="D509" s="127">
        <v>0</v>
      </c>
      <c r="E509" s="127">
        <v>0</v>
      </c>
      <c r="F509" s="127">
        <v>0</v>
      </c>
      <c r="G509" s="127">
        <v>0</v>
      </c>
      <c r="H509" s="127">
        <v>0</v>
      </c>
      <c r="I509" s="127">
        <v>0</v>
      </c>
      <c r="J509" s="127">
        <v>0</v>
      </c>
      <c r="K509" s="127">
        <v>0</v>
      </c>
      <c r="L509" s="127">
        <v>0</v>
      </c>
      <c r="M509" s="127">
        <v>0</v>
      </c>
      <c r="N509" s="127">
        <v>0</v>
      </c>
      <c r="O509" s="127">
        <v>0</v>
      </c>
      <c r="P509" s="127">
        <v>0</v>
      </c>
      <c r="Q509" s="127">
        <v>0</v>
      </c>
      <c r="R509" s="127">
        <v>0</v>
      </c>
      <c r="S509" s="127">
        <v>0</v>
      </c>
      <c r="T509" s="127">
        <v>0</v>
      </c>
      <c r="U509" s="127">
        <v>0</v>
      </c>
      <c r="V509" s="127">
        <v>0</v>
      </c>
      <c r="W509" s="127">
        <v>0</v>
      </c>
    </row>
    <row r="510" spans="1:23" hidden="1">
      <c r="A510" s="127">
        <v>0</v>
      </c>
      <c r="B510" s="127">
        <v>0</v>
      </c>
      <c r="C510" s="127">
        <v>0</v>
      </c>
      <c r="D510" s="127">
        <v>0</v>
      </c>
      <c r="E510" s="127">
        <v>0</v>
      </c>
      <c r="F510" s="127">
        <v>0</v>
      </c>
      <c r="G510" s="127">
        <v>0</v>
      </c>
      <c r="H510" s="127">
        <v>0</v>
      </c>
      <c r="I510" s="127">
        <v>0</v>
      </c>
      <c r="J510" s="127">
        <v>0</v>
      </c>
      <c r="K510" s="127">
        <v>0</v>
      </c>
      <c r="L510" s="127">
        <v>0</v>
      </c>
      <c r="M510" s="127">
        <v>0</v>
      </c>
      <c r="N510" s="127">
        <v>0</v>
      </c>
      <c r="O510" s="127">
        <v>0</v>
      </c>
      <c r="P510" s="127">
        <v>0</v>
      </c>
      <c r="Q510" s="127">
        <v>0</v>
      </c>
      <c r="R510" s="127">
        <v>0</v>
      </c>
      <c r="S510" s="127">
        <v>0</v>
      </c>
      <c r="T510" s="127">
        <v>0</v>
      </c>
      <c r="U510" s="127">
        <v>0</v>
      </c>
      <c r="V510" s="127">
        <v>0</v>
      </c>
      <c r="W510" s="127">
        <v>0</v>
      </c>
    </row>
    <row r="511" spans="1:23" hidden="1">
      <c r="A511" s="127">
        <v>0</v>
      </c>
      <c r="B511" s="127">
        <v>0</v>
      </c>
      <c r="C511" s="127">
        <v>0</v>
      </c>
      <c r="D511" s="127">
        <v>0</v>
      </c>
      <c r="E511" s="127">
        <v>0</v>
      </c>
      <c r="F511" s="127">
        <v>0</v>
      </c>
      <c r="G511" s="127">
        <v>0</v>
      </c>
      <c r="H511" s="127">
        <v>0</v>
      </c>
      <c r="I511" s="127">
        <v>0</v>
      </c>
      <c r="J511" s="127">
        <v>0</v>
      </c>
      <c r="K511" s="127">
        <v>0</v>
      </c>
      <c r="L511" s="127">
        <v>0</v>
      </c>
      <c r="M511" s="127">
        <v>0</v>
      </c>
      <c r="N511" s="127">
        <v>0</v>
      </c>
      <c r="O511" s="127">
        <v>0</v>
      </c>
      <c r="P511" s="127">
        <v>0</v>
      </c>
      <c r="Q511" s="127">
        <v>0</v>
      </c>
      <c r="R511" s="127">
        <v>0</v>
      </c>
      <c r="S511" s="127">
        <v>0</v>
      </c>
      <c r="T511" s="127">
        <v>0</v>
      </c>
      <c r="U511" s="127">
        <v>0</v>
      </c>
      <c r="V511" s="127">
        <v>0</v>
      </c>
      <c r="W511" s="127">
        <v>0</v>
      </c>
    </row>
    <row r="512" spans="1:23" hidden="1">
      <c r="A512" s="127">
        <v>0</v>
      </c>
      <c r="B512" s="127">
        <v>0</v>
      </c>
      <c r="C512" s="127">
        <v>0</v>
      </c>
      <c r="D512" s="127">
        <v>0</v>
      </c>
      <c r="E512" s="127">
        <v>0</v>
      </c>
      <c r="F512" s="127">
        <v>0</v>
      </c>
      <c r="G512" s="127">
        <v>0</v>
      </c>
      <c r="H512" s="127">
        <v>0</v>
      </c>
      <c r="I512" s="127">
        <v>0</v>
      </c>
      <c r="J512" s="127">
        <v>0</v>
      </c>
      <c r="K512" s="127">
        <v>0</v>
      </c>
      <c r="L512" s="127">
        <v>0</v>
      </c>
      <c r="M512" s="127">
        <v>0</v>
      </c>
      <c r="N512" s="127">
        <v>0</v>
      </c>
      <c r="O512" s="127">
        <v>0</v>
      </c>
      <c r="P512" s="127">
        <v>0</v>
      </c>
      <c r="Q512" s="127">
        <v>0</v>
      </c>
      <c r="R512" s="127">
        <v>0</v>
      </c>
      <c r="S512" s="127">
        <v>0</v>
      </c>
      <c r="T512" s="127">
        <v>0</v>
      </c>
      <c r="U512" s="127">
        <v>0</v>
      </c>
      <c r="V512" s="127">
        <v>0</v>
      </c>
      <c r="W512" s="127">
        <v>0</v>
      </c>
    </row>
    <row r="513" spans="1:23" hidden="1">
      <c r="A513" s="127">
        <v>0</v>
      </c>
      <c r="B513" s="127">
        <v>0</v>
      </c>
      <c r="C513" s="127">
        <v>0</v>
      </c>
      <c r="D513" s="127">
        <v>0</v>
      </c>
      <c r="E513" s="127">
        <v>0</v>
      </c>
      <c r="F513" s="127">
        <v>0</v>
      </c>
      <c r="G513" s="127">
        <v>0</v>
      </c>
      <c r="H513" s="127">
        <v>0</v>
      </c>
      <c r="I513" s="127">
        <v>0</v>
      </c>
      <c r="J513" s="127">
        <v>0</v>
      </c>
      <c r="K513" s="127">
        <v>0</v>
      </c>
      <c r="L513" s="127">
        <v>0</v>
      </c>
      <c r="M513" s="127">
        <v>0</v>
      </c>
      <c r="N513" s="127">
        <v>0</v>
      </c>
      <c r="O513" s="127">
        <v>0</v>
      </c>
      <c r="P513" s="127">
        <v>0</v>
      </c>
      <c r="Q513" s="127">
        <v>0</v>
      </c>
      <c r="R513" s="127">
        <v>0</v>
      </c>
      <c r="S513" s="127">
        <v>0</v>
      </c>
      <c r="T513" s="127">
        <v>0</v>
      </c>
      <c r="U513" s="127">
        <v>0</v>
      </c>
      <c r="V513" s="127">
        <v>0</v>
      </c>
      <c r="W513" s="127">
        <v>0</v>
      </c>
    </row>
    <row r="514" spans="1:23" hidden="1">
      <c r="A514" s="127">
        <v>0</v>
      </c>
      <c r="B514" s="127">
        <v>0</v>
      </c>
      <c r="C514" s="127">
        <v>0</v>
      </c>
      <c r="D514" s="127">
        <v>0</v>
      </c>
      <c r="E514" s="127">
        <v>0</v>
      </c>
      <c r="F514" s="127">
        <v>0</v>
      </c>
      <c r="G514" s="127">
        <v>0</v>
      </c>
      <c r="H514" s="127">
        <v>0</v>
      </c>
      <c r="I514" s="127">
        <v>0</v>
      </c>
      <c r="J514" s="127">
        <v>0</v>
      </c>
      <c r="K514" s="127">
        <v>0</v>
      </c>
      <c r="L514" s="127">
        <v>0</v>
      </c>
      <c r="M514" s="127">
        <v>0</v>
      </c>
      <c r="N514" s="127">
        <v>0</v>
      </c>
      <c r="O514" s="127">
        <v>0</v>
      </c>
      <c r="P514" s="127">
        <v>0</v>
      </c>
      <c r="Q514" s="127">
        <v>0</v>
      </c>
      <c r="R514" s="127">
        <v>0</v>
      </c>
      <c r="S514" s="127">
        <v>0</v>
      </c>
      <c r="T514" s="127">
        <v>0</v>
      </c>
      <c r="U514" s="127">
        <v>0</v>
      </c>
      <c r="V514" s="127">
        <v>0</v>
      </c>
      <c r="W514" s="127">
        <v>0</v>
      </c>
    </row>
    <row r="515" spans="1:23" hidden="1">
      <c r="A515" s="127">
        <v>0</v>
      </c>
      <c r="B515" s="127">
        <v>0</v>
      </c>
      <c r="C515" s="127">
        <v>0</v>
      </c>
      <c r="D515" s="127">
        <v>0</v>
      </c>
      <c r="E515" s="127">
        <v>0</v>
      </c>
      <c r="F515" s="127">
        <v>0</v>
      </c>
      <c r="G515" s="127">
        <v>0</v>
      </c>
      <c r="H515" s="127">
        <v>0</v>
      </c>
      <c r="I515" s="127">
        <v>0</v>
      </c>
      <c r="J515" s="127">
        <v>0</v>
      </c>
      <c r="K515" s="127">
        <v>0</v>
      </c>
      <c r="L515" s="127">
        <v>0</v>
      </c>
      <c r="M515" s="127">
        <v>0</v>
      </c>
      <c r="N515" s="127">
        <v>0</v>
      </c>
      <c r="O515" s="127">
        <v>0</v>
      </c>
      <c r="P515" s="127">
        <v>0</v>
      </c>
      <c r="Q515" s="127">
        <v>0</v>
      </c>
      <c r="R515" s="127">
        <v>0</v>
      </c>
      <c r="S515" s="127">
        <v>0</v>
      </c>
      <c r="T515" s="127">
        <v>0</v>
      </c>
      <c r="U515" s="127">
        <v>0</v>
      </c>
      <c r="V515" s="127">
        <v>0</v>
      </c>
      <c r="W515" s="127">
        <v>0</v>
      </c>
    </row>
    <row r="516" spans="1:23" hidden="1">
      <c r="A516" s="127">
        <v>0</v>
      </c>
      <c r="B516" s="127">
        <v>0</v>
      </c>
      <c r="C516" s="127">
        <v>0</v>
      </c>
      <c r="D516" s="127">
        <v>0</v>
      </c>
      <c r="E516" s="127">
        <v>0</v>
      </c>
      <c r="F516" s="127">
        <v>0</v>
      </c>
      <c r="G516" s="127">
        <v>0</v>
      </c>
      <c r="H516" s="127">
        <v>0</v>
      </c>
      <c r="I516" s="127">
        <v>0</v>
      </c>
      <c r="J516" s="127">
        <v>0</v>
      </c>
      <c r="K516" s="127">
        <v>0</v>
      </c>
      <c r="L516" s="127">
        <v>0</v>
      </c>
      <c r="M516" s="127">
        <v>0</v>
      </c>
      <c r="N516" s="127">
        <v>0</v>
      </c>
      <c r="O516" s="127">
        <v>0</v>
      </c>
      <c r="P516" s="127">
        <v>0</v>
      </c>
      <c r="Q516" s="127">
        <v>0</v>
      </c>
      <c r="R516" s="127">
        <v>0</v>
      </c>
      <c r="S516" s="127">
        <v>0</v>
      </c>
      <c r="T516" s="127">
        <v>0</v>
      </c>
      <c r="U516" s="127">
        <v>0</v>
      </c>
      <c r="V516" s="127">
        <v>0</v>
      </c>
      <c r="W516" s="127">
        <v>0</v>
      </c>
    </row>
    <row r="517" spans="1:23" hidden="1">
      <c r="A517" s="127">
        <v>0</v>
      </c>
      <c r="B517" s="127">
        <v>0</v>
      </c>
      <c r="C517" s="127">
        <v>0</v>
      </c>
      <c r="D517" s="127">
        <v>0</v>
      </c>
      <c r="E517" s="127">
        <v>0</v>
      </c>
      <c r="F517" s="127">
        <v>0</v>
      </c>
      <c r="G517" s="127">
        <v>0</v>
      </c>
      <c r="H517" s="127">
        <v>0</v>
      </c>
      <c r="I517" s="127">
        <v>0</v>
      </c>
      <c r="J517" s="127">
        <v>0</v>
      </c>
      <c r="K517" s="127">
        <v>0</v>
      </c>
      <c r="L517" s="127">
        <v>0</v>
      </c>
      <c r="M517" s="127">
        <v>0</v>
      </c>
      <c r="N517" s="127">
        <v>0</v>
      </c>
      <c r="O517" s="127">
        <v>0</v>
      </c>
      <c r="P517" s="127">
        <v>0</v>
      </c>
      <c r="Q517" s="127">
        <v>0</v>
      </c>
      <c r="R517" s="127">
        <v>0</v>
      </c>
      <c r="S517" s="127">
        <v>0</v>
      </c>
      <c r="T517" s="127">
        <v>0</v>
      </c>
      <c r="U517" s="127">
        <v>0</v>
      </c>
      <c r="V517" s="127">
        <v>0</v>
      </c>
      <c r="W517" s="127">
        <v>0</v>
      </c>
    </row>
    <row r="518" spans="1:23" hidden="1">
      <c r="A518" s="127">
        <v>0</v>
      </c>
      <c r="B518" s="127">
        <v>0</v>
      </c>
      <c r="C518" s="127">
        <v>0</v>
      </c>
      <c r="D518" s="127">
        <v>0</v>
      </c>
      <c r="E518" s="127">
        <v>0</v>
      </c>
      <c r="F518" s="127">
        <v>0</v>
      </c>
      <c r="G518" s="127">
        <v>0</v>
      </c>
      <c r="H518" s="127">
        <v>0</v>
      </c>
      <c r="I518" s="127">
        <v>0</v>
      </c>
      <c r="J518" s="127">
        <v>0</v>
      </c>
      <c r="K518" s="127">
        <v>0</v>
      </c>
      <c r="L518" s="127">
        <v>0</v>
      </c>
      <c r="M518" s="127">
        <v>0</v>
      </c>
      <c r="N518" s="127">
        <v>0</v>
      </c>
      <c r="O518" s="127">
        <v>0</v>
      </c>
      <c r="P518" s="127">
        <v>0</v>
      </c>
      <c r="Q518" s="127">
        <v>0</v>
      </c>
      <c r="R518" s="127">
        <v>0</v>
      </c>
      <c r="S518" s="127">
        <v>0</v>
      </c>
      <c r="T518" s="127">
        <v>0</v>
      </c>
      <c r="U518" s="127">
        <v>0</v>
      </c>
      <c r="V518" s="127">
        <v>0</v>
      </c>
      <c r="W518" s="127">
        <v>0</v>
      </c>
    </row>
    <row r="519" spans="1:23" hidden="1">
      <c r="A519" s="127">
        <v>0</v>
      </c>
      <c r="B519" s="127">
        <v>0</v>
      </c>
      <c r="C519" s="127">
        <v>0</v>
      </c>
      <c r="D519" s="127">
        <v>0</v>
      </c>
      <c r="E519" s="127">
        <v>0</v>
      </c>
      <c r="F519" s="127">
        <v>0</v>
      </c>
      <c r="G519" s="127">
        <v>0</v>
      </c>
      <c r="H519" s="127">
        <v>0</v>
      </c>
      <c r="I519" s="127">
        <v>0</v>
      </c>
      <c r="J519" s="127">
        <v>0</v>
      </c>
      <c r="K519" s="127">
        <v>0</v>
      </c>
      <c r="L519" s="127">
        <v>0</v>
      </c>
      <c r="M519" s="127">
        <v>0</v>
      </c>
      <c r="N519" s="127">
        <v>0</v>
      </c>
      <c r="O519" s="127">
        <v>0</v>
      </c>
      <c r="P519" s="127">
        <v>0</v>
      </c>
      <c r="Q519" s="127">
        <v>0</v>
      </c>
      <c r="R519" s="127">
        <v>0</v>
      </c>
      <c r="S519" s="127">
        <v>0</v>
      </c>
      <c r="T519" s="127">
        <v>0</v>
      </c>
      <c r="U519" s="127">
        <v>0</v>
      </c>
      <c r="V519" s="127">
        <v>0</v>
      </c>
      <c r="W519" s="127">
        <v>0</v>
      </c>
    </row>
    <row r="520" spans="1:23" hidden="1">
      <c r="A520" s="127">
        <v>0</v>
      </c>
      <c r="B520" s="127">
        <v>0</v>
      </c>
      <c r="C520" s="127">
        <v>0</v>
      </c>
      <c r="D520" s="127">
        <v>0</v>
      </c>
      <c r="E520" s="127">
        <v>0</v>
      </c>
      <c r="F520" s="127">
        <v>0</v>
      </c>
      <c r="G520" s="127">
        <v>0</v>
      </c>
      <c r="H520" s="127">
        <v>0</v>
      </c>
      <c r="I520" s="127">
        <v>0</v>
      </c>
      <c r="J520" s="127">
        <v>0</v>
      </c>
      <c r="K520" s="127">
        <v>0</v>
      </c>
      <c r="L520" s="127">
        <v>0</v>
      </c>
      <c r="M520" s="127">
        <v>0</v>
      </c>
      <c r="N520" s="127">
        <v>0</v>
      </c>
      <c r="O520" s="127">
        <v>0</v>
      </c>
      <c r="P520" s="127">
        <v>0</v>
      </c>
      <c r="Q520" s="127">
        <v>0</v>
      </c>
      <c r="R520" s="127">
        <v>0</v>
      </c>
      <c r="S520" s="127">
        <v>0</v>
      </c>
      <c r="T520" s="127">
        <v>0</v>
      </c>
      <c r="U520" s="127">
        <v>0</v>
      </c>
      <c r="V520" s="127">
        <v>0</v>
      </c>
      <c r="W520" s="127">
        <v>0</v>
      </c>
    </row>
    <row r="521" spans="1:23" hidden="1">
      <c r="A521" s="127">
        <v>0</v>
      </c>
      <c r="B521" s="127">
        <v>0</v>
      </c>
      <c r="C521" s="127">
        <v>0</v>
      </c>
      <c r="D521" s="127">
        <v>0</v>
      </c>
      <c r="E521" s="127">
        <v>0</v>
      </c>
      <c r="F521" s="127">
        <v>0</v>
      </c>
      <c r="G521" s="127">
        <v>0</v>
      </c>
      <c r="H521" s="127">
        <v>0</v>
      </c>
      <c r="I521" s="127">
        <v>0</v>
      </c>
      <c r="J521" s="127">
        <v>0</v>
      </c>
      <c r="K521" s="127">
        <v>0</v>
      </c>
      <c r="L521" s="127">
        <v>0</v>
      </c>
      <c r="M521" s="127">
        <v>0</v>
      </c>
      <c r="N521" s="127">
        <v>0</v>
      </c>
      <c r="O521" s="127">
        <v>0</v>
      </c>
      <c r="P521" s="127">
        <v>0</v>
      </c>
      <c r="Q521" s="127">
        <v>0</v>
      </c>
      <c r="R521" s="127">
        <v>0</v>
      </c>
      <c r="S521" s="127">
        <v>0</v>
      </c>
      <c r="T521" s="127">
        <v>0</v>
      </c>
      <c r="U521" s="127">
        <v>0</v>
      </c>
      <c r="V521" s="127">
        <v>0</v>
      </c>
      <c r="W521" s="127">
        <v>0</v>
      </c>
    </row>
    <row r="522" spans="1:23" hidden="1">
      <c r="A522" s="127">
        <v>0</v>
      </c>
      <c r="B522" s="127">
        <v>0</v>
      </c>
      <c r="C522" s="127">
        <v>0</v>
      </c>
      <c r="D522" s="127">
        <v>0</v>
      </c>
      <c r="E522" s="127">
        <v>0</v>
      </c>
      <c r="F522" s="127">
        <v>0</v>
      </c>
      <c r="G522" s="127">
        <v>0</v>
      </c>
      <c r="H522" s="127">
        <v>0</v>
      </c>
      <c r="I522" s="127">
        <v>0</v>
      </c>
      <c r="J522" s="127">
        <v>0</v>
      </c>
      <c r="K522" s="127">
        <v>0</v>
      </c>
      <c r="L522" s="127">
        <v>0</v>
      </c>
      <c r="M522" s="127">
        <v>0</v>
      </c>
      <c r="N522" s="127">
        <v>0</v>
      </c>
      <c r="O522" s="127">
        <v>0</v>
      </c>
      <c r="P522" s="127">
        <v>0</v>
      </c>
      <c r="Q522" s="127">
        <v>0</v>
      </c>
      <c r="R522" s="127">
        <v>0</v>
      </c>
      <c r="S522" s="127">
        <v>0</v>
      </c>
      <c r="T522" s="127">
        <v>0</v>
      </c>
      <c r="U522" s="127">
        <v>0</v>
      </c>
      <c r="V522" s="127">
        <v>0</v>
      </c>
      <c r="W522" s="127">
        <v>0</v>
      </c>
    </row>
    <row r="523" spans="1:23" hidden="1">
      <c r="A523" s="127">
        <v>0</v>
      </c>
      <c r="B523" s="127">
        <v>0</v>
      </c>
      <c r="C523" s="127">
        <v>0</v>
      </c>
      <c r="D523" s="127">
        <v>0</v>
      </c>
      <c r="E523" s="127">
        <v>0</v>
      </c>
      <c r="F523" s="127">
        <v>0</v>
      </c>
      <c r="G523" s="127">
        <v>0</v>
      </c>
      <c r="H523" s="127">
        <v>0</v>
      </c>
      <c r="I523" s="127">
        <v>0</v>
      </c>
      <c r="J523" s="127">
        <v>0</v>
      </c>
      <c r="K523" s="127">
        <v>0</v>
      </c>
      <c r="L523" s="127">
        <v>0</v>
      </c>
      <c r="M523" s="127">
        <v>0</v>
      </c>
      <c r="N523" s="127">
        <v>0</v>
      </c>
      <c r="O523" s="127">
        <v>0</v>
      </c>
      <c r="P523" s="127">
        <v>0</v>
      </c>
      <c r="Q523" s="127">
        <v>0</v>
      </c>
      <c r="R523" s="127">
        <v>0</v>
      </c>
      <c r="S523" s="127">
        <v>0</v>
      </c>
      <c r="T523" s="127">
        <v>0</v>
      </c>
      <c r="U523" s="127">
        <v>0</v>
      </c>
      <c r="V523" s="127">
        <v>0</v>
      </c>
      <c r="W523" s="127">
        <v>0</v>
      </c>
    </row>
    <row r="524" spans="1:23" hidden="1">
      <c r="A524" s="127">
        <v>0</v>
      </c>
      <c r="B524" s="127">
        <v>0</v>
      </c>
      <c r="C524" s="127">
        <v>0</v>
      </c>
      <c r="D524" s="127">
        <v>0</v>
      </c>
      <c r="E524" s="127">
        <v>0</v>
      </c>
      <c r="F524" s="127">
        <v>0</v>
      </c>
      <c r="G524" s="127">
        <v>0</v>
      </c>
      <c r="H524" s="127">
        <v>0</v>
      </c>
      <c r="I524" s="127">
        <v>0</v>
      </c>
      <c r="J524" s="127">
        <v>0</v>
      </c>
      <c r="K524" s="127">
        <v>0</v>
      </c>
      <c r="L524" s="127">
        <v>0</v>
      </c>
      <c r="M524" s="127">
        <v>0</v>
      </c>
      <c r="N524" s="127">
        <v>0</v>
      </c>
      <c r="O524" s="127">
        <v>0</v>
      </c>
      <c r="P524" s="127">
        <v>0</v>
      </c>
      <c r="Q524" s="127">
        <v>0</v>
      </c>
      <c r="R524" s="127">
        <v>0</v>
      </c>
      <c r="S524" s="127">
        <v>0</v>
      </c>
      <c r="T524" s="127">
        <v>0</v>
      </c>
      <c r="U524" s="127">
        <v>0</v>
      </c>
      <c r="V524" s="127">
        <v>0</v>
      </c>
      <c r="W524" s="127">
        <v>0</v>
      </c>
    </row>
    <row r="525" spans="1:23" hidden="1">
      <c r="A525" s="127">
        <v>0</v>
      </c>
      <c r="B525" s="127">
        <v>0</v>
      </c>
      <c r="C525" s="127">
        <v>0</v>
      </c>
      <c r="D525" s="127">
        <v>0</v>
      </c>
      <c r="E525" s="127">
        <v>0</v>
      </c>
      <c r="F525" s="127">
        <v>0</v>
      </c>
      <c r="G525" s="127">
        <v>0</v>
      </c>
      <c r="H525" s="127">
        <v>0</v>
      </c>
      <c r="I525" s="127">
        <v>0</v>
      </c>
      <c r="J525" s="127">
        <v>0</v>
      </c>
      <c r="K525" s="127">
        <v>0</v>
      </c>
      <c r="L525" s="127">
        <v>0</v>
      </c>
      <c r="M525" s="127">
        <v>0</v>
      </c>
      <c r="N525" s="127">
        <v>0</v>
      </c>
      <c r="O525" s="127">
        <v>0</v>
      </c>
      <c r="P525" s="127">
        <v>0</v>
      </c>
      <c r="Q525" s="127">
        <v>0</v>
      </c>
      <c r="R525" s="127">
        <v>0</v>
      </c>
      <c r="S525" s="127">
        <v>0</v>
      </c>
      <c r="T525" s="127">
        <v>0</v>
      </c>
      <c r="U525" s="127">
        <v>0</v>
      </c>
      <c r="V525" s="127">
        <v>0</v>
      </c>
      <c r="W525" s="127">
        <v>0</v>
      </c>
    </row>
    <row r="526" spans="1:23" hidden="1">
      <c r="A526" s="127">
        <v>0</v>
      </c>
      <c r="B526" s="127">
        <v>0</v>
      </c>
      <c r="C526" s="127">
        <v>0</v>
      </c>
      <c r="D526" s="127">
        <v>0</v>
      </c>
      <c r="E526" s="127">
        <v>0</v>
      </c>
      <c r="F526" s="127">
        <v>0</v>
      </c>
      <c r="G526" s="127">
        <v>0</v>
      </c>
      <c r="H526" s="127">
        <v>0</v>
      </c>
      <c r="I526" s="127">
        <v>0</v>
      </c>
      <c r="J526" s="127">
        <v>0</v>
      </c>
      <c r="K526" s="127">
        <v>0</v>
      </c>
      <c r="L526" s="127">
        <v>0</v>
      </c>
      <c r="M526" s="127">
        <v>0</v>
      </c>
      <c r="N526" s="127">
        <v>0</v>
      </c>
      <c r="O526" s="127">
        <v>0</v>
      </c>
      <c r="P526" s="127">
        <v>0</v>
      </c>
      <c r="Q526" s="127">
        <v>0</v>
      </c>
      <c r="R526" s="127">
        <v>0</v>
      </c>
      <c r="S526" s="127">
        <v>0</v>
      </c>
      <c r="T526" s="127">
        <v>0</v>
      </c>
      <c r="U526" s="127">
        <v>0</v>
      </c>
      <c r="V526" s="127">
        <v>0</v>
      </c>
      <c r="W526" s="127">
        <v>0</v>
      </c>
    </row>
    <row r="527" spans="1:23" hidden="1">
      <c r="A527" s="127">
        <v>0</v>
      </c>
      <c r="B527" s="127">
        <v>0</v>
      </c>
      <c r="C527" s="127">
        <v>0</v>
      </c>
      <c r="D527" s="127">
        <v>0</v>
      </c>
      <c r="E527" s="127">
        <v>0</v>
      </c>
      <c r="F527" s="127">
        <v>0</v>
      </c>
      <c r="G527" s="127">
        <v>0</v>
      </c>
      <c r="H527" s="127">
        <v>0</v>
      </c>
      <c r="I527" s="127">
        <v>0</v>
      </c>
      <c r="J527" s="127">
        <v>0</v>
      </c>
      <c r="K527" s="127">
        <v>0</v>
      </c>
      <c r="L527" s="127">
        <v>0</v>
      </c>
      <c r="M527" s="127">
        <v>0</v>
      </c>
      <c r="N527" s="127">
        <v>0</v>
      </c>
      <c r="O527" s="127">
        <v>0</v>
      </c>
      <c r="P527" s="127">
        <v>0</v>
      </c>
      <c r="Q527" s="127">
        <v>0</v>
      </c>
      <c r="R527" s="127">
        <v>0</v>
      </c>
      <c r="S527" s="127">
        <v>0</v>
      </c>
      <c r="T527" s="127">
        <v>0</v>
      </c>
      <c r="U527" s="127">
        <v>0</v>
      </c>
      <c r="V527" s="127">
        <v>0</v>
      </c>
      <c r="W527" s="127">
        <v>0</v>
      </c>
    </row>
    <row r="528" spans="1:23" hidden="1">
      <c r="A528" s="127">
        <v>0</v>
      </c>
      <c r="B528" s="127">
        <v>0</v>
      </c>
      <c r="C528" s="127">
        <v>0</v>
      </c>
      <c r="D528" s="127">
        <v>0</v>
      </c>
      <c r="E528" s="127">
        <v>0</v>
      </c>
      <c r="F528" s="127">
        <v>0</v>
      </c>
      <c r="G528" s="127">
        <v>0</v>
      </c>
      <c r="H528" s="127">
        <v>0</v>
      </c>
      <c r="I528" s="127">
        <v>0</v>
      </c>
      <c r="J528" s="127">
        <v>0</v>
      </c>
      <c r="K528" s="127">
        <v>0</v>
      </c>
      <c r="L528" s="127">
        <v>0</v>
      </c>
      <c r="M528" s="127">
        <v>0</v>
      </c>
      <c r="N528" s="127">
        <v>0</v>
      </c>
      <c r="O528" s="127">
        <v>0</v>
      </c>
      <c r="P528" s="127">
        <v>0</v>
      </c>
      <c r="Q528" s="127">
        <v>0</v>
      </c>
      <c r="R528" s="127">
        <v>0</v>
      </c>
      <c r="S528" s="127">
        <v>0</v>
      </c>
      <c r="T528" s="127">
        <v>0</v>
      </c>
      <c r="U528" s="127">
        <v>0</v>
      </c>
      <c r="V528" s="127">
        <v>0</v>
      </c>
      <c r="W528" s="127">
        <v>0</v>
      </c>
    </row>
    <row r="529" spans="1:23" hidden="1">
      <c r="A529" s="127">
        <v>0</v>
      </c>
      <c r="B529" s="127">
        <v>0</v>
      </c>
      <c r="C529" s="127">
        <v>0</v>
      </c>
      <c r="D529" s="127">
        <v>0</v>
      </c>
      <c r="E529" s="127">
        <v>0</v>
      </c>
      <c r="F529" s="127">
        <v>0</v>
      </c>
      <c r="G529" s="127">
        <v>0</v>
      </c>
      <c r="H529" s="127">
        <v>0</v>
      </c>
      <c r="I529" s="127">
        <v>0</v>
      </c>
      <c r="J529" s="127">
        <v>0</v>
      </c>
      <c r="K529" s="127">
        <v>0</v>
      </c>
      <c r="L529" s="127">
        <v>0</v>
      </c>
      <c r="M529" s="127">
        <v>0</v>
      </c>
      <c r="N529" s="127">
        <v>0</v>
      </c>
      <c r="O529" s="127">
        <v>0</v>
      </c>
      <c r="P529" s="127">
        <v>0</v>
      </c>
      <c r="Q529" s="127">
        <v>0</v>
      </c>
      <c r="R529" s="127">
        <v>0</v>
      </c>
      <c r="S529" s="127">
        <v>0</v>
      </c>
      <c r="T529" s="127">
        <v>0</v>
      </c>
      <c r="U529" s="127">
        <v>0</v>
      </c>
      <c r="V529" s="127">
        <v>0</v>
      </c>
      <c r="W529" s="127">
        <v>0</v>
      </c>
    </row>
    <row r="530" spans="1:23" hidden="1">
      <c r="A530" s="127">
        <v>0</v>
      </c>
      <c r="B530" s="127">
        <v>0</v>
      </c>
      <c r="C530" s="127">
        <v>0</v>
      </c>
      <c r="D530" s="127">
        <v>0</v>
      </c>
      <c r="E530" s="127">
        <v>0</v>
      </c>
      <c r="F530" s="127">
        <v>0</v>
      </c>
      <c r="G530" s="127">
        <v>0</v>
      </c>
      <c r="H530" s="127">
        <v>0</v>
      </c>
      <c r="I530" s="127">
        <v>0</v>
      </c>
      <c r="J530" s="127">
        <v>0</v>
      </c>
      <c r="K530" s="127">
        <v>0</v>
      </c>
      <c r="L530" s="127">
        <v>0</v>
      </c>
      <c r="M530" s="127">
        <v>0</v>
      </c>
      <c r="N530" s="127">
        <v>0</v>
      </c>
      <c r="O530" s="127">
        <v>0</v>
      </c>
      <c r="P530" s="127">
        <v>0</v>
      </c>
      <c r="Q530" s="127">
        <v>0</v>
      </c>
      <c r="R530" s="127">
        <v>0</v>
      </c>
      <c r="S530" s="127">
        <v>0</v>
      </c>
      <c r="T530" s="127">
        <v>0</v>
      </c>
      <c r="U530" s="127">
        <v>0</v>
      </c>
      <c r="V530" s="127">
        <v>0</v>
      </c>
      <c r="W530" s="127">
        <v>0</v>
      </c>
    </row>
    <row r="531" spans="1:23" hidden="1">
      <c r="A531" s="127">
        <v>0</v>
      </c>
      <c r="B531" s="127">
        <v>0</v>
      </c>
      <c r="C531" s="127">
        <v>0</v>
      </c>
      <c r="D531" s="127">
        <v>0</v>
      </c>
      <c r="E531" s="127">
        <v>0</v>
      </c>
      <c r="F531" s="127">
        <v>0</v>
      </c>
      <c r="G531" s="127">
        <v>0</v>
      </c>
      <c r="H531" s="127">
        <v>0</v>
      </c>
      <c r="I531" s="127">
        <v>0</v>
      </c>
      <c r="J531" s="127">
        <v>0</v>
      </c>
      <c r="K531" s="127">
        <v>0</v>
      </c>
      <c r="L531" s="127">
        <v>0</v>
      </c>
      <c r="M531" s="127">
        <v>0</v>
      </c>
      <c r="N531" s="127">
        <v>0</v>
      </c>
      <c r="O531" s="127">
        <v>0</v>
      </c>
      <c r="P531" s="127">
        <v>0</v>
      </c>
      <c r="Q531" s="127">
        <v>0</v>
      </c>
      <c r="R531" s="127">
        <v>0</v>
      </c>
      <c r="S531" s="127">
        <v>0</v>
      </c>
      <c r="T531" s="127">
        <v>0</v>
      </c>
      <c r="U531" s="127">
        <v>0</v>
      </c>
      <c r="V531" s="127">
        <v>0</v>
      </c>
      <c r="W531" s="127">
        <v>0</v>
      </c>
    </row>
    <row r="532" spans="1:23" hidden="1">
      <c r="A532" s="127">
        <v>0</v>
      </c>
      <c r="B532" s="127">
        <v>0</v>
      </c>
      <c r="C532" s="127">
        <v>0</v>
      </c>
      <c r="D532" s="127">
        <v>0</v>
      </c>
      <c r="E532" s="127">
        <v>0</v>
      </c>
      <c r="F532" s="127">
        <v>0</v>
      </c>
      <c r="G532" s="127">
        <v>0</v>
      </c>
      <c r="H532" s="127">
        <v>0</v>
      </c>
      <c r="I532" s="127">
        <v>0</v>
      </c>
      <c r="J532" s="127">
        <v>0</v>
      </c>
      <c r="K532" s="127">
        <v>0</v>
      </c>
      <c r="L532" s="127">
        <v>0</v>
      </c>
      <c r="M532" s="127">
        <v>0</v>
      </c>
      <c r="N532" s="127">
        <v>0</v>
      </c>
      <c r="O532" s="127">
        <v>0</v>
      </c>
      <c r="P532" s="127">
        <v>0</v>
      </c>
      <c r="Q532" s="127">
        <v>0</v>
      </c>
      <c r="R532" s="127">
        <v>0</v>
      </c>
      <c r="S532" s="127">
        <v>0</v>
      </c>
      <c r="T532" s="127">
        <v>0</v>
      </c>
      <c r="U532" s="127">
        <v>0</v>
      </c>
      <c r="V532" s="127">
        <v>0</v>
      </c>
      <c r="W532" s="127">
        <v>0</v>
      </c>
    </row>
    <row r="533" spans="1:23" hidden="1">
      <c r="A533" s="127">
        <v>0</v>
      </c>
      <c r="B533" s="127">
        <v>0</v>
      </c>
      <c r="C533" s="127">
        <v>0</v>
      </c>
      <c r="D533" s="127">
        <v>0</v>
      </c>
      <c r="E533" s="127">
        <v>0</v>
      </c>
      <c r="F533" s="127">
        <v>0</v>
      </c>
      <c r="G533" s="127">
        <v>0</v>
      </c>
      <c r="H533" s="127">
        <v>0</v>
      </c>
      <c r="I533" s="127">
        <v>0</v>
      </c>
      <c r="J533" s="127">
        <v>0</v>
      </c>
      <c r="K533" s="127">
        <v>0</v>
      </c>
      <c r="L533" s="127">
        <v>0</v>
      </c>
      <c r="M533" s="127">
        <v>0</v>
      </c>
      <c r="N533" s="127">
        <v>0</v>
      </c>
      <c r="O533" s="127">
        <v>0</v>
      </c>
      <c r="P533" s="127">
        <v>0</v>
      </c>
      <c r="Q533" s="127">
        <v>0</v>
      </c>
      <c r="R533" s="127">
        <v>0</v>
      </c>
      <c r="S533" s="127">
        <v>0</v>
      </c>
      <c r="T533" s="127">
        <v>0</v>
      </c>
      <c r="U533" s="127">
        <v>0</v>
      </c>
      <c r="V533" s="127">
        <v>0</v>
      </c>
      <c r="W533" s="127">
        <v>0</v>
      </c>
    </row>
    <row r="534" spans="1:23" hidden="1">
      <c r="A534" s="127">
        <v>0</v>
      </c>
      <c r="B534" s="127">
        <v>0</v>
      </c>
      <c r="C534" s="127">
        <v>0</v>
      </c>
      <c r="D534" s="127">
        <v>0</v>
      </c>
      <c r="E534" s="127">
        <v>0</v>
      </c>
      <c r="F534" s="127">
        <v>0</v>
      </c>
      <c r="G534" s="127">
        <v>0</v>
      </c>
      <c r="H534" s="127">
        <v>0</v>
      </c>
      <c r="I534" s="127">
        <v>0</v>
      </c>
      <c r="J534" s="127">
        <v>0</v>
      </c>
      <c r="K534" s="127">
        <v>0</v>
      </c>
      <c r="L534" s="127">
        <v>0</v>
      </c>
      <c r="M534" s="127">
        <v>0</v>
      </c>
      <c r="N534" s="127">
        <v>0</v>
      </c>
      <c r="O534" s="127">
        <v>0</v>
      </c>
      <c r="P534" s="127">
        <v>0</v>
      </c>
      <c r="Q534" s="127">
        <v>0</v>
      </c>
      <c r="R534" s="127">
        <v>0</v>
      </c>
      <c r="S534" s="127">
        <v>0</v>
      </c>
      <c r="T534" s="127">
        <v>0</v>
      </c>
      <c r="U534" s="127">
        <v>0</v>
      </c>
      <c r="V534" s="127">
        <v>0</v>
      </c>
      <c r="W534" s="127">
        <v>0</v>
      </c>
    </row>
    <row r="535" spans="1:23" hidden="1">
      <c r="A535" s="127">
        <v>0</v>
      </c>
      <c r="B535" s="127">
        <v>0</v>
      </c>
      <c r="C535" s="127">
        <v>0</v>
      </c>
      <c r="D535" s="127">
        <v>0</v>
      </c>
      <c r="E535" s="127">
        <v>0</v>
      </c>
      <c r="F535" s="127">
        <v>0</v>
      </c>
      <c r="G535" s="127">
        <v>0</v>
      </c>
      <c r="H535" s="127">
        <v>0</v>
      </c>
      <c r="I535" s="127">
        <v>0</v>
      </c>
      <c r="J535" s="127">
        <v>0</v>
      </c>
      <c r="K535" s="127">
        <v>0</v>
      </c>
      <c r="L535" s="127">
        <v>0</v>
      </c>
      <c r="M535" s="127">
        <v>0</v>
      </c>
      <c r="N535" s="127">
        <v>0</v>
      </c>
      <c r="O535" s="127">
        <v>0</v>
      </c>
      <c r="P535" s="127">
        <v>0</v>
      </c>
      <c r="Q535" s="127">
        <v>0</v>
      </c>
      <c r="R535" s="127">
        <v>0</v>
      </c>
      <c r="S535" s="127">
        <v>0</v>
      </c>
      <c r="T535" s="127">
        <v>0</v>
      </c>
      <c r="U535" s="127">
        <v>0</v>
      </c>
      <c r="V535" s="127">
        <v>0</v>
      </c>
      <c r="W535" s="127">
        <v>0</v>
      </c>
    </row>
    <row r="536" spans="1:23" hidden="1">
      <c r="A536" s="127">
        <v>0</v>
      </c>
      <c r="B536" s="127">
        <v>0</v>
      </c>
      <c r="C536" s="127">
        <v>0</v>
      </c>
      <c r="D536" s="127">
        <v>0</v>
      </c>
      <c r="E536" s="127">
        <v>0</v>
      </c>
      <c r="F536" s="127">
        <v>0</v>
      </c>
      <c r="G536" s="127">
        <v>0</v>
      </c>
      <c r="H536" s="127">
        <v>0</v>
      </c>
      <c r="I536" s="127">
        <v>0</v>
      </c>
      <c r="J536" s="127">
        <v>0</v>
      </c>
      <c r="K536" s="127">
        <v>0</v>
      </c>
      <c r="L536" s="127">
        <v>0</v>
      </c>
      <c r="M536" s="127">
        <v>0</v>
      </c>
      <c r="N536" s="127">
        <v>0</v>
      </c>
      <c r="O536" s="127">
        <v>0</v>
      </c>
      <c r="P536" s="127">
        <v>0</v>
      </c>
      <c r="Q536" s="127">
        <v>0</v>
      </c>
      <c r="R536" s="127">
        <v>0</v>
      </c>
      <c r="S536" s="127">
        <v>0</v>
      </c>
      <c r="T536" s="127">
        <v>0</v>
      </c>
      <c r="U536" s="127">
        <v>0</v>
      </c>
      <c r="V536" s="127">
        <v>0</v>
      </c>
      <c r="W536" s="127">
        <v>0</v>
      </c>
    </row>
    <row r="537" spans="1:23" hidden="1">
      <c r="A537" s="127">
        <v>0</v>
      </c>
      <c r="B537" s="127">
        <v>0</v>
      </c>
      <c r="C537" s="127">
        <v>0</v>
      </c>
      <c r="D537" s="127">
        <v>0</v>
      </c>
      <c r="E537" s="127">
        <v>0</v>
      </c>
      <c r="F537" s="127">
        <v>0</v>
      </c>
      <c r="G537" s="127">
        <v>0</v>
      </c>
      <c r="H537" s="127">
        <v>0</v>
      </c>
      <c r="I537" s="127">
        <v>0</v>
      </c>
      <c r="J537" s="127">
        <v>0</v>
      </c>
      <c r="K537" s="127">
        <v>0</v>
      </c>
      <c r="L537" s="127">
        <v>0</v>
      </c>
      <c r="M537" s="127">
        <v>0</v>
      </c>
      <c r="N537" s="127">
        <v>0</v>
      </c>
      <c r="O537" s="127">
        <v>0</v>
      </c>
      <c r="P537" s="127">
        <v>0</v>
      </c>
      <c r="Q537" s="127">
        <v>0</v>
      </c>
      <c r="R537" s="127">
        <v>0</v>
      </c>
      <c r="S537" s="127">
        <v>0</v>
      </c>
      <c r="T537" s="127">
        <v>0</v>
      </c>
      <c r="U537" s="127">
        <v>0</v>
      </c>
      <c r="V537" s="127">
        <v>0</v>
      </c>
      <c r="W537" s="127">
        <v>0</v>
      </c>
    </row>
    <row r="538" spans="1:23" hidden="1">
      <c r="A538" s="127">
        <v>0</v>
      </c>
      <c r="B538" s="127">
        <v>0</v>
      </c>
      <c r="C538" s="127">
        <v>0</v>
      </c>
      <c r="D538" s="127">
        <v>0</v>
      </c>
      <c r="E538" s="127">
        <v>0</v>
      </c>
      <c r="F538" s="127">
        <v>0</v>
      </c>
      <c r="G538" s="127">
        <v>0</v>
      </c>
      <c r="H538" s="127">
        <v>0</v>
      </c>
      <c r="I538" s="127">
        <v>0</v>
      </c>
      <c r="J538" s="127">
        <v>0</v>
      </c>
      <c r="K538" s="127">
        <v>0</v>
      </c>
      <c r="L538" s="127">
        <v>0</v>
      </c>
      <c r="M538" s="127">
        <v>0</v>
      </c>
      <c r="N538" s="127">
        <v>0</v>
      </c>
      <c r="O538" s="127">
        <v>0</v>
      </c>
      <c r="P538" s="127">
        <v>0</v>
      </c>
      <c r="Q538" s="127">
        <v>0</v>
      </c>
      <c r="R538" s="127">
        <v>0</v>
      </c>
      <c r="S538" s="127">
        <v>0</v>
      </c>
      <c r="T538" s="127">
        <v>0</v>
      </c>
      <c r="U538" s="127">
        <v>0</v>
      </c>
      <c r="V538" s="127">
        <v>0</v>
      </c>
      <c r="W538" s="127">
        <v>0</v>
      </c>
    </row>
    <row r="539" spans="1:23" hidden="1">
      <c r="A539" s="127">
        <v>0</v>
      </c>
      <c r="B539" s="127">
        <v>0</v>
      </c>
      <c r="C539" s="127">
        <v>0</v>
      </c>
      <c r="D539" s="127">
        <v>0</v>
      </c>
      <c r="E539" s="127">
        <v>0</v>
      </c>
      <c r="F539" s="127">
        <v>0</v>
      </c>
      <c r="G539" s="127">
        <v>0</v>
      </c>
      <c r="H539" s="127">
        <v>0</v>
      </c>
      <c r="I539" s="127">
        <v>0</v>
      </c>
      <c r="J539" s="127">
        <v>0</v>
      </c>
      <c r="K539" s="127">
        <v>0</v>
      </c>
      <c r="L539" s="127">
        <v>0</v>
      </c>
      <c r="M539" s="127">
        <v>0</v>
      </c>
      <c r="N539" s="127">
        <v>0</v>
      </c>
      <c r="O539" s="127">
        <v>0</v>
      </c>
      <c r="P539" s="127">
        <v>0</v>
      </c>
      <c r="Q539" s="127">
        <v>0</v>
      </c>
      <c r="R539" s="127">
        <v>0</v>
      </c>
      <c r="S539" s="127">
        <v>0</v>
      </c>
      <c r="T539" s="127">
        <v>0</v>
      </c>
      <c r="U539" s="127">
        <v>0</v>
      </c>
      <c r="V539" s="127">
        <v>0</v>
      </c>
      <c r="W539" s="127">
        <v>0</v>
      </c>
    </row>
    <row r="540" spans="1:23" hidden="1">
      <c r="A540" s="127">
        <v>0</v>
      </c>
      <c r="B540" s="127">
        <v>0</v>
      </c>
      <c r="C540" s="127">
        <v>0</v>
      </c>
      <c r="D540" s="127">
        <v>0</v>
      </c>
      <c r="E540" s="127">
        <v>0</v>
      </c>
      <c r="F540" s="127">
        <v>0</v>
      </c>
      <c r="G540" s="127">
        <v>0</v>
      </c>
      <c r="H540" s="127">
        <v>0</v>
      </c>
      <c r="I540" s="127">
        <v>0</v>
      </c>
      <c r="J540" s="127">
        <v>0</v>
      </c>
      <c r="K540" s="127">
        <v>0</v>
      </c>
      <c r="L540" s="127">
        <v>0</v>
      </c>
      <c r="M540" s="127">
        <v>0</v>
      </c>
      <c r="N540" s="127">
        <v>0</v>
      </c>
      <c r="O540" s="127">
        <v>0</v>
      </c>
      <c r="P540" s="127">
        <v>0</v>
      </c>
      <c r="Q540" s="127">
        <v>0</v>
      </c>
      <c r="R540" s="127">
        <v>0</v>
      </c>
      <c r="S540" s="127">
        <v>0</v>
      </c>
      <c r="T540" s="127">
        <v>0</v>
      </c>
      <c r="U540" s="127">
        <v>0</v>
      </c>
      <c r="V540" s="127">
        <v>0</v>
      </c>
      <c r="W540" s="127">
        <v>0</v>
      </c>
    </row>
    <row r="541" spans="1:23" hidden="1">
      <c r="A541" s="127">
        <v>0</v>
      </c>
      <c r="B541" s="127">
        <v>0</v>
      </c>
      <c r="C541" s="127">
        <v>0</v>
      </c>
      <c r="D541" s="127">
        <v>0</v>
      </c>
      <c r="E541" s="127">
        <v>0</v>
      </c>
      <c r="F541" s="127">
        <v>0</v>
      </c>
      <c r="G541" s="127">
        <v>0</v>
      </c>
      <c r="H541" s="127">
        <v>0</v>
      </c>
      <c r="I541" s="127">
        <v>0</v>
      </c>
      <c r="J541" s="127">
        <v>0</v>
      </c>
      <c r="K541" s="127">
        <v>0</v>
      </c>
      <c r="L541" s="127">
        <v>0</v>
      </c>
      <c r="M541" s="127">
        <v>0</v>
      </c>
      <c r="N541" s="127">
        <v>0</v>
      </c>
      <c r="O541" s="127">
        <v>0</v>
      </c>
      <c r="P541" s="127">
        <v>0</v>
      </c>
      <c r="Q541" s="127">
        <v>0</v>
      </c>
      <c r="R541" s="127">
        <v>0</v>
      </c>
      <c r="S541" s="127">
        <v>0</v>
      </c>
      <c r="T541" s="127">
        <v>0</v>
      </c>
      <c r="U541" s="127">
        <v>0</v>
      </c>
      <c r="V541" s="127">
        <v>0</v>
      </c>
      <c r="W541" s="127">
        <v>0</v>
      </c>
    </row>
    <row r="542" spans="1:23" hidden="1">
      <c r="A542" s="127">
        <v>0</v>
      </c>
      <c r="B542" s="127">
        <v>0</v>
      </c>
      <c r="C542" s="127">
        <v>0</v>
      </c>
      <c r="D542" s="127">
        <v>0</v>
      </c>
      <c r="E542" s="127">
        <v>0</v>
      </c>
      <c r="F542" s="127">
        <v>0</v>
      </c>
      <c r="G542" s="127">
        <v>0</v>
      </c>
      <c r="H542" s="127">
        <v>0</v>
      </c>
      <c r="I542" s="127">
        <v>0</v>
      </c>
      <c r="J542" s="127">
        <v>0</v>
      </c>
      <c r="K542" s="127">
        <v>0</v>
      </c>
      <c r="L542" s="127">
        <v>0</v>
      </c>
      <c r="M542" s="127">
        <v>0</v>
      </c>
      <c r="N542" s="127">
        <v>0</v>
      </c>
      <c r="O542" s="127">
        <v>0</v>
      </c>
      <c r="P542" s="127">
        <v>0</v>
      </c>
      <c r="Q542" s="127">
        <v>0</v>
      </c>
      <c r="R542" s="127">
        <v>0</v>
      </c>
      <c r="S542" s="127">
        <v>0</v>
      </c>
      <c r="T542" s="127">
        <v>0</v>
      </c>
      <c r="U542" s="127">
        <v>0</v>
      </c>
      <c r="V542" s="127">
        <v>0</v>
      </c>
      <c r="W542" s="127">
        <v>0</v>
      </c>
    </row>
    <row r="543" spans="1:23" hidden="1">
      <c r="A543" s="127">
        <v>0</v>
      </c>
      <c r="B543" s="127">
        <v>0</v>
      </c>
      <c r="C543" s="127">
        <v>0</v>
      </c>
      <c r="D543" s="127">
        <v>0</v>
      </c>
      <c r="E543" s="127">
        <v>0</v>
      </c>
      <c r="F543" s="127">
        <v>0</v>
      </c>
      <c r="G543" s="127">
        <v>0</v>
      </c>
      <c r="H543" s="127">
        <v>0</v>
      </c>
      <c r="I543" s="127">
        <v>0</v>
      </c>
      <c r="J543" s="127">
        <v>0</v>
      </c>
      <c r="K543" s="127">
        <v>0</v>
      </c>
      <c r="L543" s="127">
        <v>0</v>
      </c>
      <c r="M543" s="127">
        <v>0</v>
      </c>
      <c r="N543" s="127">
        <v>0</v>
      </c>
      <c r="O543" s="127">
        <v>0</v>
      </c>
      <c r="P543" s="127">
        <v>0</v>
      </c>
      <c r="Q543" s="127">
        <v>0</v>
      </c>
      <c r="R543" s="127">
        <v>0</v>
      </c>
      <c r="S543" s="127">
        <v>0</v>
      </c>
      <c r="T543" s="127">
        <v>0</v>
      </c>
      <c r="U543" s="127">
        <v>0</v>
      </c>
      <c r="V543" s="127">
        <v>0</v>
      </c>
      <c r="W543" s="127">
        <v>0</v>
      </c>
    </row>
    <row r="544" spans="1:23" hidden="1">
      <c r="A544" s="127">
        <v>0</v>
      </c>
      <c r="B544" s="127">
        <v>0</v>
      </c>
      <c r="C544" s="127">
        <v>0</v>
      </c>
      <c r="D544" s="127">
        <v>0</v>
      </c>
      <c r="E544" s="127">
        <v>0</v>
      </c>
      <c r="F544" s="127">
        <v>0</v>
      </c>
      <c r="G544" s="127">
        <v>0</v>
      </c>
      <c r="H544" s="127">
        <v>0</v>
      </c>
      <c r="I544" s="127">
        <v>0</v>
      </c>
      <c r="J544" s="127">
        <v>0</v>
      </c>
      <c r="K544" s="127">
        <v>0</v>
      </c>
      <c r="L544" s="127">
        <v>0</v>
      </c>
      <c r="M544" s="127">
        <v>0</v>
      </c>
      <c r="N544" s="127">
        <v>0</v>
      </c>
      <c r="O544" s="127">
        <v>0</v>
      </c>
      <c r="P544" s="127">
        <v>0</v>
      </c>
      <c r="Q544" s="127">
        <v>0</v>
      </c>
      <c r="R544" s="127">
        <v>0</v>
      </c>
      <c r="S544" s="127">
        <v>0</v>
      </c>
      <c r="T544" s="127">
        <v>0</v>
      </c>
      <c r="U544" s="127">
        <v>0</v>
      </c>
      <c r="V544" s="127">
        <v>0</v>
      </c>
      <c r="W544" s="127">
        <v>0</v>
      </c>
    </row>
    <row r="545" spans="1:23" hidden="1">
      <c r="A545" s="127">
        <v>0</v>
      </c>
      <c r="B545" s="127">
        <v>0</v>
      </c>
      <c r="C545" s="127">
        <v>0</v>
      </c>
      <c r="D545" s="127">
        <v>0</v>
      </c>
      <c r="E545" s="127">
        <v>0</v>
      </c>
      <c r="F545" s="127">
        <v>0</v>
      </c>
      <c r="G545" s="127">
        <v>0</v>
      </c>
      <c r="H545" s="127">
        <v>0</v>
      </c>
      <c r="I545" s="127">
        <v>0</v>
      </c>
      <c r="J545" s="127">
        <v>0</v>
      </c>
      <c r="K545" s="127">
        <v>0</v>
      </c>
      <c r="L545" s="127">
        <v>0</v>
      </c>
      <c r="M545" s="127">
        <v>0</v>
      </c>
      <c r="N545" s="127">
        <v>0</v>
      </c>
      <c r="O545" s="127">
        <v>0</v>
      </c>
      <c r="P545" s="127">
        <v>0</v>
      </c>
      <c r="Q545" s="127">
        <v>0</v>
      </c>
      <c r="R545" s="127">
        <v>0</v>
      </c>
      <c r="S545" s="127">
        <v>0</v>
      </c>
      <c r="T545" s="127">
        <v>0</v>
      </c>
      <c r="U545" s="127">
        <v>0</v>
      </c>
      <c r="V545" s="127">
        <v>0</v>
      </c>
      <c r="W545" s="127">
        <v>0</v>
      </c>
    </row>
    <row r="546" spans="1:23" hidden="1">
      <c r="A546" s="127">
        <v>0</v>
      </c>
      <c r="B546" s="127">
        <v>0</v>
      </c>
      <c r="C546" s="127">
        <v>0</v>
      </c>
      <c r="D546" s="127">
        <v>0</v>
      </c>
      <c r="E546" s="127">
        <v>0</v>
      </c>
      <c r="F546" s="127">
        <v>0</v>
      </c>
      <c r="G546" s="127">
        <v>0</v>
      </c>
      <c r="H546" s="127">
        <v>0</v>
      </c>
      <c r="I546" s="127">
        <v>0</v>
      </c>
      <c r="J546" s="127">
        <v>0</v>
      </c>
      <c r="K546" s="127">
        <v>0</v>
      </c>
      <c r="L546" s="127">
        <v>0</v>
      </c>
      <c r="M546" s="127">
        <v>0</v>
      </c>
      <c r="N546" s="127">
        <v>0</v>
      </c>
      <c r="O546" s="127">
        <v>0</v>
      </c>
      <c r="P546" s="127">
        <v>0</v>
      </c>
      <c r="Q546" s="127">
        <v>0</v>
      </c>
      <c r="R546" s="127">
        <v>0</v>
      </c>
      <c r="S546" s="127">
        <v>0</v>
      </c>
      <c r="T546" s="127">
        <v>0</v>
      </c>
      <c r="U546" s="127">
        <v>0</v>
      </c>
      <c r="V546" s="127">
        <v>0</v>
      </c>
      <c r="W546" s="127">
        <v>0</v>
      </c>
    </row>
    <row r="547" spans="1:23" hidden="1">
      <c r="A547" s="127">
        <v>0</v>
      </c>
      <c r="B547" s="127">
        <v>0</v>
      </c>
      <c r="C547" s="127">
        <v>0</v>
      </c>
      <c r="D547" s="127">
        <v>0</v>
      </c>
      <c r="E547" s="127">
        <v>0</v>
      </c>
      <c r="F547" s="127">
        <v>0</v>
      </c>
      <c r="G547" s="127">
        <v>0</v>
      </c>
      <c r="H547" s="127">
        <v>0</v>
      </c>
      <c r="I547" s="127">
        <v>0</v>
      </c>
      <c r="J547" s="127">
        <v>0</v>
      </c>
      <c r="K547" s="127">
        <v>0</v>
      </c>
      <c r="L547" s="127">
        <v>0</v>
      </c>
      <c r="M547" s="127">
        <v>0</v>
      </c>
      <c r="N547" s="127">
        <v>0</v>
      </c>
      <c r="O547" s="127">
        <v>0</v>
      </c>
      <c r="P547" s="127">
        <v>0</v>
      </c>
      <c r="Q547" s="127">
        <v>0</v>
      </c>
      <c r="R547" s="127">
        <v>0</v>
      </c>
      <c r="S547" s="127">
        <v>0</v>
      </c>
      <c r="T547" s="127">
        <v>0</v>
      </c>
      <c r="U547" s="127">
        <v>0</v>
      </c>
      <c r="V547" s="127">
        <v>0</v>
      </c>
      <c r="W547" s="127">
        <v>0</v>
      </c>
    </row>
    <row r="548" spans="1:23" hidden="1">
      <c r="A548" s="127">
        <v>0</v>
      </c>
      <c r="B548" s="127">
        <v>0</v>
      </c>
      <c r="C548" s="127">
        <v>0</v>
      </c>
      <c r="D548" s="127">
        <v>0</v>
      </c>
      <c r="E548" s="127">
        <v>0</v>
      </c>
      <c r="F548" s="127">
        <v>0</v>
      </c>
      <c r="G548" s="127">
        <v>0</v>
      </c>
      <c r="H548" s="127">
        <v>0</v>
      </c>
      <c r="I548" s="127">
        <v>0</v>
      </c>
      <c r="J548" s="127">
        <v>0</v>
      </c>
      <c r="K548" s="127">
        <v>0</v>
      </c>
      <c r="L548" s="127">
        <v>0</v>
      </c>
      <c r="M548" s="127">
        <v>0</v>
      </c>
      <c r="N548" s="127">
        <v>0</v>
      </c>
      <c r="O548" s="127">
        <v>0</v>
      </c>
      <c r="P548" s="127">
        <v>0</v>
      </c>
      <c r="Q548" s="127">
        <v>0</v>
      </c>
      <c r="R548" s="127">
        <v>0</v>
      </c>
      <c r="S548" s="127">
        <v>0</v>
      </c>
      <c r="T548" s="127">
        <v>0</v>
      </c>
      <c r="U548" s="127">
        <v>0</v>
      </c>
      <c r="V548" s="127">
        <v>0</v>
      </c>
      <c r="W548" s="127">
        <v>0</v>
      </c>
    </row>
    <row r="549" spans="1:23" hidden="1">
      <c r="A549" s="127">
        <v>0</v>
      </c>
      <c r="B549" s="127">
        <v>0</v>
      </c>
      <c r="C549" s="127">
        <v>0</v>
      </c>
      <c r="D549" s="127">
        <v>0</v>
      </c>
      <c r="E549" s="127">
        <v>0</v>
      </c>
      <c r="F549" s="127">
        <v>0</v>
      </c>
      <c r="G549" s="127">
        <v>0</v>
      </c>
      <c r="H549" s="127">
        <v>0</v>
      </c>
      <c r="I549" s="127">
        <v>0</v>
      </c>
      <c r="J549" s="127">
        <v>0</v>
      </c>
      <c r="K549" s="127">
        <v>0</v>
      </c>
      <c r="L549" s="127">
        <v>0</v>
      </c>
      <c r="M549" s="127">
        <v>0</v>
      </c>
      <c r="N549" s="127">
        <v>0</v>
      </c>
      <c r="O549" s="127">
        <v>0</v>
      </c>
      <c r="P549" s="127">
        <v>0</v>
      </c>
      <c r="Q549" s="127">
        <v>0</v>
      </c>
      <c r="R549" s="127">
        <v>0</v>
      </c>
      <c r="S549" s="127">
        <v>0</v>
      </c>
      <c r="T549" s="127">
        <v>0</v>
      </c>
      <c r="U549" s="127">
        <v>0</v>
      </c>
      <c r="V549" s="127">
        <v>0</v>
      </c>
      <c r="W549" s="127">
        <v>0</v>
      </c>
    </row>
    <row r="550" spans="1:23" hidden="1">
      <c r="A550" s="127">
        <v>0</v>
      </c>
      <c r="B550" s="127">
        <v>0</v>
      </c>
      <c r="C550" s="127">
        <v>0</v>
      </c>
      <c r="D550" s="127">
        <v>0</v>
      </c>
      <c r="E550" s="127">
        <v>0</v>
      </c>
      <c r="F550" s="127">
        <v>0</v>
      </c>
      <c r="G550" s="127">
        <v>0</v>
      </c>
      <c r="H550" s="127">
        <v>0</v>
      </c>
      <c r="I550" s="127">
        <v>0</v>
      </c>
      <c r="J550" s="127">
        <v>0</v>
      </c>
      <c r="K550" s="127">
        <v>0</v>
      </c>
      <c r="L550" s="127">
        <v>0</v>
      </c>
      <c r="M550" s="127">
        <v>0</v>
      </c>
      <c r="N550" s="127">
        <v>0</v>
      </c>
      <c r="O550" s="127">
        <v>0</v>
      </c>
      <c r="P550" s="127">
        <v>0</v>
      </c>
      <c r="Q550" s="127">
        <v>0</v>
      </c>
      <c r="R550" s="127">
        <v>0</v>
      </c>
      <c r="S550" s="127">
        <v>0</v>
      </c>
      <c r="T550" s="127">
        <v>0</v>
      </c>
      <c r="U550" s="127">
        <v>0</v>
      </c>
      <c r="V550" s="127">
        <v>0</v>
      </c>
      <c r="W550" s="127">
        <v>0</v>
      </c>
    </row>
    <row r="551" spans="1:23" hidden="1">
      <c r="A551" s="127">
        <v>0</v>
      </c>
      <c r="B551" s="127">
        <v>0</v>
      </c>
      <c r="C551" s="127">
        <v>0</v>
      </c>
      <c r="D551" s="127">
        <v>0</v>
      </c>
      <c r="E551" s="127">
        <v>0</v>
      </c>
      <c r="F551" s="127">
        <v>0</v>
      </c>
      <c r="G551" s="127">
        <v>0</v>
      </c>
      <c r="H551" s="127">
        <v>0</v>
      </c>
      <c r="I551" s="127">
        <v>0</v>
      </c>
      <c r="J551" s="127">
        <v>0</v>
      </c>
      <c r="K551" s="127">
        <v>0</v>
      </c>
      <c r="L551" s="127">
        <v>0</v>
      </c>
      <c r="M551" s="127">
        <v>0</v>
      </c>
      <c r="N551" s="127">
        <v>0</v>
      </c>
      <c r="O551" s="127">
        <v>0</v>
      </c>
      <c r="P551" s="127">
        <v>0</v>
      </c>
      <c r="Q551" s="127">
        <v>0</v>
      </c>
      <c r="R551" s="127">
        <v>0</v>
      </c>
      <c r="S551" s="127">
        <v>0</v>
      </c>
      <c r="T551" s="127">
        <v>0</v>
      </c>
      <c r="U551" s="127">
        <v>0</v>
      </c>
      <c r="V551" s="127">
        <v>0</v>
      </c>
      <c r="W551" s="127">
        <v>0</v>
      </c>
    </row>
    <row r="552" spans="1:23" hidden="1">
      <c r="A552" s="127">
        <v>0</v>
      </c>
      <c r="B552" s="127">
        <v>0</v>
      </c>
      <c r="C552" s="127">
        <v>0</v>
      </c>
      <c r="D552" s="127">
        <v>0</v>
      </c>
      <c r="E552" s="127">
        <v>0</v>
      </c>
      <c r="F552" s="127">
        <v>0</v>
      </c>
      <c r="G552" s="127">
        <v>0</v>
      </c>
      <c r="H552" s="127">
        <v>0</v>
      </c>
      <c r="I552" s="127">
        <v>0</v>
      </c>
      <c r="J552" s="127">
        <v>0</v>
      </c>
      <c r="K552" s="127">
        <v>0</v>
      </c>
      <c r="L552" s="127">
        <v>0</v>
      </c>
      <c r="M552" s="127">
        <v>0</v>
      </c>
      <c r="N552" s="127">
        <v>0</v>
      </c>
      <c r="O552" s="127">
        <v>0</v>
      </c>
      <c r="P552" s="127">
        <v>0</v>
      </c>
      <c r="Q552" s="127">
        <v>0</v>
      </c>
      <c r="R552" s="127">
        <v>0</v>
      </c>
      <c r="S552" s="127">
        <v>0</v>
      </c>
      <c r="T552" s="127">
        <v>0</v>
      </c>
      <c r="U552" s="127">
        <v>0</v>
      </c>
      <c r="V552" s="127">
        <v>0</v>
      </c>
      <c r="W552" s="127">
        <v>0</v>
      </c>
    </row>
    <row r="553" spans="1:23" hidden="1">
      <c r="A553" s="127">
        <v>0</v>
      </c>
      <c r="B553" s="127">
        <v>0</v>
      </c>
      <c r="C553" s="127">
        <v>0</v>
      </c>
      <c r="D553" s="127">
        <v>0</v>
      </c>
      <c r="E553" s="127">
        <v>0</v>
      </c>
      <c r="F553" s="127">
        <v>0</v>
      </c>
      <c r="G553" s="127">
        <v>0</v>
      </c>
      <c r="H553" s="127">
        <v>0</v>
      </c>
      <c r="I553" s="127">
        <v>0</v>
      </c>
      <c r="J553" s="127">
        <v>0</v>
      </c>
      <c r="K553" s="127">
        <v>0</v>
      </c>
      <c r="L553" s="127">
        <v>0</v>
      </c>
      <c r="M553" s="127">
        <v>0</v>
      </c>
      <c r="N553" s="127">
        <v>0</v>
      </c>
      <c r="O553" s="127">
        <v>0</v>
      </c>
      <c r="P553" s="127">
        <v>0</v>
      </c>
      <c r="Q553" s="127">
        <v>0</v>
      </c>
      <c r="R553" s="127">
        <v>0</v>
      </c>
      <c r="S553" s="127">
        <v>0</v>
      </c>
      <c r="T553" s="127">
        <v>0</v>
      </c>
      <c r="U553" s="127">
        <v>0</v>
      </c>
      <c r="V553" s="127">
        <v>0</v>
      </c>
      <c r="W553" s="127">
        <v>0</v>
      </c>
    </row>
    <row r="554" spans="1:23" hidden="1">
      <c r="A554" s="127">
        <v>0</v>
      </c>
      <c r="B554" s="127">
        <v>0</v>
      </c>
      <c r="C554" s="127">
        <v>0</v>
      </c>
      <c r="D554" s="127">
        <v>0</v>
      </c>
      <c r="E554" s="127">
        <v>0</v>
      </c>
      <c r="F554" s="127">
        <v>0</v>
      </c>
      <c r="G554" s="127">
        <v>0</v>
      </c>
      <c r="H554" s="127">
        <v>0</v>
      </c>
      <c r="I554" s="127">
        <v>0</v>
      </c>
      <c r="J554" s="127">
        <v>0</v>
      </c>
      <c r="K554" s="127">
        <v>0</v>
      </c>
      <c r="L554" s="127">
        <v>0</v>
      </c>
      <c r="M554" s="127">
        <v>0</v>
      </c>
      <c r="N554" s="127">
        <v>0</v>
      </c>
      <c r="O554" s="127">
        <v>0</v>
      </c>
      <c r="P554" s="127">
        <v>0</v>
      </c>
      <c r="Q554" s="127">
        <v>0</v>
      </c>
      <c r="R554" s="127">
        <v>0</v>
      </c>
      <c r="S554" s="127">
        <v>0</v>
      </c>
      <c r="T554" s="127">
        <v>0</v>
      </c>
      <c r="U554" s="127">
        <v>0</v>
      </c>
      <c r="V554" s="127">
        <v>0</v>
      </c>
      <c r="W554" s="127">
        <v>0</v>
      </c>
    </row>
    <row r="555" spans="1:23" hidden="1">
      <c r="A555" s="127">
        <v>0</v>
      </c>
      <c r="B555" s="127">
        <v>0</v>
      </c>
      <c r="C555" s="127">
        <v>0</v>
      </c>
      <c r="D555" s="127">
        <v>0</v>
      </c>
      <c r="E555" s="127">
        <v>0</v>
      </c>
      <c r="F555" s="127">
        <v>0</v>
      </c>
      <c r="G555" s="127">
        <v>0</v>
      </c>
      <c r="H555" s="127">
        <v>0</v>
      </c>
      <c r="I555" s="127">
        <v>0</v>
      </c>
      <c r="J555" s="127">
        <v>0</v>
      </c>
      <c r="K555" s="127">
        <v>0</v>
      </c>
      <c r="L555" s="127">
        <v>0</v>
      </c>
      <c r="M555" s="127">
        <v>0</v>
      </c>
      <c r="N555" s="127">
        <v>0</v>
      </c>
      <c r="O555" s="127">
        <v>0</v>
      </c>
      <c r="P555" s="127">
        <v>0</v>
      </c>
      <c r="Q555" s="127">
        <v>0</v>
      </c>
      <c r="R555" s="127">
        <v>0</v>
      </c>
      <c r="S555" s="127">
        <v>0</v>
      </c>
      <c r="T555" s="127">
        <v>0</v>
      </c>
      <c r="U555" s="127">
        <v>0</v>
      </c>
      <c r="V555" s="127">
        <v>0</v>
      </c>
      <c r="W555" s="127">
        <v>0</v>
      </c>
    </row>
    <row r="556" spans="1:23" hidden="1">
      <c r="A556" s="127">
        <v>0</v>
      </c>
      <c r="B556" s="127">
        <v>0</v>
      </c>
      <c r="C556" s="127">
        <v>0</v>
      </c>
      <c r="D556" s="127">
        <v>0</v>
      </c>
      <c r="E556" s="127">
        <v>0</v>
      </c>
      <c r="F556" s="127">
        <v>0</v>
      </c>
      <c r="G556" s="127">
        <v>0</v>
      </c>
      <c r="H556" s="127">
        <v>0</v>
      </c>
      <c r="I556" s="127">
        <v>0</v>
      </c>
      <c r="J556" s="127">
        <v>0</v>
      </c>
      <c r="K556" s="127">
        <v>0</v>
      </c>
      <c r="L556" s="127">
        <v>0</v>
      </c>
      <c r="M556" s="127">
        <v>0</v>
      </c>
      <c r="N556" s="127">
        <v>0</v>
      </c>
      <c r="O556" s="127">
        <v>0</v>
      </c>
      <c r="P556" s="127">
        <v>0</v>
      </c>
      <c r="Q556" s="127">
        <v>0</v>
      </c>
      <c r="R556" s="127">
        <v>0</v>
      </c>
      <c r="S556" s="127">
        <v>0</v>
      </c>
      <c r="T556" s="127">
        <v>0</v>
      </c>
      <c r="U556" s="127">
        <v>0</v>
      </c>
      <c r="V556" s="127">
        <v>0</v>
      </c>
      <c r="W556" s="127">
        <v>0</v>
      </c>
    </row>
    <row r="557" spans="1:23" hidden="1">
      <c r="A557" s="127">
        <v>0</v>
      </c>
      <c r="B557" s="127">
        <v>0</v>
      </c>
      <c r="C557" s="127">
        <v>0</v>
      </c>
      <c r="D557" s="127">
        <v>0</v>
      </c>
      <c r="E557" s="127">
        <v>0</v>
      </c>
      <c r="F557" s="127">
        <v>0</v>
      </c>
      <c r="G557" s="127">
        <v>0</v>
      </c>
      <c r="H557" s="127">
        <v>0</v>
      </c>
      <c r="I557" s="127">
        <v>0</v>
      </c>
      <c r="J557" s="127">
        <v>0</v>
      </c>
      <c r="K557" s="127">
        <v>0</v>
      </c>
      <c r="L557" s="127">
        <v>0</v>
      </c>
      <c r="M557" s="127">
        <v>0</v>
      </c>
      <c r="N557" s="127">
        <v>0</v>
      </c>
      <c r="O557" s="127">
        <v>0</v>
      </c>
      <c r="P557" s="127">
        <v>0</v>
      </c>
      <c r="Q557" s="127">
        <v>0</v>
      </c>
      <c r="R557" s="127">
        <v>0</v>
      </c>
      <c r="S557" s="127">
        <v>0</v>
      </c>
      <c r="T557" s="127">
        <v>0</v>
      </c>
      <c r="U557" s="127">
        <v>0</v>
      </c>
      <c r="V557" s="127">
        <v>0</v>
      </c>
      <c r="W557" s="127">
        <v>0</v>
      </c>
    </row>
    <row r="558" spans="1:23" hidden="1">
      <c r="A558" s="127">
        <v>0</v>
      </c>
      <c r="B558" s="127">
        <v>0</v>
      </c>
      <c r="C558" s="127">
        <v>0</v>
      </c>
      <c r="D558" s="127">
        <v>0</v>
      </c>
      <c r="E558" s="127">
        <v>0</v>
      </c>
      <c r="F558" s="127">
        <v>0</v>
      </c>
      <c r="G558" s="127">
        <v>0</v>
      </c>
      <c r="H558" s="127">
        <v>0</v>
      </c>
      <c r="I558" s="127">
        <v>0</v>
      </c>
      <c r="J558" s="127">
        <v>0</v>
      </c>
      <c r="K558" s="127">
        <v>0</v>
      </c>
      <c r="L558" s="127">
        <v>0</v>
      </c>
      <c r="M558" s="127">
        <v>0</v>
      </c>
      <c r="N558" s="127">
        <v>0</v>
      </c>
      <c r="O558" s="127">
        <v>0</v>
      </c>
      <c r="P558" s="127">
        <v>0</v>
      </c>
      <c r="Q558" s="127">
        <v>0</v>
      </c>
      <c r="R558" s="127">
        <v>0</v>
      </c>
      <c r="S558" s="127">
        <v>0</v>
      </c>
      <c r="T558" s="127">
        <v>0</v>
      </c>
      <c r="U558" s="127">
        <v>0</v>
      </c>
      <c r="V558" s="127">
        <v>0</v>
      </c>
      <c r="W558" s="127">
        <v>0</v>
      </c>
    </row>
    <row r="559" spans="1:23" hidden="1">
      <c r="A559" s="127">
        <v>0</v>
      </c>
      <c r="B559" s="127">
        <v>0</v>
      </c>
      <c r="C559" s="127">
        <v>0</v>
      </c>
      <c r="D559" s="127">
        <v>0</v>
      </c>
      <c r="E559" s="127">
        <v>0</v>
      </c>
      <c r="F559" s="127">
        <v>0</v>
      </c>
      <c r="G559" s="127">
        <v>0</v>
      </c>
      <c r="H559" s="127">
        <v>0</v>
      </c>
      <c r="I559" s="127">
        <v>0</v>
      </c>
      <c r="J559" s="127">
        <v>0</v>
      </c>
      <c r="K559" s="127">
        <v>0</v>
      </c>
      <c r="L559" s="127">
        <v>0</v>
      </c>
      <c r="M559" s="127">
        <v>0</v>
      </c>
      <c r="N559" s="127">
        <v>0</v>
      </c>
      <c r="O559" s="127">
        <v>0</v>
      </c>
      <c r="P559" s="127">
        <v>0</v>
      </c>
      <c r="Q559" s="127">
        <v>0</v>
      </c>
      <c r="R559" s="127">
        <v>0</v>
      </c>
      <c r="S559" s="127">
        <v>0</v>
      </c>
      <c r="T559" s="127">
        <v>0</v>
      </c>
      <c r="U559" s="127">
        <v>0</v>
      </c>
      <c r="V559" s="127">
        <v>0</v>
      </c>
      <c r="W559" s="127">
        <v>0</v>
      </c>
    </row>
    <row r="560" spans="1:23" hidden="1">
      <c r="A560" s="127">
        <v>0</v>
      </c>
      <c r="B560" s="127">
        <v>0</v>
      </c>
      <c r="C560" s="127">
        <v>0</v>
      </c>
      <c r="D560" s="127">
        <v>0</v>
      </c>
      <c r="E560" s="127">
        <v>0</v>
      </c>
      <c r="F560" s="127">
        <v>0</v>
      </c>
      <c r="G560" s="127">
        <v>0</v>
      </c>
      <c r="H560" s="127">
        <v>0</v>
      </c>
      <c r="I560" s="127">
        <v>0</v>
      </c>
      <c r="J560" s="127">
        <v>0</v>
      </c>
      <c r="K560" s="127">
        <v>0</v>
      </c>
      <c r="L560" s="127">
        <v>0</v>
      </c>
      <c r="M560" s="127">
        <v>0</v>
      </c>
      <c r="N560" s="127">
        <v>0</v>
      </c>
      <c r="O560" s="127">
        <v>0</v>
      </c>
      <c r="P560" s="127">
        <v>0</v>
      </c>
      <c r="Q560" s="127">
        <v>0</v>
      </c>
      <c r="R560" s="127">
        <v>0</v>
      </c>
      <c r="S560" s="127">
        <v>0</v>
      </c>
      <c r="T560" s="127">
        <v>0</v>
      </c>
      <c r="U560" s="127">
        <v>0</v>
      </c>
      <c r="V560" s="127">
        <v>0</v>
      </c>
      <c r="W560" s="127">
        <v>0</v>
      </c>
    </row>
    <row r="561" spans="1:23" hidden="1">
      <c r="A561" s="127">
        <v>0</v>
      </c>
      <c r="B561" s="127">
        <v>0</v>
      </c>
      <c r="C561" s="127">
        <v>0</v>
      </c>
      <c r="D561" s="127">
        <v>0</v>
      </c>
      <c r="E561" s="127">
        <v>0</v>
      </c>
      <c r="F561" s="127">
        <v>0</v>
      </c>
      <c r="G561" s="127">
        <v>0</v>
      </c>
      <c r="H561" s="127">
        <v>0</v>
      </c>
      <c r="I561" s="127">
        <v>0</v>
      </c>
      <c r="J561" s="127">
        <v>0</v>
      </c>
      <c r="K561" s="127">
        <v>0</v>
      </c>
      <c r="L561" s="127">
        <v>0</v>
      </c>
      <c r="M561" s="127">
        <v>0</v>
      </c>
      <c r="N561" s="127">
        <v>0</v>
      </c>
      <c r="O561" s="127">
        <v>0</v>
      </c>
      <c r="P561" s="127">
        <v>0</v>
      </c>
      <c r="Q561" s="127">
        <v>0</v>
      </c>
      <c r="R561" s="127">
        <v>0</v>
      </c>
      <c r="S561" s="127">
        <v>0</v>
      </c>
      <c r="T561" s="127">
        <v>0</v>
      </c>
      <c r="U561" s="127">
        <v>0</v>
      </c>
      <c r="V561" s="127">
        <v>0</v>
      </c>
      <c r="W561" s="127">
        <v>0</v>
      </c>
    </row>
    <row r="562" spans="1:23" hidden="1">
      <c r="A562" s="127">
        <v>0</v>
      </c>
      <c r="B562" s="127">
        <v>0</v>
      </c>
      <c r="C562" s="127">
        <v>0</v>
      </c>
      <c r="D562" s="127">
        <v>0</v>
      </c>
      <c r="E562" s="127">
        <v>0</v>
      </c>
      <c r="F562" s="127">
        <v>0</v>
      </c>
      <c r="G562" s="127">
        <v>0</v>
      </c>
      <c r="H562" s="127">
        <v>0</v>
      </c>
      <c r="I562" s="127">
        <v>0</v>
      </c>
      <c r="J562" s="127">
        <v>0</v>
      </c>
      <c r="K562" s="127">
        <v>0</v>
      </c>
      <c r="L562" s="127">
        <v>0</v>
      </c>
      <c r="M562" s="127">
        <v>0</v>
      </c>
      <c r="N562" s="127">
        <v>0</v>
      </c>
      <c r="O562" s="127">
        <v>0</v>
      </c>
      <c r="P562" s="127">
        <v>0</v>
      </c>
      <c r="Q562" s="127">
        <v>0</v>
      </c>
      <c r="R562" s="127">
        <v>0</v>
      </c>
      <c r="S562" s="127">
        <v>0</v>
      </c>
      <c r="T562" s="127">
        <v>0</v>
      </c>
      <c r="U562" s="127">
        <v>0</v>
      </c>
      <c r="V562" s="127">
        <v>0</v>
      </c>
      <c r="W562" s="127">
        <v>0</v>
      </c>
    </row>
    <row r="563" spans="1:23" hidden="1">
      <c r="A563" s="127">
        <v>0</v>
      </c>
      <c r="B563" s="127">
        <v>0</v>
      </c>
      <c r="C563" s="127">
        <v>0</v>
      </c>
      <c r="D563" s="127">
        <v>0</v>
      </c>
      <c r="E563" s="127">
        <v>0</v>
      </c>
      <c r="F563" s="127">
        <v>0</v>
      </c>
      <c r="G563" s="127">
        <v>0</v>
      </c>
      <c r="H563" s="127">
        <v>0</v>
      </c>
      <c r="I563" s="127">
        <v>0</v>
      </c>
      <c r="J563" s="127">
        <v>0</v>
      </c>
      <c r="K563" s="127">
        <v>0</v>
      </c>
      <c r="L563" s="127">
        <v>0</v>
      </c>
      <c r="M563" s="127">
        <v>0</v>
      </c>
      <c r="N563" s="127">
        <v>0</v>
      </c>
      <c r="O563" s="127">
        <v>0</v>
      </c>
      <c r="P563" s="127">
        <v>0</v>
      </c>
      <c r="Q563" s="127">
        <v>0</v>
      </c>
      <c r="R563" s="127">
        <v>0</v>
      </c>
      <c r="S563" s="127">
        <v>0</v>
      </c>
      <c r="T563" s="127">
        <v>0</v>
      </c>
      <c r="U563" s="127">
        <v>0</v>
      </c>
      <c r="V563" s="127">
        <v>0</v>
      </c>
      <c r="W563" s="127">
        <v>0</v>
      </c>
    </row>
    <row r="564" spans="1:23" hidden="1">
      <c r="A564" s="127">
        <v>0</v>
      </c>
      <c r="B564" s="127">
        <v>0</v>
      </c>
      <c r="C564" s="127">
        <v>0</v>
      </c>
      <c r="D564" s="127">
        <v>0</v>
      </c>
      <c r="E564" s="127">
        <v>0</v>
      </c>
      <c r="F564" s="127">
        <v>0</v>
      </c>
      <c r="G564" s="127">
        <v>0</v>
      </c>
      <c r="H564" s="127">
        <v>0</v>
      </c>
      <c r="I564" s="127">
        <v>0</v>
      </c>
      <c r="J564" s="127">
        <v>0</v>
      </c>
      <c r="K564" s="127">
        <v>0</v>
      </c>
      <c r="L564" s="127">
        <v>0</v>
      </c>
      <c r="M564" s="127">
        <v>0</v>
      </c>
      <c r="N564" s="127">
        <v>0</v>
      </c>
      <c r="O564" s="127">
        <v>0</v>
      </c>
      <c r="P564" s="127">
        <v>0</v>
      </c>
      <c r="Q564" s="127">
        <v>0</v>
      </c>
      <c r="R564" s="127">
        <v>0</v>
      </c>
      <c r="S564" s="127">
        <v>0</v>
      </c>
      <c r="T564" s="127">
        <v>0</v>
      </c>
      <c r="U564" s="127">
        <v>0</v>
      </c>
      <c r="V564" s="127">
        <v>0</v>
      </c>
      <c r="W564" s="127">
        <v>0</v>
      </c>
    </row>
    <row r="565" spans="1:23" hidden="1">
      <c r="A565" s="127">
        <v>0</v>
      </c>
      <c r="B565" s="127">
        <v>0</v>
      </c>
      <c r="C565" s="127">
        <v>0</v>
      </c>
      <c r="D565" s="127">
        <v>0</v>
      </c>
      <c r="E565" s="127">
        <v>0</v>
      </c>
      <c r="F565" s="127">
        <v>0</v>
      </c>
      <c r="G565" s="127">
        <v>0</v>
      </c>
      <c r="H565" s="127">
        <v>0</v>
      </c>
      <c r="I565" s="127">
        <v>0</v>
      </c>
      <c r="J565" s="127">
        <v>0</v>
      </c>
      <c r="K565" s="127">
        <v>0</v>
      </c>
      <c r="L565" s="127">
        <v>0</v>
      </c>
      <c r="M565" s="127">
        <v>0</v>
      </c>
      <c r="N565" s="127">
        <v>0</v>
      </c>
      <c r="O565" s="127">
        <v>0</v>
      </c>
      <c r="P565" s="127">
        <v>0</v>
      </c>
      <c r="Q565" s="127">
        <v>0</v>
      </c>
      <c r="R565" s="127">
        <v>0</v>
      </c>
      <c r="S565" s="127">
        <v>0</v>
      </c>
      <c r="T565" s="127">
        <v>0</v>
      </c>
      <c r="U565" s="127">
        <v>0</v>
      </c>
      <c r="V565" s="127">
        <v>0</v>
      </c>
      <c r="W565" s="127">
        <v>0</v>
      </c>
    </row>
    <row r="566" spans="1:23" hidden="1">
      <c r="A566" s="127">
        <v>0</v>
      </c>
      <c r="B566" s="127">
        <v>0</v>
      </c>
      <c r="C566" s="127">
        <v>0</v>
      </c>
      <c r="D566" s="127">
        <v>0</v>
      </c>
      <c r="E566" s="127">
        <v>0</v>
      </c>
      <c r="F566" s="127">
        <v>0</v>
      </c>
      <c r="G566" s="127">
        <v>0</v>
      </c>
      <c r="H566" s="127">
        <v>0</v>
      </c>
      <c r="I566" s="127">
        <v>0</v>
      </c>
      <c r="J566" s="127">
        <v>0</v>
      </c>
      <c r="K566" s="127">
        <v>0</v>
      </c>
      <c r="L566" s="127">
        <v>0</v>
      </c>
      <c r="M566" s="127">
        <v>0</v>
      </c>
      <c r="N566" s="127">
        <v>0</v>
      </c>
      <c r="O566" s="127">
        <v>0</v>
      </c>
      <c r="P566" s="127">
        <v>0</v>
      </c>
      <c r="Q566" s="127">
        <v>0</v>
      </c>
      <c r="R566" s="127">
        <v>0</v>
      </c>
      <c r="S566" s="127">
        <v>0</v>
      </c>
      <c r="T566" s="127">
        <v>0</v>
      </c>
      <c r="U566" s="127">
        <v>0</v>
      </c>
      <c r="V566" s="127">
        <v>0</v>
      </c>
      <c r="W566" s="127">
        <v>0</v>
      </c>
    </row>
    <row r="567" spans="1:23" hidden="1">
      <c r="A567" s="127">
        <v>0</v>
      </c>
      <c r="B567" s="127">
        <v>0</v>
      </c>
      <c r="C567" s="127">
        <v>0</v>
      </c>
      <c r="D567" s="127">
        <v>0</v>
      </c>
      <c r="E567" s="127">
        <v>0</v>
      </c>
      <c r="F567" s="127">
        <v>0</v>
      </c>
      <c r="G567" s="127">
        <v>0</v>
      </c>
      <c r="H567" s="127">
        <v>0</v>
      </c>
      <c r="I567" s="127">
        <v>0</v>
      </c>
      <c r="J567" s="127">
        <v>0</v>
      </c>
      <c r="K567" s="127">
        <v>0</v>
      </c>
      <c r="L567" s="127">
        <v>0</v>
      </c>
      <c r="M567" s="127">
        <v>0</v>
      </c>
      <c r="N567" s="127">
        <v>0</v>
      </c>
      <c r="O567" s="127">
        <v>0</v>
      </c>
      <c r="P567" s="127">
        <v>0</v>
      </c>
      <c r="Q567" s="127">
        <v>0</v>
      </c>
      <c r="R567" s="127">
        <v>0</v>
      </c>
      <c r="S567" s="127">
        <v>0</v>
      </c>
      <c r="T567" s="127">
        <v>0</v>
      </c>
      <c r="U567" s="127">
        <v>0</v>
      </c>
      <c r="V567" s="127">
        <v>0</v>
      </c>
      <c r="W567" s="127">
        <v>0</v>
      </c>
    </row>
    <row r="568" spans="1:23" hidden="1">
      <c r="A568" s="127">
        <v>0</v>
      </c>
      <c r="B568" s="127">
        <v>0</v>
      </c>
      <c r="C568" s="127">
        <v>0</v>
      </c>
      <c r="D568" s="127">
        <v>0</v>
      </c>
      <c r="E568" s="127">
        <v>0</v>
      </c>
      <c r="F568" s="127">
        <v>0</v>
      </c>
      <c r="G568" s="127">
        <v>0</v>
      </c>
      <c r="H568" s="127">
        <v>0</v>
      </c>
      <c r="I568" s="127">
        <v>0</v>
      </c>
      <c r="J568" s="127">
        <v>0</v>
      </c>
      <c r="K568" s="127">
        <v>0</v>
      </c>
      <c r="L568" s="127">
        <v>0</v>
      </c>
      <c r="M568" s="127">
        <v>0</v>
      </c>
      <c r="N568" s="127">
        <v>0</v>
      </c>
      <c r="O568" s="127">
        <v>0</v>
      </c>
      <c r="P568" s="127">
        <v>0</v>
      </c>
      <c r="Q568" s="127">
        <v>0</v>
      </c>
      <c r="R568" s="127">
        <v>0</v>
      </c>
      <c r="S568" s="127">
        <v>0</v>
      </c>
      <c r="T568" s="127">
        <v>0</v>
      </c>
      <c r="U568" s="127">
        <v>0</v>
      </c>
      <c r="V568" s="127">
        <v>0</v>
      </c>
      <c r="W568" s="127">
        <v>0</v>
      </c>
    </row>
    <row r="569" spans="1:23" hidden="1">
      <c r="A569" s="127">
        <v>0</v>
      </c>
      <c r="B569" s="127">
        <v>0</v>
      </c>
      <c r="C569" s="127">
        <v>0</v>
      </c>
      <c r="D569" s="127">
        <v>0</v>
      </c>
      <c r="E569" s="127">
        <v>0</v>
      </c>
      <c r="F569" s="127">
        <v>0</v>
      </c>
      <c r="G569" s="127">
        <v>0</v>
      </c>
      <c r="H569" s="127">
        <v>0</v>
      </c>
      <c r="I569" s="127">
        <v>0</v>
      </c>
      <c r="J569" s="127">
        <v>0</v>
      </c>
      <c r="K569" s="127">
        <v>0</v>
      </c>
      <c r="L569" s="127">
        <v>0</v>
      </c>
      <c r="M569" s="127">
        <v>0</v>
      </c>
      <c r="N569" s="127">
        <v>0</v>
      </c>
      <c r="O569" s="127">
        <v>0</v>
      </c>
      <c r="P569" s="127">
        <v>0</v>
      </c>
      <c r="Q569" s="127">
        <v>0</v>
      </c>
      <c r="R569" s="127">
        <v>0</v>
      </c>
      <c r="S569" s="127">
        <v>0</v>
      </c>
      <c r="T569" s="127">
        <v>0</v>
      </c>
      <c r="U569" s="127">
        <v>0</v>
      </c>
      <c r="V569" s="127">
        <v>0</v>
      </c>
      <c r="W569" s="127">
        <v>0</v>
      </c>
    </row>
    <row r="570" spans="1:23" hidden="1">
      <c r="A570" s="127">
        <v>0</v>
      </c>
      <c r="B570" s="127">
        <v>0</v>
      </c>
      <c r="C570" s="127">
        <v>0</v>
      </c>
      <c r="D570" s="127">
        <v>0</v>
      </c>
      <c r="E570" s="127">
        <v>0</v>
      </c>
      <c r="F570" s="127">
        <v>0</v>
      </c>
      <c r="G570" s="127">
        <v>0</v>
      </c>
      <c r="H570" s="127">
        <v>0</v>
      </c>
      <c r="I570" s="127">
        <v>0</v>
      </c>
      <c r="J570" s="127">
        <v>0</v>
      </c>
      <c r="K570" s="127">
        <v>0</v>
      </c>
      <c r="L570" s="127">
        <v>0</v>
      </c>
      <c r="M570" s="127">
        <v>0</v>
      </c>
      <c r="N570" s="127">
        <v>0</v>
      </c>
      <c r="O570" s="127">
        <v>0</v>
      </c>
      <c r="P570" s="127">
        <v>0</v>
      </c>
      <c r="Q570" s="127">
        <v>0</v>
      </c>
      <c r="R570" s="127">
        <v>0</v>
      </c>
      <c r="S570" s="127">
        <v>0</v>
      </c>
      <c r="T570" s="127">
        <v>0</v>
      </c>
      <c r="U570" s="127">
        <v>0</v>
      </c>
      <c r="V570" s="127">
        <v>0</v>
      </c>
      <c r="W570" s="127">
        <v>0</v>
      </c>
    </row>
    <row r="571" spans="1:23" hidden="1">
      <c r="A571" s="127">
        <v>0</v>
      </c>
      <c r="B571" s="127">
        <v>0</v>
      </c>
      <c r="C571" s="127">
        <v>0</v>
      </c>
      <c r="D571" s="127">
        <v>0</v>
      </c>
      <c r="E571" s="127">
        <v>0</v>
      </c>
      <c r="F571" s="127">
        <v>0</v>
      </c>
      <c r="G571" s="127">
        <v>0</v>
      </c>
      <c r="H571" s="127">
        <v>0</v>
      </c>
      <c r="I571" s="127">
        <v>0</v>
      </c>
      <c r="J571" s="127">
        <v>0</v>
      </c>
      <c r="K571" s="127">
        <v>0</v>
      </c>
      <c r="L571" s="127">
        <v>0</v>
      </c>
      <c r="M571" s="127">
        <v>0</v>
      </c>
      <c r="N571" s="127">
        <v>0</v>
      </c>
      <c r="O571" s="127">
        <v>0</v>
      </c>
      <c r="P571" s="127">
        <v>0</v>
      </c>
      <c r="Q571" s="127">
        <v>0</v>
      </c>
      <c r="R571" s="127">
        <v>0</v>
      </c>
      <c r="S571" s="127">
        <v>0</v>
      </c>
      <c r="T571" s="127">
        <v>0</v>
      </c>
      <c r="U571" s="127">
        <v>0</v>
      </c>
      <c r="V571" s="127">
        <v>0</v>
      </c>
      <c r="W571" s="127">
        <v>0</v>
      </c>
    </row>
    <row r="572" spans="1:23" hidden="1">
      <c r="A572" s="127">
        <v>0</v>
      </c>
      <c r="B572" s="127">
        <v>0</v>
      </c>
      <c r="C572" s="127">
        <v>0</v>
      </c>
      <c r="D572" s="127">
        <v>0</v>
      </c>
      <c r="E572" s="127">
        <v>0</v>
      </c>
      <c r="F572" s="127">
        <v>0</v>
      </c>
      <c r="G572" s="127">
        <v>0</v>
      </c>
      <c r="H572" s="127">
        <v>0</v>
      </c>
      <c r="I572" s="127">
        <v>0</v>
      </c>
      <c r="J572" s="127">
        <v>0</v>
      </c>
      <c r="K572" s="127">
        <v>0</v>
      </c>
      <c r="L572" s="127">
        <v>0</v>
      </c>
      <c r="M572" s="127">
        <v>0</v>
      </c>
      <c r="N572" s="127">
        <v>0</v>
      </c>
      <c r="O572" s="127">
        <v>0</v>
      </c>
      <c r="P572" s="127">
        <v>0</v>
      </c>
      <c r="Q572" s="127">
        <v>0</v>
      </c>
      <c r="R572" s="127">
        <v>0</v>
      </c>
      <c r="S572" s="127">
        <v>0</v>
      </c>
      <c r="T572" s="127">
        <v>0</v>
      </c>
      <c r="U572" s="127">
        <v>0</v>
      </c>
      <c r="V572" s="127">
        <v>0</v>
      </c>
      <c r="W572" s="127">
        <v>0</v>
      </c>
    </row>
    <row r="573" spans="1:23" hidden="1">
      <c r="A573" s="127">
        <v>0</v>
      </c>
      <c r="B573" s="127">
        <v>0</v>
      </c>
      <c r="C573" s="127">
        <v>0</v>
      </c>
      <c r="D573" s="127">
        <v>0</v>
      </c>
      <c r="E573" s="127">
        <v>0</v>
      </c>
      <c r="F573" s="127">
        <v>0</v>
      </c>
      <c r="G573" s="127">
        <v>0</v>
      </c>
      <c r="H573" s="127">
        <v>0</v>
      </c>
      <c r="I573" s="127">
        <v>0</v>
      </c>
      <c r="J573" s="127">
        <v>0</v>
      </c>
      <c r="K573" s="127">
        <v>0</v>
      </c>
      <c r="L573" s="127">
        <v>0</v>
      </c>
      <c r="M573" s="127">
        <v>0</v>
      </c>
      <c r="N573" s="127">
        <v>0</v>
      </c>
      <c r="O573" s="127">
        <v>0</v>
      </c>
      <c r="P573" s="127">
        <v>0</v>
      </c>
      <c r="Q573" s="127">
        <v>0</v>
      </c>
      <c r="R573" s="127">
        <v>0</v>
      </c>
      <c r="S573" s="127">
        <v>0</v>
      </c>
      <c r="T573" s="127">
        <v>0</v>
      </c>
      <c r="U573" s="127">
        <v>0</v>
      </c>
      <c r="V573" s="127">
        <v>0</v>
      </c>
      <c r="W573" s="127">
        <v>0</v>
      </c>
    </row>
    <row r="574" spans="1:23" hidden="1">
      <c r="A574" s="127">
        <v>0</v>
      </c>
      <c r="B574" s="127">
        <v>0</v>
      </c>
      <c r="C574" s="127">
        <v>0</v>
      </c>
      <c r="D574" s="127">
        <v>0</v>
      </c>
      <c r="E574" s="127">
        <v>0</v>
      </c>
      <c r="F574" s="127">
        <v>0</v>
      </c>
      <c r="G574" s="127">
        <v>0</v>
      </c>
      <c r="H574" s="127">
        <v>0</v>
      </c>
      <c r="I574" s="127">
        <v>0</v>
      </c>
      <c r="J574" s="127">
        <v>0</v>
      </c>
      <c r="K574" s="127">
        <v>0</v>
      </c>
      <c r="L574" s="127">
        <v>0</v>
      </c>
      <c r="M574" s="127">
        <v>0</v>
      </c>
      <c r="N574" s="127">
        <v>0</v>
      </c>
      <c r="O574" s="127">
        <v>0</v>
      </c>
      <c r="P574" s="127">
        <v>0</v>
      </c>
      <c r="Q574" s="127">
        <v>0</v>
      </c>
      <c r="R574" s="127">
        <v>0</v>
      </c>
      <c r="S574" s="127">
        <v>0</v>
      </c>
      <c r="T574" s="127">
        <v>0</v>
      </c>
      <c r="U574" s="127">
        <v>0</v>
      </c>
      <c r="V574" s="127">
        <v>0</v>
      </c>
      <c r="W574" s="127">
        <v>0</v>
      </c>
    </row>
    <row r="575" spans="1:23" hidden="1">
      <c r="A575" s="127">
        <v>0</v>
      </c>
      <c r="B575" s="127">
        <v>0</v>
      </c>
      <c r="C575" s="127">
        <v>0</v>
      </c>
      <c r="D575" s="127">
        <v>0</v>
      </c>
      <c r="E575" s="127">
        <v>0</v>
      </c>
      <c r="F575" s="127">
        <v>0</v>
      </c>
      <c r="G575" s="127">
        <v>0</v>
      </c>
      <c r="H575" s="127">
        <v>0</v>
      </c>
      <c r="I575" s="127">
        <v>0</v>
      </c>
      <c r="J575" s="127">
        <v>0</v>
      </c>
      <c r="K575" s="127">
        <v>0</v>
      </c>
      <c r="L575" s="127">
        <v>0</v>
      </c>
      <c r="M575" s="127">
        <v>0</v>
      </c>
      <c r="N575" s="127">
        <v>0</v>
      </c>
      <c r="O575" s="127">
        <v>0</v>
      </c>
      <c r="P575" s="127">
        <v>0</v>
      </c>
      <c r="Q575" s="127">
        <v>0</v>
      </c>
      <c r="R575" s="127">
        <v>0</v>
      </c>
      <c r="S575" s="127">
        <v>0</v>
      </c>
      <c r="T575" s="127">
        <v>0</v>
      </c>
      <c r="U575" s="127">
        <v>0</v>
      </c>
      <c r="V575" s="127">
        <v>0</v>
      </c>
      <c r="W575" s="127">
        <v>0</v>
      </c>
    </row>
    <row r="576" spans="1:23" hidden="1">
      <c r="A576" s="127">
        <v>0</v>
      </c>
      <c r="B576" s="127">
        <v>0</v>
      </c>
      <c r="C576" s="127">
        <v>0</v>
      </c>
      <c r="D576" s="127">
        <v>0</v>
      </c>
      <c r="E576" s="127">
        <v>0</v>
      </c>
      <c r="F576" s="127">
        <v>0</v>
      </c>
      <c r="G576" s="127">
        <v>0</v>
      </c>
      <c r="H576" s="127">
        <v>0</v>
      </c>
      <c r="I576" s="127">
        <v>0</v>
      </c>
      <c r="J576" s="127">
        <v>0</v>
      </c>
      <c r="K576" s="127">
        <v>0</v>
      </c>
      <c r="L576" s="127">
        <v>0</v>
      </c>
      <c r="M576" s="127">
        <v>0</v>
      </c>
      <c r="N576" s="127">
        <v>0</v>
      </c>
      <c r="O576" s="127">
        <v>0</v>
      </c>
      <c r="P576" s="127">
        <v>0</v>
      </c>
      <c r="Q576" s="127">
        <v>0</v>
      </c>
      <c r="R576" s="127">
        <v>0</v>
      </c>
      <c r="S576" s="127">
        <v>0</v>
      </c>
      <c r="T576" s="127">
        <v>0</v>
      </c>
      <c r="U576" s="127">
        <v>0</v>
      </c>
      <c r="V576" s="127">
        <v>0</v>
      </c>
      <c r="W576" s="127">
        <v>0</v>
      </c>
    </row>
    <row r="577" spans="1:23" hidden="1">
      <c r="A577" s="127">
        <v>0</v>
      </c>
      <c r="B577" s="127">
        <v>0</v>
      </c>
      <c r="C577" s="127">
        <v>0</v>
      </c>
      <c r="D577" s="127">
        <v>0</v>
      </c>
      <c r="E577" s="127">
        <v>0</v>
      </c>
      <c r="F577" s="127">
        <v>0</v>
      </c>
      <c r="G577" s="127">
        <v>0</v>
      </c>
      <c r="H577" s="127">
        <v>0</v>
      </c>
      <c r="I577" s="127">
        <v>0</v>
      </c>
      <c r="J577" s="127">
        <v>0</v>
      </c>
      <c r="K577" s="127">
        <v>0</v>
      </c>
      <c r="L577" s="127">
        <v>0</v>
      </c>
      <c r="M577" s="127">
        <v>0</v>
      </c>
      <c r="N577" s="127">
        <v>0</v>
      </c>
      <c r="O577" s="127">
        <v>0</v>
      </c>
      <c r="P577" s="127">
        <v>0</v>
      </c>
      <c r="Q577" s="127">
        <v>0</v>
      </c>
      <c r="R577" s="127">
        <v>0</v>
      </c>
      <c r="S577" s="127">
        <v>0</v>
      </c>
      <c r="T577" s="127">
        <v>0</v>
      </c>
      <c r="U577" s="127">
        <v>0</v>
      </c>
      <c r="V577" s="127">
        <v>0</v>
      </c>
      <c r="W577" s="127">
        <v>0</v>
      </c>
    </row>
    <row r="578" spans="1:23" hidden="1">
      <c r="A578" s="127">
        <v>0</v>
      </c>
      <c r="B578" s="127">
        <v>0</v>
      </c>
      <c r="C578" s="127">
        <v>0</v>
      </c>
      <c r="D578" s="127">
        <v>0</v>
      </c>
      <c r="E578" s="127">
        <v>0</v>
      </c>
      <c r="F578" s="127">
        <v>0</v>
      </c>
      <c r="G578" s="127">
        <v>0</v>
      </c>
      <c r="H578" s="127">
        <v>0</v>
      </c>
      <c r="I578" s="127">
        <v>0</v>
      </c>
      <c r="J578" s="127">
        <v>0</v>
      </c>
      <c r="K578" s="127">
        <v>0</v>
      </c>
      <c r="L578" s="127">
        <v>0</v>
      </c>
      <c r="M578" s="127">
        <v>0</v>
      </c>
      <c r="N578" s="127">
        <v>0</v>
      </c>
      <c r="O578" s="127">
        <v>0</v>
      </c>
      <c r="P578" s="127">
        <v>0</v>
      </c>
      <c r="Q578" s="127">
        <v>0</v>
      </c>
      <c r="R578" s="127">
        <v>0</v>
      </c>
      <c r="S578" s="127">
        <v>0</v>
      </c>
      <c r="T578" s="127">
        <v>0</v>
      </c>
      <c r="U578" s="127">
        <v>0</v>
      </c>
      <c r="V578" s="127">
        <v>0</v>
      </c>
      <c r="W578" s="127">
        <v>0</v>
      </c>
    </row>
    <row r="579" spans="1:23" hidden="1">
      <c r="A579" s="127">
        <v>0</v>
      </c>
      <c r="B579" s="127">
        <v>0</v>
      </c>
      <c r="C579" s="127">
        <v>0</v>
      </c>
      <c r="D579" s="127">
        <v>0</v>
      </c>
      <c r="E579" s="127">
        <v>0</v>
      </c>
      <c r="F579" s="127">
        <v>0</v>
      </c>
      <c r="G579" s="127">
        <v>0</v>
      </c>
      <c r="H579" s="127">
        <v>0</v>
      </c>
      <c r="I579" s="127">
        <v>0</v>
      </c>
      <c r="J579" s="127">
        <v>0</v>
      </c>
      <c r="K579" s="127">
        <v>0</v>
      </c>
      <c r="L579" s="127">
        <v>0</v>
      </c>
      <c r="M579" s="127">
        <v>0</v>
      </c>
      <c r="N579" s="127">
        <v>0</v>
      </c>
      <c r="O579" s="127">
        <v>0</v>
      </c>
      <c r="P579" s="127">
        <v>0</v>
      </c>
      <c r="Q579" s="127">
        <v>0</v>
      </c>
      <c r="R579" s="127">
        <v>0</v>
      </c>
      <c r="S579" s="127">
        <v>0</v>
      </c>
      <c r="T579" s="127">
        <v>0</v>
      </c>
      <c r="U579" s="127">
        <v>0</v>
      </c>
      <c r="V579" s="127">
        <v>0</v>
      </c>
      <c r="W579" s="127">
        <v>0</v>
      </c>
    </row>
    <row r="580" spans="1:23" hidden="1">
      <c r="A580" s="127">
        <v>0</v>
      </c>
      <c r="B580" s="127">
        <v>0</v>
      </c>
      <c r="C580" s="127">
        <v>0</v>
      </c>
      <c r="D580" s="127">
        <v>0</v>
      </c>
      <c r="E580" s="127">
        <v>0</v>
      </c>
      <c r="F580" s="127">
        <v>0</v>
      </c>
      <c r="G580" s="127">
        <v>0</v>
      </c>
      <c r="H580" s="127">
        <v>0</v>
      </c>
      <c r="I580" s="127">
        <v>0</v>
      </c>
      <c r="J580" s="127">
        <v>0</v>
      </c>
      <c r="K580" s="127">
        <v>0</v>
      </c>
      <c r="L580" s="127">
        <v>0</v>
      </c>
      <c r="M580" s="127">
        <v>0</v>
      </c>
      <c r="N580" s="127">
        <v>0</v>
      </c>
      <c r="O580" s="127">
        <v>0</v>
      </c>
      <c r="P580" s="127">
        <v>0</v>
      </c>
      <c r="Q580" s="127">
        <v>0</v>
      </c>
      <c r="R580" s="127">
        <v>0</v>
      </c>
      <c r="S580" s="127">
        <v>0</v>
      </c>
      <c r="T580" s="127">
        <v>0</v>
      </c>
      <c r="U580" s="127">
        <v>0</v>
      </c>
      <c r="V580" s="127">
        <v>0</v>
      </c>
      <c r="W580" s="127">
        <v>0</v>
      </c>
    </row>
    <row r="581" spans="1:23" hidden="1">
      <c r="A581" s="127">
        <v>0</v>
      </c>
      <c r="B581" s="127">
        <v>0</v>
      </c>
      <c r="C581" s="127">
        <v>0</v>
      </c>
      <c r="D581" s="127">
        <v>0</v>
      </c>
      <c r="E581" s="127">
        <v>0</v>
      </c>
      <c r="F581" s="127">
        <v>0</v>
      </c>
      <c r="G581" s="127">
        <v>0</v>
      </c>
      <c r="H581" s="127">
        <v>0</v>
      </c>
      <c r="I581" s="127">
        <v>0</v>
      </c>
      <c r="J581" s="127">
        <v>0</v>
      </c>
      <c r="K581" s="127">
        <v>0</v>
      </c>
      <c r="L581" s="127">
        <v>0</v>
      </c>
      <c r="M581" s="127">
        <v>0</v>
      </c>
      <c r="N581" s="127">
        <v>0</v>
      </c>
      <c r="O581" s="127">
        <v>0</v>
      </c>
      <c r="P581" s="127">
        <v>0</v>
      </c>
      <c r="Q581" s="127">
        <v>0</v>
      </c>
      <c r="R581" s="127">
        <v>0</v>
      </c>
      <c r="S581" s="127">
        <v>0</v>
      </c>
      <c r="T581" s="127">
        <v>0</v>
      </c>
      <c r="U581" s="127">
        <v>0</v>
      </c>
      <c r="V581" s="127">
        <v>0</v>
      </c>
      <c r="W581" s="127">
        <v>0</v>
      </c>
    </row>
    <row r="582" spans="1:23" hidden="1">
      <c r="A582" s="127">
        <v>0</v>
      </c>
      <c r="B582" s="127">
        <v>0</v>
      </c>
      <c r="C582" s="127">
        <v>0</v>
      </c>
      <c r="D582" s="127">
        <v>0</v>
      </c>
      <c r="E582" s="127">
        <v>0</v>
      </c>
      <c r="F582" s="127">
        <v>0</v>
      </c>
      <c r="G582" s="127">
        <v>0</v>
      </c>
      <c r="H582" s="127">
        <v>0</v>
      </c>
      <c r="I582" s="127">
        <v>0</v>
      </c>
      <c r="J582" s="127">
        <v>0</v>
      </c>
      <c r="K582" s="127">
        <v>0</v>
      </c>
      <c r="L582" s="127">
        <v>0</v>
      </c>
      <c r="M582" s="127">
        <v>0</v>
      </c>
      <c r="N582" s="127">
        <v>0</v>
      </c>
      <c r="O582" s="127">
        <v>0</v>
      </c>
      <c r="P582" s="127">
        <v>0</v>
      </c>
      <c r="Q582" s="127">
        <v>0</v>
      </c>
      <c r="R582" s="127">
        <v>0</v>
      </c>
      <c r="S582" s="127">
        <v>0</v>
      </c>
      <c r="T582" s="127">
        <v>0</v>
      </c>
      <c r="U582" s="127">
        <v>0</v>
      </c>
      <c r="V582" s="127">
        <v>0</v>
      </c>
      <c r="W582" s="127">
        <v>0</v>
      </c>
    </row>
    <row r="583" spans="1:23" hidden="1">
      <c r="A583" s="127">
        <v>0</v>
      </c>
      <c r="B583" s="127">
        <v>0</v>
      </c>
      <c r="C583" s="127">
        <v>0</v>
      </c>
      <c r="D583" s="127">
        <v>0</v>
      </c>
      <c r="E583" s="127">
        <v>0</v>
      </c>
      <c r="F583" s="127">
        <v>0</v>
      </c>
      <c r="G583" s="127">
        <v>0</v>
      </c>
      <c r="H583" s="127">
        <v>0</v>
      </c>
      <c r="I583" s="127">
        <v>0</v>
      </c>
      <c r="J583" s="127">
        <v>0</v>
      </c>
      <c r="K583" s="127">
        <v>0</v>
      </c>
      <c r="L583" s="127">
        <v>0</v>
      </c>
      <c r="M583" s="127">
        <v>0</v>
      </c>
      <c r="N583" s="127">
        <v>0</v>
      </c>
      <c r="O583" s="127">
        <v>0</v>
      </c>
      <c r="P583" s="127">
        <v>0</v>
      </c>
      <c r="Q583" s="127">
        <v>0</v>
      </c>
      <c r="R583" s="127">
        <v>0</v>
      </c>
      <c r="S583" s="127">
        <v>0</v>
      </c>
      <c r="T583" s="127">
        <v>0</v>
      </c>
      <c r="U583" s="127">
        <v>0</v>
      </c>
      <c r="V583" s="127">
        <v>0</v>
      </c>
      <c r="W583" s="127">
        <v>0</v>
      </c>
    </row>
    <row r="584" spans="1:23" hidden="1">
      <c r="A584" s="127">
        <v>0</v>
      </c>
      <c r="B584" s="127">
        <v>0</v>
      </c>
      <c r="C584" s="127">
        <v>0</v>
      </c>
      <c r="D584" s="127">
        <v>0</v>
      </c>
      <c r="E584" s="127">
        <v>0</v>
      </c>
      <c r="F584" s="127">
        <v>0</v>
      </c>
      <c r="G584" s="127">
        <v>0</v>
      </c>
      <c r="H584" s="127">
        <v>0</v>
      </c>
      <c r="I584" s="127">
        <v>0</v>
      </c>
      <c r="J584" s="127">
        <v>0</v>
      </c>
      <c r="K584" s="127">
        <v>0</v>
      </c>
      <c r="L584" s="127">
        <v>0</v>
      </c>
      <c r="M584" s="127">
        <v>0</v>
      </c>
      <c r="N584" s="127">
        <v>0</v>
      </c>
      <c r="O584" s="127">
        <v>0</v>
      </c>
      <c r="P584" s="127">
        <v>0</v>
      </c>
      <c r="Q584" s="127">
        <v>0</v>
      </c>
      <c r="R584" s="127">
        <v>0</v>
      </c>
      <c r="S584" s="127">
        <v>0</v>
      </c>
      <c r="T584" s="127">
        <v>0</v>
      </c>
      <c r="U584" s="127">
        <v>0</v>
      </c>
      <c r="V584" s="127">
        <v>0</v>
      </c>
      <c r="W584" s="127">
        <v>0</v>
      </c>
    </row>
    <row r="585" spans="1:23" hidden="1">
      <c r="A585" s="127">
        <v>0</v>
      </c>
      <c r="B585" s="127">
        <v>0</v>
      </c>
      <c r="C585" s="127">
        <v>0</v>
      </c>
      <c r="D585" s="127">
        <v>0</v>
      </c>
      <c r="E585" s="127">
        <v>0</v>
      </c>
      <c r="F585" s="127">
        <v>0</v>
      </c>
      <c r="G585" s="127">
        <v>0</v>
      </c>
      <c r="H585" s="127">
        <v>0</v>
      </c>
      <c r="I585" s="127">
        <v>0</v>
      </c>
      <c r="J585" s="127">
        <v>0</v>
      </c>
      <c r="K585" s="127">
        <v>0</v>
      </c>
      <c r="L585" s="127">
        <v>0</v>
      </c>
      <c r="M585" s="127">
        <v>0</v>
      </c>
      <c r="N585" s="127">
        <v>0</v>
      </c>
      <c r="O585" s="127">
        <v>0</v>
      </c>
      <c r="P585" s="127">
        <v>0</v>
      </c>
      <c r="Q585" s="127">
        <v>0</v>
      </c>
      <c r="R585" s="127">
        <v>0</v>
      </c>
      <c r="S585" s="127">
        <v>0</v>
      </c>
      <c r="T585" s="127">
        <v>0</v>
      </c>
      <c r="U585" s="127">
        <v>0</v>
      </c>
      <c r="V585" s="127">
        <v>0</v>
      </c>
      <c r="W585" s="127">
        <v>0</v>
      </c>
    </row>
    <row r="586" spans="1:23" hidden="1">
      <c r="A586" s="127">
        <v>0</v>
      </c>
      <c r="B586" s="127">
        <v>0</v>
      </c>
      <c r="C586" s="127">
        <v>0</v>
      </c>
      <c r="D586" s="127">
        <v>0</v>
      </c>
      <c r="E586" s="127">
        <v>0</v>
      </c>
      <c r="F586" s="127">
        <v>0</v>
      </c>
      <c r="G586" s="127">
        <v>0</v>
      </c>
      <c r="H586" s="127">
        <v>0</v>
      </c>
      <c r="I586" s="127">
        <v>0</v>
      </c>
      <c r="J586" s="127">
        <v>0</v>
      </c>
      <c r="K586" s="127">
        <v>0</v>
      </c>
      <c r="L586" s="127">
        <v>0</v>
      </c>
      <c r="M586" s="127">
        <v>0</v>
      </c>
      <c r="N586" s="127">
        <v>0</v>
      </c>
      <c r="O586" s="127">
        <v>0</v>
      </c>
      <c r="P586" s="127">
        <v>0</v>
      </c>
      <c r="Q586" s="127">
        <v>0</v>
      </c>
      <c r="R586" s="127">
        <v>0</v>
      </c>
      <c r="S586" s="127">
        <v>0</v>
      </c>
      <c r="T586" s="127">
        <v>0</v>
      </c>
      <c r="U586" s="127">
        <v>0</v>
      </c>
      <c r="V586" s="127">
        <v>0</v>
      </c>
      <c r="W586" s="127">
        <v>0</v>
      </c>
    </row>
    <row r="587" spans="1:23" hidden="1">
      <c r="A587" s="127">
        <v>0</v>
      </c>
      <c r="B587" s="127">
        <v>0</v>
      </c>
      <c r="C587" s="127">
        <v>0</v>
      </c>
      <c r="D587" s="127">
        <v>0</v>
      </c>
      <c r="E587" s="127">
        <v>0</v>
      </c>
      <c r="F587" s="127">
        <v>0</v>
      </c>
      <c r="G587" s="127">
        <v>0</v>
      </c>
      <c r="H587" s="127">
        <v>0</v>
      </c>
      <c r="I587" s="127">
        <v>0</v>
      </c>
      <c r="J587" s="127">
        <v>0</v>
      </c>
      <c r="K587" s="127">
        <v>0</v>
      </c>
      <c r="L587" s="127">
        <v>0</v>
      </c>
      <c r="M587" s="127">
        <v>0</v>
      </c>
      <c r="N587" s="127">
        <v>0</v>
      </c>
      <c r="O587" s="127">
        <v>0</v>
      </c>
      <c r="P587" s="127">
        <v>0</v>
      </c>
      <c r="Q587" s="127">
        <v>0</v>
      </c>
      <c r="R587" s="127">
        <v>0</v>
      </c>
      <c r="S587" s="127">
        <v>0</v>
      </c>
      <c r="T587" s="127">
        <v>0</v>
      </c>
      <c r="U587" s="127">
        <v>0</v>
      </c>
      <c r="V587" s="127">
        <v>0</v>
      </c>
      <c r="W587" s="127">
        <v>0</v>
      </c>
    </row>
    <row r="588" spans="1:23" hidden="1">
      <c r="A588" s="127">
        <v>0</v>
      </c>
      <c r="B588" s="127">
        <v>0</v>
      </c>
      <c r="C588" s="127">
        <v>0</v>
      </c>
      <c r="D588" s="127">
        <v>0</v>
      </c>
      <c r="E588" s="127">
        <v>0</v>
      </c>
      <c r="F588" s="127">
        <v>0</v>
      </c>
      <c r="G588" s="127">
        <v>0</v>
      </c>
      <c r="H588" s="127">
        <v>0</v>
      </c>
      <c r="I588" s="127">
        <v>0</v>
      </c>
      <c r="J588" s="127">
        <v>0</v>
      </c>
      <c r="K588" s="127">
        <v>0</v>
      </c>
      <c r="L588" s="127">
        <v>0</v>
      </c>
      <c r="M588" s="127">
        <v>0</v>
      </c>
      <c r="N588" s="127">
        <v>0</v>
      </c>
      <c r="O588" s="127">
        <v>0</v>
      </c>
      <c r="P588" s="127">
        <v>0</v>
      </c>
      <c r="Q588" s="127">
        <v>0</v>
      </c>
      <c r="R588" s="127">
        <v>0</v>
      </c>
      <c r="S588" s="127">
        <v>0</v>
      </c>
      <c r="T588" s="127">
        <v>0</v>
      </c>
      <c r="U588" s="127">
        <v>0</v>
      </c>
      <c r="V588" s="127">
        <v>0</v>
      </c>
      <c r="W588" s="127">
        <v>0</v>
      </c>
    </row>
    <row r="589" spans="1:23" hidden="1">
      <c r="A589" s="127">
        <v>0</v>
      </c>
      <c r="B589" s="127">
        <v>0</v>
      </c>
      <c r="C589" s="127">
        <v>0</v>
      </c>
      <c r="D589" s="127">
        <v>0</v>
      </c>
      <c r="E589" s="127">
        <v>0</v>
      </c>
      <c r="F589" s="127">
        <v>0</v>
      </c>
      <c r="G589" s="127">
        <v>0</v>
      </c>
      <c r="H589" s="127">
        <v>0</v>
      </c>
      <c r="I589" s="127">
        <v>0</v>
      </c>
      <c r="J589" s="127">
        <v>0</v>
      </c>
      <c r="K589" s="127">
        <v>0</v>
      </c>
      <c r="L589" s="127">
        <v>0</v>
      </c>
      <c r="M589" s="127">
        <v>0</v>
      </c>
      <c r="N589" s="127">
        <v>0</v>
      </c>
      <c r="O589" s="127">
        <v>0</v>
      </c>
      <c r="P589" s="127">
        <v>0</v>
      </c>
      <c r="Q589" s="127">
        <v>0</v>
      </c>
      <c r="R589" s="127">
        <v>0</v>
      </c>
      <c r="S589" s="127">
        <v>0</v>
      </c>
      <c r="T589" s="127">
        <v>0</v>
      </c>
      <c r="U589" s="127">
        <v>0</v>
      </c>
      <c r="V589" s="127">
        <v>0</v>
      </c>
      <c r="W589" s="127">
        <v>0</v>
      </c>
    </row>
    <row r="590" spans="1:23" hidden="1">
      <c r="A590" s="127">
        <v>0</v>
      </c>
      <c r="B590" s="127">
        <v>0</v>
      </c>
      <c r="C590" s="127">
        <v>0</v>
      </c>
      <c r="D590" s="127">
        <v>0</v>
      </c>
      <c r="E590" s="127">
        <v>0</v>
      </c>
      <c r="F590" s="127">
        <v>0</v>
      </c>
      <c r="G590" s="127">
        <v>0</v>
      </c>
      <c r="H590" s="127">
        <v>0</v>
      </c>
      <c r="I590" s="127">
        <v>0</v>
      </c>
      <c r="J590" s="127">
        <v>0</v>
      </c>
      <c r="K590" s="127">
        <v>0</v>
      </c>
      <c r="L590" s="127">
        <v>0</v>
      </c>
      <c r="M590" s="127">
        <v>0</v>
      </c>
      <c r="N590" s="127">
        <v>0</v>
      </c>
      <c r="O590" s="127">
        <v>0</v>
      </c>
      <c r="P590" s="127">
        <v>0</v>
      </c>
      <c r="Q590" s="127">
        <v>0</v>
      </c>
      <c r="R590" s="127">
        <v>0</v>
      </c>
      <c r="S590" s="127">
        <v>0</v>
      </c>
      <c r="T590" s="127">
        <v>0</v>
      </c>
      <c r="U590" s="127">
        <v>0</v>
      </c>
      <c r="V590" s="127">
        <v>0</v>
      </c>
      <c r="W590" s="127">
        <v>0</v>
      </c>
    </row>
    <row r="591" spans="1:23" hidden="1">
      <c r="A591" s="127">
        <v>0</v>
      </c>
      <c r="B591" s="127">
        <v>0</v>
      </c>
      <c r="C591" s="127">
        <v>0</v>
      </c>
      <c r="D591" s="127">
        <v>0</v>
      </c>
      <c r="E591" s="127">
        <v>0</v>
      </c>
      <c r="F591" s="127">
        <v>0</v>
      </c>
      <c r="G591" s="127">
        <v>0</v>
      </c>
      <c r="H591" s="127">
        <v>0</v>
      </c>
      <c r="I591" s="127">
        <v>0</v>
      </c>
      <c r="J591" s="127">
        <v>0</v>
      </c>
      <c r="K591" s="127">
        <v>0</v>
      </c>
      <c r="L591" s="127">
        <v>0</v>
      </c>
      <c r="M591" s="127">
        <v>0</v>
      </c>
      <c r="N591" s="127">
        <v>0</v>
      </c>
      <c r="O591" s="127">
        <v>0</v>
      </c>
      <c r="P591" s="127">
        <v>0</v>
      </c>
      <c r="Q591" s="127">
        <v>0</v>
      </c>
      <c r="R591" s="127">
        <v>0</v>
      </c>
      <c r="S591" s="127">
        <v>0</v>
      </c>
      <c r="T591" s="127">
        <v>0</v>
      </c>
      <c r="U591" s="127">
        <v>0</v>
      </c>
      <c r="V591" s="127">
        <v>0</v>
      </c>
      <c r="W591" s="127">
        <v>0</v>
      </c>
    </row>
    <row r="592" spans="1:23" hidden="1">
      <c r="A592" s="127">
        <v>0</v>
      </c>
      <c r="B592" s="127">
        <v>0</v>
      </c>
      <c r="C592" s="127">
        <v>0</v>
      </c>
      <c r="D592" s="127">
        <v>0</v>
      </c>
      <c r="E592" s="127">
        <v>0</v>
      </c>
      <c r="F592" s="127">
        <v>0</v>
      </c>
      <c r="G592" s="127">
        <v>0</v>
      </c>
      <c r="H592" s="127">
        <v>0</v>
      </c>
      <c r="I592" s="127">
        <v>0</v>
      </c>
      <c r="J592" s="127">
        <v>0</v>
      </c>
      <c r="K592" s="127">
        <v>0</v>
      </c>
      <c r="L592" s="127">
        <v>0</v>
      </c>
      <c r="M592" s="127">
        <v>0</v>
      </c>
      <c r="N592" s="127">
        <v>0</v>
      </c>
      <c r="O592" s="127">
        <v>0</v>
      </c>
      <c r="P592" s="127">
        <v>0</v>
      </c>
      <c r="Q592" s="127">
        <v>0</v>
      </c>
      <c r="R592" s="127">
        <v>0</v>
      </c>
      <c r="S592" s="127">
        <v>0</v>
      </c>
      <c r="T592" s="127">
        <v>0</v>
      </c>
      <c r="U592" s="127">
        <v>0</v>
      </c>
      <c r="V592" s="127">
        <v>0</v>
      </c>
      <c r="W592" s="127">
        <v>0</v>
      </c>
    </row>
    <row r="593" spans="1:23" hidden="1">
      <c r="A593" s="127">
        <v>0</v>
      </c>
      <c r="B593" s="127">
        <v>0</v>
      </c>
      <c r="C593" s="127">
        <v>0</v>
      </c>
      <c r="D593" s="127">
        <v>0</v>
      </c>
      <c r="E593" s="127">
        <v>0</v>
      </c>
      <c r="F593" s="127">
        <v>0</v>
      </c>
      <c r="G593" s="127">
        <v>0</v>
      </c>
      <c r="H593" s="127">
        <v>0</v>
      </c>
      <c r="I593" s="127">
        <v>0</v>
      </c>
      <c r="J593" s="127">
        <v>0</v>
      </c>
      <c r="K593" s="127">
        <v>0</v>
      </c>
      <c r="L593" s="127">
        <v>0</v>
      </c>
      <c r="M593" s="127">
        <v>0</v>
      </c>
      <c r="N593" s="127">
        <v>0</v>
      </c>
      <c r="O593" s="127">
        <v>0</v>
      </c>
      <c r="P593" s="127">
        <v>0</v>
      </c>
      <c r="Q593" s="127">
        <v>0</v>
      </c>
      <c r="R593" s="127">
        <v>0</v>
      </c>
      <c r="S593" s="127">
        <v>0</v>
      </c>
      <c r="T593" s="127">
        <v>0</v>
      </c>
      <c r="U593" s="127">
        <v>0</v>
      </c>
      <c r="V593" s="127">
        <v>0</v>
      </c>
      <c r="W593" s="127">
        <v>0</v>
      </c>
    </row>
    <row r="594" spans="1:23" hidden="1">
      <c r="A594" s="127">
        <v>0</v>
      </c>
      <c r="B594" s="127">
        <v>0</v>
      </c>
      <c r="C594" s="127">
        <v>0</v>
      </c>
      <c r="D594" s="127">
        <v>0</v>
      </c>
      <c r="E594" s="127">
        <v>0</v>
      </c>
      <c r="F594" s="127">
        <v>0</v>
      </c>
      <c r="G594" s="127">
        <v>0</v>
      </c>
      <c r="H594" s="127">
        <v>0</v>
      </c>
      <c r="I594" s="127">
        <v>0</v>
      </c>
      <c r="J594" s="127">
        <v>0</v>
      </c>
      <c r="K594" s="127">
        <v>0</v>
      </c>
      <c r="L594" s="127">
        <v>0</v>
      </c>
      <c r="M594" s="127">
        <v>0</v>
      </c>
      <c r="N594" s="127">
        <v>0</v>
      </c>
      <c r="O594" s="127">
        <v>0</v>
      </c>
      <c r="P594" s="127">
        <v>0</v>
      </c>
      <c r="Q594" s="127">
        <v>0</v>
      </c>
      <c r="R594" s="127">
        <v>0</v>
      </c>
      <c r="S594" s="127">
        <v>0</v>
      </c>
      <c r="T594" s="127">
        <v>0</v>
      </c>
      <c r="U594" s="127">
        <v>0</v>
      </c>
      <c r="V594" s="127">
        <v>0</v>
      </c>
      <c r="W594" s="127">
        <v>0</v>
      </c>
    </row>
    <row r="595" spans="1:23" hidden="1">
      <c r="A595" s="127">
        <v>0</v>
      </c>
      <c r="B595" s="127">
        <v>0</v>
      </c>
      <c r="C595" s="127">
        <v>0</v>
      </c>
      <c r="D595" s="127">
        <v>0</v>
      </c>
      <c r="E595" s="127">
        <v>0</v>
      </c>
      <c r="F595" s="127">
        <v>0</v>
      </c>
      <c r="G595" s="127">
        <v>0</v>
      </c>
      <c r="H595" s="127">
        <v>0</v>
      </c>
      <c r="I595" s="127">
        <v>0</v>
      </c>
      <c r="J595" s="127">
        <v>0</v>
      </c>
      <c r="K595" s="127">
        <v>0</v>
      </c>
      <c r="L595" s="127">
        <v>0</v>
      </c>
      <c r="M595" s="127">
        <v>0</v>
      </c>
      <c r="N595" s="127">
        <v>0</v>
      </c>
      <c r="O595" s="127">
        <v>0</v>
      </c>
      <c r="P595" s="127">
        <v>0</v>
      </c>
      <c r="Q595" s="127">
        <v>0</v>
      </c>
      <c r="R595" s="127">
        <v>0</v>
      </c>
      <c r="S595" s="127">
        <v>0</v>
      </c>
      <c r="T595" s="127">
        <v>0</v>
      </c>
      <c r="U595" s="127">
        <v>0</v>
      </c>
      <c r="V595" s="127">
        <v>0</v>
      </c>
      <c r="W595" s="127">
        <v>0</v>
      </c>
    </row>
    <row r="596" spans="1:23" hidden="1">
      <c r="A596" s="127">
        <v>0</v>
      </c>
      <c r="B596" s="127">
        <v>0</v>
      </c>
      <c r="C596" s="127">
        <v>0</v>
      </c>
      <c r="D596" s="127">
        <v>0</v>
      </c>
      <c r="E596" s="127">
        <v>0</v>
      </c>
      <c r="F596" s="127">
        <v>0</v>
      </c>
      <c r="G596" s="127">
        <v>0</v>
      </c>
      <c r="H596" s="127">
        <v>0</v>
      </c>
      <c r="I596" s="127">
        <v>0</v>
      </c>
      <c r="J596" s="127">
        <v>0</v>
      </c>
      <c r="K596" s="127">
        <v>0</v>
      </c>
      <c r="L596" s="127">
        <v>0</v>
      </c>
      <c r="M596" s="127">
        <v>0</v>
      </c>
      <c r="N596" s="127">
        <v>0</v>
      </c>
      <c r="O596" s="127">
        <v>0</v>
      </c>
      <c r="P596" s="127">
        <v>0</v>
      </c>
      <c r="Q596" s="127">
        <v>0</v>
      </c>
      <c r="R596" s="127">
        <v>0</v>
      </c>
      <c r="S596" s="127">
        <v>0</v>
      </c>
      <c r="T596" s="127">
        <v>0</v>
      </c>
      <c r="U596" s="127">
        <v>0</v>
      </c>
      <c r="V596" s="127">
        <v>0</v>
      </c>
      <c r="W596" s="127">
        <v>0</v>
      </c>
    </row>
    <row r="597" spans="1:23" hidden="1">
      <c r="A597" s="127">
        <v>0</v>
      </c>
      <c r="B597" s="127">
        <v>0</v>
      </c>
      <c r="C597" s="127">
        <v>0</v>
      </c>
      <c r="D597" s="127">
        <v>0</v>
      </c>
      <c r="E597" s="127">
        <v>0</v>
      </c>
      <c r="F597" s="127">
        <v>0</v>
      </c>
      <c r="G597" s="127">
        <v>0</v>
      </c>
      <c r="H597" s="127">
        <v>0</v>
      </c>
      <c r="I597" s="127">
        <v>0</v>
      </c>
      <c r="J597" s="127">
        <v>0</v>
      </c>
      <c r="K597" s="127">
        <v>0</v>
      </c>
      <c r="L597" s="127">
        <v>0</v>
      </c>
      <c r="M597" s="127">
        <v>0</v>
      </c>
      <c r="N597" s="127">
        <v>0</v>
      </c>
      <c r="O597" s="127">
        <v>0</v>
      </c>
      <c r="P597" s="127">
        <v>0</v>
      </c>
      <c r="Q597" s="127">
        <v>0</v>
      </c>
      <c r="R597" s="127">
        <v>0</v>
      </c>
      <c r="S597" s="127">
        <v>0</v>
      </c>
      <c r="T597" s="127">
        <v>0</v>
      </c>
      <c r="U597" s="127">
        <v>0</v>
      </c>
      <c r="V597" s="127">
        <v>0</v>
      </c>
      <c r="W597" s="127">
        <v>0</v>
      </c>
    </row>
    <row r="598" spans="1:23" hidden="1">
      <c r="A598" s="127">
        <v>0</v>
      </c>
      <c r="B598" s="127">
        <v>0</v>
      </c>
      <c r="C598" s="127">
        <v>0</v>
      </c>
      <c r="D598" s="127">
        <v>0</v>
      </c>
      <c r="E598" s="127">
        <v>0</v>
      </c>
      <c r="F598" s="127">
        <v>0</v>
      </c>
      <c r="G598" s="127">
        <v>0</v>
      </c>
      <c r="H598" s="127">
        <v>0</v>
      </c>
      <c r="I598" s="127">
        <v>0</v>
      </c>
      <c r="J598" s="127">
        <v>0</v>
      </c>
      <c r="K598" s="127">
        <v>0</v>
      </c>
      <c r="L598" s="127">
        <v>0</v>
      </c>
      <c r="M598" s="127">
        <v>0</v>
      </c>
      <c r="N598" s="127">
        <v>0</v>
      </c>
      <c r="O598" s="127">
        <v>0</v>
      </c>
      <c r="P598" s="127">
        <v>0</v>
      </c>
      <c r="Q598" s="127">
        <v>0</v>
      </c>
      <c r="R598" s="127">
        <v>0</v>
      </c>
      <c r="S598" s="127">
        <v>0</v>
      </c>
      <c r="T598" s="127">
        <v>0</v>
      </c>
      <c r="U598" s="127">
        <v>0</v>
      </c>
      <c r="V598" s="127">
        <v>0</v>
      </c>
      <c r="W598" s="127">
        <v>0</v>
      </c>
    </row>
    <row r="599" spans="1:23" hidden="1">
      <c r="A599" s="127">
        <v>0</v>
      </c>
      <c r="B599" s="127">
        <v>0</v>
      </c>
      <c r="C599" s="127">
        <v>0</v>
      </c>
      <c r="D599" s="127">
        <v>0</v>
      </c>
      <c r="E599" s="127">
        <v>0</v>
      </c>
      <c r="F599" s="127">
        <v>0</v>
      </c>
      <c r="G599" s="127">
        <v>0</v>
      </c>
      <c r="H599" s="127">
        <v>0</v>
      </c>
      <c r="I599" s="127">
        <v>0</v>
      </c>
      <c r="J599" s="127">
        <v>0</v>
      </c>
      <c r="K599" s="127">
        <v>0</v>
      </c>
      <c r="L599" s="127">
        <v>0</v>
      </c>
      <c r="M599" s="127">
        <v>0</v>
      </c>
      <c r="N599" s="127">
        <v>0</v>
      </c>
      <c r="O599" s="127">
        <v>0</v>
      </c>
      <c r="P599" s="127">
        <v>0</v>
      </c>
      <c r="Q599" s="127">
        <v>0</v>
      </c>
      <c r="R599" s="127">
        <v>0</v>
      </c>
      <c r="S599" s="127">
        <v>0</v>
      </c>
      <c r="T599" s="127">
        <v>0</v>
      </c>
      <c r="U599" s="127">
        <v>0</v>
      </c>
      <c r="V599" s="127">
        <v>0</v>
      </c>
      <c r="W599" s="127">
        <v>0</v>
      </c>
    </row>
    <row r="600" spans="1:23" hidden="1">
      <c r="A600" s="127">
        <v>0</v>
      </c>
      <c r="B600" s="127">
        <v>0</v>
      </c>
      <c r="C600" s="127">
        <v>0</v>
      </c>
      <c r="D600" s="127">
        <v>0</v>
      </c>
      <c r="E600" s="127">
        <v>0</v>
      </c>
      <c r="F600" s="127">
        <v>0</v>
      </c>
      <c r="G600" s="127">
        <v>0</v>
      </c>
      <c r="H600" s="127">
        <v>0</v>
      </c>
      <c r="I600" s="127">
        <v>0</v>
      </c>
      <c r="J600" s="127">
        <v>0</v>
      </c>
      <c r="K600" s="127">
        <v>0</v>
      </c>
      <c r="L600" s="127">
        <v>0</v>
      </c>
      <c r="M600" s="127">
        <v>0</v>
      </c>
      <c r="N600" s="127">
        <v>0</v>
      </c>
      <c r="O600" s="127">
        <v>0</v>
      </c>
      <c r="P600" s="127">
        <v>0</v>
      </c>
      <c r="Q600" s="127">
        <v>0</v>
      </c>
      <c r="R600" s="127">
        <v>0</v>
      </c>
      <c r="S600" s="127">
        <v>0</v>
      </c>
      <c r="T600" s="127">
        <v>0</v>
      </c>
      <c r="U600" s="127">
        <v>0</v>
      </c>
      <c r="V600" s="127">
        <v>0</v>
      </c>
      <c r="W600" s="127">
        <v>0</v>
      </c>
    </row>
    <row r="601" spans="1:23" hidden="1">
      <c r="A601" s="127">
        <v>0</v>
      </c>
      <c r="B601" s="127">
        <v>0</v>
      </c>
      <c r="C601" s="127">
        <v>0</v>
      </c>
      <c r="D601" s="127">
        <v>0</v>
      </c>
      <c r="E601" s="127">
        <v>0</v>
      </c>
      <c r="F601" s="127">
        <v>0</v>
      </c>
      <c r="G601" s="127">
        <v>0</v>
      </c>
      <c r="H601" s="127">
        <v>0</v>
      </c>
      <c r="I601" s="127">
        <v>0</v>
      </c>
      <c r="J601" s="127">
        <v>0</v>
      </c>
      <c r="K601" s="127">
        <v>0</v>
      </c>
      <c r="L601" s="127">
        <v>0</v>
      </c>
      <c r="M601" s="127">
        <v>0</v>
      </c>
      <c r="N601" s="127">
        <v>0</v>
      </c>
      <c r="O601" s="127">
        <v>0</v>
      </c>
      <c r="P601" s="127">
        <v>0</v>
      </c>
      <c r="Q601" s="127">
        <v>0</v>
      </c>
      <c r="R601" s="127">
        <v>0</v>
      </c>
      <c r="S601" s="127">
        <v>0</v>
      </c>
      <c r="T601" s="127">
        <v>0</v>
      </c>
      <c r="U601" s="127">
        <v>0</v>
      </c>
      <c r="V601" s="127">
        <v>0</v>
      </c>
      <c r="W601" s="127">
        <v>0</v>
      </c>
    </row>
    <row r="602" spans="1:23" hidden="1">
      <c r="A602" s="127">
        <v>0</v>
      </c>
      <c r="B602" s="127">
        <v>0</v>
      </c>
      <c r="C602" s="127">
        <v>0</v>
      </c>
      <c r="D602" s="127">
        <v>0</v>
      </c>
      <c r="E602" s="127">
        <v>0</v>
      </c>
      <c r="F602" s="127">
        <v>0</v>
      </c>
      <c r="G602" s="127">
        <v>0</v>
      </c>
      <c r="H602" s="127">
        <v>0</v>
      </c>
      <c r="I602" s="127">
        <v>0</v>
      </c>
      <c r="J602" s="127">
        <v>0</v>
      </c>
      <c r="K602" s="127">
        <v>0</v>
      </c>
      <c r="L602" s="127">
        <v>0</v>
      </c>
      <c r="M602" s="127">
        <v>0</v>
      </c>
      <c r="N602" s="127">
        <v>0</v>
      </c>
      <c r="O602" s="127">
        <v>0</v>
      </c>
      <c r="P602" s="127">
        <v>0</v>
      </c>
      <c r="Q602" s="127">
        <v>0</v>
      </c>
      <c r="R602" s="127">
        <v>0</v>
      </c>
      <c r="S602" s="127">
        <v>0</v>
      </c>
      <c r="T602" s="127">
        <v>0</v>
      </c>
      <c r="U602" s="127">
        <v>0</v>
      </c>
      <c r="V602" s="127">
        <v>0</v>
      </c>
      <c r="W602" s="127">
        <v>0</v>
      </c>
    </row>
    <row r="603" spans="1:23" hidden="1">
      <c r="A603" s="127">
        <v>0</v>
      </c>
      <c r="B603" s="127">
        <v>0</v>
      </c>
      <c r="C603" s="127">
        <v>0</v>
      </c>
      <c r="D603" s="127">
        <v>0</v>
      </c>
      <c r="E603" s="127">
        <v>0</v>
      </c>
      <c r="F603" s="127">
        <v>0</v>
      </c>
      <c r="G603" s="127">
        <v>0</v>
      </c>
      <c r="H603" s="127">
        <v>0</v>
      </c>
      <c r="I603" s="127">
        <v>0</v>
      </c>
      <c r="J603" s="127">
        <v>0</v>
      </c>
      <c r="K603" s="127">
        <v>0</v>
      </c>
      <c r="L603" s="127">
        <v>0</v>
      </c>
      <c r="M603" s="127">
        <v>0</v>
      </c>
      <c r="N603" s="127">
        <v>0</v>
      </c>
      <c r="O603" s="127">
        <v>0</v>
      </c>
      <c r="P603" s="127">
        <v>0</v>
      </c>
      <c r="Q603" s="127">
        <v>0</v>
      </c>
      <c r="R603" s="127">
        <v>0</v>
      </c>
      <c r="S603" s="127">
        <v>0</v>
      </c>
      <c r="T603" s="127">
        <v>0</v>
      </c>
      <c r="U603" s="127">
        <v>0</v>
      </c>
      <c r="V603" s="127">
        <v>0</v>
      </c>
      <c r="W603" s="127">
        <v>0</v>
      </c>
    </row>
    <row r="604" spans="1:23" hidden="1">
      <c r="A604" s="127">
        <v>0</v>
      </c>
      <c r="B604" s="127">
        <v>0</v>
      </c>
      <c r="C604" s="127">
        <v>0</v>
      </c>
      <c r="D604" s="127">
        <v>0</v>
      </c>
      <c r="E604" s="127">
        <v>0</v>
      </c>
      <c r="F604" s="127">
        <v>0</v>
      </c>
      <c r="G604" s="127">
        <v>0</v>
      </c>
      <c r="H604" s="127">
        <v>0</v>
      </c>
      <c r="I604" s="127">
        <v>0</v>
      </c>
      <c r="J604" s="127">
        <v>0</v>
      </c>
      <c r="K604" s="127">
        <v>0</v>
      </c>
      <c r="L604" s="127">
        <v>0</v>
      </c>
      <c r="M604" s="127">
        <v>0</v>
      </c>
      <c r="N604" s="127">
        <v>0</v>
      </c>
      <c r="O604" s="127">
        <v>0</v>
      </c>
      <c r="P604" s="127">
        <v>0</v>
      </c>
      <c r="Q604" s="127">
        <v>0</v>
      </c>
      <c r="R604" s="127">
        <v>0</v>
      </c>
      <c r="S604" s="127">
        <v>0</v>
      </c>
      <c r="T604" s="127">
        <v>0</v>
      </c>
      <c r="U604" s="127">
        <v>0</v>
      </c>
      <c r="V604" s="127">
        <v>0</v>
      </c>
      <c r="W604" s="127">
        <v>0</v>
      </c>
    </row>
    <row r="605" spans="1:23" hidden="1">
      <c r="A605" s="127">
        <v>0</v>
      </c>
      <c r="B605" s="127">
        <v>0</v>
      </c>
      <c r="C605" s="127">
        <v>0</v>
      </c>
      <c r="D605" s="127">
        <v>0</v>
      </c>
      <c r="E605" s="127">
        <v>0</v>
      </c>
      <c r="F605" s="127">
        <v>0</v>
      </c>
      <c r="G605" s="127">
        <v>0</v>
      </c>
      <c r="H605" s="127">
        <v>0</v>
      </c>
      <c r="I605" s="127">
        <v>0</v>
      </c>
      <c r="J605" s="127">
        <v>0</v>
      </c>
      <c r="K605" s="127">
        <v>0</v>
      </c>
      <c r="L605" s="127">
        <v>0</v>
      </c>
      <c r="M605" s="127">
        <v>0</v>
      </c>
      <c r="N605" s="127">
        <v>0</v>
      </c>
      <c r="O605" s="127">
        <v>0</v>
      </c>
      <c r="P605" s="127">
        <v>0</v>
      </c>
      <c r="Q605" s="127">
        <v>0</v>
      </c>
      <c r="R605" s="127">
        <v>0</v>
      </c>
      <c r="S605" s="127">
        <v>0</v>
      </c>
      <c r="T605" s="127">
        <v>0</v>
      </c>
      <c r="U605" s="127">
        <v>0</v>
      </c>
      <c r="V605" s="127">
        <v>0</v>
      </c>
      <c r="W605" s="127">
        <v>0</v>
      </c>
    </row>
    <row r="606" spans="1:23" hidden="1">
      <c r="A606" s="127">
        <v>0</v>
      </c>
      <c r="B606" s="127">
        <v>0</v>
      </c>
      <c r="C606" s="127">
        <v>0</v>
      </c>
      <c r="D606" s="127">
        <v>0</v>
      </c>
      <c r="E606" s="127">
        <v>0</v>
      </c>
      <c r="F606" s="127">
        <v>0</v>
      </c>
      <c r="G606" s="127">
        <v>0</v>
      </c>
      <c r="H606" s="127">
        <v>0</v>
      </c>
      <c r="I606" s="127">
        <v>0</v>
      </c>
      <c r="J606" s="127">
        <v>0</v>
      </c>
      <c r="K606" s="127">
        <v>0</v>
      </c>
      <c r="L606" s="127">
        <v>0</v>
      </c>
      <c r="M606" s="127">
        <v>0</v>
      </c>
      <c r="N606" s="127">
        <v>0</v>
      </c>
      <c r="O606" s="127">
        <v>0</v>
      </c>
      <c r="P606" s="127">
        <v>0</v>
      </c>
      <c r="Q606" s="127">
        <v>0</v>
      </c>
      <c r="R606" s="127">
        <v>0</v>
      </c>
      <c r="S606" s="127">
        <v>0</v>
      </c>
      <c r="T606" s="127">
        <v>0</v>
      </c>
      <c r="U606" s="127">
        <v>0</v>
      </c>
      <c r="V606" s="127">
        <v>0</v>
      </c>
      <c r="W606" s="127">
        <v>0</v>
      </c>
    </row>
    <row r="607" spans="1:23" hidden="1">
      <c r="A607" s="127">
        <v>0</v>
      </c>
      <c r="B607" s="127">
        <v>0</v>
      </c>
      <c r="C607" s="127">
        <v>0</v>
      </c>
      <c r="D607" s="127">
        <v>0</v>
      </c>
      <c r="E607" s="127">
        <v>0</v>
      </c>
      <c r="F607" s="127">
        <v>0</v>
      </c>
      <c r="G607" s="127">
        <v>0</v>
      </c>
      <c r="H607" s="127">
        <v>0</v>
      </c>
      <c r="I607" s="127">
        <v>0</v>
      </c>
      <c r="J607" s="127">
        <v>0</v>
      </c>
      <c r="K607" s="127">
        <v>0</v>
      </c>
      <c r="L607" s="127">
        <v>0</v>
      </c>
      <c r="M607" s="127">
        <v>0</v>
      </c>
      <c r="N607" s="127">
        <v>0</v>
      </c>
      <c r="O607" s="127">
        <v>0</v>
      </c>
      <c r="P607" s="127">
        <v>0</v>
      </c>
      <c r="Q607" s="127">
        <v>0</v>
      </c>
      <c r="R607" s="127">
        <v>0</v>
      </c>
      <c r="S607" s="127">
        <v>0</v>
      </c>
      <c r="T607" s="127">
        <v>0</v>
      </c>
      <c r="U607" s="127">
        <v>0</v>
      </c>
      <c r="V607" s="127">
        <v>0</v>
      </c>
      <c r="W607" s="127">
        <v>0</v>
      </c>
    </row>
    <row r="608" spans="1:23" hidden="1">
      <c r="A608" s="127">
        <v>0</v>
      </c>
      <c r="B608" s="127">
        <v>0</v>
      </c>
      <c r="C608" s="127">
        <v>0</v>
      </c>
      <c r="D608" s="127">
        <v>0</v>
      </c>
      <c r="E608" s="127">
        <v>0</v>
      </c>
      <c r="F608" s="127">
        <v>0</v>
      </c>
      <c r="G608" s="127">
        <v>0</v>
      </c>
      <c r="H608" s="127">
        <v>0</v>
      </c>
      <c r="I608" s="127">
        <v>0</v>
      </c>
      <c r="J608" s="127">
        <v>0</v>
      </c>
      <c r="K608" s="127">
        <v>0</v>
      </c>
      <c r="L608" s="127">
        <v>0</v>
      </c>
      <c r="M608" s="127">
        <v>0</v>
      </c>
      <c r="N608" s="127">
        <v>0</v>
      </c>
      <c r="O608" s="127">
        <v>0</v>
      </c>
      <c r="P608" s="127">
        <v>0</v>
      </c>
      <c r="Q608" s="127">
        <v>0</v>
      </c>
      <c r="R608" s="127">
        <v>0</v>
      </c>
      <c r="S608" s="127">
        <v>0</v>
      </c>
      <c r="T608" s="127">
        <v>0</v>
      </c>
      <c r="U608" s="127">
        <v>0</v>
      </c>
      <c r="V608" s="127">
        <v>0</v>
      </c>
      <c r="W608" s="127">
        <v>0</v>
      </c>
    </row>
    <row r="609" spans="1:23" hidden="1">
      <c r="A609" s="127">
        <v>0</v>
      </c>
      <c r="B609" s="127">
        <v>0</v>
      </c>
      <c r="C609" s="127">
        <v>0</v>
      </c>
      <c r="D609" s="127">
        <v>0</v>
      </c>
      <c r="E609" s="127">
        <v>0</v>
      </c>
      <c r="F609" s="127">
        <v>0</v>
      </c>
      <c r="G609" s="127">
        <v>0</v>
      </c>
      <c r="H609" s="127">
        <v>0</v>
      </c>
      <c r="I609" s="127">
        <v>0</v>
      </c>
      <c r="J609" s="127">
        <v>0</v>
      </c>
      <c r="K609" s="127">
        <v>0</v>
      </c>
      <c r="L609" s="127">
        <v>0</v>
      </c>
      <c r="M609" s="127">
        <v>0</v>
      </c>
      <c r="N609" s="127">
        <v>0</v>
      </c>
      <c r="O609" s="127">
        <v>0</v>
      </c>
      <c r="P609" s="127">
        <v>0</v>
      </c>
      <c r="Q609" s="127">
        <v>0</v>
      </c>
      <c r="R609" s="127">
        <v>0</v>
      </c>
      <c r="S609" s="127">
        <v>0</v>
      </c>
      <c r="T609" s="127">
        <v>0</v>
      </c>
      <c r="U609" s="127">
        <v>0</v>
      </c>
      <c r="V609" s="127">
        <v>0</v>
      </c>
      <c r="W609" s="127">
        <v>0</v>
      </c>
    </row>
    <row r="610" spans="1:23" hidden="1">
      <c r="A610" s="127">
        <v>0</v>
      </c>
      <c r="B610" s="127">
        <v>0</v>
      </c>
      <c r="C610" s="127">
        <v>0</v>
      </c>
      <c r="D610" s="127">
        <v>0</v>
      </c>
      <c r="E610" s="127">
        <v>0</v>
      </c>
      <c r="F610" s="127">
        <v>0</v>
      </c>
      <c r="G610" s="127">
        <v>0</v>
      </c>
      <c r="H610" s="127">
        <v>0</v>
      </c>
      <c r="I610" s="127">
        <v>0</v>
      </c>
      <c r="J610" s="127">
        <v>0</v>
      </c>
      <c r="K610" s="127">
        <v>0</v>
      </c>
      <c r="L610" s="127">
        <v>0</v>
      </c>
      <c r="M610" s="127">
        <v>0</v>
      </c>
      <c r="N610" s="127">
        <v>0</v>
      </c>
      <c r="O610" s="127">
        <v>0</v>
      </c>
      <c r="P610" s="127">
        <v>0</v>
      </c>
      <c r="Q610" s="127">
        <v>0</v>
      </c>
      <c r="R610" s="127">
        <v>0</v>
      </c>
      <c r="S610" s="127">
        <v>0</v>
      </c>
      <c r="T610" s="127">
        <v>0</v>
      </c>
      <c r="U610" s="127">
        <v>0</v>
      </c>
      <c r="V610" s="127">
        <v>0</v>
      </c>
      <c r="W610" s="127">
        <v>0</v>
      </c>
    </row>
    <row r="611" spans="1:23" hidden="1">
      <c r="A611" s="127">
        <v>0</v>
      </c>
      <c r="B611" s="127">
        <v>0</v>
      </c>
      <c r="C611" s="127">
        <v>0</v>
      </c>
      <c r="D611" s="127">
        <v>0</v>
      </c>
      <c r="E611" s="127">
        <v>0</v>
      </c>
      <c r="F611" s="127">
        <v>0</v>
      </c>
      <c r="G611" s="127">
        <v>0</v>
      </c>
      <c r="H611" s="127">
        <v>0</v>
      </c>
      <c r="I611" s="127">
        <v>0</v>
      </c>
      <c r="J611" s="127">
        <v>0</v>
      </c>
      <c r="K611" s="127">
        <v>0</v>
      </c>
      <c r="L611" s="127">
        <v>0</v>
      </c>
      <c r="M611" s="127">
        <v>0</v>
      </c>
      <c r="N611" s="127">
        <v>0</v>
      </c>
      <c r="O611" s="127">
        <v>0</v>
      </c>
      <c r="P611" s="127">
        <v>0</v>
      </c>
      <c r="Q611" s="127">
        <v>0</v>
      </c>
      <c r="R611" s="127">
        <v>0</v>
      </c>
      <c r="S611" s="127">
        <v>0</v>
      </c>
      <c r="T611" s="127">
        <v>0</v>
      </c>
      <c r="U611" s="127">
        <v>0</v>
      </c>
      <c r="V611" s="127">
        <v>0</v>
      </c>
      <c r="W611" s="127">
        <v>0</v>
      </c>
    </row>
    <row r="612" spans="1:23" hidden="1">
      <c r="A612" s="127">
        <v>0</v>
      </c>
      <c r="B612" s="127">
        <v>0</v>
      </c>
      <c r="C612" s="127">
        <v>0</v>
      </c>
      <c r="D612" s="127">
        <v>0</v>
      </c>
      <c r="E612" s="127">
        <v>0</v>
      </c>
      <c r="F612" s="127">
        <v>0</v>
      </c>
      <c r="G612" s="127">
        <v>0</v>
      </c>
      <c r="H612" s="127">
        <v>0</v>
      </c>
      <c r="I612" s="127">
        <v>0</v>
      </c>
      <c r="J612" s="127">
        <v>0</v>
      </c>
      <c r="K612" s="127">
        <v>0</v>
      </c>
      <c r="L612" s="127">
        <v>0</v>
      </c>
      <c r="M612" s="127">
        <v>0</v>
      </c>
      <c r="N612" s="127">
        <v>0</v>
      </c>
      <c r="O612" s="127">
        <v>0</v>
      </c>
      <c r="P612" s="127">
        <v>0</v>
      </c>
      <c r="Q612" s="127">
        <v>0</v>
      </c>
      <c r="R612" s="127">
        <v>0</v>
      </c>
      <c r="S612" s="127">
        <v>0</v>
      </c>
      <c r="T612" s="127">
        <v>0</v>
      </c>
      <c r="U612" s="127">
        <v>0</v>
      </c>
      <c r="V612" s="127">
        <v>0</v>
      </c>
      <c r="W612" s="127">
        <v>0</v>
      </c>
    </row>
    <row r="613" spans="1:23" hidden="1">
      <c r="A613" s="127">
        <v>0</v>
      </c>
      <c r="B613" s="127">
        <v>0</v>
      </c>
      <c r="C613" s="127">
        <v>0</v>
      </c>
      <c r="D613" s="127">
        <v>0</v>
      </c>
      <c r="E613" s="127">
        <v>0</v>
      </c>
      <c r="F613" s="127">
        <v>0</v>
      </c>
      <c r="G613" s="127">
        <v>0</v>
      </c>
      <c r="H613" s="127">
        <v>0</v>
      </c>
      <c r="I613" s="127">
        <v>0</v>
      </c>
      <c r="J613" s="127">
        <v>0</v>
      </c>
      <c r="K613" s="127">
        <v>0</v>
      </c>
      <c r="L613" s="127">
        <v>0</v>
      </c>
      <c r="M613" s="127">
        <v>0</v>
      </c>
      <c r="N613" s="127">
        <v>0</v>
      </c>
      <c r="O613" s="127">
        <v>0</v>
      </c>
      <c r="P613" s="127">
        <v>0</v>
      </c>
      <c r="Q613" s="127">
        <v>0</v>
      </c>
      <c r="R613" s="127">
        <v>0</v>
      </c>
      <c r="S613" s="127">
        <v>0</v>
      </c>
      <c r="T613" s="127">
        <v>0</v>
      </c>
      <c r="U613" s="127">
        <v>0</v>
      </c>
      <c r="V613" s="127">
        <v>0</v>
      </c>
      <c r="W613" s="127">
        <v>0</v>
      </c>
    </row>
    <row r="614" spans="1:23" hidden="1">
      <c r="A614" s="127">
        <v>0</v>
      </c>
      <c r="B614" s="127">
        <v>0</v>
      </c>
      <c r="C614" s="127">
        <v>0</v>
      </c>
      <c r="D614" s="127">
        <v>0</v>
      </c>
      <c r="E614" s="127">
        <v>0</v>
      </c>
      <c r="F614" s="127">
        <v>0</v>
      </c>
      <c r="G614" s="127">
        <v>0</v>
      </c>
      <c r="H614" s="127">
        <v>0</v>
      </c>
      <c r="I614" s="127">
        <v>0</v>
      </c>
      <c r="J614" s="127">
        <v>0</v>
      </c>
      <c r="K614" s="127">
        <v>0</v>
      </c>
      <c r="L614" s="127">
        <v>0</v>
      </c>
      <c r="M614" s="127">
        <v>0</v>
      </c>
      <c r="N614" s="127">
        <v>0</v>
      </c>
      <c r="O614" s="127">
        <v>0</v>
      </c>
      <c r="P614" s="127">
        <v>0</v>
      </c>
      <c r="Q614" s="127">
        <v>0</v>
      </c>
      <c r="R614" s="127">
        <v>0</v>
      </c>
      <c r="S614" s="127">
        <v>0</v>
      </c>
      <c r="T614" s="127">
        <v>0</v>
      </c>
      <c r="U614" s="127">
        <v>0</v>
      </c>
      <c r="V614" s="127">
        <v>0</v>
      </c>
      <c r="W614" s="127">
        <v>0</v>
      </c>
    </row>
    <row r="615" spans="1:23" hidden="1">
      <c r="A615" s="127">
        <v>0</v>
      </c>
      <c r="B615" s="127">
        <v>0</v>
      </c>
      <c r="C615" s="127">
        <v>0</v>
      </c>
      <c r="D615" s="127">
        <v>0</v>
      </c>
      <c r="E615" s="127">
        <v>0</v>
      </c>
      <c r="F615" s="127">
        <v>0</v>
      </c>
      <c r="G615" s="127">
        <v>0</v>
      </c>
      <c r="H615" s="127">
        <v>0</v>
      </c>
      <c r="I615" s="127">
        <v>0</v>
      </c>
      <c r="J615" s="127">
        <v>0</v>
      </c>
      <c r="K615" s="127">
        <v>0</v>
      </c>
      <c r="L615" s="127">
        <v>0</v>
      </c>
      <c r="M615" s="127">
        <v>0</v>
      </c>
      <c r="N615" s="127">
        <v>0</v>
      </c>
      <c r="O615" s="127">
        <v>0</v>
      </c>
      <c r="P615" s="127">
        <v>0</v>
      </c>
      <c r="Q615" s="127">
        <v>0</v>
      </c>
      <c r="R615" s="127">
        <v>0</v>
      </c>
      <c r="S615" s="127">
        <v>0</v>
      </c>
      <c r="T615" s="127">
        <v>0</v>
      </c>
      <c r="U615" s="127">
        <v>0</v>
      </c>
      <c r="V615" s="127">
        <v>0</v>
      </c>
      <c r="W615" s="127">
        <v>0</v>
      </c>
    </row>
    <row r="616" spans="1:23" hidden="1">
      <c r="A616" s="127">
        <v>0</v>
      </c>
      <c r="B616" s="127">
        <v>0</v>
      </c>
      <c r="C616" s="127">
        <v>0</v>
      </c>
      <c r="D616" s="127">
        <v>0</v>
      </c>
      <c r="E616" s="127">
        <v>0</v>
      </c>
      <c r="F616" s="127">
        <v>0</v>
      </c>
      <c r="G616" s="127">
        <v>0</v>
      </c>
      <c r="H616" s="127">
        <v>0</v>
      </c>
      <c r="I616" s="127">
        <v>0</v>
      </c>
      <c r="J616" s="127">
        <v>0</v>
      </c>
      <c r="K616" s="127">
        <v>0</v>
      </c>
      <c r="L616" s="127">
        <v>0</v>
      </c>
      <c r="M616" s="127">
        <v>0</v>
      </c>
      <c r="N616" s="127">
        <v>0</v>
      </c>
      <c r="O616" s="127">
        <v>0</v>
      </c>
      <c r="P616" s="127">
        <v>0</v>
      </c>
      <c r="Q616" s="127">
        <v>0</v>
      </c>
      <c r="R616" s="127">
        <v>0</v>
      </c>
      <c r="S616" s="127">
        <v>0</v>
      </c>
      <c r="T616" s="127">
        <v>0</v>
      </c>
      <c r="U616" s="127">
        <v>0</v>
      </c>
      <c r="V616" s="127">
        <v>0</v>
      </c>
      <c r="W616" s="127">
        <v>0</v>
      </c>
    </row>
    <row r="617" spans="1:23" hidden="1">
      <c r="A617" s="127">
        <v>0</v>
      </c>
      <c r="B617" s="127">
        <v>0</v>
      </c>
      <c r="C617" s="127">
        <v>0</v>
      </c>
      <c r="D617" s="127">
        <v>0</v>
      </c>
      <c r="E617" s="127">
        <v>0</v>
      </c>
      <c r="F617" s="127">
        <v>0</v>
      </c>
      <c r="G617" s="127">
        <v>0</v>
      </c>
      <c r="H617" s="127">
        <v>0</v>
      </c>
      <c r="I617" s="127">
        <v>0</v>
      </c>
      <c r="J617" s="127">
        <v>0</v>
      </c>
      <c r="K617" s="127">
        <v>0</v>
      </c>
      <c r="L617" s="127">
        <v>0</v>
      </c>
      <c r="M617" s="127">
        <v>0</v>
      </c>
      <c r="N617" s="127">
        <v>0</v>
      </c>
      <c r="O617" s="127">
        <v>0</v>
      </c>
      <c r="P617" s="127">
        <v>0</v>
      </c>
      <c r="Q617" s="127">
        <v>0</v>
      </c>
      <c r="R617" s="127">
        <v>0</v>
      </c>
      <c r="S617" s="127">
        <v>0</v>
      </c>
      <c r="T617" s="127">
        <v>0</v>
      </c>
      <c r="U617" s="127">
        <v>0</v>
      </c>
      <c r="V617" s="127">
        <v>0</v>
      </c>
      <c r="W617" s="127">
        <v>0</v>
      </c>
    </row>
    <row r="618" spans="1:23" hidden="1">
      <c r="A618" s="127">
        <v>0</v>
      </c>
      <c r="B618" s="127">
        <v>0</v>
      </c>
      <c r="C618" s="127">
        <v>0</v>
      </c>
      <c r="D618" s="127">
        <v>0</v>
      </c>
      <c r="E618" s="127">
        <v>0</v>
      </c>
      <c r="F618" s="127">
        <v>0</v>
      </c>
      <c r="G618" s="127">
        <v>0</v>
      </c>
      <c r="H618" s="127">
        <v>0</v>
      </c>
      <c r="I618" s="127">
        <v>0</v>
      </c>
      <c r="J618" s="127">
        <v>0</v>
      </c>
      <c r="K618" s="127">
        <v>0</v>
      </c>
      <c r="L618" s="127">
        <v>0</v>
      </c>
      <c r="M618" s="127">
        <v>0</v>
      </c>
      <c r="N618" s="127">
        <v>0</v>
      </c>
      <c r="O618" s="127">
        <v>0</v>
      </c>
      <c r="P618" s="127">
        <v>0</v>
      </c>
      <c r="Q618" s="127">
        <v>0</v>
      </c>
      <c r="R618" s="127">
        <v>0</v>
      </c>
      <c r="S618" s="127">
        <v>0</v>
      </c>
      <c r="T618" s="127">
        <v>0</v>
      </c>
      <c r="U618" s="127">
        <v>0</v>
      </c>
      <c r="V618" s="127">
        <v>0</v>
      </c>
      <c r="W618" s="127">
        <v>0</v>
      </c>
    </row>
    <row r="619" spans="1:23" hidden="1">
      <c r="A619" s="127">
        <v>0</v>
      </c>
      <c r="B619" s="127">
        <v>0</v>
      </c>
      <c r="C619" s="127">
        <v>0</v>
      </c>
      <c r="D619" s="127">
        <v>0</v>
      </c>
      <c r="E619" s="127">
        <v>0</v>
      </c>
      <c r="F619" s="127">
        <v>0</v>
      </c>
      <c r="G619" s="127">
        <v>0</v>
      </c>
      <c r="H619" s="127">
        <v>0</v>
      </c>
      <c r="I619" s="127">
        <v>0</v>
      </c>
      <c r="J619" s="127">
        <v>0</v>
      </c>
      <c r="K619" s="127">
        <v>0</v>
      </c>
      <c r="L619" s="127">
        <v>0</v>
      </c>
      <c r="M619" s="127">
        <v>0</v>
      </c>
      <c r="N619" s="127">
        <v>0</v>
      </c>
      <c r="O619" s="127">
        <v>0</v>
      </c>
      <c r="P619" s="127">
        <v>0</v>
      </c>
      <c r="Q619" s="127">
        <v>0</v>
      </c>
      <c r="R619" s="127">
        <v>0</v>
      </c>
      <c r="S619" s="127">
        <v>0</v>
      </c>
      <c r="T619" s="127">
        <v>0</v>
      </c>
      <c r="U619" s="127">
        <v>0</v>
      </c>
      <c r="V619" s="127">
        <v>0</v>
      </c>
      <c r="W619" s="127">
        <v>0</v>
      </c>
    </row>
    <row r="620" spans="1:23" hidden="1">
      <c r="A620" s="127">
        <v>0</v>
      </c>
      <c r="B620" s="127">
        <v>0</v>
      </c>
      <c r="C620" s="127">
        <v>0</v>
      </c>
      <c r="D620" s="127">
        <v>0</v>
      </c>
      <c r="E620" s="127">
        <v>0</v>
      </c>
      <c r="F620" s="127">
        <v>0</v>
      </c>
      <c r="G620" s="127">
        <v>0</v>
      </c>
      <c r="H620" s="127">
        <v>0</v>
      </c>
      <c r="I620" s="127">
        <v>0</v>
      </c>
      <c r="J620" s="127">
        <v>0</v>
      </c>
      <c r="K620" s="127">
        <v>0</v>
      </c>
      <c r="L620" s="127">
        <v>0</v>
      </c>
      <c r="M620" s="127">
        <v>0</v>
      </c>
      <c r="N620" s="127">
        <v>0</v>
      </c>
      <c r="O620" s="127">
        <v>0</v>
      </c>
      <c r="P620" s="127">
        <v>0</v>
      </c>
      <c r="Q620" s="127">
        <v>0</v>
      </c>
      <c r="R620" s="127">
        <v>0</v>
      </c>
      <c r="S620" s="127">
        <v>0</v>
      </c>
      <c r="T620" s="127">
        <v>0</v>
      </c>
      <c r="U620" s="127">
        <v>0</v>
      </c>
      <c r="V620" s="127">
        <v>0</v>
      </c>
      <c r="W620" s="127">
        <v>0</v>
      </c>
    </row>
    <row r="621" spans="1:23" hidden="1">
      <c r="A621" s="127">
        <v>0</v>
      </c>
      <c r="B621" s="127">
        <v>0</v>
      </c>
      <c r="C621" s="127">
        <v>0</v>
      </c>
      <c r="D621" s="127">
        <v>0</v>
      </c>
      <c r="E621" s="127">
        <v>0</v>
      </c>
      <c r="F621" s="127">
        <v>0</v>
      </c>
      <c r="G621" s="127">
        <v>0</v>
      </c>
      <c r="H621" s="127">
        <v>0</v>
      </c>
      <c r="I621" s="127">
        <v>0</v>
      </c>
      <c r="J621" s="127">
        <v>0</v>
      </c>
      <c r="K621" s="127">
        <v>0</v>
      </c>
      <c r="L621" s="127">
        <v>0</v>
      </c>
      <c r="M621" s="127">
        <v>0</v>
      </c>
      <c r="N621" s="127">
        <v>0</v>
      </c>
      <c r="O621" s="127">
        <v>0</v>
      </c>
      <c r="P621" s="127">
        <v>0</v>
      </c>
      <c r="Q621" s="127">
        <v>0</v>
      </c>
      <c r="R621" s="127">
        <v>0</v>
      </c>
      <c r="S621" s="127">
        <v>0</v>
      </c>
      <c r="T621" s="127">
        <v>0</v>
      </c>
      <c r="U621" s="127">
        <v>0</v>
      </c>
      <c r="V621" s="127">
        <v>0</v>
      </c>
      <c r="W621" s="127">
        <v>0</v>
      </c>
    </row>
    <row r="622" spans="1:23" hidden="1">
      <c r="A622" s="127">
        <v>0</v>
      </c>
      <c r="B622" s="127">
        <v>0</v>
      </c>
      <c r="C622" s="127">
        <v>0</v>
      </c>
      <c r="D622" s="127">
        <v>0</v>
      </c>
      <c r="E622" s="127">
        <v>0</v>
      </c>
      <c r="F622" s="127">
        <v>0</v>
      </c>
      <c r="G622" s="127">
        <v>0</v>
      </c>
      <c r="H622" s="127">
        <v>0</v>
      </c>
      <c r="I622" s="127">
        <v>0</v>
      </c>
      <c r="J622" s="127">
        <v>0</v>
      </c>
      <c r="K622" s="127">
        <v>0</v>
      </c>
      <c r="L622" s="127">
        <v>0</v>
      </c>
      <c r="M622" s="127">
        <v>0</v>
      </c>
      <c r="N622" s="127">
        <v>0</v>
      </c>
      <c r="O622" s="127">
        <v>0</v>
      </c>
      <c r="P622" s="127">
        <v>0</v>
      </c>
      <c r="Q622" s="127">
        <v>0</v>
      </c>
      <c r="R622" s="127">
        <v>0</v>
      </c>
      <c r="S622" s="127">
        <v>0</v>
      </c>
      <c r="T622" s="127">
        <v>0</v>
      </c>
      <c r="U622" s="127">
        <v>0</v>
      </c>
      <c r="V622" s="127">
        <v>0</v>
      </c>
      <c r="W622" s="127">
        <v>0</v>
      </c>
    </row>
    <row r="623" spans="1:23" hidden="1">
      <c r="A623" s="127">
        <v>0</v>
      </c>
      <c r="B623" s="127">
        <v>0</v>
      </c>
      <c r="C623" s="127">
        <v>0</v>
      </c>
      <c r="D623" s="127">
        <v>0</v>
      </c>
      <c r="E623" s="127">
        <v>0</v>
      </c>
      <c r="F623" s="127">
        <v>0</v>
      </c>
      <c r="G623" s="127">
        <v>0</v>
      </c>
      <c r="H623" s="127">
        <v>0</v>
      </c>
      <c r="I623" s="127">
        <v>0</v>
      </c>
      <c r="J623" s="127">
        <v>0</v>
      </c>
      <c r="K623" s="127">
        <v>0</v>
      </c>
      <c r="L623" s="127">
        <v>0</v>
      </c>
      <c r="M623" s="127">
        <v>0</v>
      </c>
      <c r="N623" s="127">
        <v>0</v>
      </c>
      <c r="O623" s="127">
        <v>0</v>
      </c>
      <c r="P623" s="127">
        <v>0</v>
      </c>
      <c r="Q623" s="127">
        <v>0</v>
      </c>
      <c r="R623" s="127">
        <v>0</v>
      </c>
      <c r="S623" s="127">
        <v>0</v>
      </c>
      <c r="T623" s="127">
        <v>0</v>
      </c>
      <c r="U623" s="127">
        <v>0</v>
      </c>
      <c r="V623" s="127">
        <v>0</v>
      </c>
      <c r="W623" s="127">
        <v>0</v>
      </c>
    </row>
    <row r="624" spans="1:23" hidden="1">
      <c r="A624" s="127">
        <v>0</v>
      </c>
      <c r="B624" s="127">
        <v>0</v>
      </c>
      <c r="C624" s="127">
        <v>0</v>
      </c>
      <c r="D624" s="127">
        <v>0</v>
      </c>
      <c r="E624" s="127">
        <v>0</v>
      </c>
      <c r="F624" s="127">
        <v>0</v>
      </c>
      <c r="G624" s="127">
        <v>0</v>
      </c>
      <c r="H624" s="127">
        <v>0</v>
      </c>
      <c r="I624" s="127">
        <v>0</v>
      </c>
      <c r="J624" s="127">
        <v>0</v>
      </c>
      <c r="K624" s="127">
        <v>0</v>
      </c>
      <c r="L624" s="127">
        <v>0</v>
      </c>
      <c r="M624" s="127">
        <v>0</v>
      </c>
      <c r="N624" s="127">
        <v>0</v>
      </c>
      <c r="O624" s="127">
        <v>0</v>
      </c>
      <c r="P624" s="127">
        <v>0</v>
      </c>
      <c r="Q624" s="127">
        <v>0</v>
      </c>
      <c r="R624" s="127">
        <v>0</v>
      </c>
      <c r="S624" s="127">
        <v>0</v>
      </c>
      <c r="T624" s="127">
        <v>0</v>
      </c>
      <c r="U624" s="127">
        <v>0</v>
      </c>
      <c r="V624" s="127">
        <v>0</v>
      </c>
      <c r="W624" s="127">
        <v>0</v>
      </c>
    </row>
    <row r="625" spans="1:23" hidden="1">
      <c r="A625" s="127">
        <v>0</v>
      </c>
      <c r="B625" s="127">
        <v>0</v>
      </c>
      <c r="C625" s="127">
        <v>0</v>
      </c>
      <c r="D625" s="127">
        <v>0</v>
      </c>
      <c r="E625" s="127">
        <v>0</v>
      </c>
      <c r="F625" s="127">
        <v>0</v>
      </c>
      <c r="G625" s="127">
        <v>0</v>
      </c>
      <c r="H625" s="127">
        <v>0</v>
      </c>
      <c r="I625" s="127">
        <v>0</v>
      </c>
      <c r="J625" s="127">
        <v>0</v>
      </c>
      <c r="K625" s="127">
        <v>0</v>
      </c>
      <c r="L625" s="127">
        <v>0</v>
      </c>
      <c r="M625" s="127">
        <v>0</v>
      </c>
      <c r="N625" s="127">
        <v>0</v>
      </c>
      <c r="O625" s="127">
        <v>0</v>
      </c>
      <c r="P625" s="127">
        <v>0</v>
      </c>
      <c r="Q625" s="127">
        <v>0</v>
      </c>
      <c r="R625" s="127">
        <v>0</v>
      </c>
      <c r="S625" s="127">
        <v>0</v>
      </c>
      <c r="T625" s="127">
        <v>0</v>
      </c>
      <c r="U625" s="127">
        <v>0</v>
      </c>
      <c r="V625" s="127">
        <v>0</v>
      </c>
      <c r="W625" s="127">
        <v>0</v>
      </c>
    </row>
    <row r="626" spans="1:23" hidden="1">
      <c r="A626" s="127">
        <v>0</v>
      </c>
      <c r="B626" s="127">
        <v>0</v>
      </c>
      <c r="C626" s="127">
        <v>0</v>
      </c>
      <c r="D626" s="127">
        <v>0</v>
      </c>
      <c r="E626" s="127">
        <v>0</v>
      </c>
      <c r="F626" s="127">
        <v>0</v>
      </c>
      <c r="G626" s="127">
        <v>0</v>
      </c>
      <c r="H626" s="127">
        <v>0</v>
      </c>
      <c r="I626" s="127">
        <v>0</v>
      </c>
      <c r="J626" s="127">
        <v>0</v>
      </c>
      <c r="K626" s="127">
        <v>0</v>
      </c>
      <c r="L626" s="127">
        <v>0</v>
      </c>
      <c r="M626" s="127">
        <v>0</v>
      </c>
      <c r="N626" s="127">
        <v>0</v>
      </c>
      <c r="O626" s="127">
        <v>0</v>
      </c>
      <c r="P626" s="127">
        <v>0</v>
      </c>
      <c r="Q626" s="127">
        <v>0</v>
      </c>
      <c r="R626" s="127">
        <v>0</v>
      </c>
      <c r="S626" s="127">
        <v>0</v>
      </c>
      <c r="T626" s="127">
        <v>0</v>
      </c>
      <c r="U626" s="127">
        <v>0</v>
      </c>
      <c r="V626" s="127">
        <v>0</v>
      </c>
      <c r="W626" s="127">
        <v>0</v>
      </c>
    </row>
    <row r="627" spans="1:23" hidden="1">
      <c r="A627" s="127">
        <v>0</v>
      </c>
      <c r="B627" s="127">
        <v>0</v>
      </c>
      <c r="C627" s="127">
        <v>0</v>
      </c>
      <c r="D627" s="127">
        <v>0</v>
      </c>
      <c r="E627" s="127">
        <v>0</v>
      </c>
      <c r="F627" s="127">
        <v>0</v>
      </c>
      <c r="G627" s="127">
        <v>0</v>
      </c>
      <c r="H627" s="127">
        <v>0</v>
      </c>
      <c r="I627" s="127">
        <v>0</v>
      </c>
      <c r="J627" s="127">
        <v>0</v>
      </c>
      <c r="K627" s="127">
        <v>0</v>
      </c>
      <c r="L627" s="127">
        <v>0</v>
      </c>
      <c r="M627" s="127">
        <v>0</v>
      </c>
      <c r="N627" s="127">
        <v>0</v>
      </c>
      <c r="O627" s="127">
        <v>0</v>
      </c>
      <c r="P627" s="127">
        <v>0</v>
      </c>
      <c r="Q627" s="127">
        <v>0</v>
      </c>
      <c r="R627" s="127">
        <v>0</v>
      </c>
      <c r="S627" s="127">
        <v>0</v>
      </c>
      <c r="T627" s="127">
        <v>0</v>
      </c>
      <c r="U627" s="127">
        <v>0</v>
      </c>
      <c r="V627" s="127">
        <v>0</v>
      </c>
      <c r="W627" s="127">
        <v>0</v>
      </c>
    </row>
    <row r="628" spans="1:23" hidden="1">
      <c r="A628" s="127">
        <v>0</v>
      </c>
      <c r="B628" s="127">
        <v>0</v>
      </c>
      <c r="C628" s="127">
        <v>0</v>
      </c>
      <c r="D628" s="127">
        <v>0</v>
      </c>
      <c r="E628" s="127">
        <v>0</v>
      </c>
      <c r="F628" s="127">
        <v>0</v>
      </c>
      <c r="G628" s="127">
        <v>0</v>
      </c>
      <c r="H628" s="127">
        <v>0</v>
      </c>
      <c r="I628" s="127">
        <v>0</v>
      </c>
      <c r="J628" s="127">
        <v>0</v>
      </c>
      <c r="K628" s="127">
        <v>0</v>
      </c>
      <c r="L628" s="127">
        <v>0</v>
      </c>
      <c r="M628" s="127">
        <v>0</v>
      </c>
      <c r="N628" s="127">
        <v>0</v>
      </c>
      <c r="O628" s="127">
        <v>0</v>
      </c>
      <c r="P628" s="127">
        <v>0</v>
      </c>
      <c r="Q628" s="127">
        <v>0</v>
      </c>
      <c r="R628" s="127">
        <v>0</v>
      </c>
      <c r="S628" s="127">
        <v>0</v>
      </c>
      <c r="T628" s="127">
        <v>0</v>
      </c>
      <c r="U628" s="127">
        <v>0</v>
      </c>
      <c r="V628" s="127">
        <v>0</v>
      </c>
      <c r="W628" s="127">
        <v>0</v>
      </c>
    </row>
    <row r="629" spans="1:23" hidden="1">
      <c r="A629" s="127">
        <v>0</v>
      </c>
      <c r="B629" s="127">
        <v>0</v>
      </c>
      <c r="C629" s="127">
        <v>0</v>
      </c>
      <c r="D629" s="127">
        <v>0</v>
      </c>
      <c r="E629" s="127">
        <v>0</v>
      </c>
      <c r="F629" s="127">
        <v>0</v>
      </c>
      <c r="G629" s="127">
        <v>0</v>
      </c>
      <c r="H629" s="127">
        <v>0</v>
      </c>
      <c r="I629" s="127">
        <v>0</v>
      </c>
      <c r="J629" s="127">
        <v>0</v>
      </c>
      <c r="K629" s="127">
        <v>0</v>
      </c>
      <c r="L629" s="127">
        <v>0</v>
      </c>
      <c r="M629" s="127">
        <v>0</v>
      </c>
      <c r="N629" s="127">
        <v>0</v>
      </c>
      <c r="O629" s="127">
        <v>0</v>
      </c>
      <c r="P629" s="127">
        <v>0</v>
      </c>
      <c r="Q629" s="127">
        <v>0</v>
      </c>
      <c r="R629" s="127">
        <v>0</v>
      </c>
      <c r="S629" s="127">
        <v>0</v>
      </c>
      <c r="T629" s="127">
        <v>0</v>
      </c>
      <c r="U629" s="127">
        <v>0</v>
      </c>
      <c r="V629" s="127">
        <v>0</v>
      </c>
      <c r="W629" s="127">
        <v>0</v>
      </c>
    </row>
    <row r="630" spans="1:23" hidden="1">
      <c r="A630" s="127">
        <v>0</v>
      </c>
      <c r="B630" s="127">
        <v>0</v>
      </c>
      <c r="C630" s="127">
        <v>0</v>
      </c>
      <c r="D630" s="127">
        <v>0</v>
      </c>
      <c r="E630" s="127">
        <v>0</v>
      </c>
      <c r="F630" s="127">
        <v>0</v>
      </c>
      <c r="G630" s="127">
        <v>0</v>
      </c>
      <c r="H630" s="127">
        <v>0</v>
      </c>
      <c r="I630" s="127">
        <v>0</v>
      </c>
      <c r="J630" s="127">
        <v>0</v>
      </c>
      <c r="K630" s="127">
        <v>0</v>
      </c>
      <c r="L630" s="127">
        <v>0</v>
      </c>
      <c r="M630" s="127">
        <v>0</v>
      </c>
      <c r="N630" s="127">
        <v>0</v>
      </c>
      <c r="O630" s="127">
        <v>0</v>
      </c>
      <c r="P630" s="127">
        <v>0</v>
      </c>
      <c r="Q630" s="127">
        <v>0</v>
      </c>
      <c r="R630" s="127">
        <v>0</v>
      </c>
      <c r="S630" s="127">
        <v>0</v>
      </c>
      <c r="T630" s="127">
        <v>0</v>
      </c>
      <c r="U630" s="127">
        <v>0</v>
      </c>
      <c r="V630" s="127">
        <v>0</v>
      </c>
      <c r="W630" s="127">
        <v>0</v>
      </c>
    </row>
    <row r="631" spans="1:23" hidden="1">
      <c r="A631" s="127">
        <v>0</v>
      </c>
      <c r="B631" s="127">
        <v>0</v>
      </c>
      <c r="C631" s="127">
        <v>0</v>
      </c>
      <c r="D631" s="127">
        <v>0</v>
      </c>
      <c r="E631" s="127">
        <v>0</v>
      </c>
      <c r="F631" s="127">
        <v>0</v>
      </c>
      <c r="G631" s="127">
        <v>0</v>
      </c>
      <c r="H631" s="127">
        <v>0</v>
      </c>
      <c r="I631" s="127">
        <v>0</v>
      </c>
      <c r="J631" s="127">
        <v>0</v>
      </c>
      <c r="K631" s="127">
        <v>0</v>
      </c>
      <c r="L631" s="127">
        <v>0</v>
      </c>
      <c r="M631" s="127">
        <v>0</v>
      </c>
      <c r="N631" s="127">
        <v>0</v>
      </c>
      <c r="O631" s="127">
        <v>0</v>
      </c>
      <c r="P631" s="127">
        <v>0</v>
      </c>
      <c r="Q631" s="127">
        <v>0</v>
      </c>
      <c r="R631" s="127">
        <v>0</v>
      </c>
      <c r="S631" s="127">
        <v>0</v>
      </c>
      <c r="T631" s="127">
        <v>0</v>
      </c>
      <c r="U631" s="127">
        <v>0</v>
      </c>
      <c r="V631" s="127">
        <v>0</v>
      </c>
      <c r="W631" s="127">
        <v>0</v>
      </c>
    </row>
    <row r="632" spans="1:23" hidden="1">
      <c r="A632" s="127">
        <v>0</v>
      </c>
      <c r="B632" s="127">
        <v>0</v>
      </c>
      <c r="C632" s="127">
        <v>0</v>
      </c>
      <c r="D632" s="127">
        <v>0</v>
      </c>
      <c r="E632" s="127">
        <v>0</v>
      </c>
      <c r="F632" s="127">
        <v>0</v>
      </c>
      <c r="G632" s="127">
        <v>0</v>
      </c>
      <c r="H632" s="127">
        <v>0</v>
      </c>
      <c r="I632" s="127">
        <v>0</v>
      </c>
      <c r="J632" s="127">
        <v>0</v>
      </c>
      <c r="K632" s="127">
        <v>0</v>
      </c>
      <c r="L632" s="127">
        <v>0</v>
      </c>
      <c r="M632" s="127">
        <v>0</v>
      </c>
      <c r="N632" s="127">
        <v>0</v>
      </c>
      <c r="O632" s="127">
        <v>0</v>
      </c>
      <c r="P632" s="127">
        <v>0</v>
      </c>
      <c r="Q632" s="127">
        <v>0</v>
      </c>
      <c r="R632" s="127">
        <v>0</v>
      </c>
      <c r="S632" s="127">
        <v>0</v>
      </c>
      <c r="T632" s="127">
        <v>0</v>
      </c>
      <c r="U632" s="127">
        <v>0</v>
      </c>
      <c r="V632" s="127">
        <v>0</v>
      </c>
      <c r="W632" s="127">
        <v>0</v>
      </c>
    </row>
    <row r="633" spans="1:23" hidden="1">
      <c r="A633" s="127">
        <v>0</v>
      </c>
      <c r="B633" s="127">
        <v>0</v>
      </c>
      <c r="C633" s="127">
        <v>0</v>
      </c>
      <c r="D633" s="127">
        <v>0</v>
      </c>
      <c r="E633" s="127">
        <v>0</v>
      </c>
      <c r="F633" s="127">
        <v>0</v>
      </c>
      <c r="G633" s="127">
        <v>0</v>
      </c>
      <c r="H633" s="127">
        <v>0</v>
      </c>
      <c r="I633" s="127">
        <v>0</v>
      </c>
      <c r="J633" s="127">
        <v>0</v>
      </c>
      <c r="K633" s="127">
        <v>0</v>
      </c>
      <c r="L633" s="127">
        <v>0</v>
      </c>
      <c r="M633" s="127">
        <v>0</v>
      </c>
      <c r="N633" s="127">
        <v>0</v>
      </c>
      <c r="O633" s="127">
        <v>0</v>
      </c>
      <c r="P633" s="127">
        <v>0</v>
      </c>
      <c r="Q633" s="127">
        <v>0</v>
      </c>
      <c r="R633" s="127">
        <v>0</v>
      </c>
      <c r="S633" s="127">
        <v>0</v>
      </c>
      <c r="T633" s="127">
        <v>0</v>
      </c>
      <c r="U633" s="127">
        <v>0</v>
      </c>
      <c r="V633" s="127">
        <v>0</v>
      </c>
      <c r="W633" s="127">
        <v>0</v>
      </c>
    </row>
    <row r="634" spans="1:23" hidden="1">
      <c r="A634" s="127">
        <v>0</v>
      </c>
      <c r="B634" s="127">
        <v>0</v>
      </c>
      <c r="C634" s="127">
        <v>0</v>
      </c>
      <c r="D634" s="127">
        <v>0</v>
      </c>
      <c r="E634" s="127">
        <v>0</v>
      </c>
      <c r="F634" s="127">
        <v>0</v>
      </c>
      <c r="G634" s="127">
        <v>0</v>
      </c>
      <c r="H634" s="127">
        <v>0</v>
      </c>
      <c r="I634" s="127">
        <v>0</v>
      </c>
      <c r="J634" s="127">
        <v>0</v>
      </c>
      <c r="K634" s="127">
        <v>0</v>
      </c>
      <c r="L634" s="127">
        <v>0</v>
      </c>
      <c r="M634" s="127">
        <v>0</v>
      </c>
      <c r="N634" s="127">
        <v>0</v>
      </c>
      <c r="O634" s="127">
        <v>0</v>
      </c>
      <c r="P634" s="127">
        <v>0</v>
      </c>
      <c r="Q634" s="127">
        <v>0</v>
      </c>
      <c r="R634" s="127">
        <v>0</v>
      </c>
      <c r="S634" s="127">
        <v>0</v>
      </c>
      <c r="T634" s="127">
        <v>0</v>
      </c>
      <c r="U634" s="127">
        <v>0</v>
      </c>
      <c r="V634" s="127">
        <v>0</v>
      </c>
      <c r="W634" s="127">
        <v>0</v>
      </c>
    </row>
    <row r="635" spans="1:23" hidden="1">
      <c r="A635" s="127">
        <v>0</v>
      </c>
      <c r="B635" s="127">
        <v>0</v>
      </c>
      <c r="C635" s="127">
        <v>0</v>
      </c>
      <c r="D635" s="127">
        <v>0</v>
      </c>
      <c r="E635" s="127">
        <v>0</v>
      </c>
      <c r="F635" s="127">
        <v>0</v>
      </c>
      <c r="G635" s="127">
        <v>0</v>
      </c>
      <c r="H635" s="127">
        <v>0</v>
      </c>
      <c r="I635" s="127">
        <v>0</v>
      </c>
      <c r="J635" s="127">
        <v>0</v>
      </c>
      <c r="K635" s="127">
        <v>0</v>
      </c>
      <c r="L635" s="127">
        <v>0</v>
      </c>
      <c r="M635" s="127">
        <v>0</v>
      </c>
      <c r="N635" s="127">
        <v>0</v>
      </c>
      <c r="O635" s="127">
        <v>0</v>
      </c>
      <c r="P635" s="127">
        <v>0</v>
      </c>
      <c r="Q635" s="127">
        <v>0</v>
      </c>
      <c r="R635" s="127">
        <v>0</v>
      </c>
      <c r="S635" s="127">
        <v>0</v>
      </c>
      <c r="T635" s="127">
        <v>0</v>
      </c>
      <c r="U635" s="127">
        <v>0</v>
      </c>
      <c r="V635" s="127">
        <v>0</v>
      </c>
      <c r="W635" s="127">
        <v>0</v>
      </c>
    </row>
    <row r="636" spans="1:23" hidden="1">
      <c r="A636" s="127">
        <v>0</v>
      </c>
      <c r="B636" s="127">
        <v>0</v>
      </c>
      <c r="C636" s="127">
        <v>0</v>
      </c>
      <c r="D636" s="127">
        <v>0</v>
      </c>
      <c r="E636" s="127">
        <v>0</v>
      </c>
      <c r="F636" s="127">
        <v>0</v>
      </c>
      <c r="G636" s="127">
        <v>0</v>
      </c>
      <c r="H636" s="127">
        <v>0</v>
      </c>
      <c r="I636" s="127">
        <v>0</v>
      </c>
      <c r="J636" s="127">
        <v>0</v>
      </c>
      <c r="K636" s="127">
        <v>0</v>
      </c>
      <c r="L636" s="127">
        <v>0</v>
      </c>
      <c r="M636" s="127">
        <v>0</v>
      </c>
      <c r="N636" s="127">
        <v>0</v>
      </c>
      <c r="O636" s="127">
        <v>0</v>
      </c>
      <c r="P636" s="127">
        <v>0</v>
      </c>
      <c r="Q636" s="127">
        <v>0</v>
      </c>
      <c r="R636" s="127">
        <v>0</v>
      </c>
      <c r="S636" s="127">
        <v>0</v>
      </c>
      <c r="T636" s="127">
        <v>0</v>
      </c>
      <c r="U636" s="127">
        <v>0</v>
      </c>
      <c r="V636" s="127">
        <v>0</v>
      </c>
      <c r="W636" s="127">
        <v>0</v>
      </c>
    </row>
    <row r="637" spans="1:23" hidden="1">
      <c r="A637" s="127">
        <v>0</v>
      </c>
      <c r="B637" s="127">
        <v>0</v>
      </c>
      <c r="C637" s="127">
        <v>0</v>
      </c>
      <c r="D637" s="127">
        <v>0</v>
      </c>
      <c r="E637" s="127">
        <v>0</v>
      </c>
      <c r="F637" s="127">
        <v>0</v>
      </c>
      <c r="G637" s="127">
        <v>0</v>
      </c>
      <c r="H637" s="127">
        <v>0</v>
      </c>
      <c r="I637" s="127">
        <v>0</v>
      </c>
      <c r="J637" s="127">
        <v>0</v>
      </c>
      <c r="K637" s="127">
        <v>0</v>
      </c>
      <c r="L637" s="127">
        <v>0</v>
      </c>
      <c r="M637" s="127">
        <v>0</v>
      </c>
      <c r="N637" s="127">
        <v>0</v>
      </c>
      <c r="O637" s="127">
        <v>0</v>
      </c>
      <c r="P637" s="127">
        <v>0</v>
      </c>
      <c r="Q637" s="127">
        <v>0</v>
      </c>
      <c r="R637" s="127">
        <v>0</v>
      </c>
      <c r="S637" s="127">
        <v>0</v>
      </c>
      <c r="T637" s="127">
        <v>0</v>
      </c>
      <c r="U637" s="127">
        <v>0</v>
      </c>
      <c r="V637" s="127">
        <v>0</v>
      </c>
      <c r="W637" s="127">
        <v>0</v>
      </c>
    </row>
    <row r="638" spans="1:23" hidden="1">
      <c r="A638" s="127">
        <v>0</v>
      </c>
      <c r="B638" s="127">
        <v>0</v>
      </c>
      <c r="C638" s="127">
        <v>0</v>
      </c>
      <c r="D638" s="127">
        <v>0</v>
      </c>
      <c r="E638" s="127">
        <v>0</v>
      </c>
      <c r="F638" s="127">
        <v>0</v>
      </c>
      <c r="G638" s="127">
        <v>0</v>
      </c>
      <c r="H638" s="127">
        <v>0</v>
      </c>
      <c r="I638" s="127">
        <v>0</v>
      </c>
      <c r="J638" s="127">
        <v>0</v>
      </c>
      <c r="K638" s="127">
        <v>0</v>
      </c>
      <c r="L638" s="127">
        <v>0</v>
      </c>
      <c r="M638" s="127">
        <v>0</v>
      </c>
      <c r="N638" s="127">
        <v>0</v>
      </c>
      <c r="O638" s="127">
        <v>0</v>
      </c>
      <c r="P638" s="127">
        <v>0</v>
      </c>
      <c r="Q638" s="127">
        <v>0</v>
      </c>
      <c r="R638" s="127">
        <v>0</v>
      </c>
      <c r="S638" s="127">
        <v>0</v>
      </c>
      <c r="T638" s="127">
        <v>0</v>
      </c>
      <c r="U638" s="127">
        <v>0</v>
      </c>
      <c r="V638" s="127">
        <v>0</v>
      </c>
      <c r="W638" s="127">
        <v>0</v>
      </c>
    </row>
    <row r="639" spans="1:23" hidden="1">
      <c r="A639" s="127">
        <v>0</v>
      </c>
      <c r="B639" s="127">
        <v>0</v>
      </c>
      <c r="C639" s="127">
        <v>0</v>
      </c>
      <c r="D639" s="127">
        <v>0</v>
      </c>
      <c r="E639" s="127">
        <v>0</v>
      </c>
      <c r="F639" s="127">
        <v>0</v>
      </c>
      <c r="G639" s="127">
        <v>0</v>
      </c>
      <c r="H639" s="127">
        <v>0</v>
      </c>
      <c r="I639" s="127">
        <v>0</v>
      </c>
      <c r="J639" s="127">
        <v>0</v>
      </c>
      <c r="K639" s="127">
        <v>0</v>
      </c>
      <c r="L639" s="127">
        <v>0</v>
      </c>
      <c r="M639" s="127">
        <v>0</v>
      </c>
      <c r="N639" s="127">
        <v>0</v>
      </c>
      <c r="O639" s="127">
        <v>0</v>
      </c>
      <c r="P639" s="127">
        <v>0</v>
      </c>
      <c r="Q639" s="127">
        <v>0</v>
      </c>
      <c r="R639" s="127">
        <v>0</v>
      </c>
      <c r="S639" s="127">
        <v>0</v>
      </c>
      <c r="T639" s="127">
        <v>0</v>
      </c>
      <c r="U639" s="127">
        <v>0</v>
      </c>
      <c r="V639" s="127">
        <v>0</v>
      </c>
      <c r="W639" s="127">
        <v>0</v>
      </c>
    </row>
    <row r="640" spans="1:23" hidden="1">
      <c r="A640" s="127">
        <v>0</v>
      </c>
      <c r="B640" s="127">
        <v>0</v>
      </c>
      <c r="C640" s="127">
        <v>0</v>
      </c>
      <c r="D640" s="127">
        <v>0</v>
      </c>
      <c r="E640" s="127">
        <v>0</v>
      </c>
      <c r="F640" s="127">
        <v>0</v>
      </c>
      <c r="G640" s="127">
        <v>0</v>
      </c>
      <c r="H640" s="127">
        <v>0</v>
      </c>
      <c r="I640" s="127">
        <v>0</v>
      </c>
      <c r="J640" s="127">
        <v>0</v>
      </c>
      <c r="K640" s="127">
        <v>0</v>
      </c>
      <c r="L640" s="127">
        <v>0</v>
      </c>
      <c r="M640" s="127">
        <v>0</v>
      </c>
      <c r="N640" s="127">
        <v>0</v>
      </c>
      <c r="O640" s="127">
        <v>0</v>
      </c>
      <c r="P640" s="127">
        <v>0</v>
      </c>
      <c r="Q640" s="127">
        <v>0</v>
      </c>
      <c r="R640" s="127">
        <v>0</v>
      </c>
      <c r="S640" s="127">
        <v>0</v>
      </c>
      <c r="T640" s="127">
        <v>0</v>
      </c>
      <c r="U640" s="127">
        <v>0</v>
      </c>
      <c r="V640" s="127">
        <v>0</v>
      </c>
      <c r="W640" s="127">
        <v>0</v>
      </c>
    </row>
    <row r="641" spans="1:23" hidden="1">
      <c r="A641" s="127">
        <v>0</v>
      </c>
      <c r="B641" s="127">
        <v>0</v>
      </c>
      <c r="C641" s="127">
        <v>0</v>
      </c>
      <c r="D641" s="127">
        <v>0</v>
      </c>
      <c r="E641" s="127">
        <v>0</v>
      </c>
      <c r="F641" s="127">
        <v>0</v>
      </c>
      <c r="G641" s="127">
        <v>0</v>
      </c>
      <c r="H641" s="127">
        <v>0</v>
      </c>
      <c r="I641" s="127">
        <v>0</v>
      </c>
      <c r="J641" s="127">
        <v>0</v>
      </c>
      <c r="K641" s="127">
        <v>0</v>
      </c>
      <c r="L641" s="127">
        <v>0</v>
      </c>
      <c r="M641" s="127">
        <v>0</v>
      </c>
      <c r="N641" s="127">
        <v>0</v>
      </c>
      <c r="O641" s="127">
        <v>0</v>
      </c>
      <c r="P641" s="127">
        <v>0</v>
      </c>
      <c r="Q641" s="127">
        <v>0</v>
      </c>
      <c r="R641" s="127">
        <v>0</v>
      </c>
      <c r="S641" s="127">
        <v>0</v>
      </c>
      <c r="T641" s="127">
        <v>0</v>
      </c>
      <c r="U641" s="127">
        <v>0</v>
      </c>
      <c r="V641" s="127">
        <v>0</v>
      </c>
      <c r="W641" s="127">
        <v>0</v>
      </c>
    </row>
    <row r="642" spans="1:23" hidden="1">
      <c r="A642" s="127">
        <v>0</v>
      </c>
      <c r="B642" s="127">
        <v>0</v>
      </c>
      <c r="C642" s="127">
        <v>0</v>
      </c>
      <c r="D642" s="127">
        <v>0</v>
      </c>
      <c r="E642" s="127">
        <v>0</v>
      </c>
      <c r="F642" s="127">
        <v>0</v>
      </c>
      <c r="G642" s="127">
        <v>0</v>
      </c>
      <c r="H642" s="127">
        <v>0</v>
      </c>
      <c r="I642" s="127">
        <v>0</v>
      </c>
      <c r="J642" s="127">
        <v>0</v>
      </c>
      <c r="K642" s="127">
        <v>0</v>
      </c>
      <c r="L642" s="127">
        <v>0</v>
      </c>
      <c r="M642" s="127">
        <v>0</v>
      </c>
      <c r="N642" s="127">
        <v>0</v>
      </c>
      <c r="O642" s="127">
        <v>0</v>
      </c>
      <c r="P642" s="127">
        <v>0</v>
      </c>
      <c r="Q642" s="127">
        <v>0</v>
      </c>
      <c r="R642" s="127">
        <v>0</v>
      </c>
      <c r="S642" s="127">
        <v>0</v>
      </c>
      <c r="T642" s="127">
        <v>0</v>
      </c>
      <c r="U642" s="127">
        <v>0</v>
      </c>
      <c r="V642" s="127">
        <v>0</v>
      </c>
      <c r="W642" s="127">
        <v>0</v>
      </c>
    </row>
    <row r="643" spans="1:23" hidden="1">
      <c r="A643" s="127">
        <v>0</v>
      </c>
      <c r="B643" s="127">
        <v>0</v>
      </c>
      <c r="C643" s="127">
        <v>0</v>
      </c>
      <c r="D643" s="127">
        <v>0</v>
      </c>
      <c r="E643" s="127">
        <v>0</v>
      </c>
      <c r="F643" s="127">
        <v>0</v>
      </c>
      <c r="G643" s="127">
        <v>0</v>
      </c>
      <c r="H643" s="127">
        <v>0</v>
      </c>
      <c r="I643" s="127">
        <v>0</v>
      </c>
      <c r="J643" s="127">
        <v>0</v>
      </c>
      <c r="K643" s="127">
        <v>0</v>
      </c>
      <c r="L643" s="127">
        <v>0</v>
      </c>
      <c r="M643" s="127">
        <v>0</v>
      </c>
      <c r="N643" s="127">
        <v>0</v>
      </c>
      <c r="O643" s="127">
        <v>0</v>
      </c>
      <c r="P643" s="127">
        <v>0</v>
      </c>
      <c r="Q643" s="127">
        <v>0</v>
      </c>
      <c r="R643" s="127">
        <v>0</v>
      </c>
      <c r="S643" s="127">
        <v>0</v>
      </c>
      <c r="T643" s="127">
        <v>0</v>
      </c>
      <c r="U643" s="127">
        <v>0</v>
      </c>
      <c r="V643" s="127">
        <v>0</v>
      </c>
      <c r="W643" s="127">
        <v>0</v>
      </c>
    </row>
    <row r="644" spans="1:23" hidden="1">
      <c r="A644" s="127">
        <v>0</v>
      </c>
      <c r="B644" s="127">
        <v>0</v>
      </c>
      <c r="C644" s="127">
        <v>0</v>
      </c>
      <c r="D644" s="127">
        <v>0</v>
      </c>
      <c r="E644" s="127">
        <v>0</v>
      </c>
      <c r="F644" s="127">
        <v>0</v>
      </c>
      <c r="G644" s="127">
        <v>0</v>
      </c>
      <c r="H644" s="127">
        <v>0</v>
      </c>
      <c r="I644" s="127">
        <v>0</v>
      </c>
      <c r="J644" s="127">
        <v>0</v>
      </c>
      <c r="K644" s="127">
        <v>0</v>
      </c>
      <c r="L644" s="127">
        <v>0</v>
      </c>
      <c r="M644" s="127">
        <v>0</v>
      </c>
      <c r="N644" s="127">
        <v>0</v>
      </c>
      <c r="O644" s="127">
        <v>0</v>
      </c>
      <c r="P644" s="127">
        <v>0</v>
      </c>
      <c r="Q644" s="127">
        <v>0</v>
      </c>
      <c r="R644" s="127">
        <v>0</v>
      </c>
      <c r="S644" s="127">
        <v>0</v>
      </c>
      <c r="T644" s="127">
        <v>0</v>
      </c>
      <c r="U644" s="127">
        <v>0</v>
      </c>
      <c r="V644" s="127">
        <v>0</v>
      </c>
      <c r="W644" s="127">
        <v>0</v>
      </c>
    </row>
    <row r="645" spans="1:23" hidden="1">
      <c r="A645" s="127">
        <v>0</v>
      </c>
      <c r="B645" s="127">
        <v>0</v>
      </c>
      <c r="C645" s="127">
        <v>0</v>
      </c>
      <c r="D645" s="127">
        <v>0</v>
      </c>
      <c r="E645" s="127">
        <v>0</v>
      </c>
      <c r="F645" s="127">
        <v>0</v>
      </c>
      <c r="G645" s="127">
        <v>0</v>
      </c>
      <c r="H645" s="127">
        <v>0</v>
      </c>
      <c r="I645" s="127">
        <v>0</v>
      </c>
      <c r="J645" s="127">
        <v>0</v>
      </c>
      <c r="K645" s="127">
        <v>0</v>
      </c>
      <c r="L645" s="127">
        <v>0</v>
      </c>
      <c r="M645" s="127">
        <v>0</v>
      </c>
      <c r="N645" s="127">
        <v>0</v>
      </c>
      <c r="O645" s="127">
        <v>0</v>
      </c>
      <c r="P645" s="127">
        <v>0</v>
      </c>
      <c r="Q645" s="127">
        <v>0</v>
      </c>
      <c r="R645" s="127">
        <v>0</v>
      </c>
      <c r="S645" s="127">
        <v>0</v>
      </c>
      <c r="T645" s="127">
        <v>0</v>
      </c>
      <c r="U645" s="127">
        <v>0</v>
      </c>
      <c r="V645" s="127">
        <v>0</v>
      </c>
      <c r="W645" s="127">
        <v>0</v>
      </c>
    </row>
    <row r="646" spans="1:23" hidden="1">
      <c r="A646" s="127">
        <v>0</v>
      </c>
      <c r="B646" s="127">
        <v>0</v>
      </c>
      <c r="C646" s="127">
        <v>0</v>
      </c>
      <c r="D646" s="127">
        <v>0</v>
      </c>
      <c r="E646" s="127">
        <v>0</v>
      </c>
      <c r="F646" s="127">
        <v>0</v>
      </c>
      <c r="G646" s="127">
        <v>0</v>
      </c>
      <c r="H646" s="127">
        <v>0</v>
      </c>
      <c r="I646" s="127">
        <v>0</v>
      </c>
      <c r="J646" s="127">
        <v>0</v>
      </c>
      <c r="K646" s="127">
        <v>0</v>
      </c>
      <c r="L646" s="127">
        <v>0</v>
      </c>
      <c r="M646" s="127">
        <v>0</v>
      </c>
      <c r="N646" s="127">
        <v>0</v>
      </c>
      <c r="O646" s="127">
        <v>0</v>
      </c>
      <c r="P646" s="127">
        <v>0</v>
      </c>
      <c r="Q646" s="127">
        <v>0</v>
      </c>
      <c r="R646" s="127">
        <v>0</v>
      </c>
      <c r="S646" s="127">
        <v>0</v>
      </c>
      <c r="T646" s="127">
        <v>0</v>
      </c>
      <c r="U646" s="127">
        <v>0</v>
      </c>
      <c r="V646" s="127">
        <v>0</v>
      </c>
      <c r="W646" s="127">
        <v>0</v>
      </c>
    </row>
    <row r="647" spans="1:23" hidden="1">
      <c r="A647" s="127">
        <v>0</v>
      </c>
      <c r="B647" s="127">
        <v>0</v>
      </c>
      <c r="C647" s="127">
        <v>0</v>
      </c>
      <c r="D647" s="127">
        <v>0</v>
      </c>
      <c r="E647" s="127">
        <v>0</v>
      </c>
      <c r="F647" s="127">
        <v>0</v>
      </c>
      <c r="G647" s="127">
        <v>0</v>
      </c>
      <c r="H647" s="127">
        <v>0</v>
      </c>
      <c r="I647" s="127">
        <v>0</v>
      </c>
      <c r="J647" s="127">
        <v>0</v>
      </c>
      <c r="K647" s="127">
        <v>0</v>
      </c>
      <c r="L647" s="127">
        <v>0</v>
      </c>
      <c r="M647" s="127">
        <v>0</v>
      </c>
      <c r="N647" s="127">
        <v>0</v>
      </c>
      <c r="O647" s="127">
        <v>0</v>
      </c>
      <c r="P647" s="127">
        <v>0</v>
      </c>
      <c r="Q647" s="127">
        <v>0</v>
      </c>
      <c r="R647" s="127">
        <v>0</v>
      </c>
      <c r="S647" s="127">
        <v>0</v>
      </c>
      <c r="T647" s="127">
        <v>0</v>
      </c>
      <c r="U647" s="127">
        <v>0</v>
      </c>
      <c r="V647" s="127">
        <v>0</v>
      </c>
      <c r="W647" s="127">
        <v>0</v>
      </c>
    </row>
    <row r="648" spans="1:23" hidden="1">
      <c r="A648" s="127">
        <v>0</v>
      </c>
      <c r="B648" s="127">
        <v>0</v>
      </c>
      <c r="C648" s="127">
        <v>0</v>
      </c>
      <c r="D648" s="127">
        <v>0</v>
      </c>
      <c r="E648" s="127">
        <v>0</v>
      </c>
      <c r="F648" s="127">
        <v>0</v>
      </c>
      <c r="G648" s="127">
        <v>0</v>
      </c>
      <c r="H648" s="127">
        <v>0</v>
      </c>
      <c r="I648" s="127">
        <v>0</v>
      </c>
      <c r="J648" s="127">
        <v>0</v>
      </c>
      <c r="K648" s="127">
        <v>0</v>
      </c>
      <c r="L648" s="127">
        <v>0</v>
      </c>
      <c r="M648" s="127">
        <v>0</v>
      </c>
      <c r="N648" s="127">
        <v>0</v>
      </c>
      <c r="O648" s="127">
        <v>0</v>
      </c>
      <c r="P648" s="127">
        <v>0</v>
      </c>
      <c r="Q648" s="127">
        <v>0</v>
      </c>
      <c r="R648" s="127">
        <v>0</v>
      </c>
      <c r="S648" s="127">
        <v>0</v>
      </c>
      <c r="T648" s="127">
        <v>0</v>
      </c>
      <c r="U648" s="127">
        <v>0</v>
      </c>
      <c r="V648" s="127">
        <v>0</v>
      </c>
      <c r="W648" s="127">
        <v>0</v>
      </c>
    </row>
    <row r="649" spans="1:23" hidden="1">
      <c r="A649" s="127">
        <v>0</v>
      </c>
      <c r="B649" s="127">
        <v>0</v>
      </c>
      <c r="C649" s="127">
        <v>0</v>
      </c>
      <c r="D649" s="127">
        <v>0</v>
      </c>
      <c r="E649" s="127">
        <v>0</v>
      </c>
      <c r="F649" s="127">
        <v>0</v>
      </c>
      <c r="G649" s="127">
        <v>0</v>
      </c>
      <c r="H649" s="127">
        <v>0</v>
      </c>
      <c r="I649" s="127">
        <v>0</v>
      </c>
      <c r="J649" s="127">
        <v>0</v>
      </c>
      <c r="K649" s="127">
        <v>0</v>
      </c>
      <c r="L649" s="127">
        <v>0</v>
      </c>
      <c r="M649" s="127">
        <v>0</v>
      </c>
      <c r="N649" s="127">
        <v>0</v>
      </c>
      <c r="O649" s="127">
        <v>0</v>
      </c>
      <c r="P649" s="127">
        <v>0</v>
      </c>
      <c r="Q649" s="127">
        <v>0</v>
      </c>
      <c r="R649" s="127">
        <v>0</v>
      </c>
      <c r="S649" s="127">
        <v>0</v>
      </c>
      <c r="T649" s="127">
        <v>0</v>
      </c>
      <c r="U649" s="127">
        <v>0</v>
      </c>
      <c r="V649" s="127">
        <v>0</v>
      </c>
      <c r="W649" s="127">
        <v>0</v>
      </c>
    </row>
    <row r="650" spans="1:23" hidden="1">
      <c r="A650" s="127">
        <v>0</v>
      </c>
      <c r="B650" s="127">
        <v>0</v>
      </c>
      <c r="C650" s="127">
        <v>0</v>
      </c>
      <c r="D650" s="127">
        <v>0</v>
      </c>
      <c r="E650" s="127">
        <v>0</v>
      </c>
      <c r="F650" s="127">
        <v>0</v>
      </c>
      <c r="G650" s="127">
        <v>0</v>
      </c>
      <c r="H650" s="127">
        <v>0</v>
      </c>
      <c r="I650" s="127">
        <v>0</v>
      </c>
      <c r="J650" s="127">
        <v>0</v>
      </c>
      <c r="K650" s="127">
        <v>0</v>
      </c>
      <c r="L650" s="127">
        <v>0</v>
      </c>
      <c r="M650" s="127">
        <v>0</v>
      </c>
      <c r="N650" s="127">
        <v>0</v>
      </c>
      <c r="O650" s="127">
        <v>0</v>
      </c>
      <c r="P650" s="127">
        <v>0</v>
      </c>
      <c r="Q650" s="127">
        <v>0</v>
      </c>
      <c r="R650" s="127">
        <v>0</v>
      </c>
      <c r="S650" s="127">
        <v>0</v>
      </c>
      <c r="T650" s="127">
        <v>0</v>
      </c>
      <c r="U650" s="127">
        <v>0</v>
      </c>
      <c r="V650" s="127">
        <v>0</v>
      </c>
      <c r="W650" s="127">
        <v>0</v>
      </c>
    </row>
    <row r="651" spans="1:23" hidden="1">
      <c r="A651" s="127">
        <v>0</v>
      </c>
      <c r="B651" s="127">
        <v>0</v>
      </c>
      <c r="C651" s="127">
        <v>0</v>
      </c>
      <c r="D651" s="127">
        <v>0</v>
      </c>
      <c r="E651" s="127">
        <v>0</v>
      </c>
      <c r="F651" s="127">
        <v>0</v>
      </c>
      <c r="G651" s="127">
        <v>0</v>
      </c>
      <c r="H651" s="127">
        <v>0</v>
      </c>
      <c r="I651" s="127">
        <v>0</v>
      </c>
      <c r="J651" s="127">
        <v>0</v>
      </c>
      <c r="K651" s="127">
        <v>0</v>
      </c>
      <c r="L651" s="127">
        <v>0</v>
      </c>
      <c r="M651" s="127">
        <v>0</v>
      </c>
      <c r="N651" s="127">
        <v>0</v>
      </c>
      <c r="O651" s="127">
        <v>0</v>
      </c>
      <c r="P651" s="127">
        <v>0</v>
      </c>
      <c r="Q651" s="127">
        <v>0</v>
      </c>
      <c r="R651" s="127">
        <v>0</v>
      </c>
      <c r="S651" s="127">
        <v>0</v>
      </c>
      <c r="T651" s="127">
        <v>0</v>
      </c>
      <c r="U651" s="127">
        <v>0</v>
      </c>
      <c r="V651" s="127">
        <v>0</v>
      </c>
      <c r="W651" s="127">
        <v>0</v>
      </c>
    </row>
    <row r="652" spans="1:23" hidden="1">
      <c r="A652" s="127">
        <v>0</v>
      </c>
      <c r="B652" s="127">
        <v>0</v>
      </c>
      <c r="C652" s="127">
        <v>0</v>
      </c>
      <c r="D652" s="127">
        <v>0</v>
      </c>
      <c r="E652" s="127">
        <v>0</v>
      </c>
      <c r="F652" s="127">
        <v>0</v>
      </c>
      <c r="G652" s="127">
        <v>0</v>
      </c>
      <c r="H652" s="127">
        <v>0</v>
      </c>
      <c r="I652" s="127">
        <v>0</v>
      </c>
      <c r="J652" s="127">
        <v>0</v>
      </c>
      <c r="K652" s="127">
        <v>0</v>
      </c>
      <c r="L652" s="127">
        <v>0</v>
      </c>
      <c r="M652" s="127">
        <v>0</v>
      </c>
      <c r="N652" s="127">
        <v>0</v>
      </c>
      <c r="O652" s="127">
        <v>0</v>
      </c>
      <c r="P652" s="127">
        <v>0</v>
      </c>
      <c r="Q652" s="127">
        <v>0</v>
      </c>
      <c r="R652" s="127">
        <v>0</v>
      </c>
      <c r="S652" s="127">
        <v>0</v>
      </c>
      <c r="T652" s="127">
        <v>0</v>
      </c>
      <c r="U652" s="127">
        <v>0</v>
      </c>
      <c r="V652" s="127">
        <v>0</v>
      </c>
      <c r="W652" s="127">
        <v>0</v>
      </c>
    </row>
    <row r="653" spans="1:23" hidden="1">
      <c r="A653" s="127">
        <v>0</v>
      </c>
      <c r="B653" s="127">
        <v>0</v>
      </c>
      <c r="C653" s="127">
        <v>0</v>
      </c>
      <c r="D653" s="127">
        <v>0</v>
      </c>
      <c r="E653" s="127">
        <v>0</v>
      </c>
      <c r="F653" s="127">
        <v>0</v>
      </c>
      <c r="G653" s="127">
        <v>0</v>
      </c>
      <c r="H653" s="127">
        <v>0</v>
      </c>
      <c r="I653" s="127">
        <v>0</v>
      </c>
      <c r="J653" s="127">
        <v>0</v>
      </c>
      <c r="K653" s="127">
        <v>0</v>
      </c>
      <c r="L653" s="127">
        <v>0</v>
      </c>
      <c r="M653" s="127">
        <v>0</v>
      </c>
      <c r="N653" s="127">
        <v>0</v>
      </c>
      <c r="O653" s="127">
        <v>0</v>
      </c>
      <c r="P653" s="127">
        <v>0</v>
      </c>
      <c r="Q653" s="127">
        <v>0</v>
      </c>
      <c r="R653" s="127">
        <v>0</v>
      </c>
      <c r="S653" s="127">
        <v>0</v>
      </c>
      <c r="T653" s="127">
        <v>0</v>
      </c>
      <c r="U653" s="127">
        <v>0</v>
      </c>
      <c r="V653" s="127">
        <v>0</v>
      </c>
      <c r="W653" s="127">
        <v>0</v>
      </c>
    </row>
    <row r="654" spans="1:23" hidden="1">
      <c r="A654" s="127">
        <v>0</v>
      </c>
      <c r="B654" s="127">
        <v>0</v>
      </c>
      <c r="C654" s="127">
        <v>0</v>
      </c>
      <c r="D654" s="127">
        <v>0</v>
      </c>
      <c r="E654" s="127">
        <v>0</v>
      </c>
      <c r="F654" s="127">
        <v>0</v>
      </c>
      <c r="G654" s="127">
        <v>0</v>
      </c>
      <c r="H654" s="127">
        <v>0</v>
      </c>
      <c r="I654" s="127">
        <v>0</v>
      </c>
      <c r="J654" s="127">
        <v>0</v>
      </c>
      <c r="K654" s="127">
        <v>0</v>
      </c>
      <c r="L654" s="127">
        <v>0</v>
      </c>
      <c r="M654" s="127">
        <v>0</v>
      </c>
      <c r="N654" s="127">
        <v>0</v>
      </c>
      <c r="O654" s="127">
        <v>0</v>
      </c>
      <c r="P654" s="127">
        <v>0</v>
      </c>
      <c r="Q654" s="127">
        <v>0</v>
      </c>
      <c r="R654" s="127">
        <v>0</v>
      </c>
      <c r="S654" s="127">
        <v>0</v>
      </c>
      <c r="T654" s="127">
        <v>0</v>
      </c>
      <c r="U654" s="127">
        <v>0</v>
      </c>
      <c r="V654" s="127">
        <v>0</v>
      </c>
      <c r="W654" s="127">
        <v>0</v>
      </c>
    </row>
    <row r="655" spans="1:23" hidden="1">
      <c r="A655" s="127">
        <v>0</v>
      </c>
      <c r="B655" s="127">
        <v>0</v>
      </c>
      <c r="C655" s="127">
        <v>0</v>
      </c>
      <c r="D655" s="127">
        <v>0</v>
      </c>
      <c r="E655" s="127">
        <v>0</v>
      </c>
      <c r="F655" s="127">
        <v>0</v>
      </c>
      <c r="G655" s="127">
        <v>0</v>
      </c>
      <c r="H655" s="127">
        <v>0</v>
      </c>
      <c r="I655" s="127">
        <v>0</v>
      </c>
      <c r="J655" s="127">
        <v>0</v>
      </c>
      <c r="K655" s="127">
        <v>0</v>
      </c>
      <c r="L655" s="127">
        <v>0</v>
      </c>
      <c r="M655" s="127">
        <v>0</v>
      </c>
      <c r="N655" s="127">
        <v>0</v>
      </c>
      <c r="O655" s="127">
        <v>0</v>
      </c>
      <c r="P655" s="127">
        <v>0</v>
      </c>
      <c r="Q655" s="127">
        <v>0</v>
      </c>
      <c r="R655" s="127">
        <v>0</v>
      </c>
      <c r="S655" s="127">
        <v>0</v>
      </c>
      <c r="T655" s="127">
        <v>0</v>
      </c>
      <c r="U655" s="127">
        <v>0</v>
      </c>
      <c r="V655" s="127">
        <v>0</v>
      </c>
      <c r="W655" s="127">
        <v>0</v>
      </c>
    </row>
    <row r="656" spans="1:23" hidden="1">
      <c r="A656" s="127">
        <v>0</v>
      </c>
      <c r="B656" s="127">
        <v>0</v>
      </c>
      <c r="C656" s="127">
        <v>0</v>
      </c>
      <c r="D656" s="127">
        <v>0</v>
      </c>
      <c r="E656" s="127">
        <v>0</v>
      </c>
      <c r="F656" s="127">
        <v>0</v>
      </c>
      <c r="G656" s="127">
        <v>0</v>
      </c>
      <c r="H656" s="127">
        <v>0</v>
      </c>
      <c r="I656" s="127">
        <v>0</v>
      </c>
      <c r="J656" s="127">
        <v>0</v>
      </c>
      <c r="K656" s="127">
        <v>0</v>
      </c>
      <c r="L656" s="127">
        <v>0</v>
      </c>
      <c r="M656" s="127">
        <v>0</v>
      </c>
      <c r="N656" s="127">
        <v>0</v>
      </c>
      <c r="O656" s="127">
        <v>0</v>
      </c>
      <c r="P656" s="127">
        <v>0</v>
      </c>
      <c r="Q656" s="127">
        <v>0</v>
      </c>
      <c r="R656" s="127">
        <v>0</v>
      </c>
      <c r="S656" s="127">
        <v>0</v>
      </c>
      <c r="T656" s="127">
        <v>0</v>
      </c>
      <c r="U656" s="127">
        <v>0</v>
      </c>
      <c r="V656" s="127">
        <v>0</v>
      </c>
      <c r="W656" s="127">
        <v>0</v>
      </c>
    </row>
    <row r="657" spans="1:23" hidden="1">
      <c r="A657" s="127">
        <v>0</v>
      </c>
      <c r="B657" s="127">
        <v>0</v>
      </c>
      <c r="C657" s="127">
        <v>0</v>
      </c>
      <c r="D657" s="127">
        <v>0</v>
      </c>
      <c r="E657" s="127">
        <v>0</v>
      </c>
      <c r="F657" s="127">
        <v>0</v>
      </c>
      <c r="G657" s="127">
        <v>0</v>
      </c>
      <c r="H657" s="127">
        <v>0</v>
      </c>
      <c r="I657" s="127">
        <v>0</v>
      </c>
      <c r="J657" s="127">
        <v>0</v>
      </c>
      <c r="K657" s="127">
        <v>0</v>
      </c>
      <c r="L657" s="127">
        <v>0</v>
      </c>
      <c r="M657" s="127">
        <v>0</v>
      </c>
      <c r="N657" s="127">
        <v>0</v>
      </c>
      <c r="O657" s="127">
        <v>0</v>
      </c>
      <c r="P657" s="127">
        <v>0</v>
      </c>
      <c r="Q657" s="127">
        <v>0</v>
      </c>
      <c r="R657" s="127">
        <v>0</v>
      </c>
      <c r="S657" s="127">
        <v>0</v>
      </c>
      <c r="T657" s="127">
        <v>0</v>
      </c>
      <c r="U657" s="127">
        <v>0</v>
      </c>
      <c r="V657" s="127">
        <v>0</v>
      </c>
      <c r="W657" s="127">
        <v>0</v>
      </c>
    </row>
    <row r="658" spans="1:23" hidden="1">
      <c r="A658" s="127">
        <v>0</v>
      </c>
      <c r="B658" s="127">
        <v>0</v>
      </c>
      <c r="C658" s="127">
        <v>0</v>
      </c>
      <c r="D658" s="127">
        <v>0</v>
      </c>
      <c r="E658" s="127">
        <v>0</v>
      </c>
      <c r="F658" s="127">
        <v>0</v>
      </c>
      <c r="G658" s="127">
        <v>0</v>
      </c>
      <c r="H658" s="127">
        <v>0</v>
      </c>
      <c r="I658" s="127">
        <v>0</v>
      </c>
      <c r="J658" s="127">
        <v>0</v>
      </c>
      <c r="K658" s="127">
        <v>0</v>
      </c>
      <c r="L658" s="127">
        <v>0</v>
      </c>
      <c r="M658" s="127">
        <v>0</v>
      </c>
      <c r="N658" s="127">
        <v>0</v>
      </c>
      <c r="O658" s="127">
        <v>0</v>
      </c>
      <c r="P658" s="127">
        <v>0</v>
      </c>
      <c r="Q658" s="127">
        <v>0</v>
      </c>
      <c r="R658" s="127">
        <v>0</v>
      </c>
      <c r="S658" s="127">
        <v>0</v>
      </c>
      <c r="T658" s="127">
        <v>0</v>
      </c>
      <c r="U658" s="127">
        <v>0</v>
      </c>
      <c r="V658" s="127">
        <v>0</v>
      </c>
      <c r="W658" s="127">
        <v>0</v>
      </c>
    </row>
    <row r="659" spans="1:23" hidden="1">
      <c r="A659" s="127">
        <v>0</v>
      </c>
      <c r="B659" s="127">
        <v>0</v>
      </c>
      <c r="C659" s="127">
        <v>0</v>
      </c>
      <c r="D659" s="127">
        <v>0</v>
      </c>
      <c r="E659" s="127">
        <v>0</v>
      </c>
      <c r="F659" s="127">
        <v>0</v>
      </c>
      <c r="G659" s="127">
        <v>0</v>
      </c>
      <c r="H659" s="127">
        <v>0</v>
      </c>
      <c r="I659" s="127">
        <v>0</v>
      </c>
      <c r="J659" s="127">
        <v>0</v>
      </c>
      <c r="K659" s="127">
        <v>0</v>
      </c>
      <c r="L659" s="127">
        <v>0</v>
      </c>
      <c r="M659" s="127">
        <v>0</v>
      </c>
      <c r="N659" s="127">
        <v>0</v>
      </c>
      <c r="O659" s="127">
        <v>0</v>
      </c>
      <c r="P659" s="127">
        <v>0</v>
      </c>
      <c r="Q659" s="127">
        <v>0</v>
      </c>
      <c r="R659" s="127">
        <v>0</v>
      </c>
      <c r="S659" s="127">
        <v>0</v>
      </c>
      <c r="T659" s="127">
        <v>0</v>
      </c>
      <c r="U659" s="127">
        <v>0</v>
      </c>
      <c r="V659" s="127">
        <v>0</v>
      </c>
      <c r="W659" s="127">
        <v>0</v>
      </c>
    </row>
    <row r="660" spans="1:23" hidden="1">
      <c r="A660" s="127">
        <v>0</v>
      </c>
      <c r="B660" s="127">
        <v>0</v>
      </c>
      <c r="C660" s="127">
        <v>0</v>
      </c>
      <c r="D660" s="127">
        <v>0</v>
      </c>
      <c r="E660" s="127">
        <v>0</v>
      </c>
      <c r="F660" s="127">
        <v>0</v>
      </c>
      <c r="G660" s="127">
        <v>0</v>
      </c>
      <c r="H660" s="127">
        <v>0</v>
      </c>
      <c r="I660" s="127">
        <v>0</v>
      </c>
      <c r="J660" s="127">
        <v>0</v>
      </c>
      <c r="K660" s="127">
        <v>0</v>
      </c>
      <c r="L660" s="127">
        <v>0</v>
      </c>
      <c r="M660" s="127">
        <v>0</v>
      </c>
      <c r="N660" s="127">
        <v>0</v>
      </c>
      <c r="O660" s="127">
        <v>0</v>
      </c>
      <c r="P660" s="127">
        <v>0</v>
      </c>
      <c r="Q660" s="127">
        <v>0</v>
      </c>
      <c r="R660" s="127">
        <v>0</v>
      </c>
      <c r="S660" s="127">
        <v>0</v>
      </c>
      <c r="T660" s="127">
        <v>0</v>
      </c>
      <c r="U660" s="127">
        <v>0</v>
      </c>
      <c r="V660" s="127">
        <v>0</v>
      </c>
      <c r="W660" s="127">
        <v>0</v>
      </c>
    </row>
    <row r="661" spans="1:23" hidden="1">
      <c r="A661" s="127">
        <v>0</v>
      </c>
      <c r="B661" s="127">
        <v>0</v>
      </c>
      <c r="C661" s="127">
        <v>0</v>
      </c>
      <c r="D661" s="127">
        <v>0</v>
      </c>
      <c r="E661" s="127">
        <v>0</v>
      </c>
      <c r="F661" s="127">
        <v>0</v>
      </c>
      <c r="G661" s="127">
        <v>0</v>
      </c>
      <c r="H661" s="127">
        <v>0</v>
      </c>
      <c r="I661" s="127">
        <v>0</v>
      </c>
      <c r="J661" s="127">
        <v>0</v>
      </c>
      <c r="K661" s="127">
        <v>0</v>
      </c>
      <c r="L661" s="127">
        <v>0</v>
      </c>
      <c r="M661" s="127">
        <v>0</v>
      </c>
      <c r="N661" s="127">
        <v>0</v>
      </c>
      <c r="O661" s="127">
        <v>0</v>
      </c>
      <c r="P661" s="127">
        <v>0</v>
      </c>
      <c r="Q661" s="127">
        <v>0</v>
      </c>
      <c r="R661" s="127">
        <v>0</v>
      </c>
      <c r="S661" s="127">
        <v>0</v>
      </c>
      <c r="T661" s="127">
        <v>0</v>
      </c>
      <c r="U661" s="127">
        <v>0</v>
      </c>
      <c r="V661" s="127">
        <v>0</v>
      </c>
      <c r="W661" s="127">
        <v>0</v>
      </c>
    </row>
    <row r="662" spans="1:23" hidden="1">
      <c r="A662" s="127">
        <v>0</v>
      </c>
      <c r="B662" s="127">
        <v>0</v>
      </c>
      <c r="C662" s="127">
        <v>0</v>
      </c>
      <c r="D662" s="127">
        <v>0</v>
      </c>
      <c r="E662" s="127">
        <v>0</v>
      </c>
      <c r="F662" s="127">
        <v>0</v>
      </c>
      <c r="G662" s="127">
        <v>0</v>
      </c>
      <c r="H662" s="127">
        <v>0</v>
      </c>
      <c r="I662" s="127">
        <v>0</v>
      </c>
      <c r="J662" s="127">
        <v>0</v>
      </c>
      <c r="K662" s="127">
        <v>0</v>
      </c>
      <c r="L662" s="127">
        <v>0</v>
      </c>
      <c r="M662" s="127">
        <v>0</v>
      </c>
      <c r="N662" s="127">
        <v>0</v>
      </c>
      <c r="O662" s="127">
        <v>0</v>
      </c>
      <c r="P662" s="127">
        <v>0</v>
      </c>
      <c r="Q662" s="127">
        <v>0</v>
      </c>
      <c r="R662" s="127">
        <v>0</v>
      </c>
      <c r="S662" s="127">
        <v>0</v>
      </c>
      <c r="T662" s="127">
        <v>0</v>
      </c>
      <c r="U662" s="127">
        <v>0</v>
      </c>
      <c r="V662" s="127">
        <v>0</v>
      </c>
      <c r="W662" s="127">
        <v>0</v>
      </c>
    </row>
    <row r="663" spans="1:23" hidden="1">
      <c r="A663" s="127">
        <v>0</v>
      </c>
      <c r="B663" s="127">
        <v>0</v>
      </c>
      <c r="C663" s="127">
        <v>0</v>
      </c>
      <c r="D663" s="127">
        <v>0</v>
      </c>
      <c r="E663" s="127">
        <v>0</v>
      </c>
      <c r="F663" s="127">
        <v>0</v>
      </c>
      <c r="G663" s="127">
        <v>0</v>
      </c>
      <c r="H663" s="127">
        <v>0</v>
      </c>
      <c r="I663" s="127">
        <v>0</v>
      </c>
      <c r="J663" s="127">
        <v>0</v>
      </c>
      <c r="K663" s="127">
        <v>0</v>
      </c>
      <c r="L663" s="127">
        <v>0</v>
      </c>
      <c r="M663" s="127">
        <v>0</v>
      </c>
      <c r="N663" s="127">
        <v>0</v>
      </c>
      <c r="O663" s="127">
        <v>0</v>
      </c>
      <c r="P663" s="127">
        <v>0</v>
      </c>
      <c r="Q663" s="127">
        <v>0</v>
      </c>
      <c r="R663" s="127">
        <v>0</v>
      </c>
      <c r="S663" s="127">
        <v>0</v>
      </c>
      <c r="T663" s="127">
        <v>0</v>
      </c>
      <c r="U663" s="127">
        <v>0</v>
      </c>
      <c r="V663" s="127">
        <v>0</v>
      </c>
      <c r="W663" s="127">
        <v>0</v>
      </c>
    </row>
    <row r="664" spans="1:23" hidden="1">
      <c r="A664" s="127">
        <v>0</v>
      </c>
      <c r="B664" s="127">
        <v>0</v>
      </c>
      <c r="C664" s="127">
        <v>0</v>
      </c>
      <c r="D664" s="127">
        <v>0</v>
      </c>
      <c r="E664" s="127">
        <v>0</v>
      </c>
      <c r="F664" s="127">
        <v>0</v>
      </c>
      <c r="G664" s="127">
        <v>0</v>
      </c>
      <c r="H664" s="127">
        <v>0</v>
      </c>
      <c r="I664" s="127">
        <v>0</v>
      </c>
      <c r="J664" s="127">
        <v>0</v>
      </c>
      <c r="K664" s="127">
        <v>0</v>
      </c>
      <c r="L664" s="127">
        <v>0</v>
      </c>
      <c r="M664" s="127">
        <v>0</v>
      </c>
      <c r="N664" s="127">
        <v>0</v>
      </c>
      <c r="O664" s="127">
        <v>0</v>
      </c>
      <c r="P664" s="127">
        <v>0</v>
      </c>
      <c r="Q664" s="127">
        <v>0</v>
      </c>
      <c r="R664" s="127">
        <v>0</v>
      </c>
      <c r="S664" s="127">
        <v>0</v>
      </c>
      <c r="T664" s="127">
        <v>0</v>
      </c>
      <c r="U664" s="127">
        <v>0</v>
      </c>
      <c r="V664" s="127">
        <v>0</v>
      </c>
      <c r="W664" s="127">
        <v>0</v>
      </c>
    </row>
    <row r="665" spans="1:23" hidden="1">
      <c r="A665" s="127">
        <v>0</v>
      </c>
      <c r="B665" s="127">
        <v>0</v>
      </c>
      <c r="C665" s="127">
        <v>0</v>
      </c>
      <c r="D665" s="127">
        <v>0</v>
      </c>
      <c r="E665" s="127">
        <v>0</v>
      </c>
      <c r="F665" s="127">
        <v>0</v>
      </c>
      <c r="G665" s="127">
        <v>0</v>
      </c>
      <c r="H665" s="127">
        <v>0</v>
      </c>
      <c r="I665" s="127">
        <v>0</v>
      </c>
      <c r="J665" s="127">
        <v>0</v>
      </c>
      <c r="K665" s="127">
        <v>0</v>
      </c>
      <c r="L665" s="127">
        <v>0</v>
      </c>
      <c r="M665" s="127">
        <v>0</v>
      </c>
      <c r="N665" s="127">
        <v>0</v>
      </c>
      <c r="O665" s="127">
        <v>0</v>
      </c>
      <c r="P665" s="127">
        <v>0</v>
      </c>
      <c r="Q665" s="127">
        <v>0</v>
      </c>
      <c r="R665" s="127">
        <v>0</v>
      </c>
      <c r="S665" s="127">
        <v>0</v>
      </c>
      <c r="T665" s="127">
        <v>0</v>
      </c>
      <c r="U665" s="127">
        <v>0</v>
      </c>
      <c r="V665" s="127">
        <v>0</v>
      </c>
      <c r="W665" s="127">
        <v>0</v>
      </c>
    </row>
    <row r="666" spans="1:23" hidden="1">
      <c r="A666" s="127">
        <v>0</v>
      </c>
      <c r="B666" s="127">
        <v>0</v>
      </c>
      <c r="C666" s="127">
        <v>0</v>
      </c>
      <c r="D666" s="127">
        <v>0</v>
      </c>
      <c r="E666" s="127">
        <v>0</v>
      </c>
      <c r="F666" s="127">
        <v>0</v>
      </c>
      <c r="G666" s="127">
        <v>0</v>
      </c>
      <c r="H666" s="127">
        <v>0</v>
      </c>
      <c r="I666" s="127">
        <v>0</v>
      </c>
      <c r="J666" s="127">
        <v>0</v>
      </c>
      <c r="K666" s="127">
        <v>0</v>
      </c>
      <c r="L666" s="127">
        <v>0</v>
      </c>
      <c r="M666" s="127">
        <v>0</v>
      </c>
      <c r="N666" s="127">
        <v>0</v>
      </c>
      <c r="O666" s="127">
        <v>0</v>
      </c>
      <c r="P666" s="127">
        <v>0</v>
      </c>
      <c r="Q666" s="127">
        <v>0</v>
      </c>
      <c r="R666" s="127">
        <v>0</v>
      </c>
      <c r="S666" s="127">
        <v>0</v>
      </c>
      <c r="T666" s="127">
        <v>0</v>
      </c>
      <c r="U666" s="127">
        <v>0</v>
      </c>
      <c r="V666" s="127">
        <v>0</v>
      </c>
      <c r="W666" s="127">
        <v>0</v>
      </c>
    </row>
    <row r="667" spans="1:23" hidden="1">
      <c r="A667" s="127">
        <v>0</v>
      </c>
      <c r="B667" s="127">
        <v>0</v>
      </c>
      <c r="C667" s="127">
        <v>0</v>
      </c>
      <c r="D667" s="127">
        <v>0</v>
      </c>
      <c r="E667" s="127">
        <v>0</v>
      </c>
      <c r="F667" s="127">
        <v>0</v>
      </c>
      <c r="G667" s="127">
        <v>0</v>
      </c>
      <c r="H667" s="127">
        <v>0</v>
      </c>
      <c r="I667" s="127">
        <v>0</v>
      </c>
      <c r="J667" s="127">
        <v>0</v>
      </c>
      <c r="K667" s="127">
        <v>0</v>
      </c>
      <c r="L667" s="127">
        <v>0</v>
      </c>
      <c r="M667" s="127">
        <v>0</v>
      </c>
      <c r="N667" s="127">
        <v>0</v>
      </c>
      <c r="O667" s="127">
        <v>0</v>
      </c>
      <c r="P667" s="127">
        <v>0</v>
      </c>
      <c r="Q667" s="127">
        <v>0</v>
      </c>
      <c r="R667" s="127">
        <v>0</v>
      </c>
      <c r="S667" s="127">
        <v>0</v>
      </c>
      <c r="T667" s="127">
        <v>0</v>
      </c>
      <c r="U667" s="127">
        <v>0</v>
      </c>
      <c r="V667" s="127">
        <v>0</v>
      </c>
      <c r="W667" s="127">
        <v>0</v>
      </c>
    </row>
    <row r="668" spans="1:23" hidden="1">
      <c r="A668" s="127">
        <v>0</v>
      </c>
      <c r="B668" s="127">
        <v>0</v>
      </c>
      <c r="C668" s="127">
        <v>0</v>
      </c>
      <c r="D668" s="127">
        <v>0</v>
      </c>
      <c r="E668" s="127">
        <v>0</v>
      </c>
      <c r="F668" s="127">
        <v>0</v>
      </c>
      <c r="G668" s="127">
        <v>0</v>
      </c>
      <c r="H668" s="127">
        <v>0</v>
      </c>
      <c r="I668" s="127">
        <v>0</v>
      </c>
      <c r="J668" s="127">
        <v>0</v>
      </c>
      <c r="K668" s="127">
        <v>0</v>
      </c>
      <c r="L668" s="127">
        <v>0</v>
      </c>
      <c r="M668" s="127">
        <v>0</v>
      </c>
      <c r="N668" s="127">
        <v>0</v>
      </c>
      <c r="O668" s="127">
        <v>0</v>
      </c>
      <c r="P668" s="127">
        <v>0</v>
      </c>
      <c r="Q668" s="127">
        <v>0</v>
      </c>
      <c r="R668" s="127">
        <v>0</v>
      </c>
      <c r="S668" s="127">
        <v>0</v>
      </c>
      <c r="T668" s="127">
        <v>0</v>
      </c>
      <c r="U668" s="127">
        <v>0</v>
      </c>
      <c r="V668" s="127">
        <v>0</v>
      </c>
      <c r="W668" s="127">
        <v>0</v>
      </c>
    </row>
    <row r="669" spans="1:23" hidden="1">
      <c r="A669" s="127">
        <v>0</v>
      </c>
      <c r="B669" s="127">
        <v>0</v>
      </c>
      <c r="C669" s="127">
        <v>0</v>
      </c>
      <c r="D669" s="127">
        <v>0</v>
      </c>
      <c r="E669" s="127">
        <v>0</v>
      </c>
      <c r="F669" s="127">
        <v>0</v>
      </c>
      <c r="G669" s="127">
        <v>0</v>
      </c>
      <c r="H669" s="127">
        <v>0</v>
      </c>
      <c r="I669" s="127">
        <v>0</v>
      </c>
      <c r="J669" s="127">
        <v>0</v>
      </c>
      <c r="K669" s="127">
        <v>0</v>
      </c>
      <c r="L669" s="127">
        <v>0</v>
      </c>
      <c r="M669" s="127">
        <v>0</v>
      </c>
      <c r="N669" s="127">
        <v>0</v>
      </c>
      <c r="O669" s="127">
        <v>0</v>
      </c>
      <c r="P669" s="127">
        <v>0</v>
      </c>
      <c r="Q669" s="127">
        <v>0</v>
      </c>
      <c r="R669" s="127">
        <v>0</v>
      </c>
      <c r="S669" s="127">
        <v>0</v>
      </c>
      <c r="T669" s="127">
        <v>0</v>
      </c>
      <c r="U669" s="127">
        <v>0</v>
      </c>
      <c r="V669" s="127">
        <v>0</v>
      </c>
      <c r="W669" s="127">
        <v>0</v>
      </c>
    </row>
    <row r="670" spans="1:23" hidden="1">
      <c r="A670" s="127">
        <v>0</v>
      </c>
      <c r="B670" s="127">
        <v>0</v>
      </c>
      <c r="C670" s="127">
        <v>0</v>
      </c>
      <c r="D670" s="127">
        <v>0</v>
      </c>
      <c r="E670" s="127">
        <v>0</v>
      </c>
      <c r="F670" s="127">
        <v>0</v>
      </c>
      <c r="G670" s="127">
        <v>0</v>
      </c>
      <c r="H670" s="127">
        <v>0</v>
      </c>
      <c r="I670" s="127">
        <v>0</v>
      </c>
      <c r="J670" s="127">
        <v>0</v>
      </c>
      <c r="K670" s="127">
        <v>0</v>
      </c>
      <c r="L670" s="127">
        <v>0</v>
      </c>
      <c r="M670" s="127">
        <v>0</v>
      </c>
      <c r="N670" s="127">
        <v>0</v>
      </c>
      <c r="O670" s="127">
        <v>0</v>
      </c>
      <c r="P670" s="127">
        <v>0</v>
      </c>
      <c r="Q670" s="127">
        <v>0</v>
      </c>
      <c r="R670" s="127">
        <v>0</v>
      </c>
      <c r="S670" s="127">
        <v>0</v>
      </c>
      <c r="T670" s="127">
        <v>0</v>
      </c>
      <c r="U670" s="127">
        <v>0</v>
      </c>
      <c r="V670" s="127">
        <v>0</v>
      </c>
      <c r="W670" s="127">
        <v>0</v>
      </c>
    </row>
    <row r="671" spans="1:23" hidden="1">
      <c r="A671" s="127">
        <v>0</v>
      </c>
      <c r="B671" s="127">
        <v>0</v>
      </c>
      <c r="C671" s="127">
        <v>0</v>
      </c>
      <c r="D671" s="127">
        <v>0</v>
      </c>
      <c r="E671" s="127">
        <v>0</v>
      </c>
      <c r="F671" s="127">
        <v>0</v>
      </c>
      <c r="G671" s="127">
        <v>0</v>
      </c>
      <c r="H671" s="127">
        <v>0</v>
      </c>
      <c r="I671" s="127">
        <v>0</v>
      </c>
      <c r="J671" s="127">
        <v>0</v>
      </c>
      <c r="K671" s="127">
        <v>0</v>
      </c>
      <c r="L671" s="127">
        <v>0</v>
      </c>
      <c r="M671" s="127">
        <v>0</v>
      </c>
      <c r="N671" s="127">
        <v>0</v>
      </c>
      <c r="O671" s="127">
        <v>0</v>
      </c>
      <c r="P671" s="127">
        <v>0</v>
      </c>
      <c r="Q671" s="127">
        <v>0</v>
      </c>
      <c r="R671" s="127">
        <v>0</v>
      </c>
      <c r="S671" s="127">
        <v>0</v>
      </c>
      <c r="T671" s="127">
        <v>0</v>
      </c>
      <c r="U671" s="127">
        <v>0</v>
      </c>
      <c r="V671" s="127">
        <v>0</v>
      </c>
      <c r="W671" s="127">
        <v>0</v>
      </c>
    </row>
    <row r="672" spans="1:23" hidden="1">
      <c r="A672" s="127">
        <v>0</v>
      </c>
      <c r="B672" s="127">
        <v>0</v>
      </c>
      <c r="C672" s="127">
        <v>0</v>
      </c>
      <c r="D672" s="127">
        <v>0</v>
      </c>
      <c r="E672" s="127">
        <v>0</v>
      </c>
      <c r="F672" s="127">
        <v>0</v>
      </c>
      <c r="G672" s="127">
        <v>0</v>
      </c>
      <c r="H672" s="127">
        <v>0</v>
      </c>
      <c r="I672" s="127">
        <v>0</v>
      </c>
      <c r="J672" s="127">
        <v>0</v>
      </c>
      <c r="K672" s="127">
        <v>0</v>
      </c>
      <c r="L672" s="127">
        <v>0</v>
      </c>
      <c r="M672" s="127">
        <v>0</v>
      </c>
      <c r="N672" s="127">
        <v>0</v>
      </c>
      <c r="O672" s="127">
        <v>0</v>
      </c>
      <c r="P672" s="127">
        <v>0</v>
      </c>
      <c r="Q672" s="127">
        <v>0</v>
      </c>
      <c r="R672" s="127">
        <v>0</v>
      </c>
      <c r="S672" s="127">
        <v>0</v>
      </c>
      <c r="T672" s="127">
        <v>0</v>
      </c>
      <c r="U672" s="127">
        <v>0</v>
      </c>
      <c r="V672" s="127">
        <v>0</v>
      </c>
      <c r="W672" s="127">
        <v>0</v>
      </c>
    </row>
    <row r="673" spans="1:23" hidden="1">
      <c r="A673" s="127">
        <v>0</v>
      </c>
      <c r="B673" s="127">
        <v>0</v>
      </c>
      <c r="C673" s="127">
        <v>0</v>
      </c>
      <c r="D673" s="127">
        <v>0</v>
      </c>
      <c r="E673" s="127">
        <v>0</v>
      </c>
      <c r="F673" s="127">
        <v>0</v>
      </c>
      <c r="G673" s="127">
        <v>0</v>
      </c>
      <c r="H673" s="127">
        <v>0</v>
      </c>
      <c r="I673" s="127">
        <v>0</v>
      </c>
      <c r="J673" s="127">
        <v>0</v>
      </c>
      <c r="K673" s="127">
        <v>0</v>
      </c>
      <c r="L673" s="127">
        <v>0</v>
      </c>
      <c r="M673" s="127">
        <v>0</v>
      </c>
      <c r="N673" s="127">
        <v>0</v>
      </c>
      <c r="O673" s="127">
        <v>0</v>
      </c>
      <c r="P673" s="127">
        <v>0</v>
      </c>
      <c r="Q673" s="127">
        <v>0</v>
      </c>
      <c r="R673" s="127">
        <v>0</v>
      </c>
      <c r="S673" s="127">
        <v>0</v>
      </c>
      <c r="T673" s="127">
        <v>0</v>
      </c>
      <c r="U673" s="127">
        <v>0</v>
      </c>
      <c r="V673" s="127">
        <v>0</v>
      </c>
      <c r="W673" s="127">
        <v>0</v>
      </c>
    </row>
    <row r="674" spans="1:23" hidden="1">
      <c r="A674" s="127">
        <v>0</v>
      </c>
      <c r="B674" s="127">
        <v>0</v>
      </c>
      <c r="C674" s="127">
        <v>0</v>
      </c>
      <c r="D674" s="127">
        <v>0</v>
      </c>
      <c r="E674" s="127">
        <v>0</v>
      </c>
      <c r="F674" s="127">
        <v>0</v>
      </c>
      <c r="G674" s="127">
        <v>0</v>
      </c>
      <c r="H674" s="127">
        <v>0</v>
      </c>
      <c r="I674" s="127">
        <v>0</v>
      </c>
      <c r="J674" s="127">
        <v>0</v>
      </c>
      <c r="K674" s="127">
        <v>0</v>
      </c>
      <c r="L674" s="127">
        <v>0</v>
      </c>
      <c r="M674" s="127">
        <v>0</v>
      </c>
      <c r="N674" s="127">
        <v>0</v>
      </c>
      <c r="O674" s="127">
        <v>0</v>
      </c>
      <c r="P674" s="127">
        <v>0</v>
      </c>
      <c r="Q674" s="127">
        <v>0</v>
      </c>
      <c r="R674" s="127">
        <v>0</v>
      </c>
      <c r="S674" s="127">
        <v>0</v>
      </c>
      <c r="T674" s="127">
        <v>0</v>
      </c>
      <c r="U674" s="127">
        <v>0</v>
      </c>
      <c r="V674" s="127">
        <v>0</v>
      </c>
      <c r="W674" s="127">
        <v>0</v>
      </c>
    </row>
    <row r="675" spans="1:23" hidden="1">
      <c r="A675" s="127">
        <v>0</v>
      </c>
      <c r="B675" s="127">
        <v>0</v>
      </c>
      <c r="C675" s="127">
        <v>0</v>
      </c>
      <c r="D675" s="127">
        <v>0</v>
      </c>
      <c r="E675" s="127">
        <v>0</v>
      </c>
      <c r="F675" s="127">
        <v>0</v>
      </c>
      <c r="G675" s="127">
        <v>0</v>
      </c>
      <c r="H675" s="127">
        <v>0</v>
      </c>
      <c r="I675" s="127">
        <v>0</v>
      </c>
      <c r="J675" s="127">
        <v>0</v>
      </c>
      <c r="K675" s="127">
        <v>0</v>
      </c>
      <c r="L675" s="127">
        <v>0</v>
      </c>
      <c r="M675" s="127">
        <v>0</v>
      </c>
      <c r="N675" s="127">
        <v>0</v>
      </c>
      <c r="O675" s="127">
        <v>0</v>
      </c>
      <c r="P675" s="127">
        <v>0</v>
      </c>
      <c r="Q675" s="127">
        <v>0</v>
      </c>
      <c r="R675" s="127">
        <v>0</v>
      </c>
      <c r="S675" s="127">
        <v>0</v>
      </c>
      <c r="T675" s="127">
        <v>0</v>
      </c>
      <c r="U675" s="127">
        <v>0</v>
      </c>
      <c r="V675" s="127">
        <v>0</v>
      </c>
      <c r="W675" s="127">
        <v>0</v>
      </c>
    </row>
    <row r="676" spans="1:23" hidden="1">
      <c r="A676" s="127">
        <v>0</v>
      </c>
      <c r="B676" s="127">
        <v>0</v>
      </c>
      <c r="C676" s="127">
        <v>0</v>
      </c>
      <c r="D676" s="127">
        <v>0</v>
      </c>
      <c r="E676" s="127">
        <v>0</v>
      </c>
      <c r="F676" s="127">
        <v>0</v>
      </c>
      <c r="G676" s="127">
        <v>0</v>
      </c>
      <c r="H676" s="127">
        <v>0</v>
      </c>
      <c r="I676" s="127">
        <v>0</v>
      </c>
      <c r="J676" s="127">
        <v>0</v>
      </c>
      <c r="K676" s="127">
        <v>0</v>
      </c>
      <c r="L676" s="127">
        <v>0</v>
      </c>
      <c r="M676" s="127">
        <v>0</v>
      </c>
      <c r="N676" s="127">
        <v>0</v>
      </c>
      <c r="O676" s="127">
        <v>0</v>
      </c>
      <c r="P676" s="127">
        <v>0</v>
      </c>
      <c r="Q676" s="127">
        <v>0</v>
      </c>
      <c r="R676" s="127">
        <v>0</v>
      </c>
      <c r="S676" s="127">
        <v>0</v>
      </c>
      <c r="T676" s="127">
        <v>0</v>
      </c>
      <c r="U676" s="127">
        <v>0</v>
      </c>
      <c r="V676" s="127">
        <v>0</v>
      </c>
      <c r="W676" s="127">
        <v>0</v>
      </c>
    </row>
    <row r="677" spans="1:23" hidden="1">
      <c r="A677" s="127">
        <v>0</v>
      </c>
      <c r="B677" s="127">
        <v>0</v>
      </c>
      <c r="C677" s="127">
        <v>0</v>
      </c>
      <c r="D677" s="127">
        <v>0</v>
      </c>
      <c r="E677" s="127">
        <v>0</v>
      </c>
      <c r="F677" s="127">
        <v>0</v>
      </c>
      <c r="G677" s="127">
        <v>0</v>
      </c>
      <c r="H677" s="127">
        <v>0</v>
      </c>
      <c r="I677" s="127">
        <v>0</v>
      </c>
      <c r="J677" s="127">
        <v>0</v>
      </c>
      <c r="K677" s="127">
        <v>0</v>
      </c>
      <c r="L677" s="127">
        <v>0</v>
      </c>
      <c r="M677" s="127">
        <v>0</v>
      </c>
      <c r="N677" s="127">
        <v>0</v>
      </c>
      <c r="O677" s="127">
        <v>0</v>
      </c>
      <c r="P677" s="127">
        <v>0</v>
      </c>
      <c r="Q677" s="127">
        <v>0</v>
      </c>
      <c r="R677" s="127">
        <v>0</v>
      </c>
      <c r="S677" s="127">
        <v>0</v>
      </c>
      <c r="T677" s="127">
        <v>0</v>
      </c>
      <c r="U677" s="127">
        <v>0</v>
      </c>
      <c r="V677" s="127">
        <v>0</v>
      </c>
      <c r="W677" s="127">
        <v>0</v>
      </c>
    </row>
    <row r="678" spans="1:23" hidden="1">
      <c r="A678" s="127">
        <v>0</v>
      </c>
      <c r="B678" s="127">
        <v>0</v>
      </c>
      <c r="C678" s="127">
        <v>0</v>
      </c>
      <c r="D678" s="127">
        <v>0</v>
      </c>
      <c r="E678" s="127">
        <v>0</v>
      </c>
      <c r="F678" s="127">
        <v>0</v>
      </c>
      <c r="G678" s="127">
        <v>0</v>
      </c>
      <c r="H678" s="127">
        <v>0</v>
      </c>
      <c r="I678" s="127">
        <v>0</v>
      </c>
      <c r="J678" s="127">
        <v>0</v>
      </c>
      <c r="K678" s="127">
        <v>0</v>
      </c>
      <c r="L678" s="127">
        <v>0</v>
      </c>
      <c r="M678" s="127">
        <v>0</v>
      </c>
      <c r="N678" s="127">
        <v>0</v>
      </c>
      <c r="O678" s="127">
        <v>0</v>
      </c>
      <c r="P678" s="127">
        <v>0</v>
      </c>
      <c r="Q678" s="127">
        <v>0</v>
      </c>
      <c r="R678" s="127">
        <v>0</v>
      </c>
      <c r="S678" s="127">
        <v>0</v>
      </c>
      <c r="T678" s="127">
        <v>0</v>
      </c>
      <c r="U678" s="127">
        <v>0</v>
      </c>
      <c r="V678" s="127">
        <v>0</v>
      </c>
      <c r="W678" s="127">
        <v>0</v>
      </c>
    </row>
    <row r="679" spans="1:23" hidden="1">
      <c r="A679" s="127">
        <v>0</v>
      </c>
      <c r="B679" s="127">
        <v>0</v>
      </c>
      <c r="C679" s="127">
        <v>0</v>
      </c>
      <c r="D679" s="127">
        <v>0</v>
      </c>
      <c r="E679" s="127">
        <v>0</v>
      </c>
      <c r="F679" s="127">
        <v>0</v>
      </c>
      <c r="G679" s="127">
        <v>0</v>
      </c>
      <c r="H679" s="127">
        <v>0</v>
      </c>
      <c r="I679" s="127">
        <v>0</v>
      </c>
      <c r="J679" s="127">
        <v>0</v>
      </c>
      <c r="K679" s="127">
        <v>0</v>
      </c>
      <c r="L679" s="127">
        <v>0</v>
      </c>
      <c r="M679" s="127">
        <v>0</v>
      </c>
      <c r="N679" s="127">
        <v>0</v>
      </c>
      <c r="O679" s="127">
        <v>0</v>
      </c>
      <c r="P679" s="127">
        <v>0</v>
      </c>
      <c r="Q679" s="127">
        <v>0</v>
      </c>
      <c r="R679" s="127">
        <v>0</v>
      </c>
      <c r="S679" s="127">
        <v>0</v>
      </c>
      <c r="T679" s="127">
        <v>0</v>
      </c>
      <c r="U679" s="127">
        <v>0</v>
      </c>
      <c r="V679" s="127">
        <v>0</v>
      </c>
      <c r="W679" s="127">
        <v>0</v>
      </c>
    </row>
    <row r="680" spans="1:23" hidden="1">
      <c r="A680" s="127">
        <v>0</v>
      </c>
      <c r="B680" s="127">
        <v>0</v>
      </c>
      <c r="C680" s="127">
        <v>0</v>
      </c>
      <c r="D680" s="127">
        <v>0</v>
      </c>
      <c r="E680" s="127">
        <v>0</v>
      </c>
      <c r="F680" s="127">
        <v>0</v>
      </c>
      <c r="G680" s="127">
        <v>0</v>
      </c>
      <c r="H680" s="127">
        <v>0</v>
      </c>
      <c r="I680" s="127">
        <v>0</v>
      </c>
      <c r="J680" s="127">
        <v>0</v>
      </c>
      <c r="K680" s="127">
        <v>0</v>
      </c>
      <c r="L680" s="127">
        <v>0</v>
      </c>
      <c r="M680" s="127">
        <v>0</v>
      </c>
      <c r="N680" s="127">
        <v>0</v>
      </c>
      <c r="O680" s="127">
        <v>0</v>
      </c>
      <c r="P680" s="127">
        <v>0</v>
      </c>
      <c r="Q680" s="127">
        <v>0</v>
      </c>
      <c r="R680" s="127">
        <v>0</v>
      </c>
      <c r="S680" s="127">
        <v>0</v>
      </c>
      <c r="T680" s="127">
        <v>0</v>
      </c>
      <c r="U680" s="127">
        <v>0</v>
      </c>
      <c r="V680" s="127">
        <v>0</v>
      </c>
      <c r="W680" s="127">
        <v>0</v>
      </c>
    </row>
    <row r="681" spans="1:23" hidden="1">
      <c r="A681" s="127">
        <v>0</v>
      </c>
      <c r="B681" s="127">
        <v>0</v>
      </c>
      <c r="C681" s="127">
        <v>0</v>
      </c>
      <c r="D681" s="127">
        <v>0</v>
      </c>
      <c r="E681" s="127">
        <v>0</v>
      </c>
      <c r="F681" s="127">
        <v>0</v>
      </c>
      <c r="G681" s="127">
        <v>0</v>
      </c>
      <c r="H681" s="127">
        <v>0</v>
      </c>
      <c r="I681" s="127">
        <v>0</v>
      </c>
      <c r="J681" s="127">
        <v>0</v>
      </c>
      <c r="K681" s="127">
        <v>0</v>
      </c>
      <c r="L681" s="127">
        <v>0</v>
      </c>
      <c r="M681" s="127">
        <v>0</v>
      </c>
      <c r="N681" s="127">
        <v>0</v>
      </c>
      <c r="O681" s="127">
        <v>0</v>
      </c>
      <c r="P681" s="127">
        <v>0</v>
      </c>
      <c r="Q681" s="127">
        <v>0</v>
      </c>
      <c r="R681" s="127">
        <v>0</v>
      </c>
      <c r="S681" s="127">
        <v>0</v>
      </c>
      <c r="T681" s="127">
        <v>0</v>
      </c>
      <c r="U681" s="127">
        <v>0</v>
      </c>
      <c r="V681" s="127">
        <v>0</v>
      </c>
      <c r="W681" s="127">
        <v>0</v>
      </c>
    </row>
    <row r="682" spans="1:23" hidden="1">
      <c r="A682" s="127">
        <v>0</v>
      </c>
      <c r="B682" s="127">
        <v>0</v>
      </c>
      <c r="C682" s="127">
        <v>0</v>
      </c>
      <c r="D682" s="127">
        <v>0</v>
      </c>
      <c r="E682" s="127">
        <v>0</v>
      </c>
      <c r="F682" s="127">
        <v>0</v>
      </c>
      <c r="G682" s="127">
        <v>0</v>
      </c>
      <c r="H682" s="127">
        <v>0</v>
      </c>
      <c r="I682" s="127">
        <v>0</v>
      </c>
      <c r="J682" s="127">
        <v>0</v>
      </c>
      <c r="K682" s="127">
        <v>0</v>
      </c>
      <c r="L682" s="127">
        <v>0</v>
      </c>
      <c r="M682" s="127">
        <v>0</v>
      </c>
      <c r="N682" s="127">
        <v>0</v>
      </c>
      <c r="O682" s="127">
        <v>0</v>
      </c>
      <c r="P682" s="127">
        <v>0</v>
      </c>
      <c r="Q682" s="127">
        <v>0</v>
      </c>
      <c r="R682" s="127">
        <v>0</v>
      </c>
      <c r="S682" s="127">
        <v>0</v>
      </c>
      <c r="T682" s="127">
        <v>0</v>
      </c>
      <c r="U682" s="127">
        <v>0</v>
      </c>
      <c r="V682" s="127">
        <v>0</v>
      </c>
      <c r="W682" s="127">
        <v>0</v>
      </c>
    </row>
    <row r="683" spans="1:23" hidden="1">
      <c r="A683" s="127">
        <v>0</v>
      </c>
      <c r="B683" s="127">
        <v>0</v>
      </c>
      <c r="C683" s="127">
        <v>0</v>
      </c>
      <c r="D683" s="127">
        <v>0</v>
      </c>
      <c r="E683" s="127">
        <v>0</v>
      </c>
      <c r="F683" s="127">
        <v>0</v>
      </c>
      <c r="G683" s="127">
        <v>0</v>
      </c>
      <c r="H683" s="127">
        <v>0</v>
      </c>
      <c r="I683" s="127">
        <v>0</v>
      </c>
      <c r="J683" s="127">
        <v>0</v>
      </c>
      <c r="K683" s="127">
        <v>0</v>
      </c>
      <c r="L683" s="127">
        <v>0</v>
      </c>
      <c r="M683" s="127">
        <v>0</v>
      </c>
      <c r="N683" s="127">
        <v>0</v>
      </c>
      <c r="O683" s="127">
        <v>0</v>
      </c>
      <c r="P683" s="127">
        <v>0</v>
      </c>
      <c r="Q683" s="127">
        <v>0</v>
      </c>
      <c r="R683" s="127">
        <v>0</v>
      </c>
      <c r="S683" s="127">
        <v>0</v>
      </c>
      <c r="T683" s="127">
        <v>0</v>
      </c>
      <c r="U683" s="127">
        <v>0</v>
      </c>
      <c r="V683" s="127">
        <v>0</v>
      </c>
      <c r="W683" s="127">
        <v>0</v>
      </c>
    </row>
    <row r="684" spans="1:23" hidden="1">
      <c r="A684" s="127">
        <v>0</v>
      </c>
      <c r="B684" s="127">
        <v>0</v>
      </c>
      <c r="C684" s="127">
        <v>0</v>
      </c>
      <c r="D684" s="127">
        <v>0</v>
      </c>
      <c r="E684" s="127">
        <v>0</v>
      </c>
      <c r="F684" s="127">
        <v>0</v>
      </c>
      <c r="G684" s="127">
        <v>0</v>
      </c>
      <c r="H684" s="127">
        <v>0</v>
      </c>
      <c r="I684" s="127">
        <v>0</v>
      </c>
      <c r="J684" s="127">
        <v>0</v>
      </c>
      <c r="K684" s="127">
        <v>0</v>
      </c>
      <c r="L684" s="127">
        <v>0</v>
      </c>
      <c r="M684" s="127">
        <v>0</v>
      </c>
      <c r="N684" s="127">
        <v>0</v>
      </c>
      <c r="O684" s="127">
        <v>0</v>
      </c>
      <c r="P684" s="127">
        <v>0</v>
      </c>
      <c r="Q684" s="127">
        <v>0</v>
      </c>
      <c r="R684" s="127">
        <v>0</v>
      </c>
      <c r="S684" s="127">
        <v>0</v>
      </c>
      <c r="T684" s="127">
        <v>0</v>
      </c>
      <c r="U684" s="127">
        <v>0</v>
      </c>
      <c r="V684" s="127">
        <v>0</v>
      </c>
      <c r="W684" s="127">
        <v>0</v>
      </c>
    </row>
    <row r="685" spans="1:23" hidden="1">
      <c r="A685" s="127">
        <v>0</v>
      </c>
      <c r="B685" s="127">
        <v>0</v>
      </c>
      <c r="C685" s="127">
        <v>0</v>
      </c>
      <c r="D685" s="127">
        <v>0</v>
      </c>
      <c r="E685" s="127">
        <v>0</v>
      </c>
      <c r="F685" s="127">
        <v>0</v>
      </c>
      <c r="G685" s="127">
        <v>0</v>
      </c>
      <c r="H685" s="127">
        <v>0</v>
      </c>
      <c r="I685" s="127">
        <v>0</v>
      </c>
      <c r="J685" s="127">
        <v>0</v>
      </c>
      <c r="K685" s="127">
        <v>0</v>
      </c>
      <c r="L685" s="127">
        <v>0</v>
      </c>
      <c r="M685" s="127">
        <v>0</v>
      </c>
      <c r="N685" s="127">
        <v>0</v>
      </c>
      <c r="O685" s="127">
        <v>0</v>
      </c>
      <c r="P685" s="127">
        <v>0</v>
      </c>
      <c r="Q685" s="127">
        <v>0</v>
      </c>
      <c r="R685" s="127">
        <v>0</v>
      </c>
      <c r="S685" s="127">
        <v>0</v>
      </c>
      <c r="T685" s="127">
        <v>0</v>
      </c>
      <c r="U685" s="127">
        <v>0</v>
      </c>
      <c r="V685" s="127">
        <v>0</v>
      </c>
      <c r="W685" s="127">
        <v>0</v>
      </c>
    </row>
    <row r="686" spans="1:23" hidden="1">
      <c r="A686" s="127">
        <v>0</v>
      </c>
      <c r="B686" s="127">
        <v>0</v>
      </c>
      <c r="C686" s="127">
        <v>0</v>
      </c>
      <c r="D686" s="127">
        <v>0</v>
      </c>
      <c r="E686" s="127">
        <v>0</v>
      </c>
      <c r="F686" s="127">
        <v>0</v>
      </c>
      <c r="G686" s="127">
        <v>0</v>
      </c>
      <c r="H686" s="127">
        <v>0</v>
      </c>
      <c r="I686" s="127">
        <v>0</v>
      </c>
      <c r="J686" s="127">
        <v>0</v>
      </c>
      <c r="K686" s="127">
        <v>0</v>
      </c>
      <c r="L686" s="127">
        <v>0</v>
      </c>
      <c r="M686" s="127">
        <v>0</v>
      </c>
      <c r="N686" s="127">
        <v>0</v>
      </c>
      <c r="O686" s="127">
        <v>0</v>
      </c>
      <c r="P686" s="127">
        <v>0</v>
      </c>
      <c r="Q686" s="127">
        <v>0</v>
      </c>
      <c r="R686" s="127">
        <v>0</v>
      </c>
      <c r="S686" s="127">
        <v>0</v>
      </c>
      <c r="T686" s="127">
        <v>0</v>
      </c>
      <c r="U686" s="127">
        <v>0</v>
      </c>
      <c r="V686" s="127">
        <v>0</v>
      </c>
      <c r="W686" s="127">
        <v>0</v>
      </c>
    </row>
    <row r="687" spans="1:23" hidden="1">
      <c r="A687" s="127">
        <v>0</v>
      </c>
      <c r="B687" s="127">
        <v>0</v>
      </c>
      <c r="C687" s="127">
        <v>0</v>
      </c>
      <c r="D687" s="127">
        <v>0</v>
      </c>
      <c r="E687" s="127">
        <v>0</v>
      </c>
      <c r="F687" s="127">
        <v>0</v>
      </c>
      <c r="G687" s="127">
        <v>0</v>
      </c>
      <c r="H687" s="127">
        <v>0</v>
      </c>
      <c r="I687" s="127">
        <v>0</v>
      </c>
      <c r="J687" s="127">
        <v>0</v>
      </c>
      <c r="K687" s="127">
        <v>0</v>
      </c>
      <c r="L687" s="127">
        <v>0</v>
      </c>
      <c r="M687" s="127">
        <v>0</v>
      </c>
      <c r="N687" s="127">
        <v>0</v>
      </c>
      <c r="O687" s="127">
        <v>0</v>
      </c>
      <c r="P687" s="127">
        <v>0</v>
      </c>
      <c r="Q687" s="127">
        <v>0</v>
      </c>
      <c r="R687" s="127">
        <v>0</v>
      </c>
      <c r="S687" s="127">
        <v>0</v>
      </c>
      <c r="T687" s="127">
        <v>0</v>
      </c>
      <c r="U687" s="127">
        <v>0</v>
      </c>
      <c r="V687" s="127">
        <v>0</v>
      </c>
      <c r="W687" s="127">
        <v>0</v>
      </c>
    </row>
    <row r="688" spans="1:23" hidden="1">
      <c r="A688" s="127">
        <v>0</v>
      </c>
      <c r="B688" s="127">
        <v>0</v>
      </c>
      <c r="C688" s="127">
        <v>0</v>
      </c>
      <c r="D688" s="127">
        <v>0</v>
      </c>
      <c r="E688" s="127">
        <v>0</v>
      </c>
      <c r="F688" s="127">
        <v>0</v>
      </c>
      <c r="G688" s="127">
        <v>0</v>
      </c>
      <c r="H688" s="127">
        <v>0</v>
      </c>
      <c r="I688" s="127">
        <v>0</v>
      </c>
      <c r="J688" s="127">
        <v>0</v>
      </c>
      <c r="K688" s="127">
        <v>0</v>
      </c>
      <c r="L688" s="127">
        <v>0</v>
      </c>
      <c r="M688" s="127">
        <v>0</v>
      </c>
      <c r="N688" s="127">
        <v>0</v>
      </c>
      <c r="O688" s="127">
        <v>0</v>
      </c>
      <c r="P688" s="127">
        <v>0</v>
      </c>
      <c r="Q688" s="127">
        <v>0</v>
      </c>
      <c r="R688" s="127">
        <v>0</v>
      </c>
      <c r="S688" s="127">
        <v>0</v>
      </c>
      <c r="T688" s="127">
        <v>0</v>
      </c>
      <c r="U688" s="127">
        <v>0</v>
      </c>
      <c r="V688" s="127">
        <v>0</v>
      </c>
      <c r="W688" s="127">
        <v>0</v>
      </c>
    </row>
    <row r="689" spans="1:23" hidden="1">
      <c r="A689" s="127">
        <v>0</v>
      </c>
      <c r="B689" s="127">
        <v>0</v>
      </c>
      <c r="C689" s="127">
        <v>0</v>
      </c>
      <c r="D689" s="127">
        <v>0</v>
      </c>
      <c r="E689" s="127">
        <v>0</v>
      </c>
      <c r="F689" s="127">
        <v>0</v>
      </c>
      <c r="G689" s="127">
        <v>0</v>
      </c>
      <c r="H689" s="127">
        <v>0</v>
      </c>
      <c r="I689" s="127">
        <v>0</v>
      </c>
      <c r="J689" s="127">
        <v>0</v>
      </c>
      <c r="K689" s="127">
        <v>0</v>
      </c>
      <c r="L689" s="127">
        <v>0</v>
      </c>
      <c r="M689" s="127">
        <v>0</v>
      </c>
      <c r="N689" s="127">
        <v>0</v>
      </c>
      <c r="O689" s="127">
        <v>0</v>
      </c>
      <c r="P689" s="127">
        <v>0</v>
      </c>
      <c r="Q689" s="127">
        <v>0</v>
      </c>
      <c r="R689" s="127">
        <v>0</v>
      </c>
      <c r="S689" s="127">
        <v>0</v>
      </c>
      <c r="T689" s="127">
        <v>0</v>
      </c>
      <c r="U689" s="127">
        <v>0</v>
      </c>
      <c r="V689" s="127">
        <v>0</v>
      </c>
      <c r="W689" s="127">
        <v>0</v>
      </c>
    </row>
    <row r="690" spans="1:23" hidden="1">
      <c r="A690" s="127">
        <v>0</v>
      </c>
      <c r="B690" s="127">
        <v>0</v>
      </c>
      <c r="C690" s="127">
        <v>0</v>
      </c>
      <c r="D690" s="127">
        <v>0</v>
      </c>
      <c r="E690" s="127">
        <v>0</v>
      </c>
      <c r="F690" s="127">
        <v>0</v>
      </c>
      <c r="G690" s="127">
        <v>0</v>
      </c>
      <c r="H690" s="127">
        <v>0</v>
      </c>
      <c r="I690" s="127">
        <v>0</v>
      </c>
      <c r="J690" s="127">
        <v>0</v>
      </c>
      <c r="K690" s="127">
        <v>0</v>
      </c>
      <c r="L690" s="127">
        <v>0</v>
      </c>
      <c r="M690" s="127">
        <v>0</v>
      </c>
      <c r="N690" s="127">
        <v>0</v>
      </c>
      <c r="O690" s="127">
        <v>0</v>
      </c>
      <c r="P690" s="127">
        <v>0</v>
      </c>
      <c r="Q690" s="127">
        <v>0</v>
      </c>
      <c r="R690" s="127">
        <v>0</v>
      </c>
      <c r="S690" s="127">
        <v>0</v>
      </c>
      <c r="T690" s="127">
        <v>0</v>
      </c>
      <c r="U690" s="127">
        <v>0</v>
      </c>
      <c r="V690" s="127">
        <v>0</v>
      </c>
      <c r="W690" s="127">
        <v>0</v>
      </c>
    </row>
    <row r="691" spans="1:23" hidden="1">
      <c r="A691" s="127">
        <v>0</v>
      </c>
      <c r="B691" s="127">
        <v>0</v>
      </c>
      <c r="C691" s="127">
        <v>0</v>
      </c>
      <c r="D691" s="127">
        <v>0</v>
      </c>
      <c r="E691" s="127">
        <v>0</v>
      </c>
      <c r="F691" s="127">
        <v>0</v>
      </c>
      <c r="G691" s="127">
        <v>0</v>
      </c>
      <c r="H691" s="127">
        <v>0</v>
      </c>
      <c r="I691" s="127">
        <v>0</v>
      </c>
      <c r="J691" s="127">
        <v>0</v>
      </c>
      <c r="K691" s="127">
        <v>0</v>
      </c>
      <c r="L691" s="127">
        <v>0</v>
      </c>
      <c r="M691" s="127">
        <v>0</v>
      </c>
      <c r="N691" s="127">
        <v>0</v>
      </c>
      <c r="O691" s="127">
        <v>0</v>
      </c>
      <c r="P691" s="127">
        <v>0</v>
      </c>
      <c r="Q691" s="127">
        <v>0</v>
      </c>
      <c r="R691" s="127">
        <v>0</v>
      </c>
      <c r="S691" s="127">
        <v>0</v>
      </c>
      <c r="T691" s="127">
        <v>0</v>
      </c>
      <c r="U691" s="127">
        <v>0</v>
      </c>
      <c r="V691" s="127">
        <v>0</v>
      </c>
      <c r="W691" s="127">
        <v>0</v>
      </c>
    </row>
    <row r="692" spans="1:23" hidden="1">
      <c r="A692" s="127">
        <v>0</v>
      </c>
      <c r="B692" s="127">
        <v>0</v>
      </c>
      <c r="C692" s="127">
        <v>0</v>
      </c>
      <c r="D692" s="127">
        <v>0</v>
      </c>
      <c r="E692" s="127">
        <v>0</v>
      </c>
      <c r="F692" s="127">
        <v>0</v>
      </c>
      <c r="G692" s="127">
        <v>0</v>
      </c>
      <c r="H692" s="127">
        <v>0</v>
      </c>
      <c r="I692" s="127">
        <v>0</v>
      </c>
      <c r="J692" s="127">
        <v>0</v>
      </c>
      <c r="K692" s="127">
        <v>0</v>
      </c>
      <c r="L692" s="127">
        <v>0</v>
      </c>
      <c r="M692" s="127">
        <v>0</v>
      </c>
      <c r="N692" s="127">
        <v>0</v>
      </c>
      <c r="O692" s="127">
        <v>0</v>
      </c>
      <c r="P692" s="127">
        <v>0</v>
      </c>
      <c r="Q692" s="127">
        <v>0</v>
      </c>
      <c r="R692" s="127">
        <v>0</v>
      </c>
      <c r="S692" s="127">
        <v>0</v>
      </c>
      <c r="T692" s="127">
        <v>0</v>
      </c>
      <c r="U692" s="127">
        <v>0</v>
      </c>
      <c r="V692" s="127">
        <v>0</v>
      </c>
      <c r="W692" s="127">
        <v>0</v>
      </c>
    </row>
    <row r="693" spans="1:23" hidden="1">
      <c r="A693" s="127">
        <v>0</v>
      </c>
      <c r="B693" s="127">
        <v>0</v>
      </c>
      <c r="C693" s="127">
        <v>0</v>
      </c>
      <c r="D693" s="127">
        <v>0</v>
      </c>
      <c r="E693" s="127">
        <v>0</v>
      </c>
      <c r="F693" s="127">
        <v>0</v>
      </c>
      <c r="G693" s="127">
        <v>0</v>
      </c>
      <c r="H693" s="127">
        <v>0</v>
      </c>
      <c r="I693" s="127">
        <v>0</v>
      </c>
      <c r="J693" s="127">
        <v>0</v>
      </c>
      <c r="K693" s="127">
        <v>0</v>
      </c>
      <c r="L693" s="127">
        <v>0</v>
      </c>
      <c r="M693" s="127">
        <v>0</v>
      </c>
      <c r="N693" s="127">
        <v>0</v>
      </c>
      <c r="O693" s="127">
        <v>0</v>
      </c>
      <c r="P693" s="127">
        <v>0</v>
      </c>
      <c r="Q693" s="127">
        <v>0</v>
      </c>
      <c r="R693" s="127">
        <v>0</v>
      </c>
      <c r="S693" s="127">
        <v>0</v>
      </c>
      <c r="T693" s="127">
        <v>0</v>
      </c>
      <c r="U693" s="127">
        <v>0</v>
      </c>
      <c r="V693" s="127">
        <v>0</v>
      </c>
      <c r="W693" s="127">
        <v>0</v>
      </c>
    </row>
    <row r="694" spans="1:23" hidden="1">
      <c r="A694" s="127">
        <v>0</v>
      </c>
      <c r="B694" s="127">
        <v>0</v>
      </c>
      <c r="C694" s="127">
        <v>0</v>
      </c>
      <c r="D694" s="127">
        <v>0</v>
      </c>
      <c r="E694" s="127">
        <v>0</v>
      </c>
      <c r="F694" s="127">
        <v>0</v>
      </c>
      <c r="G694" s="127">
        <v>0</v>
      </c>
      <c r="H694" s="127">
        <v>0</v>
      </c>
      <c r="I694" s="127">
        <v>0</v>
      </c>
      <c r="J694" s="127">
        <v>0</v>
      </c>
      <c r="K694" s="127">
        <v>0</v>
      </c>
      <c r="L694" s="127">
        <v>0</v>
      </c>
      <c r="M694" s="127">
        <v>0</v>
      </c>
      <c r="N694" s="127">
        <v>0</v>
      </c>
      <c r="O694" s="127">
        <v>0</v>
      </c>
      <c r="P694" s="127">
        <v>0</v>
      </c>
      <c r="Q694" s="127">
        <v>0</v>
      </c>
      <c r="R694" s="127">
        <v>0</v>
      </c>
      <c r="S694" s="127">
        <v>0</v>
      </c>
      <c r="T694" s="127">
        <v>0</v>
      </c>
      <c r="U694" s="127">
        <v>0</v>
      </c>
      <c r="V694" s="127">
        <v>0</v>
      </c>
      <c r="W694" s="127">
        <v>0</v>
      </c>
    </row>
    <row r="695" spans="1:23" hidden="1">
      <c r="A695" s="127">
        <v>0</v>
      </c>
      <c r="B695" s="127">
        <v>0</v>
      </c>
      <c r="C695" s="127">
        <v>0</v>
      </c>
      <c r="D695" s="127">
        <v>0</v>
      </c>
      <c r="E695" s="127">
        <v>0</v>
      </c>
      <c r="F695" s="127">
        <v>0</v>
      </c>
      <c r="G695" s="127">
        <v>0</v>
      </c>
      <c r="H695" s="127">
        <v>0</v>
      </c>
      <c r="I695" s="127">
        <v>0</v>
      </c>
      <c r="J695" s="127">
        <v>0</v>
      </c>
      <c r="K695" s="127">
        <v>0</v>
      </c>
      <c r="L695" s="127">
        <v>0</v>
      </c>
      <c r="M695" s="127">
        <v>0</v>
      </c>
      <c r="N695" s="127">
        <v>0</v>
      </c>
      <c r="O695" s="127">
        <v>0</v>
      </c>
      <c r="P695" s="127">
        <v>0</v>
      </c>
      <c r="Q695" s="127">
        <v>0</v>
      </c>
      <c r="R695" s="127">
        <v>0</v>
      </c>
      <c r="S695" s="127">
        <v>0</v>
      </c>
      <c r="T695" s="127">
        <v>0</v>
      </c>
      <c r="U695" s="127">
        <v>0</v>
      </c>
      <c r="V695" s="127">
        <v>0</v>
      </c>
      <c r="W695" s="127">
        <v>0</v>
      </c>
    </row>
    <row r="696" spans="1:23" hidden="1">
      <c r="A696" s="127">
        <v>0</v>
      </c>
      <c r="B696" s="127">
        <v>0</v>
      </c>
      <c r="C696" s="127">
        <v>0</v>
      </c>
      <c r="D696" s="127">
        <v>0</v>
      </c>
      <c r="E696" s="127">
        <v>0</v>
      </c>
      <c r="F696" s="127">
        <v>0</v>
      </c>
      <c r="G696" s="127">
        <v>0</v>
      </c>
      <c r="H696" s="127">
        <v>0</v>
      </c>
      <c r="I696" s="127">
        <v>0</v>
      </c>
      <c r="J696" s="127">
        <v>0</v>
      </c>
      <c r="K696" s="127">
        <v>0</v>
      </c>
      <c r="L696" s="127">
        <v>0</v>
      </c>
      <c r="M696" s="127">
        <v>0</v>
      </c>
      <c r="N696" s="127">
        <v>0</v>
      </c>
      <c r="O696" s="127">
        <v>0</v>
      </c>
      <c r="P696" s="127">
        <v>0</v>
      </c>
      <c r="Q696" s="127">
        <v>0</v>
      </c>
      <c r="R696" s="127">
        <v>0</v>
      </c>
      <c r="S696" s="127">
        <v>0</v>
      </c>
      <c r="T696" s="127">
        <v>0</v>
      </c>
      <c r="U696" s="127">
        <v>0</v>
      </c>
      <c r="V696" s="127">
        <v>0</v>
      </c>
      <c r="W696" s="127">
        <v>0</v>
      </c>
    </row>
    <row r="697" spans="1:23" hidden="1">
      <c r="A697" s="127">
        <v>0</v>
      </c>
      <c r="B697" s="127">
        <v>0</v>
      </c>
      <c r="C697" s="127">
        <v>0</v>
      </c>
      <c r="D697" s="127">
        <v>0</v>
      </c>
      <c r="E697" s="127">
        <v>0</v>
      </c>
      <c r="F697" s="127">
        <v>0</v>
      </c>
      <c r="G697" s="127">
        <v>0</v>
      </c>
      <c r="H697" s="127">
        <v>0</v>
      </c>
      <c r="I697" s="127">
        <v>0</v>
      </c>
      <c r="J697" s="127">
        <v>0</v>
      </c>
      <c r="K697" s="127">
        <v>0</v>
      </c>
      <c r="L697" s="127">
        <v>0</v>
      </c>
      <c r="M697" s="127">
        <v>0</v>
      </c>
      <c r="N697" s="127">
        <v>0</v>
      </c>
      <c r="O697" s="127">
        <v>0</v>
      </c>
      <c r="P697" s="127">
        <v>0</v>
      </c>
      <c r="Q697" s="127">
        <v>0</v>
      </c>
      <c r="R697" s="127">
        <v>0</v>
      </c>
      <c r="S697" s="127">
        <v>0</v>
      </c>
      <c r="T697" s="127">
        <v>0</v>
      </c>
      <c r="U697" s="127">
        <v>0</v>
      </c>
      <c r="V697" s="127">
        <v>0</v>
      </c>
      <c r="W697" s="127">
        <v>0</v>
      </c>
    </row>
    <row r="698" spans="1:23" hidden="1">
      <c r="A698" s="127">
        <v>0</v>
      </c>
      <c r="B698" s="127">
        <v>0</v>
      </c>
      <c r="C698" s="127">
        <v>0</v>
      </c>
      <c r="D698" s="127">
        <v>0</v>
      </c>
      <c r="E698" s="127">
        <v>0</v>
      </c>
      <c r="F698" s="127">
        <v>0</v>
      </c>
      <c r="G698" s="127">
        <v>0</v>
      </c>
      <c r="H698" s="127">
        <v>0</v>
      </c>
      <c r="I698" s="127">
        <v>0</v>
      </c>
      <c r="J698" s="127">
        <v>0</v>
      </c>
      <c r="K698" s="127">
        <v>0</v>
      </c>
      <c r="L698" s="127">
        <v>0</v>
      </c>
      <c r="M698" s="127">
        <v>0</v>
      </c>
      <c r="N698" s="127">
        <v>0</v>
      </c>
      <c r="O698" s="127">
        <v>0</v>
      </c>
      <c r="P698" s="127">
        <v>0</v>
      </c>
      <c r="Q698" s="127">
        <v>0</v>
      </c>
      <c r="R698" s="127">
        <v>0</v>
      </c>
      <c r="S698" s="127">
        <v>0</v>
      </c>
      <c r="T698" s="127">
        <v>0</v>
      </c>
      <c r="U698" s="127">
        <v>0</v>
      </c>
      <c r="V698" s="127">
        <v>0</v>
      </c>
      <c r="W698" s="127">
        <v>0</v>
      </c>
    </row>
    <row r="699" spans="1:23" hidden="1">
      <c r="A699" s="127">
        <v>0</v>
      </c>
      <c r="B699" s="127">
        <v>0</v>
      </c>
      <c r="C699" s="127">
        <v>0</v>
      </c>
      <c r="D699" s="127">
        <v>0</v>
      </c>
      <c r="E699" s="127">
        <v>0</v>
      </c>
      <c r="F699" s="127">
        <v>0</v>
      </c>
      <c r="G699" s="127">
        <v>0</v>
      </c>
      <c r="H699" s="127">
        <v>0</v>
      </c>
      <c r="I699" s="127">
        <v>0</v>
      </c>
      <c r="J699" s="127">
        <v>0</v>
      </c>
      <c r="K699" s="127">
        <v>0</v>
      </c>
      <c r="L699" s="127">
        <v>0</v>
      </c>
      <c r="M699" s="127">
        <v>0</v>
      </c>
      <c r="N699" s="127">
        <v>0</v>
      </c>
      <c r="O699" s="127">
        <v>0</v>
      </c>
      <c r="P699" s="127">
        <v>0</v>
      </c>
      <c r="Q699" s="127">
        <v>0</v>
      </c>
      <c r="R699" s="127">
        <v>0</v>
      </c>
      <c r="S699" s="127">
        <v>0</v>
      </c>
      <c r="T699" s="127">
        <v>0</v>
      </c>
      <c r="U699" s="127">
        <v>0</v>
      </c>
      <c r="V699" s="127">
        <v>0</v>
      </c>
      <c r="W699" s="127">
        <v>0</v>
      </c>
    </row>
    <row r="700" spans="1:23" hidden="1">
      <c r="A700" s="127">
        <v>0</v>
      </c>
      <c r="B700" s="127">
        <v>0</v>
      </c>
      <c r="C700" s="127">
        <v>0</v>
      </c>
      <c r="D700" s="127">
        <v>0</v>
      </c>
      <c r="E700" s="127">
        <v>0</v>
      </c>
      <c r="F700" s="127">
        <v>0</v>
      </c>
      <c r="G700" s="127">
        <v>0</v>
      </c>
      <c r="H700" s="127">
        <v>0</v>
      </c>
      <c r="I700" s="127">
        <v>0</v>
      </c>
      <c r="J700" s="127">
        <v>0</v>
      </c>
      <c r="K700" s="127">
        <v>0</v>
      </c>
      <c r="L700" s="127">
        <v>0</v>
      </c>
      <c r="M700" s="127">
        <v>0</v>
      </c>
      <c r="N700" s="127">
        <v>0</v>
      </c>
      <c r="O700" s="127">
        <v>0</v>
      </c>
      <c r="P700" s="127">
        <v>0</v>
      </c>
      <c r="Q700" s="127">
        <v>0</v>
      </c>
      <c r="R700" s="127">
        <v>0</v>
      </c>
      <c r="S700" s="127">
        <v>0</v>
      </c>
      <c r="T700" s="127">
        <v>0</v>
      </c>
      <c r="U700" s="127">
        <v>0</v>
      </c>
      <c r="V700" s="127">
        <v>0</v>
      </c>
      <c r="W700" s="127">
        <v>0</v>
      </c>
    </row>
    <row r="701" spans="1:23" hidden="1">
      <c r="A701" s="127">
        <v>0</v>
      </c>
      <c r="B701" s="127">
        <v>0</v>
      </c>
      <c r="C701" s="127">
        <v>0</v>
      </c>
      <c r="D701" s="127">
        <v>0</v>
      </c>
      <c r="E701" s="127">
        <v>0</v>
      </c>
      <c r="F701" s="127">
        <v>0</v>
      </c>
      <c r="G701" s="127">
        <v>0</v>
      </c>
      <c r="H701" s="127">
        <v>0</v>
      </c>
      <c r="I701" s="127">
        <v>0</v>
      </c>
      <c r="J701" s="127">
        <v>0</v>
      </c>
      <c r="K701" s="127">
        <v>0</v>
      </c>
      <c r="L701" s="127">
        <v>0</v>
      </c>
      <c r="M701" s="127">
        <v>0</v>
      </c>
      <c r="N701" s="127">
        <v>0</v>
      </c>
      <c r="O701" s="127">
        <v>0</v>
      </c>
      <c r="P701" s="127">
        <v>0</v>
      </c>
      <c r="Q701" s="127">
        <v>0</v>
      </c>
      <c r="R701" s="127">
        <v>0</v>
      </c>
      <c r="S701" s="127">
        <v>0</v>
      </c>
      <c r="T701" s="127">
        <v>0</v>
      </c>
      <c r="U701" s="127">
        <v>0</v>
      </c>
      <c r="V701" s="127">
        <v>0</v>
      </c>
      <c r="W701" s="127">
        <v>0</v>
      </c>
    </row>
    <row r="702" spans="1:23" hidden="1">
      <c r="A702" s="127">
        <v>0</v>
      </c>
      <c r="B702" s="127">
        <v>0</v>
      </c>
      <c r="C702" s="127">
        <v>0</v>
      </c>
      <c r="D702" s="127">
        <v>0</v>
      </c>
      <c r="E702" s="127">
        <v>0</v>
      </c>
      <c r="F702" s="127">
        <v>0</v>
      </c>
      <c r="G702" s="127">
        <v>0</v>
      </c>
      <c r="H702" s="127">
        <v>0</v>
      </c>
      <c r="I702" s="127">
        <v>0</v>
      </c>
      <c r="J702" s="127">
        <v>0</v>
      </c>
      <c r="K702" s="127">
        <v>0</v>
      </c>
      <c r="L702" s="127">
        <v>0</v>
      </c>
      <c r="M702" s="127">
        <v>0</v>
      </c>
      <c r="N702" s="127">
        <v>0</v>
      </c>
      <c r="O702" s="127">
        <v>0</v>
      </c>
      <c r="P702" s="127">
        <v>0</v>
      </c>
      <c r="Q702" s="127">
        <v>0</v>
      </c>
      <c r="R702" s="127">
        <v>0</v>
      </c>
      <c r="S702" s="127">
        <v>0</v>
      </c>
      <c r="T702" s="127">
        <v>0</v>
      </c>
      <c r="U702" s="127">
        <v>0</v>
      </c>
      <c r="V702" s="127">
        <v>0</v>
      </c>
      <c r="W702" s="127">
        <v>0</v>
      </c>
    </row>
    <row r="703" spans="1:23" hidden="1">
      <c r="A703" s="127">
        <v>0</v>
      </c>
      <c r="B703" s="127">
        <v>0</v>
      </c>
      <c r="C703" s="127">
        <v>0</v>
      </c>
      <c r="D703" s="127">
        <v>0</v>
      </c>
      <c r="E703" s="127">
        <v>0</v>
      </c>
      <c r="F703" s="127">
        <v>0</v>
      </c>
      <c r="G703" s="127">
        <v>0</v>
      </c>
      <c r="H703" s="127">
        <v>0</v>
      </c>
      <c r="I703" s="127">
        <v>0</v>
      </c>
      <c r="J703" s="127">
        <v>0</v>
      </c>
      <c r="K703" s="127">
        <v>0</v>
      </c>
      <c r="L703" s="127">
        <v>0</v>
      </c>
      <c r="M703" s="127">
        <v>0</v>
      </c>
      <c r="N703" s="127">
        <v>0</v>
      </c>
      <c r="O703" s="127">
        <v>0</v>
      </c>
      <c r="P703" s="127">
        <v>0</v>
      </c>
      <c r="Q703" s="127">
        <v>0</v>
      </c>
      <c r="R703" s="127">
        <v>0</v>
      </c>
      <c r="S703" s="127">
        <v>0</v>
      </c>
      <c r="T703" s="127">
        <v>0</v>
      </c>
      <c r="U703" s="127">
        <v>0</v>
      </c>
      <c r="V703" s="127">
        <v>0</v>
      </c>
      <c r="W703" s="127">
        <v>0</v>
      </c>
    </row>
    <row r="704" spans="1:23" hidden="1">
      <c r="A704" s="127">
        <v>0</v>
      </c>
      <c r="B704" s="127">
        <v>0</v>
      </c>
      <c r="C704" s="127">
        <v>0</v>
      </c>
      <c r="D704" s="127">
        <v>0</v>
      </c>
      <c r="E704" s="127">
        <v>0</v>
      </c>
      <c r="F704" s="127">
        <v>0</v>
      </c>
      <c r="G704" s="127">
        <v>0</v>
      </c>
      <c r="H704" s="127">
        <v>0</v>
      </c>
      <c r="I704" s="127">
        <v>0</v>
      </c>
      <c r="J704" s="127">
        <v>0</v>
      </c>
      <c r="K704" s="127">
        <v>0</v>
      </c>
      <c r="L704" s="127">
        <v>0</v>
      </c>
      <c r="M704" s="127">
        <v>0</v>
      </c>
      <c r="N704" s="127">
        <v>0</v>
      </c>
      <c r="O704" s="127">
        <v>0</v>
      </c>
      <c r="P704" s="127">
        <v>0</v>
      </c>
      <c r="Q704" s="127">
        <v>0</v>
      </c>
      <c r="R704" s="127">
        <v>0</v>
      </c>
      <c r="S704" s="127">
        <v>0</v>
      </c>
      <c r="T704" s="127">
        <v>0</v>
      </c>
      <c r="U704" s="127">
        <v>0</v>
      </c>
      <c r="V704" s="127">
        <v>0</v>
      </c>
      <c r="W704" s="127">
        <v>0</v>
      </c>
    </row>
    <row r="705" spans="1:23" hidden="1">
      <c r="A705" s="127">
        <v>0</v>
      </c>
      <c r="B705" s="127">
        <v>0</v>
      </c>
      <c r="C705" s="127">
        <v>0</v>
      </c>
      <c r="D705" s="127">
        <v>0</v>
      </c>
      <c r="E705" s="127">
        <v>0</v>
      </c>
      <c r="F705" s="127">
        <v>0</v>
      </c>
      <c r="G705" s="127">
        <v>0</v>
      </c>
      <c r="H705" s="127">
        <v>0</v>
      </c>
      <c r="I705" s="127">
        <v>0</v>
      </c>
      <c r="J705" s="127">
        <v>0</v>
      </c>
      <c r="K705" s="127">
        <v>0</v>
      </c>
      <c r="L705" s="127">
        <v>0</v>
      </c>
      <c r="M705" s="127">
        <v>0</v>
      </c>
      <c r="N705" s="127">
        <v>0</v>
      </c>
      <c r="O705" s="127">
        <v>0</v>
      </c>
      <c r="P705" s="127">
        <v>0</v>
      </c>
      <c r="Q705" s="127">
        <v>0</v>
      </c>
      <c r="R705" s="127">
        <v>0</v>
      </c>
      <c r="S705" s="127">
        <v>0</v>
      </c>
      <c r="T705" s="127">
        <v>0</v>
      </c>
      <c r="U705" s="127">
        <v>0</v>
      </c>
      <c r="V705" s="127">
        <v>0</v>
      </c>
      <c r="W705" s="127">
        <v>0</v>
      </c>
    </row>
    <row r="706" spans="1:23" hidden="1">
      <c r="A706" s="127">
        <v>0</v>
      </c>
      <c r="B706" s="127">
        <v>0</v>
      </c>
      <c r="C706" s="127">
        <v>0</v>
      </c>
      <c r="D706" s="127">
        <v>0</v>
      </c>
      <c r="E706" s="127">
        <v>0</v>
      </c>
      <c r="F706" s="127">
        <v>0</v>
      </c>
      <c r="G706" s="127">
        <v>0</v>
      </c>
      <c r="H706" s="127">
        <v>0</v>
      </c>
      <c r="I706" s="127">
        <v>0</v>
      </c>
      <c r="J706" s="127">
        <v>0</v>
      </c>
      <c r="K706" s="127">
        <v>0</v>
      </c>
      <c r="L706" s="127">
        <v>0</v>
      </c>
      <c r="M706" s="127">
        <v>0</v>
      </c>
      <c r="N706" s="127">
        <v>0</v>
      </c>
      <c r="O706" s="127">
        <v>0</v>
      </c>
      <c r="P706" s="127">
        <v>0</v>
      </c>
      <c r="Q706" s="127">
        <v>0</v>
      </c>
      <c r="R706" s="127">
        <v>0</v>
      </c>
      <c r="S706" s="127">
        <v>0</v>
      </c>
      <c r="T706" s="127">
        <v>0</v>
      </c>
      <c r="U706" s="127">
        <v>0</v>
      </c>
      <c r="V706" s="127">
        <v>0</v>
      </c>
      <c r="W706" s="127">
        <v>0</v>
      </c>
    </row>
    <row r="707" spans="1:23" hidden="1">
      <c r="A707" s="127">
        <v>0</v>
      </c>
      <c r="B707" s="127">
        <v>0</v>
      </c>
      <c r="C707" s="127">
        <v>0</v>
      </c>
      <c r="D707" s="127">
        <v>0</v>
      </c>
      <c r="E707" s="127">
        <v>0</v>
      </c>
      <c r="F707" s="127">
        <v>0</v>
      </c>
      <c r="G707" s="127">
        <v>0</v>
      </c>
      <c r="H707" s="127">
        <v>0</v>
      </c>
      <c r="I707" s="127">
        <v>0</v>
      </c>
      <c r="J707" s="127">
        <v>0</v>
      </c>
      <c r="K707" s="127">
        <v>0</v>
      </c>
      <c r="L707" s="127">
        <v>0</v>
      </c>
      <c r="M707" s="127">
        <v>0</v>
      </c>
      <c r="N707" s="127">
        <v>0</v>
      </c>
      <c r="O707" s="127">
        <v>0</v>
      </c>
      <c r="P707" s="127">
        <v>0</v>
      </c>
      <c r="Q707" s="127">
        <v>0</v>
      </c>
      <c r="R707" s="127">
        <v>0</v>
      </c>
      <c r="S707" s="127">
        <v>0</v>
      </c>
      <c r="T707" s="127">
        <v>0</v>
      </c>
      <c r="U707" s="127">
        <v>0</v>
      </c>
      <c r="V707" s="127">
        <v>0</v>
      </c>
      <c r="W707" s="127">
        <v>0</v>
      </c>
    </row>
    <row r="708" spans="1:23" hidden="1">
      <c r="A708" s="127">
        <v>0</v>
      </c>
      <c r="B708" s="127">
        <v>0</v>
      </c>
      <c r="C708" s="127">
        <v>0</v>
      </c>
      <c r="D708" s="127">
        <v>0</v>
      </c>
      <c r="E708" s="127">
        <v>0</v>
      </c>
      <c r="F708" s="127">
        <v>0</v>
      </c>
      <c r="G708" s="127">
        <v>0</v>
      </c>
      <c r="H708" s="127">
        <v>0</v>
      </c>
      <c r="I708" s="127">
        <v>0</v>
      </c>
      <c r="J708" s="127">
        <v>0</v>
      </c>
      <c r="K708" s="127">
        <v>0</v>
      </c>
      <c r="L708" s="127">
        <v>0</v>
      </c>
      <c r="M708" s="127">
        <v>0</v>
      </c>
      <c r="N708" s="127">
        <v>0</v>
      </c>
      <c r="O708" s="127">
        <v>0</v>
      </c>
      <c r="P708" s="127">
        <v>0</v>
      </c>
      <c r="Q708" s="127">
        <v>0</v>
      </c>
      <c r="R708" s="127">
        <v>0</v>
      </c>
      <c r="S708" s="127">
        <v>0</v>
      </c>
      <c r="T708" s="127">
        <v>0</v>
      </c>
      <c r="U708" s="127">
        <v>0</v>
      </c>
      <c r="V708" s="127">
        <v>0</v>
      </c>
      <c r="W708" s="127">
        <v>0</v>
      </c>
    </row>
    <row r="709" spans="1:23" hidden="1">
      <c r="A709" s="127">
        <v>0</v>
      </c>
      <c r="B709" s="127">
        <v>0</v>
      </c>
      <c r="C709" s="127">
        <v>0</v>
      </c>
      <c r="D709" s="127">
        <v>0</v>
      </c>
      <c r="E709" s="127">
        <v>0</v>
      </c>
      <c r="F709" s="127">
        <v>0</v>
      </c>
      <c r="G709" s="127">
        <v>0</v>
      </c>
      <c r="H709" s="127">
        <v>0</v>
      </c>
      <c r="I709" s="127">
        <v>0</v>
      </c>
      <c r="J709" s="127">
        <v>0</v>
      </c>
      <c r="K709" s="127">
        <v>0</v>
      </c>
      <c r="L709" s="127">
        <v>0</v>
      </c>
      <c r="M709" s="127">
        <v>0</v>
      </c>
      <c r="N709" s="127">
        <v>0</v>
      </c>
      <c r="O709" s="127">
        <v>0</v>
      </c>
      <c r="P709" s="127">
        <v>0</v>
      </c>
      <c r="Q709" s="127">
        <v>0</v>
      </c>
      <c r="R709" s="127">
        <v>0</v>
      </c>
      <c r="S709" s="127">
        <v>0</v>
      </c>
      <c r="T709" s="127">
        <v>0</v>
      </c>
      <c r="U709" s="127">
        <v>0</v>
      </c>
      <c r="V709" s="127">
        <v>0</v>
      </c>
      <c r="W709" s="127">
        <v>0</v>
      </c>
    </row>
    <row r="710" spans="1:23" hidden="1">
      <c r="A710" s="127">
        <v>0</v>
      </c>
      <c r="B710" s="127">
        <v>0</v>
      </c>
      <c r="C710" s="127">
        <v>0</v>
      </c>
      <c r="D710" s="127">
        <v>0</v>
      </c>
      <c r="E710" s="127">
        <v>0</v>
      </c>
      <c r="F710" s="127">
        <v>0</v>
      </c>
      <c r="G710" s="127">
        <v>0</v>
      </c>
      <c r="H710" s="127">
        <v>0</v>
      </c>
      <c r="I710" s="127">
        <v>0</v>
      </c>
      <c r="J710" s="127">
        <v>0</v>
      </c>
      <c r="K710" s="127">
        <v>0</v>
      </c>
      <c r="L710" s="127">
        <v>0</v>
      </c>
      <c r="M710" s="127">
        <v>0</v>
      </c>
      <c r="N710" s="127">
        <v>0</v>
      </c>
      <c r="O710" s="127">
        <v>0</v>
      </c>
      <c r="P710" s="127">
        <v>0</v>
      </c>
      <c r="Q710" s="127">
        <v>0</v>
      </c>
      <c r="R710" s="127">
        <v>0</v>
      </c>
      <c r="S710" s="127">
        <v>0</v>
      </c>
      <c r="T710" s="127">
        <v>0</v>
      </c>
      <c r="U710" s="127">
        <v>0</v>
      </c>
      <c r="V710" s="127">
        <v>0</v>
      </c>
      <c r="W710" s="127">
        <v>0</v>
      </c>
    </row>
    <row r="711" spans="1:23" hidden="1">
      <c r="A711" s="127">
        <v>0</v>
      </c>
      <c r="B711" s="127">
        <v>0</v>
      </c>
      <c r="C711" s="127">
        <v>0</v>
      </c>
      <c r="D711" s="127">
        <v>0</v>
      </c>
      <c r="E711" s="127">
        <v>0</v>
      </c>
      <c r="F711" s="127">
        <v>0</v>
      </c>
      <c r="G711" s="127">
        <v>0</v>
      </c>
      <c r="H711" s="127">
        <v>0</v>
      </c>
      <c r="I711" s="127">
        <v>0</v>
      </c>
      <c r="J711" s="127">
        <v>0</v>
      </c>
      <c r="K711" s="127">
        <v>0</v>
      </c>
      <c r="L711" s="127">
        <v>0</v>
      </c>
      <c r="M711" s="127">
        <v>0</v>
      </c>
      <c r="N711" s="127">
        <v>0</v>
      </c>
      <c r="O711" s="127">
        <v>0</v>
      </c>
      <c r="P711" s="127">
        <v>0</v>
      </c>
      <c r="Q711" s="127">
        <v>0</v>
      </c>
      <c r="R711" s="127">
        <v>0</v>
      </c>
      <c r="S711" s="127">
        <v>0</v>
      </c>
      <c r="T711" s="127">
        <v>0</v>
      </c>
      <c r="U711" s="127">
        <v>0</v>
      </c>
      <c r="V711" s="127">
        <v>0</v>
      </c>
      <c r="W711" s="127">
        <v>0</v>
      </c>
    </row>
    <row r="712" spans="1:23" hidden="1">
      <c r="A712" s="127">
        <v>0</v>
      </c>
      <c r="B712" s="127">
        <v>0</v>
      </c>
      <c r="C712" s="127">
        <v>0</v>
      </c>
      <c r="D712" s="127">
        <v>0</v>
      </c>
      <c r="E712" s="127">
        <v>0</v>
      </c>
      <c r="F712" s="127">
        <v>0</v>
      </c>
      <c r="G712" s="127">
        <v>0</v>
      </c>
      <c r="H712" s="127">
        <v>0</v>
      </c>
      <c r="I712" s="127">
        <v>0</v>
      </c>
      <c r="J712" s="127">
        <v>0</v>
      </c>
      <c r="K712" s="127">
        <v>0</v>
      </c>
      <c r="L712" s="127">
        <v>0</v>
      </c>
      <c r="M712" s="127">
        <v>0</v>
      </c>
      <c r="N712" s="127">
        <v>0</v>
      </c>
      <c r="O712" s="127">
        <v>0</v>
      </c>
      <c r="P712" s="127">
        <v>0</v>
      </c>
      <c r="Q712" s="127">
        <v>0</v>
      </c>
      <c r="R712" s="127">
        <v>0</v>
      </c>
      <c r="S712" s="127">
        <v>0</v>
      </c>
      <c r="T712" s="127">
        <v>0</v>
      </c>
      <c r="U712" s="127">
        <v>0</v>
      </c>
      <c r="V712" s="127">
        <v>0</v>
      </c>
      <c r="W712" s="127">
        <v>0</v>
      </c>
    </row>
    <row r="713" spans="1:23" hidden="1">
      <c r="A713" s="127">
        <v>0</v>
      </c>
      <c r="B713" s="127">
        <v>0</v>
      </c>
      <c r="C713" s="127">
        <v>0</v>
      </c>
      <c r="D713" s="127">
        <v>0</v>
      </c>
      <c r="E713" s="127">
        <v>0</v>
      </c>
      <c r="F713" s="127">
        <v>0</v>
      </c>
      <c r="G713" s="127">
        <v>0</v>
      </c>
      <c r="H713" s="127">
        <v>0</v>
      </c>
      <c r="I713" s="127">
        <v>0</v>
      </c>
      <c r="J713" s="127">
        <v>0</v>
      </c>
      <c r="K713" s="127">
        <v>0</v>
      </c>
      <c r="L713" s="127">
        <v>0</v>
      </c>
      <c r="M713" s="127">
        <v>0</v>
      </c>
      <c r="N713" s="127">
        <v>0</v>
      </c>
      <c r="O713" s="127">
        <v>0</v>
      </c>
      <c r="P713" s="127">
        <v>0</v>
      </c>
      <c r="Q713" s="127">
        <v>0</v>
      </c>
      <c r="R713" s="127">
        <v>0</v>
      </c>
      <c r="S713" s="127">
        <v>0</v>
      </c>
      <c r="T713" s="127">
        <v>0</v>
      </c>
      <c r="U713" s="127">
        <v>0</v>
      </c>
      <c r="V713" s="127">
        <v>0</v>
      </c>
      <c r="W713" s="127">
        <v>0</v>
      </c>
    </row>
    <row r="714" spans="1:23" hidden="1">
      <c r="A714" s="127">
        <v>0</v>
      </c>
      <c r="B714" s="127">
        <v>0</v>
      </c>
      <c r="C714" s="127">
        <v>0</v>
      </c>
      <c r="D714" s="127">
        <v>0</v>
      </c>
      <c r="E714" s="127">
        <v>0</v>
      </c>
      <c r="F714" s="127">
        <v>0</v>
      </c>
      <c r="G714" s="127">
        <v>0</v>
      </c>
      <c r="H714" s="127">
        <v>0</v>
      </c>
      <c r="I714" s="127">
        <v>0</v>
      </c>
      <c r="J714" s="127">
        <v>0</v>
      </c>
      <c r="K714" s="127">
        <v>0</v>
      </c>
      <c r="L714" s="127">
        <v>0</v>
      </c>
      <c r="M714" s="127">
        <v>0</v>
      </c>
      <c r="N714" s="127">
        <v>0</v>
      </c>
      <c r="O714" s="127">
        <v>0</v>
      </c>
      <c r="P714" s="127">
        <v>0</v>
      </c>
      <c r="Q714" s="127">
        <v>0</v>
      </c>
      <c r="R714" s="127">
        <v>0</v>
      </c>
      <c r="S714" s="127">
        <v>0</v>
      </c>
      <c r="T714" s="127">
        <v>0</v>
      </c>
      <c r="U714" s="127">
        <v>0</v>
      </c>
      <c r="V714" s="127">
        <v>0</v>
      </c>
      <c r="W714" s="127">
        <v>0</v>
      </c>
    </row>
    <row r="715" spans="1:23" hidden="1">
      <c r="A715" s="127">
        <v>0</v>
      </c>
      <c r="B715" s="127">
        <v>0</v>
      </c>
      <c r="C715" s="127">
        <v>0</v>
      </c>
      <c r="D715" s="127">
        <v>0</v>
      </c>
      <c r="E715" s="127">
        <v>0</v>
      </c>
      <c r="F715" s="127">
        <v>0</v>
      </c>
      <c r="G715" s="127">
        <v>0</v>
      </c>
      <c r="H715" s="127">
        <v>0</v>
      </c>
      <c r="I715" s="127">
        <v>0</v>
      </c>
      <c r="J715" s="127">
        <v>0</v>
      </c>
      <c r="K715" s="127">
        <v>0</v>
      </c>
      <c r="L715" s="127">
        <v>0</v>
      </c>
      <c r="M715" s="127">
        <v>0</v>
      </c>
      <c r="N715" s="127">
        <v>0</v>
      </c>
      <c r="O715" s="127">
        <v>0</v>
      </c>
      <c r="P715" s="127">
        <v>0</v>
      </c>
      <c r="Q715" s="127">
        <v>0</v>
      </c>
      <c r="R715" s="127">
        <v>0</v>
      </c>
      <c r="S715" s="127">
        <v>0</v>
      </c>
      <c r="T715" s="127">
        <v>0</v>
      </c>
      <c r="U715" s="127">
        <v>0</v>
      </c>
      <c r="V715" s="127">
        <v>0</v>
      </c>
      <c r="W715" s="127">
        <v>0</v>
      </c>
    </row>
    <row r="716" spans="1:23" hidden="1">
      <c r="A716" s="127">
        <v>0</v>
      </c>
      <c r="B716" s="127">
        <v>0</v>
      </c>
      <c r="C716" s="127">
        <v>0</v>
      </c>
      <c r="D716" s="127">
        <v>0</v>
      </c>
      <c r="E716" s="127">
        <v>0</v>
      </c>
      <c r="F716" s="127">
        <v>0</v>
      </c>
      <c r="G716" s="127">
        <v>0</v>
      </c>
      <c r="H716" s="127">
        <v>0</v>
      </c>
      <c r="I716" s="127">
        <v>0</v>
      </c>
      <c r="J716" s="127">
        <v>0</v>
      </c>
      <c r="K716" s="127">
        <v>0</v>
      </c>
      <c r="L716" s="127">
        <v>0</v>
      </c>
      <c r="M716" s="127">
        <v>0</v>
      </c>
      <c r="N716" s="127">
        <v>0</v>
      </c>
      <c r="O716" s="127">
        <v>0</v>
      </c>
      <c r="P716" s="127">
        <v>0</v>
      </c>
      <c r="Q716" s="127">
        <v>0</v>
      </c>
      <c r="R716" s="127">
        <v>0</v>
      </c>
      <c r="S716" s="127">
        <v>0</v>
      </c>
      <c r="T716" s="127">
        <v>0</v>
      </c>
      <c r="U716" s="127">
        <v>0</v>
      </c>
      <c r="V716" s="127">
        <v>0</v>
      </c>
      <c r="W716" s="127">
        <v>0</v>
      </c>
    </row>
    <row r="717" spans="1:23" hidden="1">
      <c r="A717" s="127">
        <v>0</v>
      </c>
      <c r="B717" s="127">
        <v>0</v>
      </c>
      <c r="C717" s="127">
        <v>0</v>
      </c>
      <c r="D717" s="127">
        <v>0</v>
      </c>
      <c r="E717" s="127">
        <v>0</v>
      </c>
      <c r="F717" s="127">
        <v>0</v>
      </c>
      <c r="G717" s="127">
        <v>0</v>
      </c>
      <c r="H717" s="127">
        <v>0</v>
      </c>
      <c r="I717" s="127">
        <v>0</v>
      </c>
      <c r="J717" s="127">
        <v>0</v>
      </c>
      <c r="K717" s="127">
        <v>0</v>
      </c>
      <c r="L717" s="127">
        <v>0</v>
      </c>
      <c r="M717" s="127">
        <v>0</v>
      </c>
      <c r="N717" s="127">
        <v>0</v>
      </c>
      <c r="O717" s="127">
        <v>0</v>
      </c>
      <c r="P717" s="127">
        <v>0</v>
      </c>
      <c r="Q717" s="127">
        <v>0</v>
      </c>
      <c r="R717" s="127">
        <v>0</v>
      </c>
      <c r="S717" s="127">
        <v>0</v>
      </c>
      <c r="T717" s="127">
        <v>0</v>
      </c>
      <c r="U717" s="127">
        <v>0</v>
      </c>
      <c r="V717" s="127">
        <v>0</v>
      </c>
      <c r="W717" s="127">
        <v>0</v>
      </c>
    </row>
    <row r="718" spans="1:23" hidden="1">
      <c r="A718" s="127">
        <v>0</v>
      </c>
      <c r="B718" s="127">
        <v>0</v>
      </c>
      <c r="C718" s="127">
        <v>0</v>
      </c>
      <c r="D718" s="127">
        <v>0</v>
      </c>
      <c r="E718" s="127">
        <v>0</v>
      </c>
      <c r="F718" s="127">
        <v>0</v>
      </c>
      <c r="G718" s="127">
        <v>0</v>
      </c>
      <c r="H718" s="127">
        <v>0</v>
      </c>
      <c r="I718" s="127">
        <v>0</v>
      </c>
      <c r="J718" s="127">
        <v>0</v>
      </c>
      <c r="K718" s="127">
        <v>0</v>
      </c>
      <c r="L718" s="127">
        <v>0</v>
      </c>
      <c r="M718" s="127">
        <v>0</v>
      </c>
      <c r="N718" s="127">
        <v>0</v>
      </c>
      <c r="O718" s="127">
        <v>0</v>
      </c>
      <c r="P718" s="127">
        <v>0</v>
      </c>
      <c r="Q718" s="127">
        <v>0</v>
      </c>
      <c r="R718" s="127">
        <v>0</v>
      </c>
      <c r="S718" s="127">
        <v>0</v>
      </c>
      <c r="T718" s="127">
        <v>0</v>
      </c>
      <c r="U718" s="127">
        <v>0</v>
      </c>
      <c r="V718" s="127">
        <v>0</v>
      </c>
      <c r="W718" s="127">
        <v>0</v>
      </c>
    </row>
    <row r="719" spans="1:23" hidden="1">
      <c r="A719" s="127">
        <v>0</v>
      </c>
      <c r="B719" s="127">
        <v>0</v>
      </c>
      <c r="C719" s="127">
        <v>0</v>
      </c>
      <c r="D719" s="127">
        <v>0</v>
      </c>
      <c r="E719" s="127">
        <v>0</v>
      </c>
      <c r="F719" s="127">
        <v>0</v>
      </c>
      <c r="G719" s="127">
        <v>0</v>
      </c>
      <c r="H719" s="127">
        <v>0</v>
      </c>
      <c r="I719" s="127">
        <v>0</v>
      </c>
      <c r="J719" s="127">
        <v>0</v>
      </c>
      <c r="K719" s="127">
        <v>0</v>
      </c>
      <c r="L719" s="127">
        <v>0</v>
      </c>
      <c r="M719" s="127">
        <v>0</v>
      </c>
      <c r="N719" s="127">
        <v>0</v>
      </c>
      <c r="O719" s="127">
        <v>0</v>
      </c>
      <c r="P719" s="127">
        <v>0</v>
      </c>
      <c r="Q719" s="127">
        <v>0</v>
      </c>
      <c r="R719" s="127">
        <v>0</v>
      </c>
      <c r="S719" s="127">
        <v>0</v>
      </c>
      <c r="T719" s="127">
        <v>0</v>
      </c>
      <c r="U719" s="127">
        <v>0</v>
      </c>
      <c r="V719" s="127">
        <v>0</v>
      </c>
      <c r="W719" s="127">
        <v>0</v>
      </c>
    </row>
    <row r="720" spans="1:23" hidden="1">
      <c r="A720" s="127">
        <v>0</v>
      </c>
      <c r="B720" s="127">
        <v>0</v>
      </c>
      <c r="C720" s="127">
        <v>0</v>
      </c>
      <c r="D720" s="127">
        <v>0</v>
      </c>
      <c r="E720" s="127">
        <v>0</v>
      </c>
      <c r="F720" s="127">
        <v>0</v>
      </c>
      <c r="G720" s="127">
        <v>0</v>
      </c>
      <c r="H720" s="127">
        <v>0</v>
      </c>
      <c r="I720" s="127">
        <v>0</v>
      </c>
      <c r="J720" s="127">
        <v>0</v>
      </c>
      <c r="K720" s="127">
        <v>0</v>
      </c>
      <c r="L720" s="127">
        <v>0</v>
      </c>
      <c r="M720" s="127">
        <v>0</v>
      </c>
      <c r="N720" s="127">
        <v>0</v>
      </c>
      <c r="O720" s="127">
        <v>0</v>
      </c>
      <c r="P720" s="127">
        <v>0</v>
      </c>
      <c r="Q720" s="127">
        <v>0</v>
      </c>
      <c r="R720" s="127">
        <v>0</v>
      </c>
      <c r="S720" s="127">
        <v>0</v>
      </c>
      <c r="T720" s="127">
        <v>0</v>
      </c>
      <c r="U720" s="127">
        <v>0</v>
      </c>
      <c r="V720" s="127">
        <v>0</v>
      </c>
      <c r="W720" s="127">
        <v>0</v>
      </c>
    </row>
    <row r="721" spans="1:23" hidden="1">
      <c r="A721" s="127">
        <v>0</v>
      </c>
      <c r="B721" s="127">
        <v>0</v>
      </c>
      <c r="C721" s="127">
        <v>0</v>
      </c>
      <c r="D721" s="127">
        <v>0</v>
      </c>
      <c r="E721" s="127">
        <v>0</v>
      </c>
      <c r="F721" s="127">
        <v>0</v>
      </c>
      <c r="G721" s="127">
        <v>0</v>
      </c>
      <c r="H721" s="127">
        <v>0</v>
      </c>
      <c r="I721" s="127">
        <v>0</v>
      </c>
      <c r="J721" s="127">
        <v>0</v>
      </c>
      <c r="K721" s="127">
        <v>0</v>
      </c>
      <c r="L721" s="127">
        <v>0</v>
      </c>
      <c r="M721" s="127">
        <v>0</v>
      </c>
      <c r="N721" s="127">
        <v>0</v>
      </c>
      <c r="O721" s="127">
        <v>0</v>
      </c>
      <c r="P721" s="127">
        <v>0</v>
      </c>
      <c r="Q721" s="127">
        <v>0</v>
      </c>
      <c r="R721" s="127">
        <v>0</v>
      </c>
      <c r="S721" s="127">
        <v>0</v>
      </c>
      <c r="T721" s="127">
        <v>0</v>
      </c>
      <c r="U721" s="127">
        <v>0</v>
      </c>
      <c r="V721" s="127">
        <v>0</v>
      </c>
      <c r="W721" s="127">
        <v>0</v>
      </c>
    </row>
    <row r="722" spans="1:23" hidden="1">
      <c r="A722" s="127">
        <v>0</v>
      </c>
      <c r="B722" s="127">
        <v>0</v>
      </c>
      <c r="C722" s="127">
        <v>0</v>
      </c>
      <c r="D722" s="127">
        <v>0</v>
      </c>
      <c r="E722" s="127">
        <v>0</v>
      </c>
      <c r="F722" s="127">
        <v>0</v>
      </c>
      <c r="G722" s="127">
        <v>0</v>
      </c>
      <c r="H722" s="127">
        <v>0</v>
      </c>
      <c r="I722" s="127">
        <v>0</v>
      </c>
      <c r="J722" s="127">
        <v>0</v>
      </c>
      <c r="K722" s="127">
        <v>0</v>
      </c>
      <c r="L722" s="127">
        <v>0</v>
      </c>
      <c r="M722" s="127">
        <v>0</v>
      </c>
      <c r="N722" s="127">
        <v>0</v>
      </c>
      <c r="O722" s="127">
        <v>0</v>
      </c>
      <c r="P722" s="127">
        <v>0</v>
      </c>
      <c r="Q722" s="127">
        <v>0</v>
      </c>
      <c r="R722" s="127">
        <v>0</v>
      </c>
      <c r="S722" s="127">
        <v>0</v>
      </c>
      <c r="T722" s="127">
        <v>0</v>
      </c>
      <c r="U722" s="127">
        <v>0</v>
      </c>
      <c r="V722" s="127">
        <v>0</v>
      </c>
      <c r="W722" s="127">
        <v>0</v>
      </c>
    </row>
    <row r="723" spans="1:23" hidden="1">
      <c r="A723" s="127">
        <v>0</v>
      </c>
      <c r="B723" s="127">
        <v>0</v>
      </c>
      <c r="C723" s="127">
        <v>0</v>
      </c>
      <c r="D723" s="127">
        <v>0</v>
      </c>
      <c r="E723" s="127">
        <v>0</v>
      </c>
      <c r="F723" s="127">
        <v>0</v>
      </c>
      <c r="G723" s="127">
        <v>0</v>
      </c>
      <c r="H723" s="127">
        <v>0</v>
      </c>
      <c r="I723" s="127">
        <v>0</v>
      </c>
      <c r="J723" s="127">
        <v>0</v>
      </c>
      <c r="K723" s="127">
        <v>0</v>
      </c>
      <c r="L723" s="127">
        <v>0</v>
      </c>
      <c r="M723" s="127">
        <v>0</v>
      </c>
      <c r="N723" s="127">
        <v>0</v>
      </c>
      <c r="O723" s="127">
        <v>0</v>
      </c>
      <c r="P723" s="127">
        <v>0</v>
      </c>
      <c r="Q723" s="127">
        <v>0</v>
      </c>
      <c r="R723" s="127">
        <v>0</v>
      </c>
      <c r="S723" s="127">
        <v>0</v>
      </c>
      <c r="T723" s="127">
        <v>0</v>
      </c>
      <c r="U723" s="127">
        <v>0</v>
      </c>
      <c r="V723" s="127">
        <v>0</v>
      </c>
      <c r="W723" s="127">
        <v>0</v>
      </c>
    </row>
    <row r="724" spans="1:23" hidden="1">
      <c r="A724" s="127">
        <v>0</v>
      </c>
      <c r="B724" s="127">
        <v>0</v>
      </c>
      <c r="C724" s="127">
        <v>0</v>
      </c>
      <c r="D724" s="127">
        <v>0</v>
      </c>
      <c r="E724" s="127">
        <v>0</v>
      </c>
      <c r="F724" s="127">
        <v>0</v>
      </c>
      <c r="G724" s="127">
        <v>0</v>
      </c>
      <c r="H724" s="127">
        <v>0</v>
      </c>
      <c r="I724" s="127">
        <v>0</v>
      </c>
      <c r="J724" s="127">
        <v>0</v>
      </c>
      <c r="K724" s="127">
        <v>0</v>
      </c>
      <c r="L724" s="127">
        <v>0</v>
      </c>
      <c r="M724" s="127">
        <v>0</v>
      </c>
      <c r="N724" s="127">
        <v>0</v>
      </c>
      <c r="O724" s="127">
        <v>0</v>
      </c>
      <c r="P724" s="127">
        <v>0</v>
      </c>
      <c r="Q724" s="127">
        <v>0</v>
      </c>
      <c r="R724" s="127">
        <v>0</v>
      </c>
      <c r="S724" s="127">
        <v>0</v>
      </c>
      <c r="T724" s="127">
        <v>0</v>
      </c>
      <c r="U724" s="127">
        <v>0</v>
      </c>
      <c r="V724" s="127">
        <v>0</v>
      </c>
      <c r="W724" s="127">
        <v>0</v>
      </c>
    </row>
    <row r="725" spans="1:23" hidden="1">
      <c r="A725" s="127">
        <v>0</v>
      </c>
      <c r="B725" s="127">
        <v>0</v>
      </c>
      <c r="C725" s="127">
        <v>0</v>
      </c>
      <c r="D725" s="127">
        <v>0</v>
      </c>
      <c r="E725" s="127">
        <v>0</v>
      </c>
      <c r="F725" s="127">
        <v>0</v>
      </c>
      <c r="G725" s="127">
        <v>0</v>
      </c>
      <c r="H725" s="127">
        <v>0</v>
      </c>
      <c r="I725" s="127">
        <v>0</v>
      </c>
      <c r="J725" s="127">
        <v>0</v>
      </c>
      <c r="K725" s="127">
        <v>0</v>
      </c>
      <c r="L725" s="127">
        <v>0</v>
      </c>
      <c r="M725" s="127">
        <v>0</v>
      </c>
      <c r="N725" s="127">
        <v>0</v>
      </c>
      <c r="O725" s="127">
        <v>0</v>
      </c>
      <c r="P725" s="127">
        <v>0</v>
      </c>
      <c r="Q725" s="127">
        <v>0</v>
      </c>
      <c r="R725" s="127">
        <v>0</v>
      </c>
      <c r="S725" s="127">
        <v>0</v>
      </c>
      <c r="T725" s="127">
        <v>0</v>
      </c>
      <c r="U725" s="127">
        <v>0</v>
      </c>
      <c r="V725" s="127">
        <v>0</v>
      </c>
      <c r="W725" s="127">
        <v>0</v>
      </c>
    </row>
    <row r="726" spans="1:23" hidden="1">
      <c r="A726" s="127">
        <v>0</v>
      </c>
      <c r="B726" s="127">
        <v>0</v>
      </c>
      <c r="C726" s="127">
        <v>0</v>
      </c>
      <c r="D726" s="127">
        <v>0</v>
      </c>
      <c r="E726" s="127">
        <v>0</v>
      </c>
      <c r="F726" s="127">
        <v>0</v>
      </c>
      <c r="G726" s="127">
        <v>0</v>
      </c>
      <c r="H726" s="127">
        <v>0</v>
      </c>
      <c r="I726" s="127">
        <v>0</v>
      </c>
      <c r="J726" s="127">
        <v>0</v>
      </c>
      <c r="K726" s="127">
        <v>0</v>
      </c>
      <c r="L726" s="127">
        <v>0</v>
      </c>
      <c r="M726" s="127">
        <v>0</v>
      </c>
      <c r="N726" s="127">
        <v>0</v>
      </c>
      <c r="O726" s="127">
        <v>0</v>
      </c>
      <c r="P726" s="127">
        <v>0</v>
      </c>
      <c r="Q726" s="127">
        <v>0</v>
      </c>
      <c r="R726" s="127">
        <v>0</v>
      </c>
      <c r="S726" s="127">
        <v>0</v>
      </c>
      <c r="T726" s="127">
        <v>0</v>
      </c>
      <c r="U726" s="127">
        <v>0</v>
      </c>
      <c r="V726" s="127">
        <v>0</v>
      </c>
      <c r="W726" s="127">
        <v>0</v>
      </c>
    </row>
    <row r="727" spans="1:23" hidden="1">
      <c r="A727" s="127">
        <v>0</v>
      </c>
      <c r="B727" s="127">
        <v>0</v>
      </c>
      <c r="C727" s="127">
        <v>0</v>
      </c>
      <c r="D727" s="127">
        <v>0</v>
      </c>
      <c r="E727" s="127">
        <v>0</v>
      </c>
      <c r="F727" s="127">
        <v>0</v>
      </c>
      <c r="G727" s="127">
        <v>0</v>
      </c>
      <c r="H727" s="127">
        <v>0</v>
      </c>
      <c r="I727" s="127">
        <v>0</v>
      </c>
      <c r="J727" s="127">
        <v>0</v>
      </c>
      <c r="K727" s="127">
        <v>0</v>
      </c>
      <c r="L727" s="127">
        <v>0</v>
      </c>
      <c r="M727" s="127">
        <v>0</v>
      </c>
      <c r="N727" s="127">
        <v>0</v>
      </c>
      <c r="O727" s="127">
        <v>0</v>
      </c>
      <c r="P727" s="127">
        <v>0</v>
      </c>
      <c r="Q727" s="127">
        <v>0</v>
      </c>
      <c r="R727" s="127">
        <v>0</v>
      </c>
      <c r="S727" s="127">
        <v>0</v>
      </c>
      <c r="T727" s="127">
        <v>0</v>
      </c>
      <c r="U727" s="127">
        <v>0</v>
      </c>
      <c r="V727" s="127">
        <v>0</v>
      </c>
      <c r="W727" s="127">
        <v>0</v>
      </c>
    </row>
    <row r="728" spans="1:23" hidden="1">
      <c r="A728" s="127">
        <v>0</v>
      </c>
      <c r="B728" s="127">
        <v>0</v>
      </c>
      <c r="C728" s="127">
        <v>0</v>
      </c>
      <c r="D728" s="127">
        <v>0</v>
      </c>
      <c r="E728" s="127">
        <v>0</v>
      </c>
      <c r="F728" s="127">
        <v>0</v>
      </c>
      <c r="G728" s="127">
        <v>0</v>
      </c>
      <c r="H728" s="127">
        <v>0</v>
      </c>
      <c r="I728" s="127">
        <v>0</v>
      </c>
      <c r="J728" s="127">
        <v>0</v>
      </c>
      <c r="K728" s="127">
        <v>0</v>
      </c>
      <c r="L728" s="127">
        <v>0</v>
      </c>
      <c r="M728" s="127">
        <v>0</v>
      </c>
      <c r="N728" s="127">
        <v>0</v>
      </c>
      <c r="O728" s="127">
        <v>0</v>
      </c>
      <c r="P728" s="127">
        <v>0</v>
      </c>
      <c r="Q728" s="127">
        <v>0</v>
      </c>
      <c r="R728" s="127">
        <v>0</v>
      </c>
      <c r="S728" s="127">
        <v>0</v>
      </c>
      <c r="T728" s="127">
        <v>0</v>
      </c>
      <c r="U728" s="127">
        <v>0</v>
      </c>
      <c r="V728" s="127">
        <v>0</v>
      </c>
      <c r="W728" s="127">
        <v>0</v>
      </c>
    </row>
    <row r="729" spans="1:23" hidden="1">
      <c r="A729" s="127">
        <v>0</v>
      </c>
      <c r="B729" s="127">
        <v>0</v>
      </c>
      <c r="C729" s="127">
        <v>0</v>
      </c>
      <c r="D729" s="127">
        <v>0</v>
      </c>
      <c r="E729" s="127">
        <v>0</v>
      </c>
      <c r="F729" s="127">
        <v>0</v>
      </c>
      <c r="G729" s="127">
        <v>0</v>
      </c>
      <c r="H729" s="127">
        <v>0</v>
      </c>
      <c r="I729" s="127">
        <v>0</v>
      </c>
      <c r="J729" s="127">
        <v>0</v>
      </c>
      <c r="K729" s="127">
        <v>0</v>
      </c>
      <c r="L729" s="127">
        <v>0</v>
      </c>
      <c r="M729" s="127">
        <v>0</v>
      </c>
      <c r="N729" s="127">
        <v>0</v>
      </c>
      <c r="O729" s="127">
        <v>0</v>
      </c>
      <c r="P729" s="127">
        <v>0</v>
      </c>
      <c r="Q729" s="127">
        <v>0</v>
      </c>
      <c r="R729" s="127">
        <v>0</v>
      </c>
      <c r="S729" s="127">
        <v>0</v>
      </c>
      <c r="T729" s="127">
        <v>0</v>
      </c>
      <c r="U729" s="127">
        <v>0</v>
      </c>
      <c r="V729" s="127">
        <v>0</v>
      </c>
      <c r="W729" s="127">
        <v>0</v>
      </c>
    </row>
    <row r="730" spans="1:23" hidden="1">
      <c r="A730" s="127">
        <v>0</v>
      </c>
      <c r="B730" s="127">
        <v>0</v>
      </c>
      <c r="C730" s="127">
        <v>0</v>
      </c>
      <c r="D730" s="127">
        <v>0</v>
      </c>
      <c r="E730" s="127">
        <v>0</v>
      </c>
      <c r="F730" s="127">
        <v>0</v>
      </c>
      <c r="G730" s="127">
        <v>0</v>
      </c>
      <c r="H730" s="127">
        <v>0</v>
      </c>
      <c r="I730" s="127">
        <v>0</v>
      </c>
      <c r="J730" s="127">
        <v>0</v>
      </c>
      <c r="K730" s="127">
        <v>0</v>
      </c>
      <c r="L730" s="127">
        <v>0</v>
      </c>
      <c r="M730" s="127">
        <v>0</v>
      </c>
      <c r="N730" s="127">
        <v>0</v>
      </c>
      <c r="O730" s="127">
        <v>0</v>
      </c>
      <c r="P730" s="127">
        <v>0</v>
      </c>
      <c r="Q730" s="127">
        <v>0</v>
      </c>
      <c r="R730" s="127">
        <v>0</v>
      </c>
      <c r="S730" s="127">
        <v>0</v>
      </c>
      <c r="T730" s="127">
        <v>0</v>
      </c>
      <c r="U730" s="127">
        <v>0</v>
      </c>
      <c r="V730" s="127">
        <v>0</v>
      </c>
      <c r="W730" s="127">
        <v>0</v>
      </c>
    </row>
    <row r="731" spans="1:23" hidden="1">
      <c r="A731" s="127">
        <v>0</v>
      </c>
      <c r="B731" s="127">
        <v>0</v>
      </c>
      <c r="C731" s="127">
        <v>0</v>
      </c>
      <c r="D731" s="127">
        <v>0</v>
      </c>
      <c r="E731" s="127">
        <v>0</v>
      </c>
      <c r="F731" s="127">
        <v>0</v>
      </c>
      <c r="G731" s="127">
        <v>0</v>
      </c>
      <c r="H731" s="127">
        <v>0</v>
      </c>
      <c r="I731" s="127">
        <v>0</v>
      </c>
      <c r="J731" s="127">
        <v>0</v>
      </c>
      <c r="K731" s="127">
        <v>0</v>
      </c>
      <c r="L731" s="127">
        <v>0</v>
      </c>
      <c r="M731" s="127">
        <v>0</v>
      </c>
      <c r="N731" s="127">
        <v>0</v>
      </c>
      <c r="O731" s="127">
        <v>0</v>
      </c>
      <c r="P731" s="127">
        <v>0</v>
      </c>
      <c r="Q731" s="127">
        <v>0</v>
      </c>
      <c r="R731" s="127">
        <v>0</v>
      </c>
      <c r="S731" s="127">
        <v>0</v>
      </c>
      <c r="T731" s="127">
        <v>0</v>
      </c>
      <c r="U731" s="127">
        <v>0</v>
      </c>
      <c r="V731" s="127">
        <v>0</v>
      </c>
      <c r="W731" s="127">
        <v>0</v>
      </c>
    </row>
    <row r="732" spans="1:23" hidden="1">
      <c r="A732" s="127">
        <v>0</v>
      </c>
      <c r="B732" s="127">
        <v>0</v>
      </c>
      <c r="C732" s="127">
        <v>0</v>
      </c>
      <c r="D732" s="127">
        <v>0</v>
      </c>
      <c r="E732" s="127">
        <v>0</v>
      </c>
      <c r="F732" s="127">
        <v>0</v>
      </c>
      <c r="G732" s="127">
        <v>0</v>
      </c>
      <c r="H732" s="127">
        <v>0</v>
      </c>
      <c r="I732" s="127">
        <v>0</v>
      </c>
      <c r="J732" s="127">
        <v>0</v>
      </c>
      <c r="K732" s="127">
        <v>0</v>
      </c>
      <c r="L732" s="127">
        <v>0</v>
      </c>
      <c r="M732" s="127">
        <v>0</v>
      </c>
      <c r="N732" s="127">
        <v>0</v>
      </c>
      <c r="O732" s="127">
        <v>0</v>
      </c>
      <c r="P732" s="127">
        <v>0</v>
      </c>
      <c r="Q732" s="127">
        <v>0</v>
      </c>
      <c r="R732" s="127">
        <v>0</v>
      </c>
      <c r="S732" s="127">
        <v>0</v>
      </c>
      <c r="T732" s="127">
        <v>0</v>
      </c>
      <c r="U732" s="127">
        <v>0</v>
      </c>
      <c r="V732" s="127">
        <v>0</v>
      </c>
      <c r="W732" s="127">
        <v>0</v>
      </c>
    </row>
    <row r="733" spans="1:23" hidden="1">
      <c r="A733" s="127">
        <v>0</v>
      </c>
      <c r="B733" s="127">
        <v>0</v>
      </c>
      <c r="C733" s="127">
        <v>0</v>
      </c>
      <c r="D733" s="127">
        <v>0</v>
      </c>
      <c r="E733" s="127">
        <v>0</v>
      </c>
      <c r="F733" s="127">
        <v>0</v>
      </c>
      <c r="G733" s="127">
        <v>0</v>
      </c>
      <c r="H733" s="127">
        <v>0</v>
      </c>
      <c r="I733" s="127">
        <v>0</v>
      </c>
      <c r="J733" s="127">
        <v>0</v>
      </c>
      <c r="K733" s="127">
        <v>0</v>
      </c>
      <c r="L733" s="127">
        <v>0</v>
      </c>
      <c r="M733" s="127">
        <v>0</v>
      </c>
      <c r="N733" s="127">
        <v>0</v>
      </c>
      <c r="O733" s="127">
        <v>0</v>
      </c>
      <c r="P733" s="127">
        <v>0</v>
      </c>
      <c r="Q733" s="127">
        <v>0</v>
      </c>
      <c r="R733" s="127">
        <v>0</v>
      </c>
      <c r="S733" s="127">
        <v>0</v>
      </c>
      <c r="T733" s="127">
        <v>0</v>
      </c>
      <c r="U733" s="127">
        <v>0</v>
      </c>
      <c r="V733" s="127">
        <v>0</v>
      </c>
      <c r="W733" s="127">
        <v>0</v>
      </c>
    </row>
    <row r="734" spans="1:23" hidden="1">
      <c r="A734" s="127">
        <v>0</v>
      </c>
      <c r="B734" s="127">
        <v>0</v>
      </c>
      <c r="C734" s="127">
        <v>0</v>
      </c>
      <c r="D734" s="127">
        <v>0</v>
      </c>
      <c r="E734" s="127">
        <v>0</v>
      </c>
      <c r="F734" s="127">
        <v>0</v>
      </c>
      <c r="G734" s="127">
        <v>0</v>
      </c>
      <c r="H734" s="127">
        <v>0</v>
      </c>
      <c r="I734" s="127">
        <v>0</v>
      </c>
      <c r="J734" s="127">
        <v>0</v>
      </c>
      <c r="K734" s="127">
        <v>0</v>
      </c>
      <c r="L734" s="127">
        <v>0</v>
      </c>
      <c r="M734" s="127">
        <v>0</v>
      </c>
      <c r="N734" s="127">
        <v>0</v>
      </c>
      <c r="O734" s="127">
        <v>0</v>
      </c>
      <c r="P734" s="127">
        <v>0</v>
      </c>
      <c r="Q734" s="127">
        <v>0</v>
      </c>
      <c r="R734" s="127">
        <v>0</v>
      </c>
      <c r="S734" s="127">
        <v>0</v>
      </c>
      <c r="T734" s="127">
        <v>0</v>
      </c>
      <c r="U734" s="127">
        <v>0</v>
      </c>
      <c r="V734" s="127">
        <v>0</v>
      </c>
      <c r="W734" s="127">
        <v>0</v>
      </c>
    </row>
    <row r="735" spans="1:23" hidden="1">
      <c r="A735" s="127">
        <v>0</v>
      </c>
      <c r="B735" s="127">
        <v>0</v>
      </c>
      <c r="C735" s="127">
        <v>0</v>
      </c>
      <c r="D735" s="127">
        <v>0</v>
      </c>
      <c r="E735" s="127">
        <v>0</v>
      </c>
      <c r="F735" s="127">
        <v>0</v>
      </c>
      <c r="G735" s="127">
        <v>0</v>
      </c>
      <c r="H735" s="127">
        <v>0</v>
      </c>
      <c r="I735" s="127">
        <v>0</v>
      </c>
      <c r="J735" s="127">
        <v>0</v>
      </c>
      <c r="K735" s="127">
        <v>0</v>
      </c>
      <c r="L735" s="127">
        <v>0</v>
      </c>
      <c r="M735" s="127">
        <v>0</v>
      </c>
      <c r="N735" s="127">
        <v>0</v>
      </c>
      <c r="O735" s="127">
        <v>0</v>
      </c>
      <c r="P735" s="127">
        <v>0</v>
      </c>
      <c r="Q735" s="127">
        <v>0</v>
      </c>
      <c r="R735" s="127">
        <v>0</v>
      </c>
      <c r="S735" s="127">
        <v>0</v>
      </c>
      <c r="T735" s="127">
        <v>0</v>
      </c>
      <c r="U735" s="127">
        <v>0</v>
      </c>
      <c r="V735" s="127">
        <v>0</v>
      </c>
      <c r="W735" s="127">
        <v>0</v>
      </c>
    </row>
    <row r="736" spans="1:23" hidden="1">
      <c r="A736" s="127">
        <v>0</v>
      </c>
      <c r="B736" s="127">
        <v>0</v>
      </c>
      <c r="C736" s="127">
        <v>0</v>
      </c>
      <c r="D736" s="127">
        <v>0</v>
      </c>
      <c r="E736" s="127">
        <v>0</v>
      </c>
      <c r="F736" s="127">
        <v>0</v>
      </c>
      <c r="G736" s="127">
        <v>0</v>
      </c>
      <c r="H736" s="127">
        <v>0</v>
      </c>
      <c r="I736" s="127">
        <v>0</v>
      </c>
      <c r="J736" s="127">
        <v>0</v>
      </c>
      <c r="K736" s="127">
        <v>0</v>
      </c>
      <c r="L736" s="127">
        <v>0</v>
      </c>
      <c r="M736" s="127">
        <v>0</v>
      </c>
      <c r="N736" s="127">
        <v>0</v>
      </c>
      <c r="O736" s="127">
        <v>0</v>
      </c>
      <c r="P736" s="127">
        <v>0</v>
      </c>
      <c r="Q736" s="127">
        <v>0</v>
      </c>
      <c r="R736" s="127">
        <v>0</v>
      </c>
      <c r="S736" s="127">
        <v>0</v>
      </c>
      <c r="T736" s="127">
        <v>0</v>
      </c>
      <c r="U736" s="127">
        <v>0</v>
      </c>
      <c r="V736" s="127">
        <v>0</v>
      </c>
      <c r="W736" s="127">
        <v>0</v>
      </c>
    </row>
    <row r="737" spans="1:23" hidden="1">
      <c r="A737" s="127">
        <v>0</v>
      </c>
      <c r="B737" s="127">
        <v>0</v>
      </c>
      <c r="C737" s="127">
        <v>0</v>
      </c>
      <c r="D737" s="127">
        <v>0</v>
      </c>
      <c r="E737" s="127">
        <v>0</v>
      </c>
      <c r="F737" s="127">
        <v>0</v>
      </c>
      <c r="G737" s="127">
        <v>0</v>
      </c>
      <c r="H737" s="127">
        <v>0</v>
      </c>
      <c r="I737" s="127">
        <v>0</v>
      </c>
      <c r="J737" s="127">
        <v>0</v>
      </c>
      <c r="K737" s="127">
        <v>0</v>
      </c>
      <c r="L737" s="127">
        <v>0</v>
      </c>
      <c r="M737" s="127">
        <v>0</v>
      </c>
      <c r="N737" s="127">
        <v>0</v>
      </c>
      <c r="O737" s="127">
        <v>0</v>
      </c>
      <c r="P737" s="127">
        <v>0</v>
      </c>
      <c r="Q737" s="127">
        <v>0</v>
      </c>
      <c r="R737" s="127">
        <v>0</v>
      </c>
      <c r="S737" s="127">
        <v>0</v>
      </c>
      <c r="T737" s="127">
        <v>0</v>
      </c>
      <c r="U737" s="127">
        <v>0</v>
      </c>
      <c r="V737" s="127">
        <v>0</v>
      </c>
      <c r="W737" s="127">
        <v>0</v>
      </c>
    </row>
    <row r="738" spans="1:23" hidden="1">
      <c r="A738" s="127">
        <v>0</v>
      </c>
      <c r="B738" s="127">
        <v>0</v>
      </c>
      <c r="C738" s="127">
        <v>0</v>
      </c>
      <c r="D738" s="127">
        <v>0</v>
      </c>
      <c r="E738" s="127">
        <v>0</v>
      </c>
      <c r="F738" s="127">
        <v>0</v>
      </c>
      <c r="G738" s="127">
        <v>0</v>
      </c>
      <c r="H738" s="127">
        <v>0</v>
      </c>
      <c r="I738" s="127">
        <v>0</v>
      </c>
      <c r="J738" s="127">
        <v>0</v>
      </c>
      <c r="K738" s="127">
        <v>0</v>
      </c>
      <c r="L738" s="127">
        <v>0</v>
      </c>
      <c r="M738" s="127">
        <v>0</v>
      </c>
      <c r="N738" s="127">
        <v>0</v>
      </c>
      <c r="O738" s="127">
        <v>0</v>
      </c>
      <c r="P738" s="127">
        <v>0</v>
      </c>
      <c r="Q738" s="127">
        <v>0</v>
      </c>
      <c r="R738" s="127">
        <v>0</v>
      </c>
      <c r="S738" s="127">
        <v>0</v>
      </c>
      <c r="T738" s="127">
        <v>0</v>
      </c>
      <c r="U738" s="127">
        <v>0</v>
      </c>
      <c r="V738" s="127">
        <v>0</v>
      </c>
      <c r="W738" s="127">
        <v>0</v>
      </c>
    </row>
    <row r="739" spans="1:23" hidden="1">
      <c r="A739" s="127">
        <v>0</v>
      </c>
      <c r="B739" s="127">
        <v>0</v>
      </c>
      <c r="C739" s="127">
        <v>0</v>
      </c>
      <c r="D739" s="127">
        <v>0</v>
      </c>
      <c r="E739" s="127">
        <v>0</v>
      </c>
      <c r="F739" s="127">
        <v>0</v>
      </c>
      <c r="G739" s="127">
        <v>0</v>
      </c>
      <c r="H739" s="127">
        <v>0</v>
      </c>
      <c r="I739" s="127">
        <v>0</v>
      </c>
      <c r="J739" s="127">
        <v>0</v>
      </c>
      <c r="K739" s="127">
        <v>0</v>
      </c>
      <c r="L739" s="127">
        <v>0</v>
      </c>
      <c r="M739" s="127">
        <v>0</v>
      </c>
      <c r="N739" s="127">
        <v>0</v>
      </c>
      <c r="O739" s="127">
        <v>0</v>
      </c>
      <c r="P739" s="127">
        <v>0</v>
      </c>
      <c r="Q739" s="127">
        <v>0</v>
      </c>
      <c r="R739" s="127">
        <v>0</v>
      </c>
      <c r="S739" s="127">
        <v>0</v>
      </c>
      <c r="T739" s="127">
        <v>0</v>
      </c>
      <c r="U739" s="127">
        <v>0</v>
      </c>
      <c r="V739" s="127">
        <v>0</v>
      </c>
      <c r="W739" s="127">
        <v>0</v>
      </c>
    </row>
    <row r="740" spans="1:23" hidden="1">
      <c r="A740" s="127">
        <v>0</v>
      </c>
      <c r="B740" s="127">
        <v>0</v>
      </c>
      <c r="C740" s="127">
        <v>0</v>
      </c>
      <c r="D740" s="127">
        <v>0</v>
      </c>
      <c r="E740" s="127">
        <v>0</v>
      </c>
      <c r="F740" s="127">
        <v>0</v>
      </c>
      <c r="G740" s="127">
        <v>0</v>
      </c>
      <c r="H740" s="127">
        <v>0</v>
      </c>
      <c r="I740" s="127">
        <v>0</v>
      </c>
      <c r="J740" s="127">
        <v>0</v>
      </c>
      <c r="K740" s="127">
        <v>0</v>
      </c>
      <c r="L740" s="127">
        <v>0</v>
      </c>
      <c r="M740" s="127">
        <v>0</v>
      </c>
      <c r="N740" s="127">
        <v>0</v>
      </c>
      <c r="O740" s="127">
        <v>0</v>
      </c>
      <c r="P740" s="127">
        <v>0</v>
      </c>
      <c r="Q740" s="127">
        <v>0</v>
      </c>
      <c r="R740" s="127">
        <v>0</v>
      </c>
      <c r="S740" s="127">
        <v>0</v>
      </c>
      <c r="T740" s="127">
        <v>0</v>
      </c>
      <c r="U740" s="127">
        <v>0</v>
      </c>
      <c r="V740" s="127">
        <v>0</v>
      </c>
      <c r="W740" s="127">
        <v>0</v>
      </c>
    </row>
    <row r="741" spans="1:23" hidden="1">
      <c r="A741" s="127">
        <v>0</v>
      </c>
      <c r="B741" s="127">
        <v>0</v>
      </c>
      <c r="C741" s="127">
        <v>0</v>
      </c>
      <c r="D741" s="127">
        <v>0</v>
      </c>
      <c r="E741" s="127">
        <v>0</v>
      </c>
      <c r="F741" s="127">
        <v>0</v>
      </c>
      <c r="G741" s="127">
        <v>0</v>
      </c>
      <c r="H741" s="127">
        <v>0</v>
      </c>
      <c r="I741" s="127">
        <v>0</v>
      </c>
      <c r="J741" s="127">
        <v>0</v>
      </c>
      <c r="K741" s="127">
        <v>0</v>
      </c>
      <c r="L741" s="127">
        <v>0</v>
      </c>
      <c r="M741" s="127">
        <v>0</v>
      </c>
      <c r="N741" s="127">
        <v>0</v>
      </c>
      <c r="O741" s="127">
        <v>0</v>
      </c>
      <c r="P741" s="127">
        <v>0</v>
      </c>
      <c r="Q741" s="127">
        <v>0</v>
      </c>
      <c r="R741" s="127">
        <v>0</v>
      </c>
      <c r="S741" s="127">
        <v>0</v>
      </c>
      <c r="T741" s="127">
        <v>0</v>
      </c>
      <c r="U741" s="127">
        <v>0</v>
      </c>
      <c r="V741" s="127">
        <v>0</v>
      </c>
      <c r="W741" s="127">
        <v>0</v>
      </c>
    </row>
    <row r="742" spans="1:23" hidden="1">
      <c r="A742" s="127">
        <v>0</v>
      </c>
      <c r="B742" s="127">
        <v>0</v>
      </c>
      <c r="C742" s="127">
        <v>0</v>
      </c>
      <c r="D742" s="127">
        <v>0</v>
      </c>
      <c r="E742" s="127">
        <v>0</v>
      </c>
      <c r="F742" s="127">
        <v>0</v>
      </c>
      <c r="G742" s="127">
        <v>0</v>
      </c>
      <c r="H742" s="127">
        <v>0</v>
      </c>
      <c r="I742" s="127">
        <v>0</v>
      </c>
      <c r="J742" s="127">
        <v>0</v>
      </c>
      <c r="K742" s="127">
        <v>0</v>
      </c>
      <c r="L742" s="127">
        <v>0</v>
      </c>
      <c r="M742" s="127">
        <v>0</v>
      </c>
      <c r="N742" s="127">
        <v>0</v>
      </c>
      <c r="O742" s="127">
        <v>0</v>
      </c>
      <c r="P742" s="127">
        <v>0</v>
      </c>
      <c r="Q742" s="127">
        <v>0</v>
      </c>
      <c r="R742" s="127">
        <v>0</v>
      </c>
      <c r="S742" s="127">
        <v>0</v>
      </c>
      <c r="T742" s="127">
        <v>0</v>
      </c>
      <c r="U742" s="127">
        <v>0</v>
      </c>
      <c r="V742" s="127">
        <v>0</v>
      </c>
      <c r="W742" s="127">
        <v>0</v>
      </c>
    </row>
    <row r="743" spans="1:23" hidden="1">
      <c r="A743" s="127">
        <v>0</v>
      </c>
      <c r="B743" s="127">
        <v>0</v>
      </c>
      <c r="C743" s="127">
        <v>0</v>
      </c>
      <c r="D743" s="127">
        <v>0</v>
      </c>
      <c r="E743" s="127">
        <v>0</v>
      </c>
      <c r="F743" s="127">
        <v>0</v>
      </c>
      <c r="G743" s="127">
        <v>0</v>
      </c>
      <c r="H743" s="127">
        <v>0</v>
      </c>
      <c r="I743" s="127">
        <v>0</v>
      </c>
      <c r="J743" s="127">
        <v>0</v>
      </c>
      <c r="K743" s="127">
        <v>0</v>
      </c>
      <c r="L743" s="127">
        <v>0</v>
      </c>
      <c r="M743" s="127">
        <v>0</v>
      </c>
      <c r="N743" s="127">
        <v>0</v>
      </c>
      <c r="O743" s="127">
        <v>0</v>
      </c>
      <c r="P743" s="127">
        <v>0</v>
      </c>
      <c r="Q743" s="127">
        <v>0</v>
      </c>
      <c r="R743" s="127">
        <v>0</v>
      </c>
      <c r="S743" s="127">
        <v>0</v>
      </c>
      <c r="T743" s="127">
        <v>0</v>
      </c>
      <c r="U743" s="127">
        <v>0</v>
      </c>
      <c r="V743" s="127">
        <v>0</v>
      </c>
      <c r="W743" s="127">
        <v>0</v>
      </c>
    </row>
    <row r="744" spans="1:23" hidden="1">
      <c r="A744" s="127">
        <v>0</v>
      </c>
      <c r="B744" s="127">
        <v>0</v>
      </c>
      <c r="C744" s="127">
        <v>0</v>
      </c>
      <c r="D744" s="127">
        <v>0</v>
      </c>
      <c r="E744" s="127">
        <v>0</v>
      </c>
      <c r="F744" s="127">
        <v>0</v>
      </c>
      <c r="G744" s="127">
        <v>0</v>
      </c>
      <c r="H744" s="127">
        <v>0</v>
      </c>
      <c r="I744" s="127">
        <v>0</v>
      </c>
      <c r="J744" s="127">
        <v>0</v>
      </c>
      <c r="K744" s="127">
        <v>0</v>
      </c>
      <c r="L744" s="127">
        <v>0</v>
      </c>
      <c r="M744" s="127">
        <v>0</v>
      </c>
      <c r="N744" s="127">
        <v>0</v>
      </c>
      <c r="O744" s="127">
        <v>0</v>
      </c>
      <c r="P744" s="127">
        <v>0</v>
      </c>
      <c r="Q744" s="127">
        <v>0</v>
      </c>
      <c r="R744" s="127">
        <v>0</v>
      </c>
      <c r="S744" s="127">
        <v>0</v>
      </c>
      <c r="T744" s="127">
        <v>0</v>
      </c>
      <c r="U744" s="127">
        <v>0</v>
      </c>
      <c r="V744" s="127">
        <v>0</v>
      </c>
      <c r="W744" s="127">
        <v>0</v>
      </c>
    </row>
    <row r="745" spans="1:23" hidden="1">
      <c r="A745" s="127">
        <v>0</v>
      </c>
      <c r="B745" s="127">
        <v>0</v>
      </c>
      <c r="C745" s="127">
        <v>0</v>
      </c>
      <c r="D745" s="127">
        <v>0</v>
      </c>
      <c r="E745" s="127">
        <v>0</v>
      </c>
      <c r="F745" s="127">
        <v>0</v>
      </c>
      <c r="G745" s="127">
        <v>0</v>
      </c>
      <c r="H745" s="127">
        <v>0</v>
      </c>
      <c r="I745" s="127">
        <v>0</v>
      </c>
      <c r="J745" s="127">
        <v>0</v>
      </c>
      <c r="K745" s="127">
        <v>0</v>
      </c>
      <c r="L745" s="127">
        <v>0</v>
      </c>
      <c r="M745" s="127">
        <v>0</v>
      </c>
      <c r="N745" s="127">
        <v>0</v>
      </c>
      <c r="O745" s="127">
        <v>0</v>
      </c>
      <c r="P745" s="127">
        <v>0</v>
      </c>
      <c r="Q745" s="127">
        <v>0</v>
      </c>
      <c r="R745" s="127">
        <v>0</v>
      </c>
      <c r="S745" s="127">
        <v>0</v>
      </c>
      <c r="T745" s="127">
        <v>0</v>
      </c>
      <c r="U745" s="127">
        <v>0</v>
      </c>
      <c r="V745" s="127">
        <v>0</v>
      </c>
      <c r="W745" s="127">
        <v>0</v>
      </c>
    </row>
    <row r="746" spans="1:23" hidden="1">
      <c r="A746" s="127">
        <v>0</v>
      </c>
      <c r="B746" s="127">
        <v>0</v>
      </c>
      <c r="C746" s="127">
        <v>0</v>
      </c>
      <c r="D746" s="127">
        <v>0</v>
      </c>
      <c r="E746" s="127">
        <v>0</v>
      </c>
      <c r="F746" s="127">
        <v>0</v>
      </c>
      <c r="G746" s="127">
        <v>0</v>
      </c>
      <c r="H746" s="127">
        <v>0</v>
      </c>
      <c r="I746" s="127">
        <v>0</v>
      </c>
      <c r="J746" s="127">
        <v>0</v>
      </c>
      <c r="K746" s="127">
        <v>0</v>
      </c>
      <c r="L746" s="127">
        <v>0</v>
      </c>
      <c r="M746" s="127">
        <v>0</v>
      </c>
      <c r="N746" s="127">
        <v>0</v>
      </c>
      <c r="O746" s="127">
        <v>0</v>
      </c>
      <c r="P746" s="127">
        <v>0</v>
      </c>
      <c r="Q746" s="127">
        <v>0</v>
      </c>
      <c r="R746" s="127">
        <v>0</v>
      </c>
      <c r="S746" s="127">
        <v>0</v>
      </c>
      <c r="T746" s="127">
        <v>0</v>
      </c>
      <c r="U746" s="127">
        <v>0</v>
      </c>
      <c r="V746" s="127">
        <v>0</v>
      </c>
      <c r="W746" s="127">
        <v>0</v>
      </c>
    </row>
    <row r="747" spans="1:23" hidden="1">
      <c r="A747" s="127">
        <v>0</v>
      </c>
      <c r="B747" s="127">
        <v>0</v>
      </c>
      <c r="C747" s="127">
        <v>0</v>
      </c>
      <c r="D747" s="127">
        <v>0</v>
      </c>
      <c r="E747" s="127">
        <v>0</v>
      </c>
      <c r="F747" s="127">
        <v>0</v>
      </c>
      <c r="G747" s="127">
        <v>0</v>
      </c>
      <c r="H747" s="127">
        <v>0</v>
      </c>
      <c r="I747" s="127">
        <v>0</v>
      </c>
      <c r="J747" s="127">
        <v>0</v>
      </c>
      <c r="K747" s="127">
        <v>0</v>
      </c>
      <c r="L747" s="127">
        <v>0</v>
      </c>
      <c r="M747" s="127">
        <v>0</v>
      </c>
      <c r="N747" s="127">
        <v>0</v>
      </c>
      <c r="O747" s="127">
        <v>0</v>
      </c>
      <c r="P747" s="127">
        <v>0</v>
      </c>
      <c r="Q747" s="127">
        <v>0</v>
      </c>
      <c r="R747" s="127">
        <v>0</v>
      </c>
      <c r="S747" s="127">
        <v>0</v>
      </c>
      <c r="T747" s="127">
        <v>0</v>
      </c>
      <c r="U747" s="127">
        <v>0</v>
      </c>
      <c r="V747" s="127">
        <v>0</v>
      </c>
      <c r="W747" s="127">
        <v>0</v>
      </c>
    </row>
    <row r="748" spans="1:23" hidden="1">
      <c r="A748" s="127">
        <v>0</v>
      </c>
      <c r="B748" s="127">
        <v>0</v>
      </c>
      <c r="C748" s="127">
        <v>0</v>
      </c>
      <c r="D748" s="127">
        <v>0</v>
      </c>
      <c r="E748" s="127">
        <v>0</v>
      </c>
      <c r="F748" s="127">
        <v>0</v>
      </c>
      <c r="G748" s="127">
        <v>0</v>
      </c>
      <c r="H748" s="127">
        <v>0</v>
      </c>
      <c r="I748" s="127">
        <v>0</v>
      </c>
      <c r="J748" s="127">
        <v>0</v>
      </c>
      <c r="K748" s="127">
        <v>0</v>
      </c>
      <c r="L748" s="127">
        <v>0</v>
      </c>
      <c r="M748" s="127">
        <v>0</v>
      </c>
      <c r="N748" s="127">
        <v>0</v>
      </c>
      <c r="O748" s="127">
        <v>0</v>
      </c>
      <c r="P748" s="127">
        <v>0</v>
      </c>
      <c r="Q748" s="127">
        <v>0</v>
      </c>
      <c r="R748" s="127">
        <v>0</v>
      </c>
      <c r="S748" s="127">
        <v>0</v>
      </c>
      <c r="T748" s="127">
        <v>0</v>
      </c>
      <c r="U748" s="127">
        <v>0</v>
      </c>
      <c r="V748" s="127">
        <v>0</v>
      </c>
      <c r="W748" s="127">
        <v>0</v>
      </c>
    </row>
    <row r="749" spans="1:23" hidden="1">
      <c r="A749" s="127">
        <v>0</v>
      </c>
      <c r="B749" s="127">
        <v>0</v>
      </c>
      <c r="C749" s="127">
        <v>0</v>
      </c>
      <c r="D749" s="127">
        <v>0</v>
      </c>
      <c r="E749" s="127">
        <v>0</v>
      </c>
      <c r="F749" s="127">
        <v>0</v>
      </c>
      <c r="G749" s="127">
        <v>0</v>
      </c>
      <c r="H749" s="127">
        <v>0</v>
      </c>
      <c r="I749" s="127">
        <v>0</v>
      </c>
      <c r="J749" s="127">
        <v>0</v>
      </c>
      <c r="K749" s="127">
        <v>0</v>
      </c>
      <c r="L749" s="127">
        <v>0</v>
      </c>
      <c r="M749" s="127">
        <v>0</v>
      </c>
      <c r="N749" s="127">
        <v>0</v>
      </c>
      <c r="O749" s="127">
        <v>0</v>
      </c>
      <c r="P749" s="127">
        <v>0</v>
      </c>
      <c r="Q749" s="127">
        <v>0</v>
      </c>
      <c r="R749" s="127">
        <v>0</v>
      </c>
      <c r="S749" s="127">
        <v>0</v>
      </c>
      <c r="T749" s="127">
        <v>0</v>
      </c>
      <c r="U749" s="127">
        <v>0</v>
      </c>
      <c r="V749" s="127">
        <v>0</v>
      </c>
      <c r="W749" s="127">
        <v>0</v>
      </c>
    </row>
    <row r="750" spans="1:23" hidden="1">
      <c r="A750" s="127">
        <v>0</v>
      </c>
      <c r="B750" s="127">
        <v>0</v>
      </c>
      <c r="C750" s="127">
        <v>0</v>
      </c>
      <c r="D750" s="127">
        <v>0</v>
      </c>
      <c r="E750" s="127">
        <v>0</v>
      </c>
      <c r="F750" s="127">
        <v>0</v>
      </c>
      <c r="G750" s="127">
        <v>0</v>
      </c>
      <c r="H750" s="127">
        <v>0</v>
      </c>
      <c r="I750" s="127">
        <v>0</v>
      </c>
      <c r="J750" s="127">
        <v>0</v>
      </c>
      <c r="K750" s="127">
        <v>0</v>
      </c>
      <c r="L750" s="127">
        <v>0</v>
      </c>
      <c r="M750" s="127">
        <v>0</v>
      </c>
      <c r="N750" s="127">
        <v>0</v>
      </c>
      <c r="O750" s="127">
        <v>0</v>
      </c>
      <c r="P750" s="127">
        <v>0</v>
      </c>
      <c r="Q750" s="127">
        <v>0</v>
      </c>
      <c r="R750" s="127">
        <v>0</v>
      </c>
      <c r="S750" s="127">
        <v>0</v>
      </c>
      <c r="T750" s="127">
        <v>0</v>
      </c>
      <c r="U750" s="127">
        <v>0</v>
      </c>
      <c r="V750" s="127">
        <v>0</v>
      </c>
      <c r="W750" s="127">
        <v>0</v>
      </c>
    </row>
    <row r="751" spans="1:23" hidden="1">
      <c r="A751" s="127">
        <v>0</v>
      </c>
      <c r="B751" s="127">
        <v>0</v>
      </c>
      <c r="C751" s="127">
        <v>0</v>
      </c>
      <c r="D751" s="127">
        <v>0</v>
      </c>
      <c r="E751" s="127">
        <v>0</v>
      </c>
      <c r="F751" s="127">
        <v>0</v>
      </c>
      <c r="G751" s="127">
        <v>0</v>
      </c>
      <c r="H751" s="127">
        <v>0</v>
      </c>
      <c r="I751" s="127">
        <v>0</v>
      </c>
      <c r="J751" s="127">
        <v>0</v>
      </c>
      <c r="K751" s="127">
        <v>0</v>
      </c>
      <c r="L751" s="127">
        <v>0</v>
      </c>
      <c r="M751" s="127">
        <v>0</v>
      </c>
      <c r="N751" s="127">
        <v>0</v>
      </c>
      <c r="O751" s="127">
        <v>0</v>
      </c>
      <c r="P751" s="127">
        <v>0</v>
      </c>
      <c r="Q751" s="127">
        <v>0</v>
      </c>
      <c r="R751" s="127">
        <v>0</v>
      </c>
      <c r="S751" s="127">
        <v>0</v>
      </c>
      <c r="T751" s="127">
        <v>0</v>
      </c>
      <c r="U751" s="127">
        <v>0</v>
      </c>
      <c r="V751" s="127">
        <v>0</v>
      </c>
      <c r="W751" s="127">
        <v>0</v>
      </c>
    </row>
    <row r="752" spans="1:23" hidden="1">
      <c r="A752" s="127">
        <v>0</v>
      </c>
      <c r="B752" s="127">
        <v>0</v>
      </c>
      <c r="C752" s="127">
        <v>0</v>
      </c>
      <c r="D752" s="127">
        <v>0</v>
      </c>
      <c r="E752" s="127">
        <v>0</v>
      </c>
      <c r="F752" s="127">
        <v>0</v>
      </c>
      <c r="G752" s="127">
        <v>0</v>
      </c>
      <c r="H752" s="127">
        <v>0</v>
      </c>
      <c r="I752" s="127">
        <v>0</v>
      </c>
      <c r="J752" s="127">
        <v>0</v>
      </c>
      <c r="K752" s="127">
        <v>0</v>
      </c>
      <c r="L752" s="127">
        <v>0</v>
      </c>
      <c r="M752" s="127">
        <v>0</v>
      </c>
      <c r="N752" s="127">
        <v>0</v>
      </c>
      <c r="O752" s="127">
        <v>0</v>
      </c>
      <c r="P752" s="127">
        <v>0</v>
      </c>
      <c r="Q752" s="127">
        <v>0</v>
      </c>
      <c r="R752" s="127">
        <v>0</v>
      </c>
      <c r="S752" s="127">
        <v>0</v>
      </c>
      <c r="T752" s="127">
        <v>0</v>
      </c>
      <c r="U752" s="127">
        <v>0</v>
      </c>
      <c r="V752" s="127">
        <v>0</v>
      </c>
      <c r="W752" s="127">
        <v>0</v>
      </c>
    </row>
    <row r="753" spans="1:23" hidden="1">
      <c r="A753" s="127">
        <v>0</v>
      </c>
      <c r="B753" s="127">
        <v>0</v>
      </c>
      <c r="C753" s="127">
        <v>0</v>
      </c>
      <c r="D753" s="127">
        <v>0</v>
      </c>
      <c r="E753" s="127">
        <v>0</v>
      </c>
      <c r="F753" s="127">
        <v>0</v>
      </c>
      <c r="G753" s="127">
        <v>0</v>
      </c>
      <c r="H753" s="127">
        <v>0</v>
      </c>
      <c r="I753" s="127">
        <v>0</v>
      </c>
      <c r="J753" s="127">
        <v>0</v>
      </c>
      <c r="K753" s="127">
        <v>0</v>
      </c>
      <c r="L753" s="127">
        <v>0</v>
      </c>
      <c r="M753" s="127">
        <v>0</v>
      </c>
      <c r="N753" s="127">
        <v>0</v>
      </c>
      <c r="O753" s="127">
        <v>0</v>
      </c>
      <c r="P753" s="127">
        <v>0</v>
      </c>
      <c r="Q753" s="127">
        <v>0</v>
      </c>
      <c r="R753" s="127">
        <v>0</v>
      </c>
      <c r="S753" s="127">
        <v>0</v>
      </c>
      <c r="T753" s="127">
        <v>0</v>
      </c>
      <c r="U753" s="127">
        <v>0</v>
      </c>
      <c r="V753" s="127">
        <v>0</v>
      </c>
      <c r="W753" s="127">
        <v>0</v>
      </c>
    </row>
    <row r="754" spans="1:23" hidden="1">
      <c r="A754" s="127">
        <v>0</v>
      </c>
      <c r="B754" s="127">
        <v>0</v>
      </c>
      <c r="C754" s="127">
        <v>0</v>
      </c>
      <c r="D754" s="127">
        <v>0</v>
      </c>
      <c r="E754" s="127">
        <v>0</v>
      </c>
      <c r="F754" s="127">
        <v>0</v>
      </c>
      <c r="G754" s="127">
        <v>0</v>
      </c>
      <c r="H754" s="127">
        <v>0</v>
      </c>
      <c r="I754" s="127">
        <v>0</v>
      </c>
      <c r="J754" s="127">
        <v>0</v>
      </c>
      <c r="K754" s="127">
        <v>0</v>
      </c>
      <c r="L754" s="127">
        <v>0</v>
      </c>
      <c r="M754" s="127">
        <v>0</v>
      </c>
      <c r="N754" s="127">
        <v>0</v>
      </c>
      <c r="O754" s="127">
        <v>0</v>
      </c>
      <c r="P754" s="127">
        <v>0</v>
      </c>
      <c r="Q754" s="127">
        <v>0</v>
      </c>
      <c r="R754" s="127">
        <v>0</v>
      </c>
      <c r="S754" s="127">
        <v>0</v>
      </c>
      <c r="T754" s="127">
        <v>0</v>
      </c>
      <c r="U754" s="127">
        <v>0</v>
      </c>
      <c r="V754" s="127">
        <v>0</v>
      </c>
      <c r="W754" s="127">
        <v>0</v>
      </c>
    </row>
    <row r="755" spans="1:23" hidden="1">
      <c r="A755" s="127">
        <v>0</v>
      </c>
      <c r="B755" s="127">
        <v>0</v>
      </c>
      <c r="C755" s="127">
        <v>0</v>
      </c>
      <c r="D755" s="127">
        <v>0</v>
      </c>
      <c r="E755" s="127">
        <v>0</v>
      </c>
      <c r="F755" s="127">
        <v>0</v>
      </c>
      <c r="G755" s="127">
        <v>0</v>
      </c>
      <c r="H755" s="127">
        <v>0</v>
      </c>
      <c r="I755" s="127">
        <v>0</v>
      </c>
      <c r="J755" s="127">
        <v>0</v>
      </c>
      <c r="K755" s="127">
        <v>0</v>
      </c>
      <c r="L755" s="127">
        <v>0</v>
      </c>
      <c r="M755" s="127">
        <v>0</v>
      </c>
      <c r="N755" s="127">
        <v>0</v>
      </c>
      <c r="O755" s="127">
        <v>0</v>
      </c>
      <c r="P755" s="127">
        <v>0</v>
      </c>
      <c r="Q755" s="127">
        <v>0</v>
      </c>
      <c r="R755" s="127">
        <v>0</v>
      </c>
      <c r="S755" s="127">
        <v>0</v>
      </c>
      <c r="T755" s="127">
        <v>0</v>
      </c>
      <c r="U755" s="127">
        <v>0</v>
      </c>
      <c r="V755" s="127">
        <v>0</v>
      </c>
      <c r="W755" s="127">
        <v>0</v>
      </c>
    </row>
    <row r="756" spans="1:23" hidden="1">
      <c r="A756" s="127">
        <v>0</v>
      </c>
      <c r="B756" s="127">
        <v>0</v>
      </c>
      <c r="C756" s="127">
        <v>0</v>
      </c>
      <c r="D756" s="127">
        <v>0</v>
      </c>
      <c r="E756" s="127">
        <v>0</v>
      </c>
      <c r="F756" s="127">
        <v>0</v>
      </c>
      <c r="G756" s="127">
        <v>0</v>
      </c>
      <c r="H756" s="127">
        <v>0</v>
      </c>
      <c r="I756" s="127">
        <v>0</v>
      </c>
      <c r="J756" s="127">
        <v>0</v>
      </c>
      <c r="K756" s="127">
        <v>0</v>
      </c>
      <c r="L756" s="127">
        <v>0</v>
      </c>
      <c r="M756" s="127">
        <v>0</v>
      </c>
      <c r="N756" s="127">
        <v>0</v>
      </c>
      <c r="O756" s="127">
        <v>0</v>
      </c>
      <c r="P756" s="127">
        <v>0</v>
      </c>
      <c r="Q756" s="127">
        <v>0</v>
      </c>
      <c r="R756" s="127">
        <v>0</v>
      </c>
      <c r="S756" s="127">
        <v>0</v>
      </c>
      <c r="T756" s="127">
        <v>0</v>
      </c>
      <c r="U756" s="127">
        <v>0</v>
      </c>
      <c r="V756" s="127">
        <v>0</v>
      </c>
      <c r="W756" s="127">
        <v>0</v>
      </c>
    </row>
    <row r="757" spans="1:23" hidden="1">
      <c r="A757" s="127">
        <v>0</v>
      </c>
      <c r="B757" s="127">
        <v>0</v>
      </c>
      <c r="C757" s="127">
        <v>0</v>
      </c>
      <c r="D757" s="127">
        <v>0</v>
      </c>
      <c r="E757" s="127">
        <v>0</v>
      </c>
      <c r="F757" s="127">
        <v>0</v>
      </c>
      <c r="G757" s="127">
        <v>0</v>
      </c>
      <c r="H757" s="127">
        <v>0</v>
      </c>
      <c r="I757" s="127">
        <v>0</v>
      </c>
      <c r="J757" s="127">
        <v>0</v>
      </c>
      <c r="K757" s="127">
        <v>0</v>
      </c>
      <c r="L757" s="127">
        <v>0</v>
      </c>
      <c r="M757" s="127">
        <v>0</v>
      </c>
      <c r="N757" s="127">
        <v>0</v>
      </c>
      <c r="O757" s="127">
        <v>0</v>
      </c>
      <c r="P757" s="127">
        <v>0</v>
      </c>
      <c r="Q757" s="127">
        <v>0</v>
      </c>
      <c r="R757" s="127">
        <v>0</v>
      </c>
      <c r="S757" s="127">
        <v>0</v>
      </c>
      <c r="T757" s="127">
        <v>0</v>
      </c>
      <c r="U757" s="127">
        <v>0</v>
      </c>
      <c r="V757" s="127">
        <v>0</v>
      </c>
      <c r="W757" s="127">
        <v>0</v>
      </c>
    </row>
    <row r="758" spans="1:23" hidden="1">
      <c r="A758" s="127">
        <v>0</v>
      </c>
      <c r="B758" s="127">
        <v>0</v>
      </c>
      <c r="C758" s="127">
        <v>0</v>
      </c>
      <c r="D758" s="127">
        <v>0</v>
      </c>
      <c r="E758" s="127">
        <v>0</v>
      </c>
      <c r="F758" s="127">
        <v>0</v>
      </c>
      <c r="G758" s="127">
        <v>0</v>
      </c>
      <c r="H758" s="127">
        <v>0</v>
      </c>
      <c r="I758" s="127">
        <v>0</v>
      </c>
      <c r="J758" s="127">
        <v>0</v>
      </c>
      <c r="K758" s="127">
        <v>0</v>
      </c>
      <c r="L758" s="127">
        <v>0</v>
      </c>
      <c r="M758" s="127">
        <v>0</v>
      </c>
      <c r="N758" s="127">
        <v>0</v>
      </c>
      <c r="O758" s="127">
        <v>0</v>
      </c>
      <c r="P758" s="127">
        <v>0</v>
      </c>
      <c r="Q758" s="127">
        <v>0</v>
      </c>
      <c r="R758" s="127">
        <v>0</v>
      </c>
      <c r="S758" s="127">
        <v>0</v>
      </c>
      <c r="T758" s="127">
        <v>0</v>
      </c>
      <c r="U758" s="127">
        <v>0</v>
      </c>
      <c r="V758" s="127">
        <v>0</v>
      </c>
      <c r="W758" s="127">
        <v>0</v>
      </c>
    </row>
    <row r="759" spans="1:23" hidden="1">
      <c r="A759" s="127">
        <v>0</v>
      </c>
      <c r="B759" s="127">
        <v>0</v>
      </c>
      <c r="C759" s="127">
        <v>0</v>
      </c>
      <c r="D759" s="127">
        <v>0</v>
      </c>
      <c r="E759" s="127">
        <v>0</v>
      </c>
      <c r="F759" s="127">
        <v>0</v>
      </c>
      <c r="G759" s="127">
        <v>0</v>
      </c>
      <c r="H759" s="127">
        <v>0</v>
      </c>
      <c r="I759" s="127">
        <v>0</v>
      </c>
      <c r="J759" s="127">
        <v>0</v>
      </c>
      <c r="K759" s="127">
        <v>0</v>
      </c>
      <c r="L759" s="127">
        <v>0</v>
      </c>
      <c r="M759" s="127">
        <v>0</v>
      </c>
      <c r="N759" s="127">
        <v>0</v>
      </c>
      <c r="O759" s="127">
        <v>0</v>
      </c>
      <c r="P759" s="127">
        <v>0</v>
      </c>
      <c r="Q759" s="127">
        <v>0</v>
      </c>
      <c r="R759" s="127">
        <v>0</v>
      </c>
      <c r="S759" s="127">
        <v>0</v>
      </c>
      <c r="T759" s="127">
        <v>0</v>
      </c>
      <c r="U759" s="127">
        <v>0</v>
      </c>
      <c r="V759" s="127">
        <v>0</v>
      </c>
      <c r="W759" s="127">
        <v>0</v>
      </c>
    </row>
    <row r="760" spans="1:23" hidden="1">
      <c r="A760" s="127">
        <v>0</v>
      </c>
      <c r="B760" s="127">
        <v>0</v>
      </c>
      <c r="C760" s="127">
        <v>0</v>
      </c>
      <c r="D760" s="127">
        <v>0</v>
      </c>
      <c r="E760" s="127">
        <v>0</v>
      </c>
      <c r="F760" s="127">
        <v>0</v>
      </c>
      <c r="G760" s="127">
        <v>0</v>
      </c>
      <c r="H760" s="127">
        <v>0</v>
      </c>
      <c r="I760" s="127">
        <v>0</v>
      </c>
      <c r="J760" s="127">
        <v>0</v>
      </c>
      <c r="K760" s="127">
        <v>0</v>
      </c>
      <c r="L760" s="127">
        <v>0</v>
      </c>
      <c r="M760" s="127">
        <v>0</v>
      </c>
      <c r="N760" s="127">
        <v>0</v>
      </c>
      <c r="O760" s="127">
        <v>0</v>
      </c>
      <c r="P760" s="127">
        <v>0</v>
      </c>
      <c r="Q760" s="127">
        <v>0</v>
      </c>
      <c r="R760" s="127">
        <v>0</v>
      </c>
      <c r="S760" s="127">
        <v>0</v>
      </c>
      <c r="T760" s="127">
        <v>0</v>
      </c>
      <c r="U760" s="127">
        <v>0</v>
      </c>
      <c r="V760" s="127">
        <v>0</v>
      </c>
      <c r="W760" s="127">
        <v>0</v>
      </c>
    </row>
    <row r="761" spans="1:23" hidden="1">
      <c r="A761" s="127">
        <v>0</v>
      </c>
      <c r="B761" s="127">
        <v>0</v>
      </c>
      <c r="C761" s="127">
        <v>0</v>
      </c>
      <c r="D761" s="127">
        <v>0</v>
      </c>
      <c r="E761" s="127">
        <v>0</v>
      </c>
      <c r="F761" s="127">
        <v>0</v>
      </c>
      <c r="G761" s="127">
        <v>0</v>
      </c>
      <c r="H761" s="127">
        <v>0</v>
      </c>
      <c r="I761" s="127">
        <v>0</v>
      </c>
      <c r="J761" s="127">
        <v>0</v>
      </c>
      <c r="K761" s="127">
        <v>0</v>
      </c>
      <c r="L761" s="127">
        <v>0</v>
      </c>
      <c r="M761" s="127">
        <v>0</v>
      </c>
      <c r="N761" s="127">
        <v>0</v>
      </c>
      <c r="O761" s="127">
        <v>0</v>
      </c>
      <c r="P761" s="127">
        <v>0</v>
      </c>
      <c r="Q761" s="127">
        <v>0</v>
      </c>
      <c r="R761" s="127">
        <v>0</v>
      </c>
      <c r="S761" s="127">
        <v>0</v>
      </c>
      <c r="T761" s="127">
        <v>0</v>
      </c>
      <c r="U761" s="127">
        <v>0</v>
      </c>
      <c r="V761" s="127">
        <v>0</v>
      </c>
      <c r="W761" s="127">
        <v>0</v>
      </c>
    </row>
    <row r="762" spans="1:23" hidden="1">
      <c r="A762" s="127">
        <v>0</v>
      </c>
      <c r="B762" s="127">
        <v>0</v>
      </c>
      <c r="C762" s="127">
        <v>0</v>
      </c>
      <c r="D762" s="127">
        <v>0</v>
      </c>
      <c r="E762" s="127">
        <v>0</v>
      </c>
      <c r="F762" s="127">
        <v>0</v>
      </c>
      <c r="G762" s="127">
        <v>0</v>
      </c>
      <c r="H762" s="127">
        <v>0</v>
      </c>
      <c r="I762" s="127">
        <v>0</v>
      </c>
      <c r="J762" s="127">
        <v>0</v>
      </c>
      <c r="K762" s="127">
        <v>0</v>
      </c>
      <c r="L762" s="127">
        <v>0</v>
      </c>
      <c r="M762" s="127">
        <v>0</v>
      </c>
      <c r="N762" s="127">
        <v>0</v>
      </c>
      <c r="O762" s="127">
        <v>0</v>
      </c>
      <c r="P762" s="127">
        <v>0</v>
      </c>
      <c r="Q762" s="127">
        <v>0</v>
      </c>
      <c r="R762" s="127">
        <v>0</v>
      </c>
      <c r="S762" s="127">
        <v>0</v>
      </c>
      <c r="T762" s="127">
        <v>0</v>
      </c>
      <c r="U762" s="127">
        <v>0</v>
      </c>
      <c r="V762" s="127">
        <v>0</v>
      </c>
      <c r="W762" s="127">
        <v>0</v>
      </c>
    </row>
    <row r="763" spans="1:23" hidden="1">
      <c r="A763" s="127">
        <v>0</v>
      </c>
      <c r="B763" s="127">
        <v>0</v>
      </c>
      <c r="C763" s="127">
        <v>0</v>
      </c>
      <c r="D763" s="127">
        <v>0</v>
      </c>
      <c r="E763" s="127">
        <v>0</v>
      </c>
      <c r="F763" s="127">
        <v>0</v>
      </c>
      <c r="G763" s="127">
        <v>0</v>
      </c>
      <c r="H763" s="127">
        <v>0</v>
      </c>
      <c r="I763" s="127">
        <v>0</v>
      </c>
      <c r="J763" s="127">
        <v>0</v>
      </c>
      <c r="K763" s="127">
        <v>0</v>
      </c>
      <c r="L763" s="127">
        <v>0</v>
      </c>
      <c r="M763" s="127">
        <v>0</v>
      </c>
      <c r="N763" s="127">
        <v>0</v>
      </c>
      <c r="O763" s="127">
        <v>0</v>
      </c>
      <c r="P763" s="127">
        <v>0</v>
      </c>
      <c r="Q763" s="127">
        <v>0</v>
      </c>
      <c r="R763" s="127">
        <v>0</v>
      </c>
      <c r="S763" s="127">
        <v>0</v>
      </c>
      <c r="T763" s="127">
        <v>0</v>
      </c>
      <c r="U763" s="127">
        <v>0</v>
      </c>
      <c r="V763" s="127">
        <v>0</v>
      </c>
      <c r="W763" s="127">
        <v>0</v>
      </c>
    </row>
    <row r="764" spans="1:23" hidden="1">
      <c r="A764" s="127">
        <v>0</v>
      </c>
      <c r="B764" s="127">
        <v>0</v>
      </c>
      <c r="C764" s="127">
        <v>0</v>
      </c>
      <c r="D764" s="127">
        <v>0</v>
      </c>
      <c r="E764" s="127">
        <v>0</v>
      </c>
      <c r="F764" s="127">
        <v>0</v>
      </c>
      <c r="G764" s="127">
        <v>0</v>
      </c>
      <c r="H764" s="127">
        <v>0</v>
      </c>
      <c r="I764" s="127">
        <v>0</v>
      </c>
      <c r="J764" s="127">
        <v>0</v>
      </c>
      <c r="K764" s="127">
        <v>0</v>
      </c>
      <c r="L764" s="127">
        <v>0</v>
      </c>
      <c r="M764" s="127">
        <v>0</v>
      </c>
      <c r="N764" s="127">
        <v>0</v>
      </c>
      <c r="O764" s="127">
        <v>0</v>
      </c>
      <c r="P764" s="127">
        <v>0</v>
      </c>
      <c r="Q764" s="127">
        <v>0</v>
      </c>
      <c r="R764" s="127">
        <v>0</v>
      </c>
      <c r="S764" s="127">
        <v>0</v>
      </c>
      <c r="T764" s="127">
        <v>0</v>
      </c>
      <c r="U764" s="127">
        <v>0</v>
      </c>
      <c r="V764" s="127">
        <v>0</v>
      </c>
      <c r="W764" s="127">
        <v>0</v>
      </c>
    </row>
    <row r="765" spans="1:23" hidden="1">
      <c r="A765" s="127">
        <v>0</v>
      </c>
      <c r="B765" s="127">
        <v>0</v>
      </c>
      <c r="C765" s="127">
        <v>0</v>
      </c>
      <c r="D765" s="127">
        <v>0</v>
      </c>
      <c r="E765" s="127">
        <v>0</v>
      </c>
      <c r="F765" s="127">
        <v>0</v>
      </c>
      <c r="G765" s="127">
        <v>0</v>
      </c>
      <c r="H765" s="127">
        <v>0</v>
      </c>
      <c r="I765" s="127">
        <v>0</v>
      </c>
      <c r="J765" s="127">
        <v>0</v>
      </c>
      <c r="K765" s="127">
        <v>0</v>
      </c>
      <c r="L765" s="127">
        <v>0</v>
      </c>
      <c r="M765" s="127">
        <v>0</v>
      </c>
      <c r="N765" s="127">
        <v>0</v>
      </c>
      <c r="O765" s="127">
        <v>0</v>
      </c>
      <c r="P765" s="127">
        <v>0</v>
      </c>
      <c r="Q765" s="127">
        <v>0</v>
      </c>
      <c r="R765" s="127">
        <v>0</v>
      </c>
      <c r="S765" s="127">
        <v>0</v>
      </c>
      <c r="T765" s="127">
        <v>0</v>
      </c>
      <c r="U765" s="127">
        <v>0</v>
      </c>
      <c r="V765" s="127">
        <v>0</v>
      </c>
      <c r="W765" s="127">
        <v>0</v>
      </c>
    </row>
    <row r="766" spans="1:23" hidden="1">
      <c r="A766" s="127">
        <v>0</v>
      </c>
      <c r="B766" s="127">
        <v>0</v>
      </c>
      <c r="C766" s="127">
        <v>0</v>
      </c>
      <c r="D766" s="127">
        <v>0</v>
      </c>
      <c r="E766" s="127">
        <v>0</v>
      </c>
      <c r="F766" s="127">
        <v>0</v>
      </c>
      <c r="G766" s="127">
        <v>0</v>
      </c>
      <c r="H766" s="127">
        <v>0</v>
      </c>
      <c r="I766" s="127">
        <v>0</v>
      </c>
      <c r="J766" s="127">
        <v>0</v>
      </c>
      <c r="K766" s="127">
        <v>0</v>
      </c>
      <c r="L766" s="127">
        <v>0</v>
      </c>
      <c r="M766" s="127">
        <v>0</v>
      </c>
      <c r="N766" s="127">
        <v>0</v>
      </c>
      <c r="O766" s="127">
        <v>0</v>
      </c>
      <c r="P766" s="127">
        <v>0</v>
      </c>
      <c r="Q766" s="127">
        <v>0</v>
      </c>
      <c r="R766" s="127">
        <v>0</v>
      </c>
      <c r="S766" s="127">
        <v>0</v>
      </c>
      <c r="T766" s="127">
        <v>0</v>
      </c>
      <c r="U766" s="127">
        <v>0</v>
      </c>
      <c r="V766" s="127">
        <v>0</v>
      </c>
      <c r="W766" s="127">
        <v>0</v>
      </c>
    </row>
    <row r="767" spans="1:23" hidden="1">
      <c r="A767" s="127">
        <v>0</v>
      </c>
      <c r="B767" s="127">
        <v>0</v>
      </c>
      <c r="C767" s="127">
        <v>0</v>
      </c>
      <c r="D767" s="127">
        <v>0</v>
      </c>
      <c r="E767" s="127">
        <v>0</v>
      </c>
      <c r="F767" s="127">
        <v>0</v>
      </c>
      <c r="G767" s="127">
        <v>0</v>
      </c>
      <c r="H767" s="127">
        <v>0</v>
      </c>
      <c r="I767" s="127">
        <v>0</v>
      </c>
      <c r="J767" s="127">
        <v>0</v>
      </c>
      <c r="K767" s="127">
        <v>0</v>
      </c>
      <c r="L767" s="127">
        <v>0</v>
      </c>
      <c r="M767" s="127">
        <v>0</v>
      </c>
      <c r="N767" s="127">
        <v>0</v>
      </c>
      <c r="O767" s="127">
        <v>0</v>
      </c>
      <c r="P767" s="127">
        <v>0</v>
      </c>
      <c r="Q767" s="127">
        <v>0</v>
      </c>
      <c r="R767" s="127">
        <v>0</v>
      </c>
      <c r="S767" s="127">
        <v>0</v>
      </c>
      <c r="T767" s="127">
        <v>0</v>
      </c>
      <c r="U767" s="127">
        <v>0</v>
      </c>
      <c r="V767" s="127">
        <v>0</v>
      </c>
      <c r="W767" s="127">
        <v>0</v>
      </c>
    </row>
    <row r="768" spans="1:23" hidden="1">
      <c r="A768" s="127">
        <v>0</v>
      </c>
      <c r="B768" s="127">
        <v>0</v>
      </c>
      <c r="C768" s="127">
        <v>0</v>
      </c>
      <c r="D768" s="127">
        <v>0</v>
      </c>
      <c r="E768" s="127">
        <v>0</v>
      </c>
      <c r="F768" s="127">
        <v>0</v>
      </c>
      <c r="G768" s="127">
        <v>0</v>
      </c>
      <c r="H768" s="127">
        <v>0</v>
      </c>
      <c r="I768" s="127">
        <v>0</v>
      </c>
      <c r="J768" s="127">
        <v>0</v>
      </c>
      <c r="K768" s="127">
        <v>0</v>
      </c>
      <c r="L768" s="127">
        <v>0</v>
      </c>
      <c r="M768" s="127">
        <v>0</v>
      </c>
      <c r="N768" s="127">
        <v>0</v>
      </c>
      <c r="O768" s="127">
        <v>0</v>
      </c>
      <c r="P768" s="127">
        <v>0</v>
      </c>
      <c r="Q768" s="127">
        <v>0</v>
      </c>
      <c r="R768" s="127">
        <v>0</v>
      </c>
      <c r="S768" s="127">
        <v>0</v>
      </c>
      <c r="T768" s="127">
        <v>0</v>
      </c>
      <c r="U768" s="127">
        <v>0</v>
      </c>
      <c r="V768" s="127">
        <v>0</v>
      </c>
      <c r="W768" s="127">
        <v>0</v>
      </c>
    </row>
    <row r="769" spans="1:23" hidden="1">
      <c r="A769" s="127">
        <v>0</v>
      </c>
      <c r="B769" s="127">
        <v>0</v>
      </c>
      <c r="C769" s="127">
        <v>0</v>
      </c>
      <c r="D769" s="127">
        <v>0</v>
      </c>
      <c r="E769" s="127">
        <v>0</v>
      </c>
      <c r="F769" s="127">
        <v>0</v>
      </c>
      <c r="G769" s="127">
        <v>0</v>
      </c>
      <c r="H769" s="127">
        <v>0</v>
      </c>
      <c r="I769" s="127">
        <v>0</v>
      </c>
      <c r="J769" s="127">
        <v>0</v>
      </c>
      <c r="K769" s="127">
        <v>0</v>
      </c>
      <c r="L769" s="127">
        <v>0</v>
      </c>
      <c r="M769" s="127">
        <v>0</v>
      </c>
      <c r="N769" s="127">
        <v>0</v>
      </c>
      <c r="O769" s="127">
        <v>0</v>
      </c>
      <c r="P769" s="127">
        <v>0</v>
      </c>
      <c r="Q769" s="127">
        <v>0</v>
      </c>
      <c r="R769" s="127">
        <v>0</v>
      </c>
      <c r="S769" s="127">
        <v>0</v>
      </c>
      <c r="T769" s="127">
        <v>0</v>
      </c>
      <c r="U769" s="127">
        <v>0</v>
      </c>
      <c r="V769" s="127">
        <v>0</v>
      </c>
      <c r="W769" s="127">
        <v>0</v>
      </c>
    </row>
    <row r="770" spans="1:23" hidden="1">
      <c r="A770" s="127">
        <v>0</v>
      </c>
      <c r="B770" s="127">
        <v>0</v>
      </c>
      <c r="C770" s="127">
        <v>0</v>
      </c>
      <c r="D770" s="127">
        <v>0</v>
      </c>
      <c r="E770" s="127">
        <v>0</v>
      </c>
      <c r="F770" s="127">
        <v>0</v>
      </c>
      <c r="G770" s="127">
        <v>0</v>
      </c>
      <c r="H770" s="127">
        <v>0</v>
      </c>
      <c r="I770" s="127">
        <v>0</v>
      </c>
      <c r="J770" s="127">
        <v>0</v>
      </c>
      <c r="K770" s="127">
        <v>0</v>
      </c>
      <c r="L770" s="127">
        <v>0</v>
      </c>
      <c r="M770" s="127">
        <v>0</v>
      </c>
      <c r="N770" s="127">
        <v>0</v>
      </c>
      <c r="O770" s="127">
        <v>0</v>
      </c>
      <c r="P770" s="127">
        <v>0</v>
      </c>
      <c r="Q770" s="127">
        <v>0</v>
      </c>
      <c r="R770" s="127">
        <v>0</v>
      </c>
      <c r="S770" s="127">
        <v>0</v>
      </c>
      <c r="T770" s="127">
        <v>0</v>
      </c>
      <c r="U770" s="127">
        <v>0</v>
      </c>
      <c r="V770" s="127">
        <v>0</v>
      </c>
      <c r="W770" s="127">
        <v>0</v>
      </c>
    </row>
    <row r="771" spans="1:23" hidden="1">
      <c r="A771" s="127">
        <v>0</v>
      </c>
      <c r="B771" s="127">
        <v>0</v>
      </c>
      <c r="C771" s="127">
        <v>0</v>
      </c>
      <c r="D771" s="127">
        <v>0</v>
      </c>
      <c r="E771" s="127">
        <v>0</v>
      </c>
      <c r="F771" s="127">
        <v>0</v>
      </c>
      <c r="G771" s="127">
        <v>0</v>
      </c>
      <c r="H771" s="127">
        <v>0</v>
      </c>
      <c r="I771" s="127">
        <v>0</v>
      </c>
      <c r="J771" s="127">
        <v>0</v>
      </c>
      <c r="K771" s="127">
        <v>0</v>
      </c>
      <c r="L771" s="127">
        <v>0</v>
      </c>
      <c r="M771" s="127">
        <v>0</v>
      </c>
      <c r="N771" s="127">
        <v>0</v>
      </c>
      <c r="O771" s="127">
        <v>0</v>
      </c>
      <c r="P771" s="127">
        <v>0</v>
      </c>
      <c r="Q771" s="127">
        <v>0</v>
      </c>
      <c r="R771" s="127">
        <v>0</v>
      </c>
      <c r="S771" s="127">
        <v>0</v>
      </c>
      <c r="T771" s="127">
        <v>0</v>
      </c>
      <c r="U771" s="127">
        <v>0</v>
      </c>
      <c r="V771" s="127">
        <v>0</v>
      </c>
      <c r="W771" s="127">
        <v>0</v>
      </c>
    </row>
    <row r="772" spans="1:23" hidden="1">
      <c r="A772" s="127">
        <v>0</v>
      </c>
      <c r="B772" s="127">
        <v>0</v>
      </c>
      <c r="C772" s="127">
        <v>0</v>
      </c>
      <c r="D772" s="127">
        <v>0</v>
      </c>
      <c r="E772" s="127">
        <v>0</v>
      </c>
      <c r="F772" s="127">
        <v>0</v>
      </c>
      <c r="G772" s="127">
        <v>0</v>
      </c>
      <c r="H772" s="127">
        <v>0</v>
      </c>
      <c r="I772" s="127">
        <v>0</v>
      </c>
      <c r="J772" s="127">
        <v>0</v>
      </c>
      <c r="K772" s="127">
        <v>0</v>
      </c>
      <c r="L772" s="127">
        <v>0</v>
      </c>
      <c r="M772" s="127">
        <v>0</v>
      </c>
      <c r="N772" s="127">
        <v>0</v>
      </c>
      <c r="O772" s="127">
        <v>0</v>
      </c>
      <c r="P772" s="127">
        <v>0</v>
      </c>
      <c r="Q772" s="127">
        <v>0</v>
      </c>
      <c r="R772" s="127">
        <v>0</v>
      </c>
      <c r="S772" s="127">
        <v>0</v>
      </c>
      <c r="T772" s="127">
        <v>0</v>
      </c>
      <c r="U772" s="127">
        <v>0</v>
      </c>
      <c r="V772" s="127">
        <v>0</v>
      </c>
      <c r="W772" s="127">
        <v>0</v>
      </c>
    </row>
    <row r="773" spans="1:23" hidden="1">
      <c r="A773" s="127">
        <v>0</v>
      </c>
      <c r="B773" s="127">
        <v>0</v>
      </c>
      <c r="C773" s="127">
        <v>0</v>
      </c>
      <c r="D773" s="127">
        <v>0</v>
      </c>
      <c r="E773" s="127">
        <v>0</v>
      </c>
      <c r="F773" s="127">
        <v>0</v>
      </c>
      <c r="G773" s="127">
        <v>0</v>
      </c>
      <c r="H773" s="127">
        <v>0</v>
      </c>
      <c r="I773" s="127">
        <v>0</v>
      </c>
      <c r="J773" s="127">
        <v>0</v>
      </c>
      <c r="K773" s="127">
        <v>0</v>
      </c>
      <c r="L773" s="127">
        <v>0</v>
      </c>
      <c r="M773" s="127">
        <v>0</v>
      </c>
      <c r="N773" s="127">
        <v>0</v>
      </c>
      <c r="O773" s="127">
        <v>0</v>
      </c>
      <c r="P773" s="127">
        <v>0</v>
      </c>
      <c r="Q773" s="127">
        <v>0</v>
      </c>
      <c r="R773" s="127">
        <v>0</v>
      </c>
      <c r="S773" s="127">
        <v>0</v>
      </c>
      <c r="T773" s="127">
        <v>0</v>
      </c>
      <c r="U773" s="127">
        <v>0</v>
      </c>
      <c r="V773" s="127">
        <v>0</v>
      </c>
      <c r="W773" s="127">
        <v>0</v>
      </c>
    </row>
    <row r="774" spans="1:23" hidden="1">
      <c r="A774" s="127">
        <v>0</v>
      </c>
      <c r="B774" s="127">
        <v>0</v>
      </c>
      <c r="C774" s="127">
        <v>0</v>
      </c>
      <c r="D774" s="127">
        <v>0</v>
      </c>
      <c r="E774" s="127">
        <v>0</v>
      </c>
      <c r="F774" s="127">
        <v>0</v>
      </c>
      <c r="G774" s="127">
        <v>0</v>
      </c>
      <c r="H774" s="127">
        <v>0</v>
      </c>
      <c r="I774" s="127">
        <v>0</v>
      </c>
      <c r="J774" s="127">
        <v>0</v>
      </c>
      <c r="K774" s="127">
        <v>0</v>
      </c>
      <c r="L774" s="127">
        <v>0</v>
      </c>
      <c r="M774" s="127">
        <v>0</v>
      </c>
      <c r="N774" s="127">
        <v>0</v>
      </c>
      <c r="O774" s="127">
        <v>0</v>
      </c>
      <c r="P774" s="127">
        <v>0</v>
      </c>
      <c r="Q774" s="127">
        <v>0</v>
      </c>
      <c r="R774" s="127">
        <v>0</v>
      </c>
      <c r="S774" s="127">
        <v>0</v>
      </c>
      <c r="T774" s="127">
        <v>0</v>
      </c>
      <c r="U774" s="127">
        <v>0</v>
      </c>
      <c r="V774" s="127">
        <v>0</v>
      </c>
      <c r="W774" s="127">
        <v>0</v>
      </c>
    </row>
    <row r="775" spans="1:23" hidden="1">
      <c r="A775" s="127">
        <v>0</v>
      </c>
      <c r="B775" s="127">
        <v>0</v>
      </c>
      <c r="C775" s="127">
        <v>0</v>
      </c>
      <c r="D775" s="127">
        <v>0</v>
      </c>
      <c r="E775" s="127">
        <v>0</v>
      </c>
      <c r="F775" s="127">
        <v>0</v>
      </c>
      <c r="G775" s="127">
        <v>0</v>
      </c>
      <c r="H775" s="127">
        <v>0</v>
      </c>
      <c r="I775" s="127">
        <v>0</v>
      </c>
      <c r="J775" s="127">
        <v>0</v>
      </c>
      <c r="K775" s="127">
        <v>0</v>
      </c>
      <c r="L775" s="127">
        <v>0</v>
      </c>
      <c r="M775" s="127">
        <v>0</v>
      </c>
      <c r="N775" s="127">
        <v>0</v>
      </c>
      <c r="O775" s="127">
        <v>0</v>
      </c>
      <c r="P775" s="127">
        <v>0</v>
      </c>
      <c r="Q775" s="127">
        <v>0</v>
      </c>
      <c r="R775" s="127">
        <v>0</v>
      </c>
      <c r="S775" s="127">
        <v>0</v>
      </c>
      <c r="T775" s="127">
        <v>0</v>
      </c>
      <c r="U775" s="127">
        <v>0</v>
      </c>
      <c r="V775" s="127">
        <v>0</v>
      </c>
      <c r="W775" s="127">
        <v>0</v>
      </c>
    </row>
    <row r="776" spans="1:23" hidden="1">
      <c r="A776" s="127">
        <v>0</v>
      </c>
      <c r="B776" s="127">
        <v>0</v>
      </c>
      <c r="C776" s="127">
        <v>0</v>
      </c>
      <c r="D776" s="127">
        <v>0</v>
      </c>
      <c r="E776" s="127">
        <v>0</v>
      </c>
      <c r="F776" s="127">
        <v>0</v>
      </c>
      <c r="G776" s="127">
        <v>0</v>
      </c>
      <c r="H776" s="127">
        <v>0</v>
      </c>
      <c r="I776" s="127">
        <v>0</v>
      </c>
      <c r="J776" s="127">
        <v>0</v>
      </c>
      <c r="K776" s="127">
        <v>0</v>
      </c>
      <c r="L776" s="127">
        <v>0</v>
      </c>
      <c r="M776" s="127">
        <v>0</v>
      </c>
      <c r="N776" s="127">
        <v>0</v>
      </c>
      <c r="O776" s="127">
        <v>0</v>
      </c>
      <c r="P776" s="127">
        <v>0</v>
      </c>
      <c r="Q776" s="127">
        <v>0</v>
      </c>
      <c r="R776" s="127">
        <v>0</v>
      </c>
      <c r="S776" s="127">
        <v>0</v>
      </c>
      <c r="T776" s="127">
        <v>0</v>
      </c>
      <c r="U776" s="127">
        <v>0</v>
      </c>
      <c r="V776" s="127">
        <v>0</v>
      </c>
      <c r="W776" s="127">
        <v>0</v>
      </c>
    </row>
    <row r="777" spans="1:23" hidden="1">
      <c r="A777" s="127">
        <v>0</v>
      </c>
      <c r="B777" s="127">
        <v>0</v>
      </c>
      <c r="C777" s="127">
        <v>0</v>
      </c>
      <c r="D777" s="127">
        <v>0</v>
      </c>
      <c r="E777" s="127">
        <v>0</v>
      </c>
      <c r="F777" s="127">
        <v>0</v>
      </c>
      <c r="G777" s="127">
        <v>0</v>
      </c>
      <c r="H777" s="127">
        <v>0</v>
      </c>
      <c r="I777" s="127">
        <v>0</v>
      </c>
      <c r="J777" s="127">
        <v>0</v>
      </c>
      <c r="K777" s="127">
        <v>0</v>
      </c>
      <c r="L777" s="127">
        <v>0</v>
      </c>
      <c r="M777" s="127">
        <v>0</v>
      </c>
      <c r="N777" s="127">
        <v>0</v>
      </c>
      <c r="O777" s="127">
        <v>0</v>
      </c>
      <c r="P777" s="127">
        <v>0</v>
      </c>
      <c r="Q777" s="127">
        <v>0</v>
      </c>
      <c r="R777" s="127">
        <v>0</v>
      </c>
      <c r="S777" s="127">
        <v>0</v>
      </c>
      <c r="T777" s="127">
        <v>0</v>
      </c>
      <c r="U777" s="127">
        <v>0</v>
      </c>
      <c r="V777" s="127">
        <v>0</v>
      </c>
      <c r="W777" s="127">
        <v>0</v>
      </c>
    </row>
    <row r="778" spans="1:23" hidden="1">
      <c r="A778" s="127">
        <v>0</v>
      </c>
      <c r="B778" s="127">
        <v>0</v>
      </c>
      <c r="C778" s="127">
        <v>0</v>
      </c>
      <c r="D778" s="127">
        <v>0</v>
      </c>
      <c r="E778" s="127">
        <v>0</v>
      </c>
      <c r="F778" s="127">
        <v>0</v>
      </c>
      <c r="G778" s="127">
        <v>0</v>
      </c>
      <c r="H778" s="127">
        <v>0</v>
      </c>
      <c r="I778" s="127">
        <v>0</v>
      </c>
      <c r="J778" s="127">
        <v>0</v>
      </c>
      <c r="K778" s="127">
        <v>0</v>
      </c>
      <c r="L778" s="127">
        <v>0</v>
      </c>
      <c r="M778" s="127">
        <v>0</v>
      </c>
      <c r="N778" s="127">
        <v>0</v>
      </c>
      <c r="O778" s="127">
        <v>0</v>
      </c>
      <c r="P778" s="127">
        <v>0</v>
      </c>
      <c r="Q778" s="127">
        <v>0</v>
      </c>
      <c r="R778" s="127">
        <v>0</v>
      </c>
      <c r="S778" s="127">
        <v>0</v>
      </c>
      <c r="T778" s="127">
        <v>0</v>
      </c>
      <c r="U778" s="127">
        <v>0</v>
      </c>
      <c r="V778" s="127">
        <v>0</v>
      </c>
      <c r="W778" s="127">
        <v>0</v>
      </c>
    </row>
    <row r="779" spans="1:23" hidden="1">
      <c r="A779" s="127">
        <v>0</v>
      </c>
      <c r="B779" s="127">
        <v>0</v>
      </c>
      <c r="C779" s="127">
        <v>0</v>
      </c>
      <c r="D779" s="127">
        <v>0</v>
      </c>
      <c r="E779" s="127">
        <v>0</v>
      </c>
      <c r="F779" s="127">
        <v>0</v>
      </c>
      <c r="G779" s="127">
        <v>0</v>
      </c>
      <c r="H779" s="127">
        <v>0</v>
      </c>
      <c r="I779" s="127">
        <v>0</v>
      </c>
      <c r="J779" s="127">
        <v>0</v>
      </c>
      <c r="K779" s="127">
        <v>0</v>
      </c>
      <c r="L779" s="127">
        <v>0</v>
      </c>
      <c r="M779" s="127">
        <v>0</v>
      </c>
      <c r="N779" s="127">
        <v>0</v>
      </c>
      <c r="O779" s="127">
        <v>0</v>
      </c>
      <c r="P779" s="127">
        <v>0</v>
      </c>
      <c r="Q779" s="127">
        <v>0</v>
      </c>
      <c r="R779" s="127">
        <v>0</v>
      </c>
      <c r="S779" s="127">
        <v>0</v>
      </c>
      <c r="T779" s="127">
        <v>0</v>
      </c>
      <c r="U779" s="127">
        <v>0</v>
      </c>
      <c r="V779" s="127">
        <v>0</v>
      </c>
      <c r="W779" s="127">
        <v>0</v>
      </c>
    </row>
    <row r="780" spans="1:23" hidden="1">
      <c r="A780" s="127">
        <v>0</v>
      </c>
      <c r="B780" s="127">
        <v>0</v>
      </c>
      <c r="C780" s="127">
        <v>0</v>
      </c>
      <c r="D780" s="127">
        <v>0</v>
      </c>
      <c r="E780" s="127">
        <v>0</v>
      </c>
      <c r="F780" s="127">
        <v>0</v>
      </c>
      <c r="G780" s="127">
        <v>0</v>
      </c>
      <c r="H780" s="127">
        <v>0</v>
      </c>
      <c r="I780" s="127">
        <v>0</v>
      </c>
      <c r="J780" s="127">
        <v>0</v>
      </c>
      <c r="K780" s="127">
        <v>0</v>
      </c>
      <c r="L780" s="127">
        <v>0</v>
      </c>
      <c r="M780" s="127">
        <v>0</v>
      </c>
      <c r="N780" s="127">
        <v>0</v>
      </c>
      <c r="O780" s="127">
        <v>0</v>
      </c>
      <c r="P780" s="127">
        <v>0</v>
      </c>
      <c r="Q780" s="127">
        <v>0</v>
      </c>
      <c r="R780" s="127">
        <v>0</v>
      </c>
      <c r="S780" s="127">
        <v>0</v>
      </c>
      <c r="T780" s="127">
        <v>0</v>
      </c>
      <c r="U780" s="127">
        <v>0</v>
      </c>
      <c r="V780" s="127">
        <v>0</v>
      </c>
      <c r="W780" s="127">
        <v>0</v>
      </c>
    </row>
    <row r="781" spans="1:23" hidden="1">
      <c r="A781" s="127">
        <v>0</v>
      </c>
      <c r="B781" s="127">
        <v>0</v>
      </c>
      <c r="C781" s="127">
        <v>0</v>
      </c>
      <c r="D781" s="127">
        <v>0</v>
      </c>
      <c r="E781" s="127">
        <v>0</v>
      </c>
      <c r="F781" s="127">
        <v>0</v>
      </c>
      <c r="G781" s="127">
        <v>0</v>
      </c>
      <c r="H781" s="127">
        <v>0</v>
      </c>
      <c r="I781" s="127">
        <v>0</v>
      </c>
      <c r="J781" s="127">
        <v>0</v>
      </c>
      <c r="K781" s="127">
        <v>0</v>
      </c>
      <c r="L781" s="127">
        <v>0</v>
      </c>
      <c r="M781" s="127">
        <v>0</v>
      </c>
      <c r="N781" s="127">
        <v>0</v>
      </c>
      <c r="O781" s="127">
        <v>0</v>
      </c>
      <c r="P781" s="127">
        <v>0</v>
      </c>
      <c r="Q781" s="127">
        <v>0</v>
      </c>
      <c r="R781" s="127">
        <v>0</v>
      </c>
      <c r="S781" s="127">
        <v>0</v>
      </c>
      <c r="T781" s="127">
        <v>0</v>
      </c>
      <c r="U781" s="127">
        <v>0</v>
      </c>
      <c r="V781" s="127">
        <v>0</v>
      </c>
      <c r="W781" s="127">
        <v>0</v>
      </c>
    </row>
    <row r="782" spans="1:23" hidden="1">
      <c r="A782" s="127">
        <v>0</v>
      </c>
      <c r="B782" s="127">
        <v>0</v>
      </c>
      <c r="C782" s="127">
        <v>0</v>
      </c>
      <c r="D782" s="127">
        <v>0</v>
      </c>
      <c r="E782" s="127">
        <v>0</v>
      </c>
      <c r="F782" s="127">
        <v>0</v>
      </c>
      <c r="G782" s="127">
        <v>0</v>
      </c>
      <c r="H782" s="127">
        <v>0</v>
      </c>
      <c r="I782" s="127">
        <v>0</v>
      </c>
      <c r="J782" s="127">
        <v>0</v>
      </c>
      <c r="K782" s="127">
        <v>0</v>
      </c>
      <c r="L782" s="127">
        <v>0</v>
      </c>
      <c r="M782" s="127">
        <v>0</v>
      </c>
      <c r="N782" s="127">
        <v>0</v>
      </c>
      <c r="O782" s="127">
        <v>0</v>
      </c>
      <c r="P782" s="127">
        <v>0</v>
      </c>
      <c r="Q782" s="127">
        <v>0</v>
      </c>
      <c r="R782" s="127">
        <v>0</v>
      </c>
      <c r="S782" s="127">
        <v>0</v>
      </c>
      <c r="T782" s="127">
        <v>0</v>
      </c>
      <c r="U782" s="127">
        <v>0</v>
      </c>
      <c r="V782" s="127">
        <v>0</v>
      </c>
      <c r="W782" s="127">
        <v>0</v>
      </c>
    </row>
    <row r="783" spans="1:23" hidden="1">
      <c r="A783" s="127">
        <v>0</v>
      </c>
      <c r="B783" s="127">
        <v>0</v>
      </c>
      <c r="C783" s="127">
        <v>0</v>
      </c>
      <c r="D783" s="127">
        <v>0</v>
      </c>
      <c r="E783" s="127">
        <v>0</v>
      </c>
      <c r="F783" s="127">
        <v>0</v>
      </c>
      <c r="G783" s="127">
        <v>0</v>
      </c>
      <c r="H783" s="127">
        <v>0</v>
      </c>
      <c r="I783" s="127">
        <v>0</v>
      </c>
      <c r="J783" s="127">
        <v>0</v>
      </c>
      <c r="K783" s="127">
        <v>0</v>
      </c>
      <c r="L783" s="127">
        <v>0</v>
      </c>
      <c r="M783" s="127">
        <v>0</v>
      </c>
      <c r="N783" s="127">
        <v>0</v>
      </c>
      <c r="O783" s="127">
        <v>0</v>
      </c>
      <c r="P783" s="127">
        <v>0</v>
      </c>
      <c r="Q783" s="127">
        <v>0</v>
      </c>
      <c r="R783" s="127">
        <v>0</v>
      </c>
      <c r="S783" s="127">
        <v>0</v>
      </c>
      <c r="T783" s="127">
        <v>0</v>
      </c>
      <c r="U783" s="127">
        <v>0</v>
      </c>
      <c r="V783" s="127">
        <v>0</v>
      </c>
      <c r="W783" s="127">
        <v>0</v>
      </c>
    </row>
    <row r="784" spans="1:23" hidden="1">
      <c r="A784" s="127">
        <v>0</v>
      </c>
      <c r="B784" s="127">
        <v>0</v>
      </c>
      <c r="C784" s="127">
        <v>0</v>
      </c>
      <c r="D784" s="127">
        <v>0</v>
      </c>
      <c r="E784" s="127">
        <v>0</v>
      </c>
      <c r="F784" s="127">
        <v>0</v>
      </c>
      <c r="G784" s="127">
        <v>0</v>
      </c>
      <c r="H784" s="127">
        <v>0</v>
      </c>
      <c r="I784" s="127">
        <v>0</v>
      </c>
      <c r="J784" s="127">
        <v>0</v>
      </c>
      <c r="K784" s="127">
        <v>0</v>
      </c>
      <c r="L784" s="127">
        <v>0</v>
      </c>
      <c r="M784" s="127">
        <v>0</v>
      </c>
      <c r="N784" s="127">
        <v>0</v>
      </c>
      <c r="O784" s="127">
        <v>0</v>
      </c>
      <c r="P784" s="127">
        <v>0</v>
      </c>
      <c r="Q784" s="127">
        <v>0</v>
      </c>
      <c r="R784" s="127">
        <v>0</v>
      </c>
      <c r="S784" s="127">
        <v>0</v>
      </c>
      <c r="T784" s="127">
        <v>0</v>
      </c>
      <c r="U784" s="127">
        <v>0</v>
      </c>
      <c r="V784" s="127">
        <v>0</v>
      </c>
      <c r="W784" s="127">
        <v>0</v>
      </c>
    </row>
    <row r="785" spans="1:23" hidden="1">
      <c r="A785" s="127">
        <v>0</v>
      </c>
      <c r="B785" s="127">
        <v>0</v>
      </c>
      <c r="C785" s="127">
        <v>0</v>
      </c>
      <c r="D785" s="127">
        <v>0</v>
      </c>
      <c r="E785" s="127">
        <v>0</v>
      </c>
      <c r="F785" s="127">
        <v>0</v>
      </c>
      <c r="G785" s="127">
        <v>0</v>
      </c>
      <c r="H785" s="127">
        <v>0</v>
      </c>
      <c r="I785" s="127">
        <v>0</v>
      </c>
      <c r="J785" s="127">
        <v>0</v>
      </c>
      <c r="K785" s="127">
        <v>0</v>
      </c>
      <c r="L785" s="127">
        <v>0</v>
      </c>
      <c r="M785" s="127">
        <v>0</v>
      </c>
      <c r="N785" s="127">
        <v>0</v>
      </c>
      <c r="O785" s="127">
        <v>0</v>
      </c>
      <c r="P785" s="127">
        <v>0</v>
      </c>
      <c r="Q785" s="127">
        <v>0</v>
      </c>
      <c r="R785" s="127">
        <v>0</v>
      </c>
      <c r="S785" s="127">
        <v>0</v>
      </c>
      <c r="T785" s="127">
        <v>0</v>
      </c>
      <c r="U785" s="127">
        <v>0</v>
      </c>
      <c r="V785" s="127">
        <v>0</v>
      </c>
      <c r="W785" s="127">
        <v>0</v>
      </c>
    </row>
    <row r="786" spans="1:23" hidden="1">
      <c r="A786" s="127">
        <v>0</v>
      </c>
      <c r="B786" s="127">
        <v>0</v>
      </c>
      <c r="C786" s="127">
        <v>0</v>
      </c>
      <c r="D786" s="127">
        <v>0</v>
      </c>
      <c r="E786" s="127">
        <v>0</v>
      </c>
      <c r="F786" s="127">
        <v>0</v>
      </c>
      <c r="G786" s="127">
        <v>0</v>
      </c>
      <c r="H786" s="127">
        <v>0</v>
      </c>
      <c r="I786" s="127">
        <v>0</v>
      </c>
      <c r="J786" s="127">
        <v>0</v>
      </c>
      <c r="K786" s="127">
        <v>0</v>
      </c>
      <c r="L786" s="127">
        <v>0</v>
      </c>
      <c r="M786" s="127">
        <v>0</v>
      </c>
      <c r="N786" s="127">
        <v>0</v>
      </c>
      <c r="O786" s="127">
        <v>0</v>
      </c>
      <c r="P786" s="127">
        <v>0</v>
      </c>
      <c r="Q786" s="127">
        <v>0</v>
      </c>
      <c r="R786" s="127">
        <v>0</v>
      </c>
      <c r="S786" s="127">
        <v>0</v>
      </c>
      <c r="T786" s="127">
        <v>0</v>
      </c>
      <c r="U786" s="127">
        <v>0</v>
      </c>
      <c r="V786" s="127">
        <v>0</v>
      </c>
      <c r="W786" s="127">
        <v>0</v>
      </c>
    </row>
    <row r="787" spans="1:23" hidden="1">
      <c r="A787" s="127">
        <v>0</v>
      </c>
      <c r="B787" s="127">
        <v>0</v>
      </c>
      <c r="C787" s="127">
        <v>0</v>
      </c>
      <c r="D787" s="127">
        <v>0</v>
      </c>
      <c r="E787" s="127">
        <v>0</v>
      </c>
      <c r="F787" s="127">
        <v>0</v>
      </c>
      <c r="G787" s="127">
        <v>0</v>
      </c>
      <c r="H787" s="127">
        <v>0</v>
      </c>
      <c r="I787" s="127">
        <v>0</v>
      </c>
      <c r="J787" s="127">
        <v>0</v>
      </c>
      <c r="K787" s="127">
        <v>0</v>
      </c>
      <c r="L787" s="127">
        <v>0</v>
      </c>
      <c r="M787" s="127">
        <v>0</v>
      </c>
      <c r="N787" s="127">
        <v>0</v>
      </c>
      <c r="O787" s="127">
        <v>0</v>
      </c>
      <c r="P787" s="127">
        <v>0</v>
      </c>
      <c r="Q787" s="127">
        <v>0</v>
      </c>
      <c r="R787" s="127">
        <v>0</v>
      </c>
      <c r="S787" s="127">
        <v>0</v>
      </c>
      <c r="T787" s="127">
        <v>0</v>
      </c>
      <c r="U787" s="127">
        <v>0</v>
      </c>
      <c r="V787" s="127">
        <v>0</v>
      </c>
      <c r="W787" s="127">
        <v>0</v>
      </c>
    </row>
    <row r="788" spans="1:23" hidden="1">
      <c r="A788" s="127">
        <v>0</v>
      </c>
      <c r="B788" s="127">
        <v>0</v>
      </c>
      <c r="C788" s="127">
        <v>0</v>
      </c>
      <c r="D788" s="127">
        <v>0</v>
      </c>
      <c r="E788" s="127">
        <v>0</v>
      </c>
      <c r="F788" s="127">
        <v>0</v>
      </c>
      <c r="G788" s="127">
        <v>0</v>
      </c>
      <c r="H788" s="127">
        <v>0</v>
      </c>
      <c r="I788" s="127">
        <v>0</v>
      </c>
      <c r="J788" s="127">
        <v>0</v>
      </c>
      <c r="K788" s="127">
        <v>0</v>
      </c>
      <c r="L788" s="127">
        <v>0</v>
      </c>
      <c r="M788" s="127">
        <v>0</v>
      </c>
      <c r="N788" s="127">
        <v>0</v>
      </c>
      <c r="O788" s="127">
        <v>0</v>
      </c>
      <c r="P788" s="127">
        <v>0</v>
      </c>
      <c r="Q788" s="127">
        <v>0</v>
      </c>
      <c r="R788" s="127">
        <v>0</v>
      </c>
      <c r="S788" s="127">
        <v>0</v>
      </c>
      <c r="T788" s="127">
        <v>0</v>
      </c>
      <c r="U788" s="127">
        <v>0</v>
      </c>
      <c r="V788" s="127">
        <v>0</v>
      </c>
      <c r="W788" s="127">
        <v>0</v>
      </c>
    </row>
    <row r="789" spans="1:23" hidden="1">
      <c r="A789" s="127">
        <v>0</v>
      </c>
      <c r="B789" s="127">
        <v>0</v>
      </c>
      <c r="C789" s="127">
        <v>0</v>
      </c>
      <c r="D789" s="127">
        <v>0</v>
      </c>
      <c r="E789" s="127">
        <v>0</v>
      </c>
      <c r="F789" s="127">
        <v>0</v>
      </c>
      <c r="G789" s="127">
        <v>0</v>
      </c>
      <c r="H789" s="127">
        <v>0</v>
      </c>
      <c r="I789" s="127">
        <v>0</v>
      </c>
      <c r="J789" s="127">
        <v>0</v>
      </c>
      <c r="K789" s="127">
        <v>0</v>
      </c>
      <c r="L789" s="127">
        <v>0</v>
      </c>
      <c r="M789" s="127">
        <v>0</v>
      </c>
      <c r="N789" s="127">
        <v>0</v>
      </c>
      <c r="O789" s="127">
        <v>0</v>
      </c>
      <c r="P789" s="127">
        <v>0</v>
      </c>
      <c r="Q789" s="127">
        <v>0</v>
      </c>
      <c r="R789" s="127">
        <v>0</v>
      </c>
      <c r="S789" s="127">
        <v>0</v>
      </c>
      <c r="T789" s="127">
        <v>0</v>
      </c>
      <c r="U789" s="127">
        <v>0</v>
      </c>
      <c r="V789" s="127">
        <v>0</v>
      </c>
      <c r="W789" s="127">
        <v>0</v>
      </c>
    </row>
    <row r="790" spans="1:23" hidden="1">
      <c r="A790" s="127">
        <v>0</v>
      </c>
      <c r="B790" s="127">
        <v>0</v>
      </c>
      <c r="C790" s="127">
        <v>0</v>
      </c>
      <c r="D790" s="127">
        <v>0</v>
      </c>
      <c r="E790" s="127">
        <v>0</v>
      </c>
      <c r="F790" s="127">
        <v>0</v>
      </c>
      <c r="G790" s="127">
        <v>0</v>
      </c>
      <c r="H790" s="127">
        <v>0</v>
      </c>
      <c r="I790" s="127">
        <v>0</v>
      </c>
      <c r="J790" s="127">
        <v>0</v>
      </c>
      <c r="K790" s="127">
        <v>0</v>
      </c>
      <c r="L790" s="127">
        <v>0</v>
      </c>
      <c r="M790" s="127">
        <v>0</v>
      </c>
      <c r="N790" s="127">
        <v>0</v>
      </c>
      <c r="O790" s="127">
        <v>0</v>
      </c>
      <c r="P790" s="127">
        <v>0</v>
      </c>
      <c r="Q790" s="127">
        <v>0</v>
      </c>
      <c r="R790" s="127">
        <v>0</v>
      </c>
      <c r="S790" s="127">
        <v>0</v>
      </c>
      <c r="T790" s="127">
        <v>0</v>
      </c>
      <c r="U790" s="127">
        <v>0</v>
      </c>
      <c r="V790" s="127">
        <v>0</v>
      </c>
      <c r="W790" s="127">
        <v>0</v>
      </c>
    </row>
    <row r="791" spans="1:23" hidden="1">
      <c r="A791" s="127">
        <v>0</v>
      </c>
      <c r="B791" s="127">
        <v>0</v>
      </c>
      <c r="C791" s="127">
        <v>0</v>
      </c>
      <c r="D791" s="127">
        <v>0</v>
      </c>
      <c r="E791" s="127">
        <v>0</v>
      </c>
      <c r="F791" s="127">
        <v>0</v>
      </c>
      <c r="G791" s="127">
        <v>0</v>
      </c>
      <c r="H791" s="127">
        <v>0</v>
      </c>
      <c r="I791" s="127">
        <v>0</v>
      </c>
      <c r="J791" s="127">
        <v>0</v>
      </c>
      <c r="K791" s="127">
        <v>0</v>
      </c>
      <c r="L791" s="127">
        <v>0</v>
      </c>
      <c r="M791" s="127">
        <v>0</v>
      </c>
      <c r="N791" s="127">
        <v>0</v>
      </c>
      <c r="O791" s="127">
        <v>0</v>
      </c>
      <c r="P791" s="127">
        <v>0</v>
      </c>
      <c r="Q791" s="127">
        <v>0</v>
      </c>
      <c r="R791" s="127">
        <v>0</v>
      </c>
      <c r="S791" s="127">
        <v>0</v>
      </c>
      <c r="T791" s="127">
        <v>0</v>
      </c>
      <c r="U791" s="127">
        <v>0</v>
      </c>
      <c r="V791" s="127">
        <v>0</v>
      </c>
      <c r="W791" s="127">
        <v>0</v>
      </c>
    </row>
    <row r="792" spans="1:23" hidden="1">
      <c r="A792" s="127">
        <v>0</v>
      </c>
      <c r="B792" s="127">
        <v>0</v>
      </c>
      <c r="C792" s="127">
        <v>0</v>
      </c>
      <c r="D792" s="127">
        <v>0</v>
      </c>
      <c r="E792" s="127">
        <v>0</v>
      </c>
      <c r="F792" s="127">
        <v>0</v>
      </c>
      <c r="G792" s="127">
        <v>0</v>
      </c>
      <c r="H792" s="127">
        <v>0</v>
      </c>
      <c r="I792" s="127">
        <v>0</v>
      </c>
      <c r="J792" s="127">
        <v>0</v>
      </c>
      <c r="K792" s="127">
        <v>0</v>
      </c>
      <c r="L792" s="127">
        <v>0</v>
      </c>
      <c r="M792" s="127">
        <v>0</v>
      </c>
      <c r="N792" s="127">
        <v>0</v>
      </c>
      <c r="O792" s="127">
        <v>0</v>
      </c>
      <c r="P792" s="127">
        <v>0</v>
      </c>
      <c r="Q792" s="127">
        <v>0</v>
      </c>
      <c r="R792" s="127">
        <v>0</v>
      </c>
      <c r="S792" s="127">
        <v>0</v>
      </c>
      <c r="T792" s="127">
        <v>0</v>
      </c>
      <c r="U792" s="127">
        <v>0</v>
      </c>
      <c r="V792" s="127">
        <v>0</v>
      </c>
      <c r="W792" s="127">
        <v>0</v>
      </c>
    </row>
    <row r="793" spans="1:23" hidden="1">
      <c r="A793" s="127">
        <v>0</v>
      </c>
      <c r="B793" s="127">
        <v>0</v>
      </c>
      <c r="C793" s="127">
        <v>0</v>
      </c>
      <c r="D793" s="127">
        <v>0</v>
      </c>
      <c r="E793" s="127">
        <v>0</v>
      </c>
      <c r="F793" s="127">
        <v>0</v>
      </c>
      <c r="G793" s="127">
        <v>0</v>
      </c>
      <c r="H793" s="127">
        <v>0</v>
      </c>
      <c r="I793" s="127">
        <v>0</v>
      </c>
      <c r="J793" s="127">
        <v>0</v>
      </c>
      <c r="K793" s="127">
        <v>0</v>
      </c>
      <c r="L793" s="127">
        <v>0</v>
      </c>
      <c r="M793" s="127">
        <v>0</v>
      </c>
      <c r="N793" s="127">
        <v>0</v>
      </c>
      <c r="O793" s="127">
        <v>0</v>
      </c>
      <c r="P793" s="127">
        <v>0</v>
      </c>
      <c r="Q793" s="127">
        <v>0</v>
      </c>
      <c r="R793" s="127">
        <v>0</v>
      </c>
      <c r="S793" s="127">
        <v>0</v>
      </c>
      <c r="T793" s="127">
        <v>0</v>
      </c>
      <c r="U793" s="127">
        <v>0</v>
      </c>
      <c r="V793" s="127">
        <v>0</v>
      </c>
      <c r="W793" s="127">
        <v>0</v>
      </c>
    </row>
    <row r="794" spans="1:23" hidden="1">
      <c r="A794" s="127">
        <v>0</v>
      </c>
      <c r="B794" s="127">
        <v>0</v>
      </c>
      <c r="C794" s="127">
        <v>0</v>
      </c>
      <c r="D794" s="127">
        <v>0</v>
      </c>
      <c r="E794" s="127">
        <v>0</v>
      </c>
      <c r="F794" s="127">
        <v>0</v>
      </c>
      <c r="G794" s="127">
        <v>0</v>
      </c>
      <c r="H794" s="127">
        <v>0</v>
      </c>
      <c r="I794" s="127">
        <v>0</v>
      </c>
      <c r="J794" s="127">
        <v>0</v>
      </c>
      <c r="K794" s="127">
        <v>0</v>
      </c>
      <c r="L794" s="127">
        <v>0</v>
      </c>
      <c r="M794" s="127">
        <v>0</v>
      </c>
      <c r="N794" s="127">
        <v>0</v>
      </c>
      <c r="O794" s="127">
        <v>0</v>
      </c>
      <c r="P794" s="127">
        <v>0</v>
      </c>
      <c r="Q794" s="127">
        <v>0</v>
      </c>
      <c r="R794" s="127">
        <v>0</v>
      </c>
      <c r="S794" s="127">
        <v>0</v>
      </c>
      <c r="T794" s="127">
        <v>0</v>
      </c>
      <c r="U794" s="127">
        <v>0</v>
      </c>
      <c r="V794" s="127">
        <v>0</v>
      </c>
      <c r="W794" s="127">
        <v>0</v>
      </c>
    </row>
    <row r="795" spans="1:23" hidden="1">
      <c r="A795" s="127">
        <v>0</v>
      </c>
      <c r="B795" s="127">
        <v>0</v>
      </c>
      <c r="C795" s="127">
        <v>0</v>
      </c>
      <c r="D795" s="127">
        <v>0</v>
      </c>
      <c r="E795" s="127">
        <v>0</v>
      </c>
      <c r="F795" s="127">
        <v>0</v>
      </c>
      <c r="G795" s="127">
        <v>0</v>
      </c>
      <c r="H795" s="127">
        <v>0</v>
      </c>
      <c r="I795" s="127">
        <v>0</v>
      </c>
      <c r="J795" s="127">
        <v>0</v>
      </c>
      <c r="K795" s="127">
        <v>0</v>
      </c>
      <c r="L795" s="127">
        <v>0</v>
      </c>
      <c r="M795" s="127">
        <v>0</v>
      </c>
      <c r="N795" s="127">
        <v>0</v>
      </c>
      <c r="O795" s="127">
        <v>0</v>
      </c>
      <c r="P795" s="127">
        <v>0</v>
      </c>
      <c r="Q795" s="127">
        <v>0</v>
      </c>
      <c r="R795" s="127">
        <v>0</v>
      </c>
      <c r="S795" s="127">
        <v>0</v>
      </c>
      <c r="T795" s="127">
        <v>0</v>
      </c>
      <c r="U795" s="127">
        <v>0</v>
      </c>
      <c r="V795" s="127">
        <v>0</v>
      </c>
      <c r="W795" s="127">
        <v>0</v>
      </c>
    </row>
    <row r="796" spans="1:23" hidden="1">
      <c r="A796" s="127">
        <v>0</v>
      </c>
      <c r="B796" s="127">
        <v>0</v>
      </c>
      <c r="C796" s="127">
        <v>0</v>
      </c>
      <c r="D796" s="127">
        <v>0</v>
      </c>
      <c r="E796" s="127">
        <v>0</v>
      </c>
      <c r="F796" s="127">
        <v>0</v>
      </c>
      <c r="G796" s="127">
        <v>0</v>
      </c>
      <c r="H796" s="127">
        <v>0</v>
      </c>
      <c r="I796" s="127">
        <v>0</v>
      </c>
      <c r="J796" s="127">
        <v>0</v>
      </c>
      <c r="K796" s="127">
        <v>0</v>
      </c>
      <c r="L796" s="127">
        <v>0</v>
      </c>
      <c r="M796" s="127">
        <v>0</v>
      </c>
      <c r="N796" s="127">
        <v>0</v>
      </c>
      <c r="O796" s="127">
        <v>0</v>
      </c>
      <c r="P796" s="127">
        <v>0</v>
      </c>
      <c r="Q796" s="127">
        <v>0</v>
      </c>
      <c r="R796" s="127">
        <v>0</v>
      </c>
      <c r="S796" s="127">
        <v>0</v>
      </c>
      <c r="T796" s="127">
        <v>0</v>
      </c>
      <c r="U796" s="127">
        <v>0</v>
      </c>
      <c r="V796" s="127">
        <v>0</v>
      </c>
      <c r="W796" s="127">
        <v>0</v>
      </c>
    </row>
    <row r="797" spans="1:23" hidden="1">
      <c r="A797" s="127">
        <v>0</v>
      </c>
      <c r="B797" s="127">
        <v>0</v>
      </c>
      <c r="C797" s="127">
        <v>0</v>
      </c>
      <c r="D797" s="127">
        <v>0</v>
      </c>
      <c r="E797" s="127">
        <v>0</v>
      </c>
      <c r="F797" s="127">
        <v>0</v>
      </c>
      <c r="G797" s="127">
        <v>0</v>
      </c>
      <c r="H797" s="127">
        <v>0</v>
      </c>
      <c r="I797" s="127">
        <v>0</v>
      </c>
      <c r="J797" s="127">
        <v>0</v>
      </c>
      <c r="K797" s="127">
        <v>0</v>
      </c>
      <c r="L797" s="127">
        <v>0</v>
      </c>
      <c r="M797" s="127">
        <v>0</v>
      </c>
      <c r="N797" s="127">
        <v>0</v>
      </c>
      <c r="O797" s="127">
        <v>0</v>
      </c>
      <c r="P797" s="127">
        <v>0</v>
      </c>
      <c r="Q797" s="127">
        <v>0</v>
      </c>
      <c r="R797" s="127">
        <v>0</v>
      </c>
      <c r="S797" s="127">
        <v>0</v>
      </c>
      <c r="T797" s="127">
        <v>0</v>
      </c>
      <c r="U797" s="127">
        <v>0</v>
      </c>
      <c r="V797" s="127">
        <v>0</v>
      </c>
      <c r="W797" s="127">
        <v>0</v>
      </c>
    </row>
    <row r="798" spans="1:23" hidden="1">
      <c r="A798" s="127">
        <v>0</v>
      </c>
      <c r="B798" s="127">
        <v>0</v>
      </c>
      <c r="C798" s="127">
        <v>0</v>
      </c>
      <c r="D798" s="127">
        <v>0</v>
      </c>
      <c r="E798" s="127">
        <v>0</v>
      </c>
      <c r="F798" s="127">
        <v>0</v>
      </c>
      <c r="G798" s="127">
        <v>0</v>
      </c>
      <c r="H798" s="127">
        <v>0</v>
      </c>
      <c r="I798" s="127">
        <v>0</v>
      </c>
      <c r="J798" s="127">
        <v>0</v>
      </c>
      <c r="K798" s="127">
        <v>0</v>
      </c>
      <c r="L798" s="127">
        <v>0</v>
      </c>
      <c r="M798" s="127">
        <v>0</v>
      </c>
      <c r="N798" s="127">
        <v>0</v>
      </c>
      <c r="O798" s="127">
        <v>0</v>
      </c>
      <c r="P798" s="127">
        <v>0</v>
      </c>
      <c r="Q798" s="127">
        <v>0</v>
      </c>
      <c r="R798" s="127">
        <v>0</v>
      </c>
      <c r="S798" s="127">
        <v>0</v>
      </c>
      <c r="T798" s="127">
        <v>0</v>
      </c>
      <c r="U798" s="127">
        <v>0</v>
      </c>
      <c r="V798" s="127">
        <v>0</v>
      </c>
      <c r="W798" s="127">
        <v>0</v>
      </c>
    </row>
    <row r="799" spans="1:23" hidden="1">
      <c r="A799" s="127">
        <v>0</v>
      </c>
      <c r="B799" s="127">
        <v>0</v>
      </c>
      <c r="C799" s="127">
        <v>0</v>
      </c>
      <c r="D799" s="127">
        <v>0</v>
      </c>
      <c r="E799" s="127">
        <v>0</v>
      </c>
      <c r="F799" s="127">
        <v>0</v>
      </c>
      <c r="G799" s="127">
        <v>0</v>
      </c>
      <c r="H799" s="127">
        <v>0</v>
      </c>
      <c r="I799" s="127">
        <v>0</v>
      </c>
      <c r="J799" s="127">
        <v>0</v>
      </c>
      <c r="K799" s="127">
        <v>0</v>
      </c>
      <c r="L799" s="127">
        <v>0</v>
      </c>
      <c r="M799" s="127">
        <v>0</v>
      </c>
      <c r="N799" s="127">
        <v>0</v>
      </c>
      <c r="O799" s="127">
        <v>0</v>
      </c>
      <c r="P799" s="127">
        <v>0</v>
      </c>
      <c r="Q799" s="127">
        <v>0</v>
      </c>
      <c r="R799" s="127">
        <v>0</v>
      </c>
      <c r="S799" s="127">
        <v>0</v>
      </c>
      <c r="T799" s="127">
        <v>0</v>
      </c>
      <c r="U799" s="127">
        <v>0</v>
      </c>
      <c r="V799" s="127">
        <v>0</v>
      </c>
      <c r="W799" s="127">
        <v>0</v>
      </c>
    </row>
    <row r="800" spans="1:23" hidden="1">
      <c r="A800" s="127">
        <v>0</v>
      </c>
      <c r="B800" s="127">
        <v>0</v>
      </c>
      <c r="C800" s="127">
        <v>0</v>
      </c>
      <c r="D800" s="127">
        <v>0</v>
      </c>
      <c r="E800" s="127">
        <v>0</v>
      </c>
      <c r="F800" s="127">
        <v>0</v>
      </c>
      <c r="G800" s="127">
        <v>0</v>
      </c>
      <c r="H800" s="127">
        <v>0</v>
      </c>
      <c r="I800" s="127">
        <v>0</v>
      </c>
      <c r="J800" s="127">
        <v>0</v>
      </c>
      <c r="K800" s="127">
        <v>0</v>
      </c>
      <c r="L800" s="127">
        <v>0</v>
      </c>
      <c r="M800" s="127">
        <v>0</v>
      </c>
      <c r="N800" s="127">
        <v>0</v>
      </c>
      <c r="O800" s="127">
        <v>0</v>
      </c>
      <c r="P800" s="127">
        <v>0</v>
      </c>
      <c r="Q800" s="127">
        <v>0</v>
      </c>
      <c r="R800" s="127">
        <v>0</v>
      </c>
      <c r="S800" s="127">
        <v>0</v>
      </c>
      <c r="T800" s="127">
        <v>0</v>
      </c>
      <c r="U800" s="127">
        <v>0</v>
      </c>
      <c r="V800" s="127">
        <v>0</v>
      </c>
      <c r="W800" s="127">
        <v>0</v>
      </c>
    </row>
    <row r="801" spans="1:23" hidden="1">
      <c r="A801" s="127">
        <v>0</v>
      </c>
      <c r="B801" s="127">
        <v>0</v>
      </c>
      <c r="C801" s="127">
        <v>0</v>
      </c>
      <c r="D801" s="127">
        <v>0</v>
      </c>
      <c r="E801" s="127">
        <v>0</v>
      </c>
      <c r="F801" s="127">
        <v>0</v>
      </c>
      <c r="G801" s="127">
        <v>0</v>
      </c>
      <c r="H801" s="127">
        <v>0</v>
      </c>
      <c r="I801" s="127">
        <v>0</v>
      </c>
      <c r="J801" s="127">
        <v>0</v>
      </c>
      <c r="K801" s="127">
        <v>0</v>
      </c>
      <c r="L801" s="127">
        <v>0</v>
      </c>
      <c r="M801" s="127">
        <v>0</v>
      </c>
      <c r="N801" s="127">
        <v>0</v>
      </c>
      <c r="O801" s="127">
        <v>0</v>
      </c>
      <c r="P801" s="127">
        <v>0</v>
      </c>
      <c r="Q801" s="127">
        <v>0</v>
      </c>
      <c r="R801" s="127">
        <v>0</v>
      </c>
      <c r="S801" s="127">
        <v>0</v>
      </c>
      <c r="T801" s="127">
        <v>0</v>
      </c>
      <c r="U801" s="127">
        <v>0</v>
      </c>
      <c r="V801" s="127">
        <v>0</v>
      </c>
      <c r="W801" s="127">
        <v>0</v>
      </c>
    </row>
    <row r="802" spans="1:23" hidden="1">
      <c r="A802" s="127">
        <v>0</v>
      </c>
      <c r="B802" s="127">
        <v>0</v>
      </c>
      <c r="C802" s="127">
        <v>0</v>
      </c>
      <c r="D802" s="127">
        <v>0</v>
      </c>
      <c r="E802" s="127">
        <v>0</v>
      </c>
      <c r="F802" s="127">
        <v>0</v>
      </c>
      <c r="G802" s="127">
        <v>0</v>
      </c>
      <c r="H802" s="127">
        <v>0</v>
      </c>
      <c r="I802" s="127">
        <v>0</v>
      </c>
      <c r="J802" s="127">
        <v>0</v>
      </c>
      <c r="K802" s="127">
        <v>0</v>
      </c>
      <c r="L802" s="127">
        <v>0</v>
      </c>
      <c r="M802" s="127">
        <v>0</v>
      </c>
      <c r="N802" s="127">
        <v>0</v>
      </c>
      <c r="O802" s="127">
        <v>0</v>
      </c>
      <c r="P802" s="127">
        <v>0</v>
      </c>
      <c r="Q802" s="127">
        <v>0</v>
      </c>
      <c r="R802" s="127">
        <v>0</v>
      </c>
      <c r="S802" s="127">
        <v>0</v>
      </c>
      <c r="T802" s="127">
        <v>0</v>
      </c>
      <c r="U802" s="127">
        <v>0</v>
      </c>
      <c r="V802" s="127">
        <v>0</v>
      </c>
      <c r="W802" s="127">
        <v>0</v>
      </c>
    </row>
    <row r="803" spans="1:23" hidden="1">
      <c r="A803" s="127">
        <v>0</v>
      </c>
      <c r="B803" s="127">
        <v>0</v>
      </c>
      <c r="C803" s="127">
        <v>0</v>
      </c>
      <c r="D803" s="127">
        <v>0</v>
      </c>
      <c r="E803" s="127">
        <v>0</v>
      </c>
      <c r="F803" s="127">
        <v>0</v>
      </c>
      <c r="G803" s="127">
        <v>0</v>
      </c>
      <c r="H803" s="127">
        <v>0</v>
      </c>
      <c r="I803" s="127">
        <v>0</v>
      </c>
      <c r="J803" s="127">
        <v>0</v>
      </c>
      <c r="K803" s="127">
        <v>0</v>
      </c>
      <c r="L803" s="127">
        <v>0</v>
      </c>
      <c r="M803" s="127">
        <v>0</v>
      </c>
      <c r="N803" s="127">
        <v>0</v>
      </c>
      <c r="O803" s="127">
        <v>0</v>
      </c>
      <c r="P803" s="127">
        <v>0</v>
      </c>
      <c r="Q803" s="127">
        <v>0</v>
      </c>
      <c r="R803" s="127">
        <v>0</v>
      </c>
      <c r="S803" s="127">
        <v>0</v>
      </c>
      <c r="T803" s="127">
        <v>0</v>
      </c>
      <c r="U803" s="127">
        <v>0</v>
      </c>
      <c r="V803" s="127">
        <v>0</v>
      </c>
      <c r="W803" s="127">
        <v>0</v>
      </c>
    </row>
    <row r="804" spans="1:23" hidden="1">
      <c r="A804" s="127">
        <v>0</v>
      </c>
      <c r="B804" s="127">
        <v>0</v>
      </c>
      <c r="C804" s="127">
        <v>0</v>
      </c>
      <c r="D804" s="127">
        <v>0</v>
      </c>
      <c r="E804" s="127">
        <v>0</v>
      </c>
      <c r="F804" s="127">
        <v>0</v>
      </c>
      <c r="G804" s="127">
        <v>0</v>
      </c>
      <c r="H804" s="127">
        <v>0</v>
      </c>
      <c r="I804" s="127">
        <v>0</v>
      </c>
      <c r="J804" s="127">
        <v>0</v>
      </c>
      <c r="K804" s="127">
        <v>0</v>
      </c>
      <c r="L804" s="127">
        <v>0</v>
      </c>
      <c r="M804" s="127">
        <v>0</v>
      </c>
      <c r="N804" s="127">
        <v>0</v>
      </c>
      <c r="O804" s="127">
        <v>0</v>
      </c>
      <c r="P804" s="127">
        <v>0</v>
      </c>
      <c r="Q804" s="127">
        <v>0</v>
      </c>
      <c r="R804" s="127">
        <v>0</v>
      </c>
      <c r="S804" s="127">
        <v>0</v>
      </c>
      <c r="T804" s="127">
        <v>0</v>
      </c>
      <c r="U804" s="127">
        <v>0</v>
      </c>
      <c r="V804" s="127">
        <v>0</v>
      </c>
      <c r="W804" s="127">
        <v>0</v>
      </c>
    </row>
    <row r="805" spans="1:23" hidden="1">
      <c r="A805" s="127">
        <v>0</v>
      </c>
      <c r="B805" s="127">
        <v>0</v>
      </c>
      <c r="C805" s="127">
        <v>0</v>
      </c>
      <c r="D805" s="127">
        <v>0</v>
      </c>
      <c r="E805" s="127">
        <v>0</v>
      </c>
      <c r="F805" s="127">
        <v>0</v>
      </c>
      <c r="G805" s="127">
        <v>0</v>
      </c>
      <c r="H805" s="127">
        <v>0</v>
      </c>
      <c r="I805" s="127">
        <v>0</v>
      </c>
      <c r="J805" s="127">
        <v>0</v>
      </c>
      <c r="K805" s="127">
        <v>0</v>
      </c>
      <c r="L805" s="127">
        <v>0</v>
      </c>
      <c r="M805" s="127">
        <v>0</v>
      </c>
      <c r="N805" s="127">
        <v>0</v>
      </c>
      <c r="O805" s="127">
        <v>0</v>
      </c>
      <c r="P805" s="127">
        <v>0</v>
      </c>
      <c r="Q805" s="127">
        <v>0</v>
      </c>
      <c r="R805" s="127">
        <v>0</v>
      </c>
      <c r="S805" s="127">
        <v>0</v>
      </c>
      <c r="T805" s="127">
        <v>0</v>
      </c>
      <c r="U805" s="127">
        <v>0</v>
      </c>
      <c r="V805" s="127">
        <v>0</v>
      </c>
      <c r="W805" s="127">
        <v>0</v>
      </c>
    </row>
    <row r="806" spans="1:23" hidden="1">
      <c r="A806" s="127">
        <v>0</v>
      </c>
      <c r="B806" s="127">
        <v>0</v>
      </c>
      <c r="C806" s="127">
        <v>0</v>
      </c>
      <c r="D806" s="127">
        <v>0</v>
      </c>
      <c r="E806" s="127">
        <v>0</v>
      </c>
      <c r="F806" s="127">
        <v>0</v>
      </c>
      <c r="G806" s="127">
        <v>0</v>
      </c>
      <c r="H806" s="127">
        <v>0</v>
      </c>
      <c r="I806" s="127">
        <v>0</v>
      </c>
      <c r="J806" s="127">
        <v>0</v>
      </c>
      <c r="K806" s="127">
        <v>0</v>
      </c>
      <c r="L806" s="127">
        <v>0</v>
      </c>
      <c r="M806" s="127">
        <v>0</v>
      </c>
      <c r="N806" s="127">
        <v>0</v>
      </c>
      <c r="O806" s="127">
        <v>0</v>
      </c>
      <c r="P806" s="127">
        <v>0</v>
      </c>
      <c r="Q806" s="127">
        <v>0</v>
      </c>
      <c r="R806" s="127">
        <v>0</v>
      </c>
      <c r="S806" s="127">
        <v>0</v>
      </c>
      <c r="T806" s="127">
        <v>0</v>
      </c>
      <c r="U806" s="127">
        <v>0</v>
      </c>
      <c r="V806" s="127">
        <v>0</v>
      </c>
      <c r="W806" s="127">
        <v>0</v>
      </c>
    </row>
    <row r="807" spans="1:23" hidden="1">
      <c r="A807" s="127">
        <v>0</v>
      </c>
      <c r="B807" s="127">
        <v>0</v>
      </c>
      <c r="C807" s="127">
        <v>0</v>
      </c>
      <c r="D807" s="127">
        <v>0</v>
      </c>
      <c r="E807" s="127">
        <v>0</v>
      </c>
      <c r="F807" s="127">
        <v>0</v>
      </c>
      <c r="G807" s="127">
        <v>0</v>
      </c>
      <c r="H807" s="127">
        <v>0</v>
      </c>
      <c r="I807" s="127">
        <v>0</v>
      </c>
      <c r="J807" s="127">
        <v>0</v>
      </c>
      <c r="K807" s="127">
        <v>0</v>
      </c>
      <c r="L807" s="127">
        <v>0</v>
      </c>
      <c r="M807" s="127">
        <v>0</v>
      </c>
      <c r="N807" s="127">
        <v>0</v>
      </c>
      <c r="O807" s="127">
        <v>0</v>
      </c>
      <c r="P807" s="127">
        <v>0</v>
      </c>
      <c r="Q807" s="127">
        <v>0</v>
      </c>
      <c r="R807" s="127">
        <v>0</v>
      </c>
      <c r="S807" s="127">
        <v>0</v>
      </c>
      <c r="T807" s="127">
        <v>0</v>
      </c>
      <c r="U807" s="127">
        <v>0</v>
      </c>
      <c r="V807" s="127">
        <v>0</v>
      </c>
      <c r="W807" s="127">
        <v>0</v>
      </c>
    </row>
    <row r="808" spans="1:23" hidden="1">
      <c r="A808" s="127">
        <v>0</v>
      </c>
      <c r="B808" s="127">
        <v>0</v>
      </c>
      <c r="C808" s="127">
        <v>0</v>
      </c>
      <c r="D808" s="127">
        <v>0</v>
      </c>
      <c r="E808" s="127">
        <v>0</v>
      </c>
      <c r="F808" s="127">
        <v>0</v>
      </c>
      <c r="G808" s="127">
        <v>0</v>
      </c>
      <c r="H808" s="127">
        <v>0</v>
      </c>
      <c r="I808" s="127">
        <v>0</v>
      </c>
      <c r="J808" s="127">
        <v>0</v>
      </c>
      <c r="K808" s="127">
        <v>0</v>
      </c>
      <c r="L808" s="127">
        <v>0</v>
      </c>
      <c r="M808" s="127">
        <v>0</v>
      </c>
      <c r="N808" s="127">
        <v>0</v>
      </c>
      <c r="O808" s="127">
        <v>0</v>
      </c>
      <c r="P808" s="127">
        <v>0</v>
      </c>
      <c r="Q808" s="127">
        <v>0</v>
      </c>
      <c r="R808" s="127">
        <v>0</v>
      </c>
      <c r="S808" s="127">
        <v>0</v>
      </c>
      <c r="T808" s="127">
        <v>0</v>
      </c>
      <c r="U808" s="127">
        <v>0</v>
      </c>
      <c r="V808" s="127">
        <v>0</v>
      </c>
      <c r="W808" s="127">
        <v>0</v>
      </c>
    </row>
    <row r="809" spans="1:23" hidden="1">
      <c r="A809" s="127">
        <v>0</v>
      </c>
      <c r="B809" s="127">
        <v>0</v>
      </c>
      <c r="C809" s="127">
        <v>0</v>
      </c>
      <c r="D809" s="127">
        <v>0</v>
      </c>
      <c r="E809" s="127">
        <v>0</v>
      </c>
      <c r="F809" s="127">
        <v>0</v>
      </c>
      <c r="G809" s="127">
        <v>0</v>
      </c>
      <c r="H809" s="127">
        <v>0</v>
      </c>
      <c r="I809" s="127">
        <v>0</v>
      </c>
      <c r="J809" s="127">
        <v>0</v>
      </c>
      <c r="K809" s="127">
        <v>0</v>
      </c>
      <c r="L809" s="127">
        <v>0</v>
      </c>
      <c r="M809" s="127">
        <v>0</v>
      </c>
      <c r="N809" s="127">
        <v>0</v>
      </c>
      <c r="O809" s="127">
        <v>0</v>
      </c>
      <c r="P809" s="127">
        <v>0</v>
      </c>
      <c r="Q809" s="127">
        <v>0</v>
      </c>
      <c r="R809" s="127">
        <v>0</v>
      </c>
      <c r="S809" s="127">
        <v>0</v>
      </c>
      <c r="T809" s="127">
        <v>0</v>
      </c>
      <c r="U809" s="127">
        <v>0</v>
      </c>
      <c r="V809" s="127">
        <v>0</v>
      </c>
      <c r="W809" s="127">
        <v>0</v>
      </c>
    </row>
    <row r="810" spans="1:23" hidden="1">
      <c r="A810" s="127">
        <v>0</v>
      </c>
      <c r="B810" s="127">
        <v>0</v>
      </c>
      <c r="C810" s="127">
        <v>0</v>
      </c>
      <c r="D810" s="127">
        <v>0</v>
      </c>
      <c r="E810" s="127">
        <v>0</v>
      </c>
      <c r="F810" s="127">
        <v>0</v>
      </c>
      <c r="G810" s="127">
        <v>0</v>
      </c>
      <c r="H810" s="127">
        <v>0</v>
      </c>
      <c r="I810" s="127">
        <v>0</v>
      </c>
      <c r="J810" s="127">
        <v>0</v>
      </c>
      <c r="K810" s="127">
        <v>0</v>
      </c>
      <c r="L810" s="127">
        <v>0</v>
      </c>
      <c r="M810" s="127">
        <v>0</v>
      </c>
      <c r="N810" s="127">
        <v>0</v>
      </c>
      <c r="O810" s="127">
        <v>0</v>
      </c>
      <c r="P810" s="127">
        <v>0</v>
      </c>
      <c r="Q810" s="127">
        <v>0</v>
      </c>
      <c r="R810" s="127">
        <v>0</v>
      </c>
      <c r="S810" s="127">
        <v>0</v>
      </c>
      <c r="T810" s="127">
        <v>0</v>
      </c>
      <c r="U810" s="127">
        <v>0</v>
      </c>
      <c r="V810" s="127">
        <v>0</v>
      </c>
      <c r="W810" s="127">
        <v>0</v>
      </c>
    </row>
    <row r="811" spans="1:23" hidden="1">
      <c r="A811" s="127">
        <v>0</v>
      </c>
      <c r="B811" s="127">
        <v>0</v>
      </c>
      <c r="C811" s="127">
        <v>0</v>
      </c>
      <c r="D811" s="127">
        <v>0</v>
      </c>
      <c r="E811" s="127">
        <v>0</v>
      </c>
      <c r="F811" s="127">
        <v>0</v>
      </c>
      <c r="G811" s="127">
        <v>0</v>
      </c>
      <c r="H811" s="127">
        <v>0</v>
      </c>
      <c r="I811" s="127">
        <v>0</v>
      </c>
      <c r="J811" s="127">
        <v>0</v>
      </c>
      <c r="K811" s="127">
        <v>0</v>
      </c>
      <c r="L811" s="127">
        <v>0</v>
      </c>
      <c r="M811" s="127">
        <v>0</v>
      </c>
      <c r="N811" s="127">
        <v>0</v>
      </c>
      <c r="O811" s="127">
        <v>0</v>
      </c>
      <c r="P811" s="127">
        <v>0</v>
      </c>
      <c r="Q811" s="127">
        <v>0</v>
      </c>
      <c r="R811" s="127">
        <v>0</v>
      </c>
      <c r="S811" s="127">
        <v>0</v>
      </c>
      <c r="T811" s="127">
        <v>0</v>
      </c>
      <c r="U811" s="127">
        <v>0</v>
      </c>
      <c r="V811" s="127">
        <v>0</v>
      </c>
      <c r="W811" s="127">
        <v>0</v>
      </c>
    </row>
    <row r="812" spans="1:23" hidden="1">
      <c r="A812" s="127">
        <v>0</v>
      </c>
      <c r="B812" s="127">
        <v>0</v>
      </c>
      <c r="C812" s="127">
        <v>0</v>
      </c>
      <c r="D812" s="127">
        <v>0</v>
      </c>
      <c r="E812" s="127">
        <v>0</v>
      </c>
      <c r="F812" s="127">
        <v>0</v>
      </c>
      <c r="G812" s="127">
        <v>0</v>
      </c>
      <c r="H812" s="127">
        <v>0</v>
      </c>
      <c r="I812" s="127">
        <v>0</v>
      </c>
      <c r="J812" s="127">
        <v>0</v>
      </c>
      <c r="K812" s="127">
        <v>0</v>
      </c>
      <c r="L812" s="127">
        <v>0</v>
      </c>
      <c r="M812" s="127">
        <v>0</v>
      </c>
      <c r="N812" s="127">
        <v>0</v>
      </c>
      <c r="O812" s="127">
        <v>0</v>
      </c>
      <c r="P812" s="127">
        <v>0</v>
      </c>
      <c r="Q812" s="127">
        <v>0</v>
      </c>
      <c r="R812" s="127">
        <v>0</v>
      </c>
      <c r="S812" s="127">
        <v>0</v>
      </c>
      <c r="T812" s="127">
        <v>0</v>
      </c>
      <c r="U812" s="127">
        <v>0</v>
      </c>
      <c r="V812" s="127">
        <v>0</v>
      </c>
      <c r="W812" s="127">
        <v>0</v>
      </c>
    </row>
    <row r="813" spans="1:23" hidden="1">
      <c r="A813" s="127">
        <v>0</v>
      </c>
      <c r="B813" s="127">
        <v>0</v>
      </c>
      <c r="C813" s="127">
        <v>0</v>
      </c>
      <c r="D813" s="127">
        <v>0</v>
      </c>
      <c r="E813" s="127">
        <v>0</v>
      </c>
      <c r="F813" s="127">
        <v>0</v>
      </c>
      <c r="G813" s="127">
        <v>0</v>
      </c>
      <c r="H813" s="127">
        <v>0</v>
      </c>
      <c r="I813" s="127">
        <v>0</v>
      </c>
      <c r="J813" s="127">
        <v>0</v>
      </c>
      <c r="K813" s="127">
        <v>0</v>
      </c>
      <c r="L813" s="127">
        <v>0</v>
      </c>
      <c r="M813" s="127">
        <v>0</v>
      </c>
      <c r="N813" s="127">
        <v>0</v>
      </c>
      <c r="O813" s="127">
        <v>0</v>
      </c>
      <c r="P813" s="127">
        <v>0</v>
      </c>
      <c r="Q813" s="127">
        <v>0</v>
      </c>
      <c r="R813" s="127">
        <v>0</v>
      </c>
      <c r="S813" s="127">
        <v>0</v>
      </c>
      <c r="T813" s="127">
        <v>0</v>
      </c>
      <c r="U813" s="127">
        <v>0</v>
      </c>
      <c r="V813" s="127">
        <v>0</v>
      </c>
      <c r="W813" s="127">
        <v>0</v>
      </c>
    </row>
    <row r="814" spans="1:23" hidden="1">
      <c r="A814" s="127">
        <v>0</v>
      </c>
      <c r="B814" s="127">
        <v>0</v>
      </c>
      <c r="C814" s="127">
        <v>0</v>
      </c>
      <c r="D814" s="127">
        <v>0</v>
      </c>
      <c r="E814" s="127">
        <v>0</v>
      </c>
      <c r="F814" s="127">
        <v>0</v>
      </c>
      <c r="G814" s="127">
        <v>0</v>
      </c>
      <c r="H814" s="127">
        <v>0</v>
      </c>
      <c r="I814" s="127">
        <v>0</v>
      </c>
      <c r="J814" s="127">
        <v>0</v>
      </c>
      <c r="K814" s="127">
        <v>0</v>
      </c>
      <c r="L814" s="127">
        <v>0</v>
      </c>
      <c r="M814" s="127">
        <v>0</v>
      </c>
      <c r="N814" s="127">
        <v>0</v>
      </c>
      <c r="O814" s="127">
        <v>0</v>
      </c>
      <c r="P814" s="127">
        <v>0</v>
      </c>
      <c r="Q814" s="127">
        <v>0</v>
      </c>
      <c r="R814" s="127">
        <v>0</v>
      </c>
      <c r="S814" s="127">
        <v>0</v>
      </c>
      <c r="T814" s="127">
        <v>0</v>
      </c>
      <c r="U814" s="127">
        <v>0</v>
      </c>
      <c r="V814" s="127">
        <v>0</v>
      </c>
      <c r="W814" s="127">
        <v>0</v>
      </c>
    </row>
    <row r="815" spans="1:23" hidden="1">
      <c r="A815" s="127">
        <v>0</v>
      </c>
      <c r="B815" s="127">
        <v>0</v>
      </c>
      <c r="C815" s="127">
        <v>0</v>
      </c>
      <c r="D815" s="127">
        <v>0</v>
      </c>
      <c r="E815" s="127">
        <v>0</v>
      </c>
      <c r="F815" s="127">
        <v>0</v>
      </c>
      <c r="G815" s="127">
        <v>0</v>
      </c>
      <c r="H815" s="127">
        <v>0</v>
      </c>
      <c r="I815" s="127">
        <v>0</v>
      </c>
      <c r="J815" s="127">
        <v>0</v>
      </c>
      <c r="K815" s="127">
        <v>0</v>
      </c>
      <c r="L815" s="127">
        <v>0</v>
      </c>
      <c r="M815" s="127">
        <v>0</v>
      </c>
      <c r="N815" s="127">
        <v>0</v>
      </c>
      <c r="O815" s="127">
        <v>0</v>
      </c>
      <c r="P815" s="127">
        <v>0</v>
      </c>
      <c r="Q815" s="127">
        <v>0</v>
      </c>
      <c r="R815" s="127">
        <v>0</v>
      </c>
      <c r="S815" s="127">
        <v>0</v>
      </c>
      <c r="T815" s="127">
        <v>0</v>
      </c>
      <c r="U815" s="127">
        <v>0</v>
      </c>
      <c r="V815" s="127">
        <v>0</v>
      </c>
      <c r="W815" s="127">
        <v>0</v>
      </c>
    </row>
    <row r="816" spans="1:23" hidden="1">
      <c r="A816" s="127">
        <v>0</v>
      </c>
      <c r="B816" s="127">
        <v>0</v>
      </c>
      <c r="C816" s="127">
        <v>0</v>
      </c>
      <c r="D816" s="127">
        <v>0</v>
      </c>
      <c r="E816" s="127">
        <v>0</v>
      </c>
      <c r="F816" s="127">
        <v>0</v>
      </c>
      <c r="G816" s="127">
        <v>0</v>
      </c>
      <c r="H816" s="127">
        <v>0</v>
      </c>
      <c r="I816" s="127">
        <v>0</v>
      </c>
      <c r="J816" s="127">
        <v>0</v>
      </c>
      <c r="K816" s="127">
        <v>0</v>
      </c>
      <c r="L816" s="127">
        <v>0</v>
      </c>
      <c r="M816" s="127">
        <v>0</v>
      </c>
      <c r="N816" s="127">
        <v>0</v>
      </c>
      <c r="O816" s="127">
        <v>0</v>
      </c>
      <c r="P816" s="127">
        <v>0</v>
      </c>
      <c r="Q816" s="127">
        <v>0</v>
      </c>
      <c r="R816" s="127">
        <v>0</v>
      </c>
      <c r="S816" s="127">
        <v>0</v>
      </c>
      <c r="T816" s="127">
        <v>0</v>
      </c>
      <c r="U816" s="127">
        <v>0</v>
      </c>
      <c r="V816" s="127">
        <v>0</v>
      </c>
      <c r="W816" s="127">
        <v>0</v>
      </c>
    </row>
    <row r="817" spans="1:23" hidden="1">
      <c r="A817" s="127">
        <v>0</v>
      </c>
      <c r="B817" s="127">
        <v>0</v>
      </c>
      <c r="C817" s="127">
        <v>0</v>
      </c>
      <c r="D817" s="127">
        <v>0</v>
      </c>
      <c r="E817" s="127">
        <v>0</v>
      </c>
      <c r="F817" s="127">
        <v>0</v>
      </c>
      <c r="G817" s="127">
        <v>0</v>
      </c>
      <c r="H817" s="127">
        <v>0</v>
      </c>
      <c r="I817" s="127">
        <v>0</v>
      </c>
      <c r="J817" s="127">
        <v>0</v>
      </c>
      <c r="K817" s="127">
        <v>0</v>
      </c>
      <c r="L817" s="127">
        <v>0</v>
      </c>
      <c r="M817" s="127">
        <v>0</v>
      </c>
      <c r="N817" s="127">
        <v>0</v>
      </c>
      <c r="O817" s="127">
        <v>0</v>
      </c>
      <c r="P817" s="127">
        <v>0</v>
      </c>
      <c r="Q817" s="127">
        <v>0</v>
      </c>
      <c r="R817" s="127">
        <v>0</v>
      </c>
      <c r="S817" s="127">
        <v>0</v>
      </c>
      <c r="T817" s="127">
        <v>0</v>
      </c>
      <c r="U817" s="127">
        <v>0</v>
      </c>
      <c r="V817" s="127">
        <v>0</v>
      </c>
      <c r="W817" s="127">
        <v>0</v>
      </c>
    </row>
    <row r="818" spans="1:23" hidden="1">
      <c r="A818" s="127">
        <v>0</v>
      </c>
      <c r="B818" s="127">
        <v>0</v>
      </c>
      <c r="C818" s="127">
        <v>0</v>
      </c>
      <c r="D818" s="127">
        <v>0</v>
      </c>
      <c r="E818" s="127">
        <v>0</v>
      </c>
      <c r="F818" s="127">
        <v>0</v>
      </c>
      <c r="G818" s="127">
        <v>0</v>
      </c>
      <c r="H818" s="127">
        <v>0</v>
      </c>
      <c r="I818" s="127">
        <v>0</v>
      </c>
      <c r="J818" s="127">
        <v>0</v>
      </c>
      <c r="K818" s="127">
        <v>0</v>
      </c>
      <c r="L818" s="127">
        <v>0</v>
      </c>
      <c r="M818" s="127">
        <v>0</v>
      </c>
      <c r="N818" s="127">
        <v>0</v>
      </c>
      <c r="O818" s="127">
        <v>0</v>
      </c>
      <c r="P818" s="127">
        <v>0</v>
      </c>
      <c r="Q818" s="127">
        <v>0</v>
      </c>
      <c r="R818" s="127">
        <v>0</v>
      </c>
      <c r="S818" s="127">
        <v>0</v>
      </c>
      <c r="T818" s="127">
        <v>0</v>
      </c>
      <c r="U818" s="127">
        <v>0</v>
      </c>
      <c r="V818" s="127">
        <v>0</v>
      </c>
      <c r="W818" s="127">
        <v>0</v>
      </c>
    </row>
    <row r="819" spans="1:23" hidden="1">
      <c r="A819" s="127">
        <v>0</v>
      </c>
      <c r="B819" s="127">
        <v>0</v>
      </c>
      <c r="C819" s="127">
        <v>0</v>
      </c>
      <c r="D819" s="127">
        <v>0</v>
      </c>
      <c r="E819" s="127">
        <v>0</v>
      </c>
      <c r="F819" s="127">
        <v>0</v>
      </c>
      <c r="G819" s="127">
        <v>0</v>
      </c>
      <c r="H819" s="127">
        <v>0</v>
      </c>
      <c r="I819" s="127">
        <v>0</v>
      </c>
      <c r="J819" s="127">
        <v>0</v>
      </c>
      <c r="K819" s="127">
        <v>0</v>
      </c>
      <c r="L819" s="127">
        <v>0</v>
      </c>
      <c r="M819" s="127">
        <v>0</v>
      </c>
      <c r="N819" s="127">
        <v>0</v>
      </c>
      <c r="O819" s="127">
        <v>0</v>
      </c>
      <c r="P819" s="127">
        <v>0</v>
      </c>
      <c r="Q819" s="127">
        <v>0</v>
      </c>
      <c r="R819" s="127">
        <v>0</v>
      </c>
      <c r="S819" s="127">
        <v>0</v>
      </c>
      <c r="T819" s="127">
        <v>0</v>
      </c>
      <c r="U819" s="127">
        <v>0</v>
      </c>
      <c r="V819" s="127">
        <v>0</v>
      </c>
      <c r="W819" s="127">
        <v>0</v>
      </c>
    </row>
    <row r="820" spans="1:23" hidden="1">
      <c r="A820" s="127">
        <v>0</v>
      </c>
      <c r="B820" s="127">
        <v>0</v>
      </c>
      <c r="C820" s="127">
        <v>0</v>
      </c>
      <c r="D820" s="127">
        <v>0</v>
      </c>
      <c r="E820" s="127">
        <v>0</v>
      </c>
      <c r="F820" s="127">
        <v>0</v>
      </c>
      <c r="G820" s="127">
        <v>0</v>
      </c>
      <c r="H820" s="127">
        <v>0</v>
      </c>
      <c r="I820" s="127">
        <v>0</v>
      </c>
      <c r="J820" s="127">
        <v>0</v>
      </c>
      <c r="K820" s="127">
        <v>0</v>
      </c>
      <c r="L820" s="127">
        <v>0</v>
      </c>
      <c r="M820" s="127">
        <v>0</v>
      </c>
      <c r="N820" s="127">
        <v>0</v>
      </c>
      <c r="O820" s="127">
        <v>0</v>
      </c>
      <c r="P820" s="127">
        <v>0</v>
      </c>
      <c r="Q820" s="127">
        <v>0</v>
      </c>
      <c r="R820" s="127">
        <v>0</v>
      </c>
      <c r="S820" s="127">
        <v>0</v>
      </c>
      <c r="T820" s="127">
        <v>0</v>
      </c>
      <c r="U820" s="127">
        <v>0</v>
      </c>
      <c r="V820" s="127">
        <v>0</v>
      </c>
      <c r="W820" s="127">
        <v>0</v>
      </c>
    </row>
    <row r="821" spans="1:23" hidden="1">
      <c r="A821" s="127">
        <v>0</v>
      </c>
      <c r="B821" s="127">
        <v>0</v>
      </c>
      <c r="C821" s="127">
        <v>0</v>
      </c>
      <c r="D821" s="127">
        <v>0</v>
      </c>
      <c r="E821" s="127">
        <v>0</v>
      </c>
      <c r="F821" s="127">
        <v>0</v>
      </c>
      <c r="G821" s="127">
        <v>0</v>
      </c>
      <c r="H821" s="127">
        <v>0</v>
      </c>
      <c r="I821" s="127">
        <v>0</v>
      </c>
      <c r="J821" s="127">
        <v>0</v>
      </c>
      <c r="K821" s="127">
        <v>0</v>
      </c>
      <c r="L821" s="127">
        <v>0</v>
      </c>
      <c r="M821" s="127">
        <v>0</v>
      </c>
      <c r="N821" s="127">
        <v>0</v>
      </c>
      <c r="O821" s="127">
        <v>0</v>
      </c>
      <c r="P821" s="127">
        <v>0</v>
      </c>
      <c r="Q821" s="127">
        <v>0</v>
      </c>
      <c r="R821" s="127">
        <v>0</v>
      </c>
      <c r="S821" s="127">
        <v>0</v>
      </c>
      <c r="T821" s="127">
        <v>0</v>
      </c>
      <c r="U821" s="127">
        <v>0</v>
      </c>
      <c r="V821" s="127">
        <v>0</v>
      </c>
      <c r="W821" s="127">
        <v>0</v>
      </c>
    </row>
    <row r="822" spans="1:23" hidden="1">
      <c r="A822" s="127">
        <v>0</v>
      </c>
      <c r="B822" s="127">
        <v>0</v>
      </c>
      <c r="C822" s="127">
        <v>0</v>
      </c>
      <c r="D822" s="127">
        <v>0</v>
      </c>
      <c r="E822" s="127">
        <v>0</v>
      </c>
      <c r="F822" s="127">
        <v>0</v>
      </c>
      <c r="G822" s="127">
        <v>0</v>
      </c>
      <c r="H822" s="127">
        <v>0</v>
      </c>
      <c r="I822" s="127">
        <v>0</v>
      </c>
      <c r="J822" s="127">
        <v>0</v>
      </c>
      <c r="K822" s="127">
        <v>0</v>
      </c>
      <c r="L822" s="127">
        <v>0</v>
      </c>
      <c r="M822" s="127">
        <v>0</v>
      </c>
      <c r="N822" s="127">
        <v>0</v>
      </c>
      <c r="O822" s="127">
        <v>0</v>
      </c>
      <c r="P822" s="127">
        <v>0</v>
      </c>
      <c r="Q822" s="127">
        <v>0</v>
      </c>
      <c r="R822" s="127">
        <v>0</v>
      </c>
      <c r="S822" s="127">
        <v>0</v>
      </c>
      <c r="T822" s="127">
        <v>0</v>
      </c>
      <c r="U822" s="127">
        <v>0</v>
      </c>
      <c r="V822" s="127">
        <v>0</v>
      </c>
      <c r="W822" s="127">
        <v>0</v>
      </c>
    </row>
    <row r="823" spans="1:23" hidden="1">
      <c r="A823" s="127">
        <v>0</v>
      </c>
      <c r="B823" s="127">
        <v>0</v>
      </c>
      <c r="C823" s="127">
        <v>0</v>
      </c>
      <c r="D823" s="127">
        <v>0</v>
      </c>
      <c r="E823" s="127">
        <v>0</v>
      </c>
      <c r="F823" s="127">
        <v>0</v>
      </c>
      <c r="G823" s="127">
        <v>0</v>
      </c>
      <c r="H823" s="127">
        <v>0</v>
      </c>
      <c r="I823" s="127">
        <v>0</v>
      </c>
      <c r="J823" s="127">
        <v>0</v>
      </c>
      <c r="K823" s="127">
        <v>0</v>
      </c>
      <c r="L823" s="127">
        <v>0</v>
      </c>
      <c r="M823" s="127">
        <v>0</v>
      </c>
      <c r="N823" s="127">
        <v>0</v>
      </c>
      <c r="O823" s="127">
        <v>0</v>
      </c>
      <c r="P823" s="127">
        <v>0</v>
      </c>
      <c r="Q823" s="127">
        <v>0</v>
      </c>
      <c r="R823" s="127">
        <v>0</v>
      </c>
      <c r="S823" s="127">
        <v>0</v>
      </c>
      <c r="T823" s="127">
        <v>0</v>
      </c>
      <c r="U823" s="127">
        <v>0</v>
      </c>
      <c r="V823" s="127">
        <v>0</v>
      </c>
      <c r="W823" s="127">
        <v>0</v>
      </c>
    </row>
    <row r="824" spans="1:23" hidden="1">
      <c r="A824" s="127">
        <v>0</v>
      </c>
      <c r="B824" s="127">
        <v>0</v>
      </c>
      <c r="C824" s="127">
        <v>0</v>
      </c>
      <c r="D824" s="127">
        <v>0</v>
      </c>
      <c r="E824" s="127">
        <v>0</v>
      </c>
      <c r="F824" s="127">
        <v>0</v>
      </c>
      <c r="G824" s="127">
        <v>0</v>
      </c>
      <c r="H824" s="127">
        <v>0</v>
      </c>
      <c r="I824" s="127">
        <v>0</v>
      </c>
      <c r="J824" s="127">
        <v>0</v>
      </c>
      <c r="K824" s="127">
        <v>0</v>
      </c>
      <c r="L824" s="127">
        <v>0</v>
      </c>
      <c r="M824" s="127">
        <v>0</v>
      </c>
      <c r="N824" s="127">
        <v>0</v>
      </c>
      <c r="O824" s="127">
        <v>0</v>
      </c>
      <c r="P824" s="127">
        <v>0</v>
      </c>
      <c r="Q824" s="127">
        <v>0</v>
      </c>
      <c r="R824" s="127">
        <v>0</v>
      </c>
      <c r="S824" s="127">
        <v>0</v>
      </c>
      <c r="T824" s="127">
        <v>0</v>
      </c>
      <c r="U824" s="127">
        <v>0</v>
      </c>
      <c r="V824" s="127">
        <v>0</v>
      </c>
      <c r="W824" s="127">
        <v>0</v>
      </c>
    </row>
    <row r="825" spans="1:23" hidden="1">
      <c r="A825" s="127">
        <v>0</v>
      </c>
      <c r="B825" s="127">
        <v>0</v>
      </c>
      <c r="C825" s="127">
        <v>0</v>
      </c>
      <c r="D825" s="127">
        <v>0</v>
      </c>
      <c r="E825" s="127">
        <v>0</v>
      </c>
      <c r="F825" s="127">
        <v>0</v>
      </c>
      <c r="G825" s="127">
        <v>0</v>
      </c>
      <c r="H825" s="127">
        <v>0</v>
      </c>
      <c r="I825" s="127">
        <v>0</v>
      </c>
      <c r="J825" s="127">
        <v>0</v>
      </c>
      <c r="K825" s="127">
        <v>0</v>
      </c>
      <c r="L825" s="127">
        <v>0</v>
      </c>
      <c r="M825" s="127">
        <v>0</v>
      </c>
      <c r="N825" s="127">
        <v>0</v>
      </c>
      <c r="O825" s="127">
        <v>0</v>
      </c>
      <c r="P825" s="127">
        <v>0</v>
      </c>
      <c r="Q825" s="127">
        <v>0</v>
      </c>
      <c r="R825" s="127">
        <v>0</v>
      </c>
      <c r="S825" s="127">
        <v>0</v>
      </c>
      <c r="T825" s="127">
        <v>0</v>
      </c>
      <c r="U825" s="127">
        <v>0</v>
      </c>
      <c r="V825" s="127">
        <v>0</v>
      </c>
      <c r="W825" s="127">
        <v>0</v>
      </c>
    </row>
    <row r="826" spans="1:23" hidden="1">
      <c r="A826" s="127">
        <v>0</v>
      </c>
      <c r="B826" s="127">
        <v>0</v>
      </c>
      <c r="C826" s="127">
        <v>0</v>
      </c>
      <c r="D826" s="127">
        <v>0</v>
      </c>
      <c r="E826" s="127">
        <v>0</v>
      </c>
      <c r="F826" s="127">
        <v>0</v>
      </c>
      <c r="G826" s="127">
        <v>0</v>
      </c>
      <c r="H826" s="127">
        <v>0</v>
      </c>
      <c r="I826" s="127">
        <v>0</v>
      </c>
      <c r="J826" s="127">
        <v>0</v>
      </c>
      <c r="K826" s="127">
        <v>0</v>
      </c>
      <c r="L826" s="127">
        <v>0</v>
      </c>
      <c r="M826" s="127">
        <v>0</v>
      </c>
      <c r="N826" s="127">
        <v>0</v>
      </c>
      <c r="O826" s="127">
        <v>0</v>
      </c>
      <c r="P826" s="127">
        <v>0</v>
      </c>
      <c r="Q826" s="127">
        <v>0</v>
      </c>
      <c r="R826" s="127">
        <v>0</v>
      </c>
      <c r="S826" s="127">
        <v>0</v>
      </c>
      <c r="T826" s="127">
        <v>0</v>
      </c>
      <c r="U826" s="127">
        <v>0</v>
      </c>
      <c r="V826" s="127">
        <v>0</v>
      </c>
      <c r="W826" s="127">
        <v>0</v>
      </c>
    </row>
    <row r="827" spans="1:23" hidden="1">
      <c r="A827" s="127">
        <v>0</v>
      </c>
      <c r="B827" s="127">
        <v>0</v>
      </c>
      <c r="C827" s="127">
        <v>0</v>
      </c>
      <c r="D827" s="127">
        <v>0</v>
      </c>
      <c r="E827" s="127">
        <v>0</v>
      </c>
      <c r="F827" s="127">
        <v>0</v>
      </c>
      <c r="G827" s="127">
        <v>0</v>
      </c>
      <c r="H827" s="127">
        <v>0</v>
      </c>
      <c r="I827" s="127">
        <v>0</v>
      </c>
      <c r="J827" s="127">
        <v>0</v>
      </c>
      <c r="K827" s="127">
        <v>0</v>
      </c>
      <c r="L827" s="127">
        <v>0</v>
      </c>
      <c r="M827" s="127">
        <v>0</v>
      </c>
      <c r="N827" s="127">
        <v>0</v>
      </c>
      <c r="O827" s="127">
        <v>0</v>
      </c>
      <c r="P827" s="127">
        <v>0</v>
      </c>
      <c r="Q827" s="127">
        <v>0</v>
      </c>
      <c r="R827" s="127">
        <v>0</v>
      </c>
      <c r="S827" s="127">
        <v>0</v>
      </c>
      <c r="T827" s="127">
        <v>0</v>
      </c>
      <c r="U827" s="127">
        <v>0</v>
      </c>
      <c r="V827" s="127">
        <v>0</v>
      </c>
      <c r="W827" s="127">
        <v>0</v>
      </c>
    </row>
    <row r="828" spans="1:23" hidden="1">
      <c r="A828" s="127">
        <v>0</v>
      </c>
      <c r="B828" s="127">
        <v>0</v>
      </c>
      <c r="C828" s="127">
        <v>0</v>
      </c>
      <c r="D828" s="127">
        <v>0</v>
      </c>
      <c r="E828" s="127">
        <v>0</v>
      </c>
      <c r="F828" s="127">
        <v>0</v>
      </c>
      <c r="G828" s="127">
        <v>0</v>
      </c>
      <c r="H828" s="127">
        <v>0</v>
      </c>
      <c r="I828" s="127">
        <v>0</v>
      </c>
      <c r="J828" s="127">
        <v>0</v>
      </c>
      <c r="K828" s="127">
        <v>0</v>
      </c>
      <c r="L828" s="127">
        <v>0</v>
      </c>
      <c r="M828" s="127">
        <v>0</v>
      </c>
      <c r="N828" s="127">
        <v>0</v>
      </c>
      <c r="O828" s="127">
        <v>0</v>
      </c>
      <c r="P828" s="127">
        <v>0</v>
      </c>
      <c r="Q828" s="127">
        <v>0</v>
      </c>
      <c r="R828" s="127">
        <v>0</v>
      </c>
      <c r="S828" s="127">
        <v>0</v>
      </c>
      <c r="T828" s="127">
        <v>0</v>
      </c>
      <c r="U828" s="127">
        <v>0</v>
      </c>
      <c r="V828" s="127">
        <v>0</v>
      </c>
      <c r="W828" s="127">
        <v>0</v>
      </c>
    </row>
    <row r="829" spans="1:23" hidden="1">
      <c r="A829" s="127">
        <v>0</v>
      </c>
      <c r="B829" s="127">
        <v>0</v>
      </c>
      <c r="C829" s="127">
        <v>0</v>
      </c>
      <c r="D829" s="127">
        <v>0</v>
      </c>
      <c r="E829" s="127">
        <v>0</v>
      </c>
      <c r="F829" s="127">
        <v>0</v>
      </c>
      <c r="G829" s="127">
        <v>0</v>
      </c>
      <c r="H829" s="127">
        <v>0</v>
      </c>
      <c r="I829" s="127">
        <v>0</v>
      </c>
      <c r="J829" s="127">
        <v>0</v>
      </c>
      <c r="K829" s="127">
        <v>0</v>
      </c>
      <c r="L829" s="127">
        <v>0</v>
      </c>
      <c r="M829" s="127">
        <v>0</v>
      </c>
      <c r="N829" s="127">
        <v>0</v>
      </c>
      <c r="O829" s="127">
        <v>0</v>
      </c>
      <c r="P829" s="127">
        <v>0</v>
      </c>
      <c r="Q829" s="127">
        <v>0</v>
      </c>
      <c r="R829" s="127">
        <v>0</v>
      </c>
      <c r="S829" s="127">
        <v>0</v>
      </c>
      <c r="T829" s="127">
        <v>0</v>
      </c>
      <c r="U829" s="127">
        <v>0</v>
      </c>
      <c r="V829" s="127">
        <v>0</v>
      </c>
      <c r="W829" s="127">
        <v>0</v>
      </c>
    </row>
    <row r="830" spans="1:23" hidden="1">
      <c r="A830" s="127">
        <v>0</v>
      </c>
      <c r="B830" s="127">
        <v>0</v>
      </c>
      <c r="C830" s="127">
        <v>0</v>
      </c>
      <c r="D830" s="127">
        <v>0</v>
      </c>
      <c r="E830" s="127">
        <v>0</v>
      </c>
      <c r="F830" s="127">
        <v>0</v>
      </c>
      <c r="G830" s="127">
        <v>0</v>
      </c>
      <c r="H830" s="127">
        <v>0</v>
      </c>
      <c r="I830" s="127">
        <v>0</v>
      </c>
      <c r="J830" s="127">
        <v>0</v>
      </c>
      <c r="K830" s="127">
        <v>0</v>
      </c>
      <c r="L830" s="127">
        <v>0</v>
      </c>
      <c r="M830" s="127">
        <v>0</v>
      </c>
      <c r="N830" s="127">
        <v>0</v>
      </c>
      <c r="O830" s="127">
        <v>0</v>
      </c>
      <c r="P830" s="127">
        <v>0</v>
      </c>
      <c r="Q830" s="127">
        <v>0</v>
      </c>
      <c r="R830" s="127">
        <v>0</v>
      </c>
      <c r="S830" s="127">
        <v>0</v>
      </c>
      <c r="T830" s="127">
        <v>0</v>
      </c>
      <c r="U830" s="127">
        <v>0</v>
      </c>
      <c r="V830" s="127">
        <v>0</v>
      </c>
      <c r="W830" s="127">
        <v>0</v>
      </c>
    </row>
    <row r="831" spans="1:23" hidden="1">
      <c r="A831" s="127">
        <v>0</v>
      </c>
      <c r="B831" s="127">
        <v>0</v>
      </c>
      <c r="C831" s="127">
        <v>0</v>
      </c>
      <c r="D831" s="127">
        <v>0</v>
      </c>
      <c r="E831" s="127">
        <v>0</v>
      </c>
      <c r="F831" s="127">
        <v>0</v>
      </c>
      <c r="G831" s="127">
        <v>0</v>
      </c>
      <c r="H831" s="127">
        <v>0</v>
      </c>
      <c r="I831" s="127">
        <v>0</v>
      </c>
      <c r="J831" s="127">
        <v>0</v>
      </c>
      <c r="K831" s="127">
        <v>0</v>
      </c>
      <c r="L831" s="127">
        <v>0</v>
      </c>
      <c r="M831" s="127">
        <v>0</v>
      </c>
      <c r="N831" s="127">
        <v>0</v>
      </c>
      <c r="O831" s="127">
        <v>0</v>
      </c>
      <c r="P831" s="127">
        <v>0</v>
      </c>
      <c r="Q831" s="127">
        <v>0</v>
      </c>
      <c r="R831" s="127">
        <v>0</v>
      </c>
      <c r="S831" s="127">
        <v>0</v>
      </c>
      <c r="T831" s="127">
        <v>0</v>
      </c>
      <c r="U831" s="127">
        <v>0</v>
      </c>
      <c r="V831" s="127">
        <v>0</v>
      </c>
      <c r="W831" s="127">
        <v>0</v>
      </c>
    </row>
    <row r="832" spans="1:23" hidden="1">
      <c r="A832" s="127">
        <v>0</v>
      </c>
      <c r="B832" s="127">
        <v>0</v>
      </c>
      <c r="C832" s="127">
        <v>0</v>
      </c>
      <c r="D832" s="127">
        <v>0</v>
      </c>
      <c r="E832" s="127">
        <v>0</v>
      </c>
      <c r="F832" s="127">
        <v>0</v>
      </c>
      <c r="G832" s="127">
        <v>0</v>
      </c>
      <c r="H832" s="127">
        <v>0</v>
      </c>
      <c r="I832" s="127">
        <v>0</v>
      </c>
      <c r="J832" s="127">
        <v>0</v>
      </c>
      <c r="K832" s="127">
        <v>0</v>
      </c>
      <c r="L832" s="127">
        <v>0</v>
      </c>
      <c r="M832" s="127">
        <v>0</v>
      </c>
      <c r="N832" s="127">
        <v>0</v>
      </c>
      <c r="O832" s="127">
        <v>0</v>
      </c>
      <c r="P832" s="127">
        <v>0</v>
      </c>
      <c r="Q832" s="127">
        <v>0</v>
      </c>
      <c r="R832" s="127">
        <v>0</v>
      </c>
      <c r="S832" s="127">
        <v>0</v>
      </c>
      <c r="T832" s="127">
        <v>0</v>
      </c>
      <c r="U832" s="127">
        <v>0</v>
      </c>
      <c r="V832" s="127">
        <v>0</v>
      </c>
      <c r="W832" s="127">
        <v>0</v>
      </c>
    </row>
    <row r="833" spans="1:23" hidden="1">
      <c r="A833" s="127">
        <v>0</v>
      </c>
      <c r="B833" s="127">
        <v>0</v>
      </c>
      <c r="C833" s="127">
        <v>0</v>
      </c>
      <c r="D833" s="127">
        <v>0</v>
      </c>
      <c r="E833" s="127">
        <v>0</v>
      </c>
      <c r="F833" s="127">
        <v>0</v>
      </c>
      <c r="G833" s="127">
        <v>0</v>
      </c>
      <c r="H833" s="127">
        <v>0</v>
      </c>
      <c r="I833" s="127">
        <v>0</v>
      </c>
      <c r="J833" s="127">
        <v>0</v>
      </c>
      <c r="K833" s="127">
        <v>0</v>
      </c>
      <c r="L833" s="127">
        <v>0</v>
      </c>
      <c r="M833" s="127">
        <v>0</v>
      </c>
      <c r="N833" s="127">
        <v>0</v>
      </c>
      <c r="O833" s="127">
        <v>0</v>
      </c>
      <c r="P833" s="127">
        <v>0</v>
      </c>
      <c r="Q833" s="127">
        <v>0</v>
      </c>
      <c r="R833" s="127">
        <v>0</v>
      </c>
      <c r="S833" s="127">
        <v>0</v>
      </c>
      <c r="T833" s="127">
        <v>0</v>
      </c>
      <c r="U833" s="127">
        <v>0</v>
      </c>
      <c r="V833" s="127">
        <v>0</v>
      </c>
      <c r="W833" s="127">
        <v>0</v>
      </c>
    </row>
    <row r="834" spans="1:23" hidden="1">
      <c r="A834" s="127">
        <v>0</v>
      </c>
      <c r="B834" s="127">
        <v>0</v>
      </c>
      <c r="C834" s="127">
        <v>0</v>
      </c>
      <c r="D834" s="127">
        <v>0</v>
      </c>
      <c r="E834" s="127">
        <v>0</v>
      </c>
      <c r="F834" s="127">
        <v>0</v>
      </c>
      <c r="G834" s="127">
        <v>0</v>
      </c>
      <c r="H834" s="127">
        <v>0</v>
      </c>
      <c r="I834" s="127">
        <v>0</v>
      </c>
      <c r="J834" s="127">
        <v>0</v>
      </c>
      <c r="K834" s="127">
        <v>0</v>
      </c>
      <c r="L834" s="127">
        <v>0</v>
      </c>
      <c r="M834" s="127">
        <v>0</v>
      </c>
      <c r="N834" s="127">
        <v>0</v>
      </c>
      <c r="O834" s="127">
        <v>0</v>
      </c>
      <c r="P834" s="127">
        <v>0</v>
      </c>
      <c r="Q834" s="127">
        <v>0</v>
      </c>
      <c r="R834" s="127">
        <v>0</v>
      </c>
      <c r="S834" s="127">
        <v>0</v>
      </c>
      <c r="T834" s="127">
        <v>0</v>
      </c>
      <c r="U834" s="127">
        <v>0</v>
      </c>
      <c r="V834" s="127">
        <v>0</v>
      </c>
      <c r="W834" s="127">
        <v>0</v>
      </c>
    </row>
    <row r="835" spans="1:23" hidden="1">
      <c r="A835" s="127">
        <v>0</v>
      </c>
      <c r="B835" s="127">
        <v>0</v>
      </c>
      <c r="C835" s="127">
        <v>0</v>
      </c>
      <c r="D835" s="127">
        <v>0</v>
      </c>
      <c r="E835" s="127">
        <v>0</v>
      </c>
      <c r="F835" s="127">
        <v>0</v>
      </c>
      <c r="G835" s="127">
        <v>0</v>
      </c>
      <c r="H835" s="127">
        <v>0</v>
      </c>
      <c r="I835" s="127">
        <v>0</v>
      </c>
      <c r="J835" s="127">
        <v>0</v>
      </c>
      <c r="K835" s="127">
        <v>0</v>
      </c>
      <c r="L835" s="127">
        <v>0</v>
      </c>
      <c r="M835" s="127">
        <v>0</v>
      </c>
      <c r="N835" s="127">
        <v>0</v>
      </c>
      <c r="O835" s="127">
        <v>0</v>
      </c>
      <c r="P835" s="127">
        <v>0</v>
      </c>
      <c r="Q835" s="127">
        <v>0</v>
      </c>
      <c r="R835" s="127">
        <v>0</v>
      </c>
      <c r="S835" s="127">
        <v>0</v>
      </c>
      <c r="T835" s="127">
        <v>0</v>
      </c>
      <c r="U835" s="127">
        <v>0</v>
      </c>
      <c r="V835" s="127">
        <v>0</v>
      </c>
      <c r="W835" s="127">
        <v>0</v>
      </c>
    </row>
    <row r="836" spans="1:23" hidden="1">
      <c r="A836" s="127">
        <v>0</v>
      </c>
      <c r="B836" s="127">
        <v>0</v>
      </c>
      <c r="C836" s="127">
        <v>0</v>
      </c>
      <c r="D836" s="127">
        <v>0</v>
      </c>
      <c r="E836" s="127">
        <v>0</v>
      </c>
      <c r="F836" s="127">
        <v>0</v>
      </c>
      <c r="G836" s="127">
        <v>0</v>
      </c>
      <c r="H836" s="127">
        <v>0</v>
      </c>
      <c r="I836" s="127">
        <v>0</v>
      </c>
      <c r="J836" s="127">
        <v>0</v>
      </c>
      <c r="K836" s="127">
        <v>0</v>
      </c>
      <c r="L836" s="127">
        <v>0</v>
      </c>
      <c r="M836" s="127">
        <v>0</v>
      </c>
      <c r="N836" s="127">
        <v>0</v>
      </c>
      <c r="O836" s="127">
        <v>0</v>
      </c>
      <c r="P836" s="127">
        <v>0</v>
      </c>
      <c r="Q836" s="127">
        <v>0</v>
      </c>
      <c r="R836" s="127">
        <v>0</v>
      </c>
      <c r="S836" s="127">
        <v>0</v>
      </c>
      <c r="T836" s="127">
        <v>0</v>
      </c>
      <c r="U836" s="127">
        <v>0</v>
      </c>
      <c r="V836" s="127">
        <v>0</v>
      </c>
      <c r="W836" s="127">
        <v>0</v>
      </c>
    </row>
    <row r="837" spans="1:23" hidden="1">
      <c r="A837" s="127">
        <v>0</v>
      </c>
      <c r="B837" s="127">
        <v>0</v>
      </c>
      <c r="C837" s="127">
        <v>0</v>
      </c>
      <c r="D837" s="127">
        <v>0</v>
      </c>
      <c r="E837" s="127">
        <v>0</v>
      </c>
      <c r="F837" s="127">
        <v>0</v>
      </c>
      <c r="G837" s="127">
        <v>0</v>
      </c>
      <c r="H837" s="127">
        <v>0</v>
      </c>
      <c r="I837" s="127">
        <v>0</v>
      </c>
      <c r="J837" s="127">
        <v>0</v>
      </c>
      <c r="K837" s="127">
        <v>0</v>
      </c>
      <c r="L837" s="127">
        <v>0</v>
      </c>
      <c r="M837" s="127">
        <v>0</v>
      </c>
      <c r="N837" s="127">
        <v>0</v>
      </c>
      <c r="O837" s="127">
        <v>0</v>
      </c>
      <c r="P837" s="127">
        <v>0</v>
      </c>
      <c r="Q837" s="127">
        <v>0</v>
      </c>
      <c r="R837" s="127">
        <v>0</v>
      </c>
      <c r="S837" s="127">
        <v>0</v>
      </c>
      <c r="T837" s="127">
        <v>0</v>
      </c>
      <c r="U837" s="127">
        <v>0</v>
      </c>
      <c r="V837" s="127">
        <v>0</v>
      </c>
      <c r="W837" s="127">
        <v>0</v>
      </c>
    </row>
    <row r="838" spans="1:23" hidden="1">
      <c r="A838" s="127">
        <v>0</v>
      </c>
      <c r="B838" s="127">
        <v>0</v>
      </c>
      <c r="C838" s="127">
        <v>0</v>
      </c>
      <c r="D838" s="127">
        <v>0</v>
      </c>
      <c r="E838" s="127">
        <v>0</v>
      </c>
      <c r="F838" s="127">
        <v>0</v>
      </c>
      <c r="G838" s="127">
        <v>0</v>
      </c>
      <c r="H838" s="127">
        <v>0</v>
      </c>
      <c r="I838" s="127">
        <v>0</v>
      </c>
      <c r="J838" s="127">
        <v>0</v>
      </c>
      <c r="K838" s="127">
        <v>0</v>
      </c>
      <c r="L838" s="127">
        <v>0</v>
      </c>
      <c r="M838" s="127">
        <v>0</v>
      </c>
      <c r="N838" s="127">
        <v>0</v>
      </c>
      <c r="O838" s="127">
        <v>0</v>
      </c>
      <c r="P838" s="127">
        <v>0</v>
      </c>
      <c r="Q838" s="127">
        <v>0</v>
      </c>
      <c r="R838" s="127">
        <v>0</v>
      </c>
      <c r="S838" s="127">
        <v>0</v>
      </c>
      <c r="T838" s="127">
        <v>0</v>
      </c>
      <c r="U838" s="127">
        <v>0</v>
      </c>
      <c r="V838" s="127">
        <v>0</v>
      </c>
      <c r="W838" s="127">
        <v>0</v>
      </c>
    </row>
    <row r="839" spans="1:23" hidden="1">
      <c r="A839" s="127">
        <v>0</v>
      </c>
      <c r="B839" s="127">
        <v>0</v>
      </c>
      <c r="C839" s="127">
        <v>0</v>
      </c>
      <c r="D839" s="127">
        <v>0</v>
      </c>
      <c r="E839" s="127">
        <v>0</v>
      </c>
      <c r="F839" s="127">
        <v>0</v>
      </c>
      <c r="G839" s="127">
        <v>0</v>
      </c>
      <c r="H839" s="127">
        <v>0</v>
      </c>
      <c r="I839" s="127">
        <v>0</v>
      </c>
      <c r="J839" s="127">
        <v>0</v>
      </c>
      <c r="K839" s="127">
        <v>0</v>
      </c>
      <c r="L839" s="127">
        <v>0</v>
      </c>
      <c r="M839" s="127">
        <v>0</v>
      </c>
      <c r="N839" s="127">
        <v>0</v>
      </c>
      <c r="O839" s="127">
        <v>0</v>
      </c>
      <c r="P839" s="127">
        <v>0</v>
      </c>
      <c r="Q839" s="127">
        <v>0</v>
      </c>
      <c r="R839" s="127">
        <v>0</v>
      </c>
      <c r="S839" s="127">
        <v>0</v>
      </c>
      <c r="T839" s="127">
        <v>0</v>
      </c>
      <c r="U839" s="127">
        <v>0</v>
      </c>
      <c r="V839" s="127">
        <v>0</v>
      </c>
      <c r="W839" s="127">
        <v>0</v>
      </c>
    </row>
    <row r="840" spans="1:23" hidden="1">
      <c r="A840" s="127">
        <v>0</v>
      </c>
      <c r="B840" s="127">
        <v>0</v>
      </c>
      <c r="C840" s="127">
        <v>0</v>
      </c>
      <c r="D840" s="127">
        <v>0</v>
      </c>
      <c r="E840" s="127">
        <v>0</v>
      </c>
      <c r="F840" s="127">
        <v>0</v>
      </c>
      <c r="G840" s="127">
        <v>0</v>
      </c>
      <c r="H840" s="127">
        <v>0</v>
      </c>
      <c r="I840" s="127">
        <v>0</v>
      </c>
      <c r="J840" s="127">
        <v>0</v>
      </c>
      <c r="K840" s="127">
        <v>0</v>
      </c>
      <c r="L840" s="127">
        <v>0</v>
      </c>
      <c r="M840" s="127">
        <v>0</v>
      </c>
      <c r="N840" s="127">
        <v>0</v>
      </c>
      <c r="O840" s="127">
        <v>0</v>
      </c>
      <c r="P840" s="127">
        <v>0</v>
      </c>
      <c r="Q840" s="127">
        <v>0</v>
      </c>
      <c r="R840" s="127">
        <v>0</v>
      </c>
      <c r="S840" s="127">
        <v>0</v>
      </c>
      <c r="T840" s="127">
        <v>0</v>
      </c>
      <c r="U840" s="127">
        <v>0</v>
      </c>
      <c r="V840" s="127">
        <v>0</v>
      </c>
      <c r="W840" s="127">
        <v>0</v>
      </c>
    </row>
    <row r="841" spans="1:23" hidden="1">
      <c r="A841" s="127">
        <v>0</v>
      </c>
      <c r="B841" s="127">
        <v>0</v>
      </c>
      <c r="C841" s="127">
        <v>0</v>
      </c>
      <c r="D841" s="127">
        <v>0</v>
      </c>
      <c r="E841" s="127">
        <v>0</v>
      </c>
      <c r="F841" s="127">
        <v>0</v>
      </c>
      <c r="G841" s="127">
        <v>0</v>
      </c>
      <c r="H841" s="127">
        <v>0</v>
      </c>
      <c r="I841" s="127">
        <v>0</v>
      </c>
      <c r="J841" s="127">
        <v>0</v>
      </c>
      <c r="K841" s="127">
        <v>0</v>
      </c>
      <c r="L841" s="127">
        <v>0</v>
      </c>
      <c r="M841" s="127">
        <v>0</v>
      </c>
      <c r="N841" s="127">
        <v>0</v>
      </c>
      <c r="O841" s="127">
        <v>0</v>
      </c>
      <c r="P841" s="127">
        <v>0</v>
      </c>
      <c r="Q841" s="127">
        <v>0</v>
      </c>
      <c r="R841" s="127">
        <v>0</v>
      </c>
      <c r="S841" s="127">
        <v>0</v>
      </c>
      <c r="T841" s="127">
        <v>0</v>
      </c>
      <c r="U841" s="127">
        <v>0</v>
      </c>
      <c r="V841" s="127">
        <v>0</v>
      </c>
      <c r="W841" s="127">
        <v>0</v>
      </c>
    </row>
    <row r="842" spans="1:23" hidden="1">
      <c r="A842" s="127">
        <v>0</v>
      </c>
      <c r="B842" s="127">
        <v>0</v>
      </c>
      <c r="C842" s="127">
        <v>0</v>
      </c>
      <c r="D842" s="127">
        <v>0</v>
      </c>
      <c r="E842" s="127">
        <v>0</v>
      </c>
      <c r="F842" s="127">
        <v>0</v>
      </c>
      <c r="G842" s="127">
        <v>0</v>
      </c>
      <c r="H842" s="127">
        <v>0</v>
      </c>
      <c r="I842" s="127">
        <v>0</v>
      </c>
      <c r="J842" s="127">
        <v>0</v>
      </c>
      <c r="K842" s="127">
        <v>0</v>
      </c>
      <c r="L842" s="127">
        <v>0</v>
      </c>
      <c r="M842" s="127">
        <v>0</v>
      </c>
      <c r="N842" s="127">
        <v>0</v>
      </c>
      <c r="O842" s="127">
        <v>0</v>
      </c>
      <c r="P842" s="127">
        <v>0</v>
      </c>
      <c r="Q842" s="127">
        <v>0</v>
      </c>
      <c r="R842" s="127">
        <v>0</v>
      </c>
      <c r="S842" s="127">
        <v>0</v>
      </c>
      <c r="T842" s="127">
        <v>0</v>
      </c>
      <c r="U842" s="127">
        <v>0</v>
      </c>
      <c r="V842" s="127">
        <v>0</v>
      </c>
      <c r="W842" s="127">
        <v>0</v>
      </c>
    </row>
    <row r="843" spans="1:23" hidden="1">
      <c r="A843" s="127">
        <v>0</v>
      </c>
      <c r="B843" s="127">
        <v>0</v>
      </c>
      <c r="C843" s="127">
        <v>0</v>
      </c>
      <c r="D843" s="127">
        <v>0</v>
      </c>
      <c r="E843" s="127">
        <v>0</v>
      </c>
      <c r="F843" s="127">
        <v>0</v>
      </c>
      <c r="G843" s="127">
        <v>0</v>
      </c>
      <c r="H843" s="127">
        <v>0</v>
      </c>
      <c r="I843" s="127">
        <v>0</v>
      </c>
      <c r="J843" s="127">
        <v>0</v>
      </c>
      <c r="K843" s="127">
        <v>0</v>
      </c>
      <c r="L843" s="127">
        <v>0</v>
      </c>
      <c r="M843" s="127">
        <v>0</v>
      </c>
      <c r="N843" s="127">
        <v>0</v>
      </c>
      <c r="O843" s="127">
        <v>0</v>
      </c>
      <c r="P843" s="127">
        <v>0</v>
      </c>
      <c r="Q843" s="127">
        <v>0</v>
      </c>
      <c r="R843" s="127">
        <v>0</v>
      </c>
      <c r="S843" s="127">
        <v>0</v>
      </c>
      <c r="T843" s="127">
        <v>0</v>
      </c>
      <c r="U843" s="127">
        <v>0</v>
      </c>
      <c r="V843" s="127">
        <v>0</v>
      </c>
      <c r="W843" s="127">
        <v>0</v>
      </c>
    </row>
    <row r="844" spans="1:23" hidden="1">
      <c r="A844" s="127">
        <v>0</v>
      </c>
      <c r="B844" s="127">
        <v>0</v>
      </c>
      <c r="C844" s="127">
        <v>0</v>
      </c>
      <c r="D844" s="127">
        <v>0</v>
      </c>
      <c r="E844" s="127">
        <v>0</v>
      </c>
      <c r="F844" s="127">
        <v>0</v>
      </c>
      <c r="G844" s="127">
        <v>0</v>
      </c>
      <c r="H844" s="127">
        <v>0</v>
      </c>
      <c r="I844" s="127">
        <v>0</v>
      </c>
      <c r="J844" s="127">
        <v>0</v>
      </c>
      <c r="K844" s="127">
        <v>0</v>
      </c>
      <c r="L844" s="127">
        <v>0</v>
      </c>
      <c r="M844" s="127">
        <v>0</v>
      </c>
      <c r="N844" s="127">
        <v>0</v>
      </c>
      <c r="O844" s="127">
        <v>0</v>
      </c>
      <c r="P844" s="127">
        <v>0</v>
      </c>
      <c r="Q844" s="127">
        <v>0</v>
      </c>
      <c r="R844" s="127">
        <v>0</v>
      </c>
      <c r="S844" s="127">
        <v>0</v>
      </c>
      <c r="T844" s="127">
        <v>0</v>
      </c>
      <c r="U844" s="127">
        <v>0</v>
      </c>
      <c r="V844" s="127">
        <v>0</v>
      </c>
      <c r="W844" s="127">
        <v>0</v>
      </c>
    </row>
    <row r="845" spans="1:23" hidden="1">
      <c r="A845" s="127">
        <v>0</v>
      </c>
      <c r="B845" s="127">
        <v>0</v>
      </c>
      <c r="C845" s="127">
        <v>0</v>
      </c>
      <c r="D845" s="127">
        <v>0</v>
      </c>
      <c r="E845" s="127">
        <v>0</v>
      </c>
      <c r="F845" s="127">
        <v>0</v>
      </c>
      <c r="G845" s="127">
        <v>0</v>
      </c>
      <c r="H845" s="127">
        <v>0</v>
      </c>
      <c r="I845" s="127">
        <v>0</v>
      </c>
      <c r="J845" s="127">
        <v>0</v>
      </c>
      <c r="K845" s="127">
        <v>0</v>
      </c>
      <c r="L845" s="127">
        <v>0</v>
      </c>
      <c r="M845" s="127">
        <v>0</v>
      </c>
      <c r="N845" s="127">
        <v>0</v>
      </c>
      <c r="O845" s="127">
        <v>0</v>
      </c>
      <c r="P845" s="127">
        <v>0</v>
      </c>
      <c r="Q845" s="127">
        <v>0</v>
      </c>
      <c r="R845" s="127">
        <v>0</v>
      </c>
      <c r="S845" s="127">
        <v>0</v>
      </c>
      <c r="T845" s="127">
        <v>0</v>
      </c>
      <c r="U845" s="127">
        <v>0</v>
      </c>
      <c r="V845" s="127">
        <v>0</v>
      </c>
      <c r="W845" s="127">
        <v>0</v>
      </c>
    </row>
    <row r="846" spans="1:23" hidden="1">
      <c r="A846" s="127">
        <v>0</v>
      </c>
      <c r="B846" s="127">
        <v>0</v>
      </c>
      <c r="C846" s="127">
        <v>0</v>
      </c>
      <c r="D846" s="127">
        <v>0</v>
      </c>
      <c r="E846" s="127">
        <v>0</v>
      </c>
      <c r="F846" s="127">
        <v>0</v>
      </c>
      <c r="G846" s="127">
        <v>0</v>
      </c>
      <c r="H846" s="127">
        <v>0</v>
      </c>
      <c r="I846" s="127">
        <v>0</v>
      </c>
      <c r="J846" s="127">
        <v>0</v>
      </c>
      <c r="K846" s="127">
        <v>0</v>
      </c>
      <c r="L846" s="127">
        <v>0</v>
      </c>
      <c r="M846" s="127">
        <v>0</v>
      </c>
      <c r="N846" s="127">
        <v>0</v>
      </c>
      <c r="O846" s="127">
        <v>0</v>
      </c>
      <c r="P846" s="127">
        <v>0</v>
      </c>
      <c r="Q846" s="127">
        <v>0</v>
      </c>
      <c r="R846" s="127">
        <v>0</v>
      </c>
      <c r="S846" s="127">
        <v>0</v>
      </c>
      <c r="T846" s="127">
        <v>0</v>
      </c>
      <c r="U846" s="127">
        <v>0</v>
      </c>
      <c r="V846" s="127">
        <v>0</v>
      </c>
      <c r="W846" s="127">
        <v>0</v>
      </c>
    </row>
    <row r="847" spans="1:23" hidden="1">
      <c r="A847" s="127">
        <v>0</v>
      </c>
      <c r="B847" s="127">
        <v>0</v>
      </c>
      <c r="C847" s="127">
        <v>0</v>
      </c>
      <c r="D847" s="127">
        <v>0</v>
      </c>
      <c r="E847" s="127">
        <v>0</v>
      </c>
      <c r="F847" s="127">
        <v>0</v>
      </c>
      <c r="G847" s="127">
        <v>0</v>
      </c>
      <c r="H847" s="127">
        <v>0</v>
      </c>
      <c r="I847" s="127">
        <v>0</v>
      </c>
      <c r="J847" s="127">
        <v>0</v>
      </c>
      <c r="K847" s="127">
        <v>0</v>
      </c>
      <c r="L847" s="127">
        <v>0</v>
      </c>
      <c r="M847" s="127">
        <v>0</v>
      </c>
      <c r="N847" s="127">
        <v>0</v>
      </c>
      <c r="O847" s="127">
        <v>0</v>
      </c>
      <c r="P847" s="127">
        <v>0</v>
      </c>
      <c r="Q847" s="127">
        <v>0</v>
      </c>
      <c r="R847" s="127">
        <v>0</v>
      </c>
      <c r="S847" s="127">
        <v>0</v>
      </c>
      <c r="T847" s="127">
        <v>0</v>
      </c>
      <c r="U847" s="127">
        <v>0</v>
      </c>
      <c r="V847" s="127">
        <v>0</v>
      </c>
      <c r="W847" s="127">
        <v>0</v>
      </c>
    </row>
    <row r="848" spans="1:23" hidden="1">
      <c r="A848" s="127">
        <v>0</v>
      </c>
      <c r="B848" s="127">
        <v>0</v>
      </c>
      <c r="C848" s="127">
        <v>0</v>
      </c>
      <c r="D848" s="127">
        <v>0</v>
      </c>
      <c r="E848" s="127">
        <v>0</v>
      </c>
      <c r="F848" s="127">
        <v>0</v>
      </c>
      <c r="G848" s="127">
        <v>0</v>
      </c>
      <c r="H848" s="127">
        <v>0</v>
      </c>
      <c r="I848" s="127">
        <v>0</v>
      </c>
      <c r="J848" s="127">
        <v>0</v>
      </c>
      <c r="K848" s="127">
        <v>0</v>
      </c>
      <c r="L848" s="127">
        <v>0</v>
      </c>
      <c r="M848" s="127">
        <v>0</v>
      </c>
      <c r="N848" s="127">
        <v>0</v>
      </c>
      <c r="O848" s="127">
        <v>0</v>
      </c>
      <c r="P848" s="127">
        <v>0</v>
      </c>
      <c r="Q848" s="127">
        <v>0</v>
      </c>
      <c r="R848" s="127">
        <v>0</v>
      </c>
      <c r="S848" s="127">
        <v>0</v>
      </c>
      <c r="T848" s="127">
        <v>0</v>
      </c>
      <c r="U848" s="127">
        <v>0</v>
      </c>
      <c r="V848" s="127">
        <v>0</v>
      </c>
      <c r="W848" s="127">
        <v>0</v>
      </c>
    </row>
    <row r="849" spans="1:23" hidden="1">
      <c r="A849" s="127">
        <v>0</v>
      </c>
      <c r="B849" s="127">
        <v>0</v>
      </c>
      <c r="C849" s="127">
        <v>0</v>
      </c>
      <c r="D849" s="127">
        <v>0</v>
      </c>
      <c r="E849" s="127">
        <v>0</v>
      </c>
      <c r="F849" s="127">
        <v>0</v>
      </c>
      <c r="G849" s="127">
        <v>0</v>
      </c>
      <c r="H849" s="127">
        <v>0</v>
      </c>
      <c r="I849" s="127">
        <v>0</v>
      </c>
      <c r="J849" s="127">
        <v>0</v>
      </c>
      <c r="K849" s="127">
        <v>0</v>
      </c>
      <c r="L849" s="127">
        <v>0</v>
      </c>
      <c r="M849" s="127">
        <v>0</v>
      </c>
      <c r="N849" s="127">
        <v>0</v>
      </c>
      <c r="O849" s="127">
        <v>0</v>
      </c>
      <c r="P849" s="127">
        <v>0</v>
      </c>
      <c r="Q849" s="127">
        <v>0</v>
      </c>
      <c r="R849" s="127">
        <v>0</v>
      </c>
      <c r="S849" s="127">
        <v>0</v>
      </c>
      <c r="T849" s="127">
        <v>0</v>
      </c>
      <c r="U849" s="127">
        <v>0</v>
      </c>
      <c r="V849" s="127">
        <v>0</v>
      </c>
      <c r="W849" s="127">
        <v>0</v>
      </c>
    </row>
    <row r="850" spans="1:23" hidden="1">
      <c r="A850" s="127">
        <v>0</v>
      </c>
      <c r="B850" s="127">
        <v>0</v>
      </c>
      <c r="C850" s="127">
        <v>0</v>
      </c>
      <c r="D850" s="127">
        <v>0</v>
      </c>
      <c r="E850" s="127">
        <v>0</v>
      </c>
      <c r="F850" s="127">
        <v>0</v>
      </c>
      <c r="G850" s="127">
        <v>0</v>
      </c>
      <c r="H850" s="127">
        <v>0</v>
      </c>
      <c r="I850" s="127">
        <v>0</v>
      </c>
      <c r="J850" s="127">
        <v>0</v>
      </c>
      <c r="K850" s="127">
        <v>0</v>
      </c>
      <c r="L850" s="127">
        <v>0</v>
      </c>
      <c r="M850" s="127">
        <v>0</v>
      </c>
      <c r="N850" s="127">
        <v>0</v>
      </c>
      <c r="O850" s="127">
        <v>0</v>
      </c>
      <c r="P850" s="127">
        <v>0</v>
      </c>
      <c r="Q850" s="127">
        <v>0</v>
      </c>
      <c r="R850" s="127">
        <v>0</v>
      </c>
      <c r="S850" s="127">
        <v>0</v>
      </c>
      <c r="T850" s="127">
        <v>0</v>
      </c>
      <c r="U850" s="127">
        <v>0</v>
      </c>
      <c r="V850" s="127">
        <v>0</v>
      </c>
      <c r="W850" s="127">
        <v>0</v>
      </c>
    </row>
    <row r="851" spans="1:23" hidden="1">
      <c r="A851" s="127">
        <v>0</v>
      </c>
      <c r="B851" s="127">
        <v>0</v>
      </c>
      <c r="C851" s="127">
        <v>0</v>
      </c>
      <c r="D851" s="127">
        <v>0</v>
      </c>
      <c r="E851" s="127">
        <v>0</v>
      </c>
      <c r="F851" s="127">
        <v>0</v>
      </c>
      <c r="G851" s="127">
        <v>0</v>
      </c>
      <c r="H851" s="127">
        <v>0</v>
      </c>
      <c r="I851" s="127">
        <v>0</v>
      </c>
      <c r="J851" s="127">
        <v>0</v>
      </c>
      <c r="K851" s="127">
        <v>0</v>
      </c>
      <c r="L851" s="127">
        <v>0</v>
      </c>
      <c r="M851" s="127">
        <v>0</v>
      </c>
      <c r="N851" s="127">
        <v>0</v>
      </c>
      <c r="O851" s="127">
        <v>0</v>
      </c>
      <c r="P851" s="127">
        <v>0</v>
      </c>
      <c r="Q851" s="127">
        <v>0</v>
      </c>
      <c r="R851" s="127">
        <v>0</v>
      </c>
      <c r="S851" s="127">
        <v>0</v>
      </c>
      <c r="T851" s="127">
        <v>0</v>
      </c>
      <c r="U851" s="127">
        <v>0</v>
      </c>
      <c r="V851" s="127">
        <v>0</v>
      </c>
      <c r="W851" s="127">
        <v>0</v>
      </c>
    </row>
    <row r="852" spans="1:23" hidden="1">
      <c r="A852" s="127">
        <v>0</v>
      </c>
      <c r="B852" s="127">
        <v>0</v>
      </c>
      <c r="C852" s="127">
        <v>0</v>
      </c>
      <c r="D852" s="127">
        <v>0</v>
      </c>
      <c r="E852" s="127">
        <v>0</v>
      </c>
      <c r="F852" s="127">
        <v>0</v>
      </c>
      <c r="G852" s="127">
        <v>0</v>
      </c>
      <c r="H852" s="127">
        <v>0</v>
      </c>
      <c r="I852" s="127">
        <v>0</v>
      </c>
      <c r="J852" s="127">
        <v>0</v>
      </c>
      <c r="K852" s="127">
        <v>0</v>
      </c>
      <c r="L852" s="127">
        <v>0</v>
      </c>
      <c r="M852" s="127">
        <v>0</v>
      </c>
      <c r="N852" s="127">
        <v>0</v>
      </c>
      <c r="O852" s="127">
        <v>0</v>
      </c>
      <c r="P852" s="127">
        <v>0</v>
      </c>
      <c r="Q852" s="127">
        <v>0</v>
      </c>
      <c r="R852" s="127">
        <v>0</v>
      </c>
      <c r="S852" s="127">
        <v>0</v>
      </c>
      <c r="T852" s="127">
        <v>0</v>
      </c>
      <c r="U852" s="127">
        <v>0</v>
      </c>
      <c r="V852" s="127">
        <v>0</v>
      </c>
      <c r="W852" s="127">
        <v>0</v>
      </c>
    </row>
    <row r="853" spans="1:23" hidden="1">
      <c r="A853" s="127">
        <v>0</v>
      </c>
      <c r="B853" s="127">
        <v>0</v>
      </c>
      <c r="C853" s="127">
        <v>0</v>
      </c>
      <c r="D853" s="127">
        <v>0</v>
      </c>
      <c r="E853" s="127">
        <v>0</v>
      </c>
      <c r="F853" s="127">
        <v>0</v>
      </c>
      <c r="G853" s="127">
        <v>0</v>
      </c>
      <c r="H853" s="127">
        <v>0</v>
      </c>
      <c r="I853" s="127">
        <v>0</v>
      </c>
      <c r="J853" s="127">
        <v>0</v>
      </c>
      <c r="K853" s="127">
        <v>0</v>
      </c>
      <c r="L853" s="127">
        <v>0</v>
      </c>
      <c r="M853" s="127">
        <v>0</v>
      </c>
      <c r="N853" s="127">
        <v>0</v>
      </c>
      <c r="O853" s="127">
        <v>0</v>
      </c>
      <c r="P853" s="127">
        <v>0</v>
      </c>
      <c r="Q853" s="127">
        <v>0</v>
      </c>
      <c r="R853" s="127">
        <v>0</v>
      </c>
      <c r="S853" s="127">
        <v>0</v>
      </c>
      <c r="T853" s="127">
        <v>0</v>
      </c>
      <c r="U853" s="127">
        <v>0</v>
      </c>
      <c r="V853" s="127">
        <v>0</v>
      </c>
      <c r="W853" s="127">
        <v>0</v>
      </c>
    </row>
    <row r="854" spans="1:23" hidden="1">
      <c r="A854" s="127">
        <v>0</v>
      </c>
      <c r="B854" s="127">
        <v>0</v>
      </c>
      <c r="C854" s="127">
        <v>0</v>
      </c>
      <c r="D854" s="127">
        <v>0</v>
      </c>
      <c r="E854" s="127">
        <v>0</v>
      </c>
      <c r="F854" s="127">
        <v>0</v>
      </c>
      <c r="G854" s="127">
        <v>0</v>
      </c>
      <c r="H854" s="127">
        <v>0</v>
      </c>
      <c r="I854" s="127">
        <v>0</v>
      </c>
      <c r="J854" s="127">
        <v>0</v>
      </c>
      <c r="K854" s="127">
        <v>0</v>
      </c>
      <c r="L854" s="127">
        <v>0</v>
      </c>
      <c r="M854" s="127">
        <v>0</v>
      </c>
      <c r="N854" s="127">
        <v>0</v>
      </c>
      <c r="O854" s="127">
        <v>0</v>
      </c>
      <c r="P854" s="127">
        <v>0</v>
      </c>
      <c r="Q854" s="127">
        <v>0</v>
      </c>
      <c r="R854" s="127">
        <v>0</v>
      </c>
      <c r="S854" s="127">
        <v>0</v>
      </c>
      <c r="T854" s="127">
        <v>0</v>
      </c>
      <c r="U854" s="127">
        <v>0</v>
      </c>
      <c r="V854" s="127">
        <v>0</v>
      </c>
      <c r="W854" s="127">
        <v>0</v>
      </c>
    </row>
    <row r="855" spans="1:23" hidden="1">
      <c r="A855" s="127">
        <v>0</v>
      </c>
      <c r="B855" s="127">
        <v>0</v>
      </c>
      <c r="C855" s="127">
        <v>0</v>
      </c>
      <c r="D855" s="127">
        <v>0</v>
      </c>
      <c r="E855" s="127">
        <v>0</v>
      </c>
      <c r="F855" s="127">
        <v>0</v>
      </c>
      <c r="G855" s="127">
        <v>0</v>
      </c>
      <c r="H855" s="127">
        <v>0</v>
      </c>
      <c r="I855" s="127">
        <v>0</v>
      </c>
      <c r="J855" s="127">
        <v>0</v>
      </c>
      <c r="K855" s="127">
        <v>0</v>
      </c>
      <c r="L855" s="127">
        <v>0</v>
      </c>
      <c r="M855" s="127">
        <v>0</v>
      </c>
      <c r="N855" s="127">
        <v>0</v>
      </c>
      <c r="O855" s="127">
        <v>0</v>
      </c>
      <c r="P855" s="127">
        <v>0</v>
      </c>
      <c r="Q855" s="127">
        <v>0</v>
      </c>
      <c r="R855" s="127">
        <v>0</v>
      </c>
      <c r="S855" s="127">
        <v>0</v>
      </c>
      <c r="T855" s="127">
        <v>0</v>
      </c>
      <c r="U855" s="127">
        <v>0</v>
      </c>
      <c r="V855" s="127">
        <v>0</v>
      </c>
      <c r="W855" s="127">
        <v>0</v>
      </c>
    </row>
    <row r="856" spans="1:23" hidden="1">
      <c r="A856" s="127">
        <v>0</v>
      </c>
      <c r="B856" s="127">
        <v>0</v>
      </c>
      <c r="C856" s="127">
        <v>0</v>
      </c>
      <c r="D856" s="127">
        <v>0</v>
      </c>
      <c r="E856" s="127">
        <v>0</v>
      </c>
      <c r="F856" s="127">
        <v>0</v>
      </c>
      <c r="G856" s="127">
        <v>0</v>
      </c>
      <c r="H856" s="127">
        <v>0</v>
      </c>
      <c r="I856" s="127">
        <v>0</v>
      </c>
      <c r="J856" s="127">
        <v>0</v>
      </c>
      <c r="K856" s="127">
        <v>0</v>
      </c>
      <c r="L856" s="127">
        <v>0</v>
      </c>
      <c r="M856" s="127">
        <v>0</v>
      </c>
      <c r="N856" s="127">
        <v>0</v>
      </c>
      <c r="O856" s="127">
        <v>0</v>
      </c>
      <c r="P856" s="127">
        <v>0</v>
      </c>
      <c r="Q856" s="127">
        <v>0</v>
      </c>
      <c r="R856" s="127">
        <v>0</v>
      </c>
      <c r="S856" s="127">
        <v>0</v>
      </c>
      <c r="T856" s="127">
        <v>0</v>
      </c>
      <c r="U856" s="127">
        <v>0</v>
      </c>
      <c r="V856" s="127">
        <v>0</v>
      </c>
      <c r="W856" s="127">
        <v>0</v>
      </c>
    </row>
    <row r="857" spans="1:23" hidden="1">
      <c r="A857" s="127">
        <v>0</v>
      </c>
      <c r="B857" s="127">
        <v>0</v>
      </c>
      <c r="C857" s="127">
        <v>0</v>
      </c>
      <c r="D857" s="127">
        <v>0</v>
      </c>
      <c r="E857" s="127">
        <v>0</v>
      </c>
      <c r="F857" s="127">
        <v>0</v>
      </c>
      <c r="G857" s="127">
        <v>0</v>
      </c>
      <c r="H857" s="127">
        <v>0</v>
      </c>
      <c r="I857" s="127">
        <v>0</v>
      </c>
      <c r="J857" s="127">
        <v>0</v>
      </c>
      <c r="K857" s="127">
        <v>0</v>
      </c>
      <c r="L857" s="127">
        <v>0</v>
      </c>
      <c r="M857" s="127">
        <v>0</v>
      </c>
      <c r="N857" s="127">
        <v>0</v>
      </c>
      <c r="O857" s="127">
        <v>0</v>
      </c>
      <c r="P857" s="127">
        <v>0</v>
      </c>
      <c r="Q857" s="127">
        <v>0</v>
      </c>
      <c r="R857" s="127">
        <v>0</v>
      </c>
      <c r="S857" s="127">
        <v>0</v>
      </c>
      <c r="T857" s="127">
        <v>0</v>
      </c>
      <c r="U857" s="127">
        <v>0</v>
      </c>
      <c r="V857" s="127">
        <v>0</v>
      </c>
      <c r="W857" s="127">
        <v>0</v>
      </c>
    </row>
    <row r="858" spans="1:23" hidden="1">
      <c r="A858" s="127">
        <v>0</v>
      </c>
      <c r="B858" s="127">
        <v>0</v>
      </c>
      <c r="C858" s="127">
        <v>0</v>
      </c>
      <c r="D858" s="127">
        <v>0</v>
      </c>
      <c r="E858" s="127">
        <v>0</v>
      </c>
      <c r="F858" s="127">
        <v>0</v>
      </c>
      <c r="G858" s="127">
        <v>0</v>
      </c>
      <c r="H858" s="127">
        <v>0</v>
      </c>
      <c r="I858" s="127">
        <v>0</v>
      </c>
      <c r="J858" s="127">
        <v>0</v>
      </c>
      <c r="K858" s="127">
        <v>0</v>
      </c>
      <c r="L858" s="127">
        <v>0</v>
      </c>
      <c r="M858" s="127">
        <v>0</v>
      </c>
      <c r="N858" s="127">
        <v>0</v>
      </c>
      <c r="O858" s="127">
        <v>0</v>
      </c>
      <c r="P858" s="127">
        <v>0</v>
      </c>
      <c r="Q858" s="127">
        <v>0</v>
      </c>
      <c r="R858" s="127">
        <v>0</v>
      </c>
      <c r="S858" s="127">
        <v>0</v>
      </c>
      <c r="T858" s="127">
        <v>0</v>
      </c>
      <c r="U858" s="127">
        <v>0</v>
      </c>
      <c r="V858" s="127">
        <v>0</v>
      </c>
      <c r="W858" s="127">
        <v>0</v>
      </c>
    </row>
    <row r="859" spans="1:23" hidden="1">
      <c r="A859" s="127">
        <v>0</v>
      </c>
      <c r="B859" s="127">
        <v>0</v>
      </c>
      <c r="C859" s="127">
        <v>0</v>
      </c>
      <c r="D859" s="127">
        <v>0</v>
      </c>
      <c r="E859" s="127">
        <v>0</v>
      </c>
      <c r="F859" s="127">
        <v>0</v>
      </c>
      <c r="G859" s="127">
        <v>0</v>
      </c>
      <c r="H859" s="127">
        <v>0</v>
      </c>
      <c r="I859" s="127">
        <v>0</v>
      </c>
      <c r="J859" s="127">
        <v>0</v>
      </c>
      <c r="K859" s="127">
        <v>0</v>
      </c>
      <c r="L859" s="127">
        <v>0</v>
      </c>
      <c r="M859" s="127">
        <v>0</v>
      </c>
      <c r="N859" s="127">
        <v>0</v>
      </c>
      <c r="O859" s="127">
        <v>0</v>
      </c>
      <c r="P859" s="127">
        <v>0</v>
      </c>
      <c r="Q859" s="127">
        <v>0</v>
      </c>
      <c r="R859" s="127">
        <v>0</v>
      </c>
      <c r="S859" s="127">
        <v>0</v>
      </c>
      <c r="T859" s="127">
        <v>0</v>
      </c>
      <c r="U859" s="127">
        <v>0</v>
      </c>
      <c r="V859" s="127">
        <v>0</v>
      </c>
      <c r="W859" s="127">
        <v>0</v>
      </c>
    </row>
    <row r="860" spans="1:23" hidden="1">
      <c r="A860" s="127">
        <v>0</v>
      </c>
      <c r="B860" s="127">
        <v>0</v>
      </c>
      <c r="C860" s="127">
        <v>0</v>
      </c>
      <c r="D860" s="127">
        <v>0</v>
      </c>
      <c r="E860" s="127">
        <v>0</v>
      </c>
      <c r="F860" s="127">
        <v>0</v>
      </c>
      <c r="G860" s="127">
        <v>0</v>
      </c>
      <c r="H860" s="127">
        <v>0</v>
      </c>
      <c r="I860" s="127">
        <v>0</v>
      </c>
      <c r="J860" s="127">
        <v>0</v>
      </c>
      <c r="K860" s="127">
        <v>0</v>
      </c>
      <c r="L860" s="127">
        <v>0</v>
      </c>
      <c r="M860" s="127">
        <v>0</v>
      </c>
      <c r="N860" s="127">
        <v>0</v>
      </c>
      <c r="O860" s="127">
        <v>0</v>
      </c>
      <c r="P860" s="127">
        <v>0</v>
      </c>
      <c r="Q860" s="127">
        <v>0</v>
      </c>
      <c r="R860" s="127">
        <v>0</v>
      </c>
      <c r="S860" s="127">
        <v>0</v>
      </c>
      <c r="T860" s="127">
        <v>0</v>
      </c>
      <c r="U860" s="127">
        <v>0</v>
      </c>
      <c r="V860" s="127">
        <v>0</v>
      </c>
      <c r="W860" s="127">
        <v>0</v>
      </c>
    </row>
    <row r="861" spans="1:23" hidden="1">
      <c r="A861" s="127">
        <v>0</v>
      </c>
      <c r="B861" s="127">
        <v>0</v>
      </c>
      <c r="C861" s="127">
        <v>0</v>
      </c>
      <c r="D861" s="127">
        <v>0</v>
      </c>
      <c r="E861" s="127">
        <v>0</v>
      </c>
      <c r="F861" s="127">
        <v>0</v>
      </c>
      <c r="G861" s="127">
        <v>0</v>
      </c>
      <c r="H861" s="127">
        <v>0</v>
      </c>
      <c r="I861" s="127">
        <v>0</v>
      </c>
      <c r="J861" s="127">
        <v>0</v>
      </c>
      <c r="K861" s="127">
        <v>0</v>
      </c>
      <c r="L861" s="127">
        <v>0</v>
      </c>
      <c r="M861" s="127">
        <v>0</v>
      </c>
      <c r="N861" s="127">
        <v>0</v>
      </c>
      <c r="O861" s="127">
        <v>0</v>
      </c>
      <c r="P861" s="127">
        <v>0</v>
      </c>
      <c r="Q861" s="127">
        <v>0</v>
      </c>
      <c r="R861" s="127">
        <v>0</v>
      </c>
      <c r="S861" s="127">
        <v>0</v>
      </c>
      <c r="T861" s="127">
        <v>0</v>
      </c>
      <c r="U861" s="127">
        <v>0</v>
      </c>
      <c r="V861" s="127">
        <v>0</v>
      </c>
      <c r="W861" s="127">
        <v>0</v>
      </c>
    </row>
    <row r="862" spans="1:23" hidden="1">
      <c r="A862" s="127">
        <v>0</v>
      </c>
      <c r="B862" s="127">
        <v>0</v>
      </c>
      <c r="C862" s="127">
        <v>0</v>
      </c>
      <c r="D862" s="127">
        <v>0</v>
      </c>
      <c r="E862" s="127">
        <v>0</v>
      </c>
      <c r="F862" s="127">
        <v>0</v>
      </c>
      <c r="G862" s="127">
        <v>0</v>
      </c>
      <c r="H862" s="127">
        <v>0</v>
      </c>
      <c r="I862" s="127">
        <v>0</v>
      </c>
      <c r="J862" s="127">
        <v>0</v>
      </c>
      <c r="K862" s="127">
        <v>0</v>
      </c>
      <c r="L862" s="127">
        <v>0</v>
      </c>
      <c r="M862" s="127">
        <v>0</v>
      </c>
      <c r="N862" s="127">
        <v>0</v>
      </c>
      <c r="O862" s="127">
        <v>0</v>
      </c>
      <c r="P862" s="127">
        <v>0</v>
      </c>
      <c r="Q862" s="127">
        <v>0</v>
      </c>
      <c r="R862" s="127">
        <v>0</v>
      </c>
      <c r="S862" s="127">
        <v>0</v>
      </c>
      <c r="T862" s="127">
        <v>0</v>
      </c>
      <c r="U862" s="127">
        <v>0</v>
      </c>
      <c r="V862" s="127">
        <v>0</v>
      </c>
      <c r="W862" s="127">
        <v>0</v>
      </c>
    </row>
    <row r="863" spans="1:23" hidden="1">
      <c r="A863" s="127">
        <v>0</v>
      </c>
      <c r="B863" s="127">
        <v>0</v>
      </c>
      <c r="C863" s="127">
        <v>0</v>
      </c>
      <c r="D863" s="127">
        <v>0</v>
      </c>
      <c r="E863" s="127">
        <v>0</v>
      </c>
      <c r="F863" s="127">
        <v>0</v>
      </c>
      <c r="G863" s="127">
        <v>0</v>
      </c>
      <c r="H863" s="127">
        <v>0</v>
      </c>
      <c r="I863" s="127">
        <v>0</v>
      </c>
      <c r="J863" s="127">
        <v>0</v>
      </c>
      <c r="K863" s="127">
        <v>0</v>
      </c>
      <c r="L863" s="127">
        <v>0</v>
      </c>
      <c r="M863" s="127">
        <v>0</v>
      </c>
      <c r="N863" s="127">
        <v>0</v>
      </c>
      <c r="O863" s="127">
        <v>0</v>
      </c>
      <c r="P863" s="127">
        <v>0</v>
      </c>
      <c r="Q863" s="127">
        <v>0</v>
      </c>
      <c r="R863" s="127">
        <v>0</v>
      </c>
      <c r="S863" s="127">
        <v>0</v>
      </c>
      <c r="T863" s="127">
        <v>0</v>
      </c>
      <c r="U863" s="127">
        <v>0</v>
      </c>
      <c r="V863" s="127">
        <v>0</v>
      </c>
      <c r="W863" s="127">
        <v>0</v>
      </c>
    </row>
    <row r="864" spans="1:23" hidden="1">
      <c r="A864" s="127">
        <v>0</v>
      </c>
      <c r="B864" s="127">
        <v>0</v>
      </c>
      <c r="C864" s="127">
        <v>0</v>
      </c>
      <c r="D864" s="127">
        <v>0</v>
      </c>
      <c r="E864" s="127">
        <v>0</v>
      </c>
      <c r="F864" s="127">
        <v>0</v>
      </c>
      <c r="G864" s="127">
        <v>0</v>
      </c>
      <c r="H864" s="127">
        <v>0</v>
      </c>
      <c r="I864" s="127">
        <v>0</v>
      </c>
      <c r="J864" s="127">
        <v>0</v>
      </c>
      <c r="K864" s="127">
        <v>0</v>
      </c>
      <c r="L864" s="127">
        <v>0</v>
      </c>
      <c r="M864" s="127">
        <v>0</v>
      </c>
      <c r="N864" s="127">
        <v>0</v>
      </c>
      <c r="O864" s="127">
        <v>0</v>
      </c>
      <c r="P864" s="127">
        <v>0</v>
      </c>
      <c r="Q864" s="127">
        <v>0</v>
      </c>
      <c r="R864" s="127">
        <v>0</v>
      </c>
      <c r="S864" s="127">
        <v>0</v>
      </c>
      <c r="T864" s="127">
        <v>0</v>
      </c>
      <c r="U864" s="127">
        <v>0</v>
      </c>
      <c r="V864" s="127">
        <v>0</v>
      </c>
      <c r="W864" s="127">
        <v>0</v>
      </c>
    </row>
    <row r="865" spans="1:23" hidden="1">
      <c r="A865" s="127">
        <v>0</v>
      </c>
      <c r="B865" s="127">
        <v>0</v>
      </c>
      <c r="C865" s="127">
        <v>0</v>
      </c>
      <c r="D865" s="127">
        <v>0</v>
      </c>
      <c r="E865" s="127">
        <v>0</v>
      </c>
      <c r="F865" s="127">
        <v>0</v>
      </c>
      <c r="G865" s="127">
        <v>0</v>
      </c>
      <c r="H865" s="127">
        <v>0</v>
      </c>
      <c r="I865" s="127">
        <v>0</v>
      </c>
      <c r="J865" s="127">
        <v>0</v>
      </c>
      <c r="K865" s="127">
        <v>0</v>
      </c>
      <c r="L865" s="127">
        <v>0</v>
      </c>
      <c r="M865" s="127">
        <v>0</v>
      </c>
      <c r="N865" s="127">
        <v>0</v>
      </c>
      <c r="O865" s="127">
        <v>0</v>
      </c>
      <c r="P865" s="127">
        <v>0</v>
      </c>
      <c r="Q865" s="127">
        <v>0</v>
      </c>
      <c r="R865" s="127">
        <v>0</v>
      </c>
      <c r="S865" s="127">
        <v>0</v>
      </c>
      <c r="T865" s="127">
        <v>0</v>
      </c>
      <c r="U865" s="127">
        <v>0</v>
      </c>
      <c r="V865" s="127">
        <v>0</v>
      </c>
      <c r="W865" s="127">
        <v>0</v>
      </c>
    </row>
    <row r="866" spans="1:23" hidden="1">
      <c r="A866" s="127">
        <v>0</v>
      </c>
      <c r="B866" s="127">
        <v>0</v>
      </c>
      <c r="C866" s="127">
        <v>0</v>
      </c>
      <c r="D866" s="127">
        <v>0</v>
      </c>
      <c r="E866" s="127">
        <v>0</v>
      </c>
      <c r="F866" s="127">
        <v>0</v>
      </c>
      <c r="G866" s="127">
        <v>0</v>
      </c>
      <c r="H866" s="127">
        <v>0</v>
      </c>
      <c r="I866" s="127">
        <v>0</v>
      </c>
      <c r="J866" s="127">
        <v>0</v>
      </c>
      <c r="K866" s="127">
        <v>0</v>
      </c>
      <c r="L866" s="127">
        <v>0</v>
      </c>
      <c r="M866" s="127">
        <v>0</v>
      </c>
      <c r="N866" s="127">
        <v>0</v>
      </c>
      <c r="O866" s="127">
        <v>0</v>
      </c>
      <c r="P866" s="127">
        <v>0</v>
      </c>
      <c r="Q866" s="127">
        <v>0</v>
      </c>
      <c r="R866" s="127">
        <v>0</v>
      </c>
      <c r="S866" s="127">
        <v>0</v>
      </c>
      <c r="T866" s="127">
        <v>0</v>
      </c>
      <c r="U866" s="127">
        <v>0</v>
      </c>
      <c r="V866" s="127">
        <v>0</v>
      </c>
      <c r="W866" s="127">
        <v>0</v>
      </c>
    </row>
    <row r="867" spans="1:23" hidden="1">
      <c r="A867" s="127">
        <v>0</v>
      </c>
      <c r="B867" s="127">
        <v>0</v>
      </c>
      <c r="C867" s="127">
        <v>0</v>
      </c>
      <c r="D867" s="127">
        <v>0</v>
      </c>
      <c r="E867" s="127">
        <v>0</v>
      </c>
      <c r="F867" s="127">
        <v>0</v>
      </c>
      <c r="G867" s="127">
        <v>0</v>
      </c>
      <c r="H867" s="127">
        <v>0</v>
      </c>
      <c r="I867" s="127">
        <v>0</v>
      </c>
      <c r="J867" s="127">
        <v>0</v>
      </c>
      <c r="K867" s="127">
        <v>0</v>
      </c>
      <c r="L867" s="127">
        <v>0</v>
      </c>
      <c r="M867" s="127">
        <v>0</v>
      </c>
      <c r="N867" s="127">
        <v>0</v>
      </c>
      <c r="O867" s="127">
        <v>0</v>
      </c>
      <c r="P867" s="127">
        <v>0</v>
      </c>
      <c r="Q867" s="127">
        <v>0</v>
      </c>
      <c r="R867" s="127">
        <v>0</v>
      </c>
      <c r="S867" s="127">
        <v>0</v>
      </c>
      <c r="T867" s="127">
        <v>0</v>
      </c>
      <c r="U867" s="127">
        <v>0</v>
      </c>
      <c r="V867" s="127">
        <v>0</v>
      </c>
      <c r="W867" s="127">
        <v>0</v>
      </c>
    </row>
    <row r="868" spans="1:23" hidden="1">
      <c r="A868" s="127">
        <v>0</v>
      </c>
      <c r="B868" s="127">
        <v>0</v>
      </c>
      <c r="C868" s="127">
        <v>0</v>
      </c>
      <c r="D868" s="127">
        <v>0</v>
      </c>
      <c r="E868" s="127">
        <v>0</v>
      </c>
      <c r="F868" s="127">
        <v>0</v>
      </c>
      <c r="G868" s="127">
        <v>0</v>
      </c>
      <c r="H868" s="127">
        <v>0</v>
      </c>
      <c r="I868" s="127">
        <v>0</v>
      </c>
      <c r="J868" s="127">
        <v>0</v>
      </c>
      <c r="K868" s="127">
        <v>0</v>
      </c>
      <c r="L868" s="127">
        <v>0</v>
      </c>
      <c r="M868" s="127">
        <v>0</v>
      </c>
      <c r="N868" s="127">
        <v>0</v>
      </c>
      <c r="O868" s="127">
        <v>0</v>
      </c>
      <c r="P868" s="127">
        <v>0</v>
      </c>
      <c r="Q868" s="127">
        <v>0</v>
      </c>
      <c r="R868" s="127">
        <v>0</v>
      </c>
      <c r="S868" s="127">
        <v>0</v>
      </c>
      <c r="T868" s="127">
        <v>0</v>
      </c>
      <c r="U868" s="127">
        <v>0</v>
      </c>
      <c r="V868" s="127">
        <v>0</v>
      </c>
      <c r="W868" s="127">
        <v>0</v>
      </c>
    </row>
    <row r="869" spans="1:23" hidden="1">
      <c r="A869" s="127">
        <v>0</v>
      </c>
      <c r="B869" s="127">
        <v>0</v>
      </c>
      <c r="C869" s="127">
        <v>0</v>
      </c>
      <c r="D869" s="127">
        <v>0</v>
      </c>
      <c r="E869" s="127">
        <v>0</v>
      </c>
      <c r="F869" s="127">
        <v>0</v>
      </c>
      <c r="G869" s="127">
        <v>0</v>
      </c>
      <c r="H869" s="127">
        <v>0</v>
      </c>
      <c r="I869" s="127">
        <v>0</v>
      </c>
      <c r="J869" s="127">
        <v>0</v>
      </c>
      <c r="K869" s="127">
        <v>0</v>
      </c>
      <c r="L869" s="127">
        <v>0</v>
      </c>
      <c r="M869" s="127">
        <v>0</v>
      </c>
      <c r="N869" s="127">
        <v>0</v>
      </c>
      <c r="O869" s="127">
        <v>0</v>
      </c>
      <c r="P869" s="127">
        <v>0</v>
      </c>
      <c r="Q869" s="127">
        <v>0</v>
      </c>
      <c r="R869" s="127">
        <v>0</v>
      </c>
      <c r="S869" s="127">
        <v>0</v>
      </c>
      <c r="T869" s="127">
        <v>0</v>
      </c>
      <c r="U869" s="127">
        <v>0</v>
      </c>
      <c r="V869" s="127">
        <v>0</v>
      </c>
      <c r="W869" s="127">
        <v>0</v>
      </c>
    </row>
    <row r="870" spans="1:23" hidden="1">
      <c r="A870" s="127">
        <v>0</v>
      </c>
      <c r="B870" s="127">
        <v>0</v>
      </c>
      <c r="C870" s="127">
        <v>0</v>
      </c>
      <c r="D870" s="127">
        <v>0</v>
      </c>
      <c r="E870" s="127">
        <v>0</v>
      </c>
      <c r="F870" s="127">
        <v>0</v>
      </c>
      <c r="G870" s="127">
        <v>0</v>
      </c>
      <c r="H870" s="127">
        <v>0</v>
      </c>
      <c r="I870" s="127">
        <v>0</v>
      </c>
      <c r="J870" s="127">
        <v>0</v>
      </c>
      <c r="K870" s="127">
        <v>0</v>
      </c>
      <c r="L870" s="127">
        <v>0</v>
      </c>
      <c r="M870" s="127">
        <v>0</v>
      </c>
      <c r="N870" s="127">
        <v>0</v>
      </c>
      <c r="O870" s="127">
        <v>0</v>
      </c>
      <c r="P870" s="127">
        <v>0</v>
      </c>
      <c r="Q870" s="127">
        <v>0</v>
      </c>
      <c r="R870" s="127">
        <v>0</v>
      </c>
      <c r="S870" s="127">
        <v>0</v>
      </c>
      <c r="T870" s="127">
        <v>0</v>
      </c>
      <c r="U870" s="127">
        <v>0</v>
      </c>
      <c r="V870" s="127">
        <v>0</v>
      </c>
      <c r="W870" s="127">
        <v>0</v>
      </c>
    </row>
    <row r="871" spans="1:23" hidden="1">
      <c r="A871" s="127">
        <v>0</v>
      </c>
      <c r="B871" s="127">
        <v>0</v>
      </c>
      <c r="C871" s="127">
        <v>0</v>
      </c>
      <c r="D871" s="127">
        <v>0</v>
      </c>
      <c r="E871" s="127">
        <v>0</v>
      </c>
      <c r="F871" s="127">
        <v>0</v>
      </c>
      <c r="G871" s="127">
        <v>0</v>
      </c>
      <c r="H871" s="127">
        <v>0</v>
      </c>
      <c r="I871" s="127">
        <v>0</v>
      </c>
      <c r="J871" s="127">
        <v>0</v>
      </c>
      <c r="K871" s="127">
        <v>0</v>
      </c>
      <c r="L871" s="127">
        <v>0</v>
      </c>
      <c r="M871" s="127">
        <v>0</v>
      </c>
      <c r="N871" s="127">
        <v>0</v>
      </c>
      <c r="O871" s="127">
        <v>0</v>
      </c>
      <c r="P871" s="127">
        <v>0</v>
      </c>
      <c r="Q871" s="127">
        <v>0</v>
      </c>
      <c r="R871" s="127">
        <v>0</v>
      </c>
      <c r="S871" s="127">
        <v>0</v>
      </c>
      <c r="T871" s="127">
        <v>0</v>
      </c>
      <c r="U871" s="127">
        <v>0</v>
      </c>
      <c r="V871" s="127">
        <v>0</v>
      </c>
      <c r="W871" s="127">
        <v>0</v>
      </c>
    </row>
    <row r="872" spans="1:23" hidden="1">
      <c r="A872" s="127">
        <v>0</v>
      </c>
      <c r="B872" s="127">
        <v>0</v>
      </c>
      <c r="C872" s="127">
        <v>0</v>
      </c>
      <c r="D872" s="127">
        <v>0</v>
      </c>
      <c r="E872" s="127">
        <v>0</v>
      </c>
      <c r="F872" s="127">
        <v>0</v>
      </c>
      <c r="G872" s="127">
        <v>0</v>
      </c>
      <c r="H872" s="127">
        <v>0</v>
      </c>
      <c r="I872" s="127">
        <v>0</v>
      </c>
      <c r="J872" s="127">
        <v>0</v>
      </c>
      <c r="K872" s="127">
        <v>0</v>
      </c>
      <c r="L872" s="127">
        <v>0</v>
      </c>
      <c r="M872" s="127">
        <v>0</v>
      </c>
      <c r="N872" s="127">
        <v>0</v>
      </c>
      <c r="O872" s="127">
        <v>0</v>
      </c>
      <c r="P872" s="127">
        <v>0</v>
      </c>
      <c r="Q872" s="127">
        <v>0</v>
      </c>
      <c r="R872" s="127">
        <v>0</v>
      </c>
      <c r="S872" s="127">
        <v>0</v>
      </c>
      <c r="T872" s="127">
        <v>0</v>
      </c>
      <c r="U872" s="127">
        <v>0</v>
      </c>
      <c r="V872" s="127">
        <v>0</v>
      </c>
      <c r="W872" s="127">
        <v>0</v>
      </c>
    </row>
    <row r="873" spans="1:23" hidden="1">
      <c r="A873" s="127">
        <v>0</v>
      </c>
      <c r="B873" s="127">
        <v>0</v>
      </c>
      <c r="C873" s="127">
        <v>0</v>
      </c>
      <c r="D873" s="127">
        <v>0</v>
      </c>
      <c r="E873" s="127">
        <v>0</v>
      </c>
      <c r="F873" s="127">
        <v>0</v>
      </c>
      <c r="G873" s="127">
        <v>0</v>
      </c>
      <c r="H873" s="127">
        <v>0</v>
      </c>
      <c r="I873" s="127">
        <v>0</v>
      </c>
      <c r="J873" s="127">
        <v>0</v>
      </c>
      <c r="K873" s="127">
        <v>0</v>
      </c>
      <c r="L873" s="127">
        <v>0</v>
      </c>
      <c r="M873" s="127">
        <v>0</v>
      </c>
      <c r="N873" s="127">
        <v>0</v>
      </c>
      <c r="O873" s="127">
        <v>0</v>
      </c>
      <c r="P873" s="127">
        <v>0</v>
      </c>
      <c r="Q873" s="127">
        <v>0</v>
      </c>
      <c r="R873" s="127">
        <v>0</v>
      </c>
      <c r="S873" s="127">
        <v>0</v>
      </c>
      <c r="T873" s="127">
        <v>0</v>
      </c>
      <c r="U873" s="127">
        <v>0</v>
      </c>
      <c r="V873" s="127">
        <v>0</v>
      </c>
      <c r="W873" s="127">
        <v>0</v>
      </c>
    </row>
    <row r="874" spans="1:23" hidden="1">
      <c r="A874" s="127">
        <v>0</v>
      </c>
      <c r="B874" s="127">
        <v>0</v>
      </c>
      <c r="C874" s="127">
        <v>0</v>
      </c>
      <c r="D874" s="127">
        <v>0</v>
      </c>
      <c r="E874" s="127">
        <v>0</v>
      </c>
      <c r="F874" s="127">
        <v>0</v>
      </c>
      <c r="G874" s="127">
        <v>0</v>
      </c>
      <c r="H874" s="127">
        <v>0</v>
      </c>
      <c r="I874" s="127">
        <v>0</v>
      </c>
      <c r="J874" s="127">
        <v>0</v>
      </c>
      <c r="K874" s="127">
        <v>0</v>
      </c>
      <c r="L874" s="127">
        <v>0</v>
      </c>
      <c r="M874" s="127">
        <v>0</v>
      </c>
      <c r="N874" s="127">
        <v>0</v>
      </c>
      <c r="O874" s="127">
        <v>0</v>
      </c>
      <c r="P874" s="127">
        <v>0</v>
      </c>
      <c r="Q874" s="127">
        <v>0</v>
      </c>
      <c r="R874" s="127">
        <v>0</v>
      </c>
      <c r="S874" s="127">
        <v>0</v>
      </c>
      <c r="T874" s="127">
        <v>0</v>
      </c>
      <c r="U874" s="127">
        <v>0</v>
      </c>
      <c r="V874" s="127">
        <v>0</v>
      </c>
      <c r="W874" s="127">
        <v>0</v>
      </c>
    </row>
    <row r="875" spans="1:23" hidden="1">
      <c r="A875" s="127">
        <v>0</v>
      </c>
      <c r="B875" s="127">
        <v>0</v>
      </c>
      <c r="C875" s="127">
        <v>0</v>
      </c>
      <c r="D875" s="127">
        <v>0</v>
      </c>
      <c r="E875" s="127">
        <v>0</v>
      </c>
      <c r="F875" s="127">
        <v>0</v>
      </c>
      <c r="G875" s="127">
        <v>0</v>
      </c>
      <c r="H875" s="127">
        <v>0</v>
      </c>
      <c r="I875" s="127">
        <v>0</v>
      </c>
      <c r="J875" s="127">
        <v>0</v>
      </c>
      <c r="K875" s="127">
        <v>0</v>
      </c>
      <c r="L875" s="127">
        <v>0</v>
      </c>
      <c r="M875" s="127">
        <v>0</v>
      </c>
      <c r="N875" s="127">
        <v>0</v>
      </c>
      <c r="O875" s="127">
        <v>0</v>
      </c>
      <c r="P875" s="127">
        <v>0</v>
      </c>
      <c r="Q875" s="127">
        <v>0</v>
      </c>
      <c r="R875" s="127">
        <v>0</v>
      </c>
      <c r="S875" s="127">
        <v>0</v>
      </c>
      <c r="T875" s="127">
        <v>0</v>
      </c>
      <c r="U875" s="127">
        <v>0</v>
      </c>
      <c r="V875" s="127">
        <v>0</v>
      </c>
      <c r="W875" s="127">
        <v>0</v>
      </c>
    </row>
    <row r="876" spans="1:23" hidden="1">
      <c r="A876" s="127">
        <v>0</v>
      </c>
      <c r="B876" s="127">
        <v>0</v>
      </c>
      <c r="C876" s="127">
        <v>0</v>
      </c>
      <c r="D876" s="127">
        <v>0</v>
      </c>
      <c r="E876" s="127">
        <v>0</v>
      </c>
      <c r="F876" s="127">
        <v>0</v>
      </c>
      <c r="G876" s="127">
        <v>0</v>
      </c>
      <c r="H876" s="127">
        <v>0</v>
      </c>
      <c r="I876" s="127">
        <v>0</v>
      </c>
      <c r="J876" s="127">
        <v>0</v>
      </c>
      <c r="K876" s="127">
        <v>0</v>
      </c>
      <c r="L876" s="127">
        <v>0</v>
      </c>
      <c r="M876" s="127">
        <v>0</v>
      </c>
      <c r="N876" s="127">
        <v>0</v>
      </c>
      <c r="O876" s="127">
        <v>0</v>
      </c>
      <c r="P876" s="127">
        <v>0</v>
      </c>
      <c r="Q876" s="127">
        <v>0</v>
      </c>
      <c r="R876" s="127">
        <v>0</v>
      </c>
      <c r="S876" s="127">
        <v>0</v>
      </c>
      <c r="T876" s="127">
        <v>0</v>
      </c>
      <c r="U876" s="127">
        <v>0</v>
      </c>
      <c r="V876" s="127">
        <v>0</v>
      </c>
      <c r="W876" s="127">
        <v>0</v>
      </c>
    </row>
    <row r="877" spans="1:23" hidden="1">
      <c r="A877" s="127">
        <v>0</v>
      </c>
      <c r="B877" s="127">
        <v>0</v>
      </c>
      <c r="C877" s="127">
        <v>0</v>
      </c>
      <c r="D877" s="127">
        <v>0</v>
      </c>
      <c r="E877" s="127">
        <v>0</v>
      </c>
      <c r="F877" s="127">
        <v>0</v>
      </c>
      <c r="G877" s="127">
        <v>0</v>
      </c>
      <c r="H877" s="127">
        <v>0</v>
      </c>
      <c r="I877" s="127">
        <v>0</v>
      </c>
      <c r="J877" s="127">
        <v>0</v>
      </c>
      <c r="K877" s="127">
        <v>0</v>
      </c>
      <c r="L877" s="127">
        <v>0</v>
      </c>
      <c r="M877" s="127">
        <v>0</v>
      </c>
      <c r="N877" s="127">
        <v>0</v>
      </c>
      <c r="O877" s="127">
        <v>0</v>
      </c>
      <c r="P877" s="127">
        <v>0</v>
      </c>
      <c r="Q877" s="127">
        <v>0</v>
      </c>
      <c r="R877" s="127">
        <v>0</v>
      </c>
      <c r="S877" s="127">
        <v>0</v>
      </c>
      <c r="T877" s="127">
        <v>0</v>
      </c>
      <c r="U877" s="127">
        <v>0</v>
      </c>
      <c r="V877" s="127">
        <v>0</v>
      </c>
      <c r="W877" s="127">
        <v>0</v>
      </c>
    </row>
    <row r="878" spans="1:23" hidden="1">
      <c r="A878" s="127">
        <v>0</v>
      </c>
      <c r="B878" s="127">
        <v>0</v>
      </c>
      <c r="C878" s="127">
        <v>0</v>
      </c>
      <c r="D878" s="127">
        <v>0</v>
      </c>
      <c r="E878" s="127">
        <v>0</v>
      </c>
      <c r="F878" s="127">
        <v>0</v>
      </c>
      <c r="G878" s="127">
        <v>0</v>
      </c>
      <c r="H878" s="127">
        <v>0</v>
      </c>
      <c r="I878" s="127">
        <v>0</v>
      </c>
      <c r="J878" s="127">
        <v>0</v>
      </c>
      <c r="K878" s="127">
        <v>0</v>
      </c>
      <c r="L878" s="127">
        <v>0</v>
      </c>
      <c r="M878" s="127">
        <v>0</v>
      </c>
      <c r="N878" s="127">
        <v>0</v>
      </c>
      <c r="O878" s="127">
        <v>0</v>
      </c>
      <c r="P878" s="127">
        <v>0</v>
      </c>
      <c r="Q878" s="127">
        <v>0</v>
      </c>
      <c r="R878" s="127">
        <v>0</v>
      </c>
      <c r="S878" s="127">
        <v>0</v>
      </c>
      <c r="T878" s="127">
        <v>0</v>
      </c>
      <c r="U878" s="127">
        <v>0</v>
      </c>
      <c r="V878" s="127">
        <v>0</v>
      </c>
      <c r="W878" s="127">
        <v>0</v>
      </c>
    </row>
    <row r="879" spans="1:23" hidden="1">
      <c r="A879" s="127">
        <v>0</v>
      </c>
      <c r="B879" s="127">
        <v>0</v>
      </c>
      <c r="C879" s="127">
        <v>0</v>
      </c>
      <c r="D879" s="127">
        <v>0</v>
      </c>
      <c r="E879" s="127">
        <v>0</v>
      </c>
      <c r="F879" s="127">
        <v>0</v>
      </c>
      <c r="G879" s="127">
        <v>0</v>
      </c>
      <c r="H879" s="127">
        <v>0</v>
      </c>
      <c r="I879" s="127">
        <v>0</v>
      </c>
      <c r="J879" s="127">
        <v>0</v>
      </c>
      <c r="K879" s="127">
        <v>0</v>
      </c>
      <c r="L879" s="127">
        <v>0</v>
      </c>
      <c r="M879" s="127">
        <v>0</v>
      </c>
      <c r="N879" s="127">
        <v>0</v>
      </c>
      <c r="O879" s="127">
        <v>0</v>
      </c>
      <c r="P879" s="127">
        <v>0</v>
      </c>
      <c r="Q879" s="127">
        <v>0</v>
      </c>
      <c r="R879" s="127">
        <v>0</v>
      </c>
      <c r="S879" s="127">
        <v>0</v>
      </c>
      <c r="T879" s="127">
        <v>0</v>
      </c>
      <c r="U879" s="127">
        <v>0</v>
      </c>
      <c r="V879" s="127">
        <v>0</v>
      </c>
      <c r="W879" s="127">
        <v>0</v>
      </c>
    </row>
    <row r="880" spans="1:23" hidden="1">
      <c r="A880" s="127">
        <v>0</v>
      </c>
      <c r="B880" s="127">
        <v>0</v>
      </c>
      <c r="C880" s="127">
        <v>0</v>
      </c>
      <c r="D880" s="127">
        <v>0</v>
      </c>
      <c r="E880" s="127">
        <v>0</v>
      </c>
      <c r="F880" s="127">
        <v>0</v>
      </c>
      <c r="G880" s="127">
        <v>0</v>
      </c>
      <c r="H880" s="127">
        <v>0</v>
      </c>
      <c r="I880" s="127">
        <v>0</v>
      </c>
      <c r="J880" s="127">
        <v>0</v>
      </c>
      <c r="K880" s="127">
        <v>0</v>
      </c>
      <c r="L880" s="127">
        <v>0</v>
      </c>
      <c r="M880" s="127">
        <v>0</v>
      </c>
      <c r="N880" s="127">
        <v>0</v>
      </c>
      <c r="O880" s="127">
        <v>0</v>
      </c>
      <c r="P880" s="127">
        <v>0</v>
      </c>
      <c r="Q880" s="127">
        <v>0</v>
      </c>
      <c r="R880" s="127">
        <v>0</v>
      </c>
      <c r="S880" s="127">
        <v>0</v>
      </c>
      <c r="T880" s="127">
        <v>0</v>
      </c>
      <c r="U880" s="127">
        <v>0</v>
      </c>
      <c r="V880" s="127">
        <v>0</v>
      </c>
      <c r="W880" s="127">
        <v>0</v>
      </c>
    </row>
    <row r="881" spans="1:23" hidden="1">
      <c r="A881" s="127">
        <v>0</v>
      </c>
      <c r="B881" s="127">
        <v>0</v>
      </c>
      <c r="C881" s="127">
        <v>0</v>
      </c>
      <c r="D881" s="127">
        <v>0</v>
      </c>
      <c r="E881" s="127">
        <v>0</v>
      </c>
      <c r="F881" s="127">
        <v>0</v>
      </c>
      <c r="G881" s="127">
        <v>0</v>
      </c>
      <c r="H881" s="127">
        <v>0</v>
      </c>
      <c r="I881" s="127">
        <v>0</v>
      </c>
      <c r="J881" s="127">
        <v>0</v>
      </c>
      <c r="K881" s="127">
        <v>0</v>
      </c>
      <c r="L881" s="127">
        <v>0</v>
      </c>
      <c r="M881" s="127">
        <v>0</v>
      </c>
      <c r="N881" s="127">
        <v>0</v>
      </c>
      <c r="O881" s="127">
        <v>0</v>
      </c>
      <c r="P881" s="127">
        <v>0</v>
      </c>
      <c r="Q881" s="127">
        <v>0</v>
      </c>
      <c r="R881" s="127">
        <v>0</v>
      </c>
      <c r="S881" s="127">
        <v>0</v>
      </c>
      <c r="T881" s="127">
        <v>0</v>
      </c>
      <c r="U881" s="127">
        <v>0</v>
      </c>
      <c r="V881" s="127">
        <v>0</v>
      </c>
      <c r="W881" s="127">
        <v>0</v>
      </c>
    </row>
    <row r="882" spans="1:23" hidden="1">
      <c r="A882" s="127">
        <v>0</v>
      </c>
      <c r="B882" s="127">
        <v>0</v>
      </c>
      <c r="C882" s="127">
        <v>0</v>
      </c>
      <c r="D882" s="127">
        <v>0</v>
      </c>
      <c r="E882" s="127">
        <v>0</v>
      </c>
      <c r="F882" s="127">
        <v>0</v>
      </c>
      <c r="G882" s="127">
        <v>0</v>
      </c>
      <c r="H882" s="127">
        <v>0</v>
      </c>
      <c r="I882" s="127">
        <v>0</v>
      </c>
      <c r="J882" s="127">
        <v>0</v>
      </c>
      <c r="K882" s="127">
        <v>0</v>
      </c>
      <c r="L882" s="127">
        <v>0</v>
      </c>
      <c r="M882" s="127">
        <v>0</v>
      </c>
      <c r="N882" s="127">
        <v>0</v>
      </c>
      <c r="O882" s="127">
        <v>0</v>
      </c>
      <c r="P882" s="127">
        <v>0</v>
      </c>
      <c r="Q882" s="127">
        <v>0</v>
      </c>
      <c r="R882" s="127">
        <v>0</v>
      </c>
      <c r="S882" s="127">
        <v>0</v>
      </c>
      <c r="T882" s="127">
        <v>0</v>
      </c>
      <c r="U882" s="127">
        <v>0</v>
      </c>
      <c r="V882" s="127">
        <v>0</v>
      </c>
      <c r="W882" s="127">
        <v>0</v>
      </c>
    </row>
    <row r="883" spans="1:23" hidden="1">
      <c r="A883" s="127">
        <v>0</v>
      </c>
      <c r="B883" s="127">
        <v>0</v>
      </c>
      <c r="C883" s="127">
        <v>0</v>
      </c>
      <c r="D883" s="127">
        <v>0</v>
      </c>
      <c r="E883" s="127">
        <v>0</v>
      </c>
      <c r="F883" s="127">
        <v>0</v>
      </c>
      <c r="G883" s="127">
        <v>0</v>
      </c>
      <c r="H883" s="127">
        <v>0</v>
      </c>
      <c r="I883" s="127">
        <v>0</v>
      </c>
      <c r="J883" s="127">
        <v>0</v>
      </c>
      <c r="K883" s="127">
        <v>0</v>
      </c>
      <c r="L883" s="127">
        <v>0</v>
      </c>
      <c r="M883" s="127">
        <v>0</v>
      </c>
      <c r="N883" s="127">
        <v>0</v>
      </c>
      <c r="O883" s="127">
        <v>0</v>
      </c>
      <c r="P883" s="127">
        <v>0</v>
      </c>
      <c r="Q883" s="127">
        <v>0</v>
      </c>
      <c r="R883" s="127">
        <v>0</v>
      </c>
      <c r="S883" s="127">
        <v>0</v>
      </c>
      <c r="T883" s="127">
        <v>0</v>
      </c>
      <c r="U883" s="127">
        <v>0</v>
      </c>
      <c r="V883" s="127">
        <v>0</v>
      </c>
      <c r="W883" s="127">
        <v>0</v>
      </c>
    </row>
    <row r="884" spans="1:23" hidden="1">
      <c r="A884" s="127">
        <v>0</v>
      </c>
      <c r="B884" s="127">
        <v>0</v>
      </c>
      <c r="C884" s="127">
        <v>0</v>
      </c>
      <c r="D884" s="127">
        <v>0</v>
      </c>
      <c r="E884" s="127">
        <v>0</v>
      </c>
      <c r="F884" s="127">
        <v>0</v>
      </c>
      <c r="G884" s="127">
        <v>0</v>
      </c>
      <c r="H884" s="127">
        <v>0</v>
      </c>
      <c r="I884" s="127">
        <v>0</v>
      </c>
      <c r="J884" s="127">
        <v>0</v>
      </c>
      <c r="K884" s="127">
        <v>0</v>
      </c>
      <c r="L884" s="127">
        <v>0</v>
      </c>
      <c r="M884" s="127">
        <v>0</v>
      </c>
      <c r="N884" s="127">
        <v>0</v>
      </c>
      <c r="O884" s="127">
        <v>0</v>
      </c>
      <c r="P884" s="127">
        <v>0</v>
      </c>
      <c r="Q884" s="127">
        <v>0</v>
      </c>
      <c r="R884" s="127">
        <v>0</v>
      </c>
      <c r="S884" s="127">
        <v>0</v>
      </c>
      <c r="T884" s="127">
        <v>0</v>
      </c>
      <c r="U884" s="127">
        <v>0</v>
      </c>
      <c r="V884" s="127">
        <v>0</v>
      </c>
      <c r="W884" s="127">
        <v>0</v>
      </c>
    </row>
    <row r="885" spans="1:23" hidden="1">
      <c r="A885" s="127">
        <v>0</v>
      </c>
      <c r="B885" s="127">
        <v>0</v>
      </c>
      <c r="C885" s="127">
        <v>0</v>
      </c>
      <c r="D885" s="127">
        <v>0</v>
      </c>
      <c r="E885" s="127">
        <v>0</v>
      </c>
      <c r="F885" s="127">
        <v>0</v>
      </c>
      <c r="G885" s="127">
        <v>0</v>
      </c>
      <c r="H885" s="127">
        <v>0</v>
      </c>
      <c r="I885" s="127">
        <v>0</v>
      </c>
      <c r="J885" s="127">
        <v>0</v>
      </c>
      <c r="K885" s="127">
        <v>0</v>
      </c>
      <c r="L885" s="127">
        <v>0</v>
      </c>
      <c r="M885" s="127">
        <v>0</v>
      </c>
      <c r="N885" s="127">
        <v>0</v>
      </c>
      <c r="O885" s="127">
        <v>0</v>
      </c>
      <c r="P885" s="127">
        <v>0</v>
      </c>
      <c r="Q885" s="127">
        <v>0</v>
      </c>
      <c r="R885" s="127">
        <v>0</v>
      </c>
      <c r="S885" s="127">
        <v>0</v>
      </c>
      <c r="T885" s="127">
        <v>0</v>
      </c>
      <c r="U885" s="127">
        <v>0</v>
      </c>
      <c r="V885" s="127">
        <v>0</v>
      </c>
      <c r="W885" s="127">
        <v>0</v>
      </c>
    </row>
    <row r="886" spans="1:23" hidden="1">
      <c r="A886" s="127">
        <v>0</v>
      </c>
      <c r="B886" s="127">
        <v>0</v>
      </c>
      <c r="C886" s="127">
        <v>0</v>
      </c>
      <c r="D886" s="127">
        <v>0</v>
      </c>
      <c r="E886" s="127">
        <v>0</v>
      </c>
      <c r="F886" s="127">
        <v>0</v>
      </c>
      <c r="G886" s="127">
        <v>0</v>
      </c>
      <c r="H886" s="127">
        <v>0</v>
      </c>
      <c r="I886" s="127">
        <v>0</v>
      </c>
      <c r="J886" s="127">
        <v>0</v>
      </c>
      <c r="K886" s="127">
        <v>0</v>
      </c>
      <c r="L886" s="127">
        <v>0</v>
      </c>
      <c r="M886" s="127">
        <v>0</v>
      </c>
      <c r="N886" s="127">
        <v>0</v>
      </c>
      <c r="O886" s="127">
        <v>0</v>
      </c>
      <c r="P886" s="127">
        <v>0</v>
      </c>
      <c r="Q886" s="127">
        <v>0</v>
      </c>
      <c r="R886" s="127">
        <v>0</v>
      </c>
      <c r="S886" s="127">
        <v>0</v>
      </c>
      <c r="T886" s="127">
        <v>0</v>
      </c>
      <c r="U886" s="127">
        <v>0</v>
      </c>
      <c r="V886" s="127">
        <v>0</v>
      </c>
      <c r="W886" s="127">
        <v>0</v>
      </c>
    </row>
    <row r="887" spans="1:23" hidden="1">
      <c r="A887" s="127">
        <v>0</v>
      </c>
      <c r="B887" s="127">
        <v>0</v>
      </c>
      <c r="C887" s="127">
        <v>0</v>
      </c>
      <c r="D887" s="127">
        <v>0</v>
      </c>
      <c r="E887" s="127">
        <v>0</v>
      </c>
      <c r="F887" s="127">
        <v>0</v>
      </c>
      <c r="G887" s="127">
        <v>0</v>
      </c>
      <c r="H887" s="127">
        <v>0</v>
      </c>
      <c r="I887" s="127">
        <v>0</v>
      </c>
      <c r="J887" s="127">
        <v>0</v>
      </c>
      <c r="K887" s="127">
        <v>0</v>
      </c>
      <c r="L887" s="127">
        <v>0</v>
      </c>
      <c r="M887" s="127">
        <v>0</v>
      </c>
      <c r="N887" s="127">
        <v>0</v>
      </c>
      <c r="O887" s="127">
        <v>0</v>
      </c>
      <c r="P887" s="127">
        <v>0</v>
      </c>
      <c r="Q887" s="127">
        <v>0</v>
      </c>
      <c r="R887" s="127">
        <v>0</v>
      </c>
      <c r="S887" s="127">
        <v>0</v>
      </c>
      <c r="T887" s="127">
        <v>0</v>
      </c>
      <c r="U887" s="127">
        <v>0</v>
      </c>
      <c r="V887" s="127">
        <v>0</v>
      </c>
      <c r="W887" s="127">
        <v>0</v>
      </c>
    </row>
    <row r="888" spans="1:23" hidden="1">
      <c r="A888" s="127">
        <v>0</v>
      </c>
      <c r="B888" s="127">
        <v>0</v>
      </c>
      <c r="C888" s="127">
        <v>0</v>
      </c>
      <c r="D888" s="127">
        <v>0</v>
      </c>
      <c r="E888" s="127">
        <v>0</v>
      </c>
      <c r="F888" s="127">
        <v>0</v>
      </c>
      <c r="G888" s="127">
        <v>0</v>
      </c>
      <c r="H888" s="127">
        <v>0</v>
      </c>
      <c r="I888" s="127">
        <v>0</v>
      </c>
      <c r="J888" s="127">
        <v>0</v>
      </c>
      <c r="K888" s="127">
        <v>0</v>
      </c>
      <c r="L888" s="127">
        <v>0</v>
      </c>
      <c r="M888" s="127">
        <v>0</v>
      </c>
      <c r="N888" s="127">
        <v>0</v>
      </c>
      <c r="O888" s="127">
        <v>0</v>
      </c>
      <c r="P888" s="127">
        <v>0</v>
      </c>
      <c r="Q888" s="127">
        <v>0</v>
      </c>
      <c r="R888" s="127">
        <v>0</v>
      </c>
      <c r="S888" s="127">
        <v>0</v>
      </c>
      <c r="T888" s="127">
        <v>0</v>
      </c>
      <c r="U888" s="127">
        <v>0</v>
      </c>
      <c r="V888" s="127">
        <v>0</v>
      </c>
      <c r="W888" s="127">
        <v>0</v>
      </c>
    </row>
    <row r="889" spans="1:23" hidden="1">
      <c r="A889" s="127">
        <v>0</v>
      </c>
      <c r="B889" s="127">
        <v>0</v>
      </c>
      <c r="C889" s="127">
        <v>0</v>
      </c>
      <c r="D889" s="127">
        <v>0</v>
      </c>
      <c r="E889" s="127">
        <v>0</v>
      </c>
      <c r="F889" s="127">
        <v>0</v>
      </c>
      <c r="G889" s="127">
        <v>0</v>
      </c>
      <c r="H889" s="127">
        <v>0</v>
      </c>
      <c r="I889" s="127">
        <v>0</v>
      </c>
      <c r="J889" s="127">
        <v>0</v>
      </c>
      <c r="K889" s="127">
        <v>0</v>
      </c>
      <c r="L889" s="127">
        <v>0</v>
      </c>
      <c r="M889" s="127">
        <v>0</v>
      </c>
      <c r="N889" s="127">
        <v>0</v>
      </c>
      <c r="O889" s="127">
        <v>0</v>
      </c>
      <c r="P889" s="127">
        <v>0</v>
      </c>
      <c r="Q889" s="127">
        <v>0</v>
      </c>
      <c r="R889" s="127">
        <v>0</v>
      </c>
      <c r="S889" s="127">
        <v>0</v>
      </c>
      <c r="T889" s="127">
        <v>0</v>
      </c>
      <c r="U889" s="127">
        <v>0</v>
      </c>
      <c r="V889" s="127">
        <v>0</v>
      </c>
      <c r="W889" s="127">
        <v>0</v>
      </c>
    </row>
    <row r="890" spans="1:23" hidden="1">
      <c r="A890" s="127">
        <v>0</v>
      </c>
      <c r="B890" s="127">
        <v>0</v>
      </c>
      <c r="C890" s="127">
        <v>0</v>
      </c>
      <c r="D890" s="127">
        <v>0</v>
      </c>
      <c r="E890" s="127">
        <v>0</v>
      </c>
      <c r="F890" s="127">
        <v>0</v>
      </c>
      <c r="G890" s="127">
        <v>0</v>
      </c>
      <c r="H890" s="127">
        <v>0</v>
      </c>
      <c r="I890" s="127">
        <v>0</v>
      </c>
      <c r="J890" s="127">
        <v>0</v>
      </c>
      <c r="K890" s="127">
        <v>0</v>
      </c>
      <c r="L890" s="127">
        <v>0</v>
      </c>
      <c r="M890" s="127">
        <v>0</v>
      </c>
      <c r="N890" s="127">
        <v>0</v>
      </c>
      <c r="O890" s="127">
        <v>0</v>
      </c>
      <c r="P890" s="127">
        <v>0</v>
      </c>
      <c r="Q890" s="127">
        <v>0</v>
      </c>
      <c r="R890" s="127">
        <v>0</v>
      </c>
      <c r="S890" s="127">
        <v>0</v>
      </c>
      <c r="T890" s="127">
        <v>0</v>
      </c>
      <c r="U890" s="127">
        <v>0</v>
      </c>
      <c r="V890" s="127">
        <v>0</v>
      </c>
      <c r="W890" s="127">
        <v>0</v>
      </c>
    </row>
    <row r="891" spans="1:23" hidden="1">
      <c r="A891" s="127">
        <v>0</v>
      </c>
      <c r="B891" s="127">
        <v>0</v>
      </c>
      <c r="C891" s="127">
        <v>0</v>
      </c>
      <c r="D891" s="127">
        <v>0</v>
      </c>
      <c r="E891" s="127">
        <v>0</v>
      </c>
      <c r="F891" s="127">
        <v>0</v>
      </c>
      <c r="G891" s="127">
        <v>0</v>
      </c>
      <c r="H891" s="127">
        <v>0</v>
      </c>
      <c r="I891" s="127">
        <v>0</v>
      </c>
      <c r="J891" s="127">
        <v>0</v>
      </c>
      <c r="K891" s="127">
        <v>0</v>
      </c>
      <c r="L891" s="127">
        <v>0</v>
      </c>
      <c r="M891" s="127">
        <v>0</v>
      </c>
      <c r="N891" s="127">
        <v>0</v>
      </c>
      <c r="O891" s="127">
        <v>0</v>
      </c>
      <c r="P891" s="127">
        <v>0</v>
      </c>
      <c r="Q891" s="127">
        <v>0</v>
      </c>
      <c r="R891" s="127">
        <v>0</v>
      </c>
      <c r="S891" s="127">
        <v>0</v>
      </c>
      <c r="T891" s="127">
        <v>0</v>
      </c>
      <c r="U891" s="127">
        <v>0</v>
      </c>
      <c r="V891" s="127">
        <v>0</v>
      </c>
      <c r="W891" s="127">
        <v>0</v>
      </c>
    </row>
    <row r="892" spans="1:23" hidden="1">
      <c r="A892" s="127">
        <v>0</v>
      </c>
      <c r="B892" s="127">
        <v>0</v>
      </c>
      <c r="C892" s="127">
        <v>0</v>
      </c>
      <c r="D892" s="127">
        <v>0</v>
      </c>
      <c r="E892" s="127">
        <v>0</v>
      </c>
      <c r="F892" s="127">
        <v>0</v>
      </c>
      <c r="G892" s="127">
        <v>0</v>
      </c>
      <c r="H892" s="127">
        <v>0</v>
      </c>
      <c r="I892" s="127">
        <v>0</v>
      </c>
      <c r="J892" s="127">
        <v>0</v>
      </c>
      <c r="K892" s="127">
        <v>0</v>
      </c>
      <c r="L892" s="127">
        <v>0</v>
      </c>
      <c r="M892" s="127">
        <v>0</v>
      </c>
      <c r="N892" s="127">
        <v>0</v>
      </c>
      <c r="O892" s="127">
        <v>0</v>
      </c>
      <c r="P892" s="127">
        <v>0</v>
      </c>
      <c r="Q892" s="127">
        <v>0</v>
      </c>
      <c r="R892" s="127">
        <v>0</v>
      </c>
      <c r="S892" s="127">
        <v>0</v>
      </c>
      <c r="T892" s="127">
        <v>0</v>
      </c>
      <c r="U892" s="127">
        <v>0</v>
      </c>
      <c r="V892" s="127">
        <v>0</v>
      </c>
      <c r="W892" s="127">
        <v>0</v>
      </c>
    </row>
    <row r="893" spans="1:23" hidden="1">
      <c r="A893" s="127">
        <v>0</v>
      </c>
      <c r="B893" s="127">
        <v>0</v>
      </c>
      <c r="C893" s="127">
        <v>0</v>
      </c>
      <c r="D893" s="127">
        <v>0</v>
      </c>
      <c r="E893" s="127">
        <v>0</v>
      </c>
      <c r="F893" s="127">
        <v>0</v>
      </c>
      <c r="G893" s="127">
        <v>0</v>
      </c>
      <c r="H893" s="127">
        <v>0</v>
      </c>
      <c r="I893" s="127">
        <v>0</v>
      </c>
      <c r="J893" s="127">
        <v>0</v>
      </c>
      <c r="K893" s="127">
        <v>0</v>
      </c>
      <c r="L893" s="127">
        <v>0</v>
      </c>
      <c r="M893" s="127">
        <v>0</v>
      </c>
      <c r="N893" s="127">
        <v>0</v>
      </c>
      <c r="O893" s="127">
        <v>0</v>
      </c>
      <c r="P893" s="127">
        <v>0</v>
      </c>
      <c r="Q893" s="127">
        <v>0</v>
      </c>
      <c r="R893" s="127">
        <v>0</v>
      </c>
      <c r="S893" s="127">
        <v>0</v>
      </c>
      <c r="T893" s="127">
        <v>0</v>
      </c>
      <c r="U893" s="127">
        <v>0</v>
      </c>
      <c r="V893" s="127">
        <v>0</v>
      </c>
      <c r="W893" s="127">
        <v>0</v>
      </c>
    </row>
    <row r="894" spans="1:23" hidden="1">
      <c r="A894" s="127">
        <v>0</v>
      </c>
      <c r="B894" s="127">
        <v>0</v>
      </c>
      <c r="C894" s="127">
        <v>0</v>
      </c>
      <c r="D894" s="127">
        <v>0</v>
      </c>
      <c r="E894" s="127">
        <v>0</v>
      </c>
      <c r="F894" s="127">
        <v>0</v>
      </c>
      <c r="G894" s="127">
        <v>0</v>
      </c>
      <c r="H894" s="127">
        <v>0</v>
      </c>
      <c r="I894" s="127">
        <v>0</v>
      </c>
      <c r="J894" s="127">
        <v>0</v>
      </c>
      <c r="K894" s="127">
        <v>0</v>
      </c>
      <c r="L894" s="127">
        <v>0</v>
      </c>
      <c r="M894" s="127">
        <v>0</v>
      </c>
      <c r="N894" s="127">
        <v>0</v>
      </c>
      <c r="O894" s="127">
        <v>0</v>
      </c>
      <c r="P894" s="127">
        <v>0</v>
      </c>
      <c r="Q894" s="127">
        <v>0</v>
      </c>
      <c r="R894" s="127">
        <v>0</v>
      </c>
      <c r="S894" s="127">
        <v>0</v>
      </c>
      <c r="T894" s="127">
        <v>0</v>
      </c>
      <c r="U894" s="127">
        <v>0</v>
      </c>
      <c r="V894" s="127">
        <v>0</v>
      </c>
      <c r="W894" s="127">
        <v>0</v>
      </c>
    </row>
    <row r="895" spans="1:23" hidden="1">
      <c r="A895" s="127">
        <v>0</v>
      </c>
      <c r="B895" s="127">
        <v>0</v>
      </c>
      <c r="C895" s="127">
        <v>0</v>
      </c>
      <c r="D895" s="127">
        <v>0</v>
      </c>
      <c r="E895" s="127">
        <v>0</v>
      </c>
      <c r="F895" s="127">
        <v>0</v>
      </c>
      <c r="G895" s="127">
        <v>0</v>
      </c>
      <c r="H895" s="127">
        <v>0</v>
      </c>
      <c r="I895" s="127">
        <v>0</v>
      </c>
      <c r="J895" s="127">
        <v>0</v>
      </c>
      <c r="K895" s="127">
        <v>0</v>
      </c>
      <c r="L895" s="127">
        <v>0</v>
      </c>
      <c r="M895" s="127">
        <v>0</v>
      </c>
      <c r="N895" s="127">
        <v>0</v>
      </c>
      <c r="O895" s="127">
        <v>0</v>
      </c>
      <c r="P895" s="127">
        <v>0</v>
      </c>
      <c r="Q895" s="127">
        <v>0</v>
      </c>
      <c r="R895" s="127">
        <v>0</v>
      </c>
      <c r="S895" s="127">
        <v>0</v>
      </c>
      <c r="T895" s="127">
        <v>0</v>
      </c>
      <c r="U895" s="127">
        <v>0</v>
      </c>
      <c r="V895" s="127">
        <v>0</v>
      </c>
      <c r="W895" s="127">
        <v>0</v>
      </c>
    </row>
    <row r="896" spans="1:23" hidden="1">
      <c r="A896" s="127">
        <v>0</v>
      </c>
      <c r="B896" s="127">
        <v>0</v>
      </c>
      <c r="C896" s="127">
        <v>0</v>
      </c>
      <c r="D896" s="127">
        <v>0</v>
      </c>
      <c r="E896" s="127">
        <v>0</v>
      </c>
      <c r="F896" s="127">
        <v>0</v>
      </c>
      <c r="G896" s="127">
        <v>0</v>
      </c>
      <c r="H896" s="127">
        <v>0</v>
      </c>
      <c r="I896" s="127">
        <v>0</v>
      </c>
      <c r="J896" s="127">
        <v>0</v>
      </c>
      <c r="K896" s="127">
        <v>0</v>
      </c>
      <c r="L896" s="127">
        <v>0</v>
      </c>
      <c r="M896" s="127">
        <v>0</v>
      </c>
      <c r="N896" s="127">
        <v>0</v>
      </c>
      <c r="O896" s="127">
        <v>0</v>
      </c>
      <c r="P896" s="127">
        <v>0</v>
      </c>
      <c r="Q896" s="127">
        <v>0</v>
      </c>
      <c r="R896" s="127">
        <v>0</v>
      </c>
      <c r="S896" s="127">
        <v>0</v>
      </c>
      <c r="T896" s="127">
        <v>0</v>
      </c>
      <c r="U896" s="127">
        <v>0</v>
      </c>
      <c r="V896" s="127">
        <v>0</v>
      </c>
      <c r="W896" s="127">
        <v>0</v>
      </c>
    </row>
    <row r="897" spans="1:23" hidden="1">
      <c r="A897" s="127">
        <v>0</v>
      </c>
      <c r="B897" s="127">
        <v>0</v>
      </c>
      <c r="C897" s="127">
        <v>0</v>
      </c>
      <c r="D897" s="127">
        <v>0</v>
      </c>
      <c r="E897" s="127">
        <v>0</v>
      </c>
      <c r="F897" s="127">
        <v>0</v>
      </c>
      <c r="G897" s="127">
        <v>0</v>
      </c>
      <c r="H897" s="127">
        <v>0</v>
      </c>
      <c r="I897" s="127">
        <v>0</v>
      </c>
      <c r="J897" s="127">
        <v>0</v>
      </c>
      <c r="K897" s="127">
        <v>0</v>
      </c>
      <c r="L897" s="127">
        <v>0</v>
      </c>
      <c r="M897" s="127">
        <v>0</v>
      </c>
      <c r="N897" s="127">
        <v>0</v>
      </c>
      <c r="O897" s="127">
        <v>0</v>
      </c>
      <c r="P897" s="127">
        <v>0</v>
      </c>
      <c r="Q897" s="127">
        <v>0</v>
      </c>
      <c r="R897" s="127">
        <v>0</v>
      </c>
      <c r="S897" s="127">
        <v>0</v>
      </c>
      <c r="T897" s="127">
        <v>0</v>
      </c>
      <c r="U897" s="127">
        <v>0</v>
      </c>
      <c r="V897" s="127">
        <v>0</v>
      </c>
      <c r="W897" s="127">
        <v>0</v>
      </c>
    </row>
    <row r="898" spans="1:23" hidden="1">
      <c r="A898" s="127">
        <v>0</v>
      </c>
      <c r="B898" s="127">
        <v>0</v>
      </c>
      <c r="C898" s="127">
        <v>0</v>
      </c>
      <c r="D898" s="127">
        <v>0</v>
      </c>
      <c r="E898" s="127">
        <v>0</v>
      </c>
      <c r="F898" s="127">
        <v>0</v>
      </c>
      <c r="G898" s="127">
        <v>0</v>
      </c>
      <c r="H898" s="127">
        <v>0</v>
      </c>
      <c r="I898" s="127">
        <v>0</v>
      </c>
      <c r="J898" s="127">
        <v>0</v>
      </c>
      <c r="K898" s="127">
        <v>0</v>
      </c>
      <c r="L898" s="127">
        <v>0</v>
      </c>
      <c r="M898" s="127">
        <v>0</v>
      </c>
      <c r="N898" s="127">
        <v>0</v>
      </c>
      <c r="O898" s="127">
        <v>0</v>
      </c>
      <c r="P898" s="127">
        <v>0</v>
      </c>
      <c r="Q898" s="127">
        <v>0</v>
      </c>
      <c r="R898" s="127">
        <v>0</v>
      </c>
      <c r="S898" s="127">
        <v>0</v>
      </c>
      <c r="T898" s="127">
        <v>0</v>
      </c>
      <c r="U898" s="127">
        <v>0</v>
      </c>
      <c r="V898" s="127">
        <v>0</v>
      </c>
      <c r="W898" s="127">
        <v>0</v>
      </c>
    </row>
    <row r="899" spans="1:23" hidden="1">
      <c r="A899" s="127">
        <v>0</v>
      </c>
      <c r="B899" s="127">
        <v>0</v>
      </c>
      <c r="C899" s="127">
        <v>0</v>
      </c>
      <c r="D899" s="127">
        <v>0</v>
      </c>
      <c r="E899" s="127">
        <v>0</v>
      </c>
      <c r="F899" s="127">
        <v>0</v>
      </c>
      <c r="G899" s="127">
        <v>0</v>
      </c>
      <c r="H899" s="127">
        <v>0</v>
      </c>
      <c r="I899" s="127">
        <v>0</v>
      </c>
      <c r="J899" s="127">
        <v>0</v>
      </c>
      <c r="K899" s="127">
        <v>0</v>
      </c>
      <c r="L899" s="127">
        <v>0</v>
      </c>
      <c r="M899" s="127">
        <v>0</v>
      </c>
      <c r="N899" s="127">
        <v>0</v>
      </c>
      <c r="O899" s="127">
        <v>0</v>
      </c>
      <c r="P899" s="127">
        <v>0</v>
      </c>
      <c r="Q899" s="127">
        <v>0</v>
      </c>
      <c r="R899" s="127">
        <v>0</v>
      </c>
      <c r="S899" s="127">
        <v>0</v>
      </c>
      <c r="T899" s="127">
        <v>0</v>
      </c>
      <c r="U899" s="127">
        <v>0</v>
      </c>
      <c r="V899" s="127">
        <v>0</v>
      </c>
      <c r="W899" s="127">
        <v>0</v>
      </c>
    </row>
    <row r="900" spans="1:23" hidden="1">
      <c r="A900" s="127">
        <v>0</v>
      </c>
      <c r="B900" s="127">
        <v>0</v>
      </c>
      <c r="C900" s="127">
        <v>0</v>
      </c>
      <c r="D900" s="127">
        <v>0</v>
      </c>
      <c r="E900" s="127">
        <v>0</v>
      </c>
      <c r="F900" s="127">
        <v>0</v>
      </c>
      <c r="G900" s="127">
        <v>0</v>
      </c>
      <c r="H900" s="127">
        <v>0</v>
      </c>
      <c r="I900" s="127">
        <v>0</v>
      </c>
      <c r="J900" s="127">
        <v>0</v>
      </c>
      <c r="K900" s="127">
        <v>0</v>
      </c>
      <c r="L900" s="127">
        <v>0</v>
      </c>
      <c r="M900" s="127">
        <v>0</v>
      </c>
      <c r="N900" s="127">
        <v>0</v>
      </c>
      <c r="O900" s="127">
        <v>0</v>
      </c>
      <c r="P900" s="127">
        <v>0</v>
      </c>
      <c r="Q900" s="127">
        <v>0</v>
      </c>
      <c r="R900" s="127">
        <v>0</v>
      </c>
      <c r="S900" s="127">
        <v>0</v>
      </c>
      <c r="T900" s="127">
        <v>0</v>
      </c>
      <c r="U900" s="127">
        <v>0</v>
      </c>
      <c r="V900" s="127">
        <v>0</v>
      </c>
      <c r="W900" s="127">
        <v>0</v>
      </c>
    </row>
    <row r="901" spans="1:23" hidden="1">
      <c r="A901" s="127">
        <v>0</v>
      </c>
      <c r="B901" s="127">
        <v>0</v>
      </c>
      <c r="C901" s="127">
        <v>0</v>
      </c>
      <c r="D901" s="127">
        <v>0</v>
      </c>
      <c r="E901" s="127">
        <v>0</v>
      </c>
      <c r="F901" s="127">
        <v>0</v>
      </c>
      <c r="G901" s="127">
        <v>0</v>
      </c>
      <c r="H901" s="127">
        <v>0</v>
      </c>
      <c r="I901" s="127">
        <v>0</v>
      </c>
      <c r="J901" s="127">
        <v>0</v>
      </c>
      <c r="K901" s="127">
        <v>0</v>
      </c>
      <c r="L901" s="127">
        <v>0</v>
      </c>
      <c r="M901" s="127">
        <v>0</v>
      </c>
      <c r="N901" s="127">
        <v>0</v>
      </c>
      <c r="O901" s="127">
        <v>0</v>
      </c>
      <c r="P901" s="127">
        <v>0</v>
      </c>
      <c r="Q901" s="127">
        <v>0</v>
      </c>
      <c r="R901" s="127">
        <v>0</v>
      </c>
      <c r="S901" s="127">
        <v>0</v>
      </c>
      <c r="T901" s="127">
        <v>0</v>
      </c>
      <c r="U901" s="127">
        <v>0</v>
      </c>
      <c r="V901" s="127">
        <v>0</v>
      </c>
      <c r="W901" s="127">
        <v>0</v>
      </c>
    </row>
    <row r="902" spans="1:23" hidden="1">
      <c r="A902" s="127">
        <v>0</v>
      </c>
      <c r="B902" s="127">
        <v>0</v>
      </c>
      <c r="C902" s="127">
        <v>0</v>
      </c>
      <c r="D902" s="127">
        <v>0</v>
      </c>
      <c r="E902" s="127">
        <v>0</v>
      </c>
      <c r="F902" s="127">
        <v>0</v>
      </c>
      <c r="G902" s="127">
        <v>0</v>
      </c>
      <c r="H902" s="127">
        <v>0</v>
      </c>
      <c r="I902" s="127">
        <v>0</v>
      </c>
      <c r="J902" s="127">
        <v>0</v>
      </c>
      <c r="K902" s="127">
        <v>0</v>
      </c>
      <c r="L902" s="127">
        <v>0</v>
      </c>
      <c r="M902" s="127">
        <v>0</v>
      </c>
      <c r="N902" s="127">
        <v>0</v>
      </c>
      <c r="O902" s="127">
        <v>0</v>
      </c>
      <c r="P902" s="127">
        <v>0</v>
      </c>
      <c r="Q902" s="127">
        <v>0</v>
      </c>
      <c r="R902" s="127">
        <v>0</v>
      </c>
      <c r="S902" s="127">
        <v>0</v>
      </c>
      <c r="T902" s="127">
        <v>0</v>
      </c>
      <c r="U902" s="127">
        <v>0</v>
      </c>
      <c r="V902" s="127">
        <v>0</v>
      </c>
      <c r="W902" s="127">
        <v>0</v>
      </c>
    </row>
    <row r="903" spans="1:23" hidden="1">
      <c r="A903" s="127">
        <v>0</v>
      </c>
      <c r="B903" s="127">
        <v>0</v>
      </c>
      <c r="C903" s="127">
        <v>0</v>
      </c>
      <c r="D903" s="127">
        <v>0</v>
      </c>
      <c r="E903" s="127">
        <v>0</v>
      </c>
      <c r="F903" s="127">
        <v>0</v>
      </c>
      <c r="G903" s="127">
        <v>0</v>
      </c>
      <c r="H903" s="127">
        <v>0</v>
      </c>
      <c r="I903" s="127">
        <v>0</v>
      </c>
      <c r="J903" s="127">
        <v>0</v>
      </c>
      <c r="K903" s="127">
        <v>0</v>
      </c>
      <c r="L903" s="127">
        <v>0</v>
      </c>
      <c r="M903" s="127">
        <v>0</v>
      </c>
      <c r="N903" s="127">
        <v>0</v>
      </c>
      <c r="O903" s="127">
        <v>0</v>
      </c>
      <c r="P903" s="127">
        <v>0</v>
      </c>
      <c r="Q903" s="127">
        <v>0</v>
      </c>
      <c r="R903" s="127">
        <v>0</v>
      </c>
      <c r="S903" s="127">
        <v>0</v>
      </c>
      <c r="T903" s="127">
        <v>0</v>
      </c>
      <c r="U903" s="127">
        <v>0</v>
      </c>
      <c r="V903" s="127">
        <v>0</v>
      </c>
      <c r="W903" s="127">
        <v>0</v>
      </c>
    </row>
    <row r="904" spans="1:23" hidden="1">
      <c r="A904" s="127">
        <v>0</v>
      </c>
      <c r="B904" s="127">
        <v>0</v>
      </c>
      <c r="C904" s="127">
        <v>0</v>
      </c>
      <c r="D904" s="127">
        <v>0</v>
      </c>
      <c r="E904" s="127">
        <v>0</v>
      </c>
      <c r="F904" s="127">
        <v>0</v>
      </c>
      <c r="G904" s="127">
        <v>0</v>
      </c>
      <c r="H904" s="127">
        <v>0</v>
      </c>
      <c r="I904" s="127">
        <v>0</v>
      </c>
      <c r="J904" s="127">
        <v>0</v>
      </c>
      <c r="K904" s="127">
        <v>0</v>
      </c>
      <c r="L904" s="127">
        <v>0</v>
      </c>
      <c r="M904" s="127">
        <v>0</v>
      </c>
      <c r="N904" s="127">
        <v>0</v>
      </c>
      <c r="O904" s="127">
        <v>0</v>
      </c>
      <c r="P904" s="127">
        <v>0</v>
      </c>
      <c r="Q904" s="127">
        <v>0</v>
      </c>
      <c r="R904" s="127">
        <v>0</v>
      </c>
      <c r="S904" s="127">
        <v>0</v>
      </c>
      <c r="T904" s="127">
        <v>0</v>
      </c>
      <c r="U904" s="127">
        <v>0</v>
      </c>
      <c r="V904" s="127">
        <v>0</v>
      </c>
      <c r="W904" s="127">
        <v>0</v>
      </c>
    </row>
    <row r="905" spans="1:23" hidden="1">
      <c r="A905" s="127">
        <v>0</v>
      </c>
      <c r="B905" s="127">
        <v>0</v>
      </c>
      <c r="C905" s="127">
        <v>0</v>
      </c>
      <c r="D905" s="127">
        <v>0</v>
      </c>
      <c r="E905" s="127">
        <v>0</v>
      </c>
      <c r="F905" s="127">
        <v>0</v>
      </c>
      <c r="G905" s="127">
        <v>0</v>
      </c>
      <c r="H905" s="127">
        <v>0</v>
      </c>
      <c r="I905" s="127">
        <v>0</v>
      </c>
      <c r="J905" s="127">
        <v>0</v>
      </c>
      <c r="K905" s="127">
        <v>0</v>
      </c>
      <c r="L905" s="127">
        <v>0</v>
      </c>
      <c r="M905" s="127">
        <v>0</v>
      </c>
      <c r="N905" s="127">
        <v>0</v>
      </c>
      <c r="O905" s="127">
        <v>0</v>
      </c>
      <c r="P905" s="127">
        <v>0</v>
      </c>
      <c r="Q905" s="127">
        <v>0</v>
      </c>
      <c r="R905" s="127">
        <v>0</v>
      </c>
      <c r="S905" s="127">
        <v>0</v>
      </c>
      <c r="T905" s="127">
        <v>0</v>
      </c>
      <c r="U905" s="127">
        <v>0</v>
      </c>
      <c r="V905" s="127">
        <v>0</v>
      </c>
      <c r="W905" s="127">
        <v>0</v>
      </c>
    </row>
    <row r="906" spans="1:23" hidden="1">
      <c r="A906" s="127">
        <v>0</v>
      </c>
      <c r="B906" s="127">
        <v>0</v>
      </c>
      <c r="C906" s="127">
        <v>0</v>
      </c>
      <c r="D906" s="127">
        <v>0</v>
      </c>
      <c r="E906" s="127">
        <v>0</v>
      </c>
      <c r="F906" s="127">
        <v>0</v>
      </c>
      <c r="G906" s="127">
        <v>0</v>
      </c>
      <c r="H906" s="127">
        <v>0</v>
      </c>
      <c r="I906" s="127">
        <v>0</v>
      </c>
      <c r="J906" s="127">
        <v>0</v>
      </c>
      <c r="K906" s="127">
        <v>0</v>
      </c>
      <c r="L906" s="127">
        <v>0</v>
      </c>
      <c r="M906" s="127">
        <v>0</v>
      </c>
      <c r="N906" s="127">
        <v>0</v>
      </c>
      <c r="O906" s="127">
        <v>0</v>
      </c>
      <c r="P906" s="127">
        <v>0</v>
      </c>
      <c r="Q906" s="127">
        <v>0</v>
      </c>
      <c r="R906" s="127">
        <v>0</v>
      </c>
      <c r="S906" s="127">
        <v>0</v>
      </c>
      <c r="T906" s="127">
        <v>0</v>
      </c>
      <c r="U906" s="127">
        <v>0</v>
      </c>
      <c r="V906" s="127">
        <v>0</v>
      </c>
      <c r="W906" s="127">
        <v>0</v>
      </c>
    </row>
    <row r="907" spans="1:23" hidden="1">
      <c r="A907" s="127">
        <v>0</v>
      </c>
      <c r="B907" s="127">
        <v>0</v>
      </c>
      <c r="C907" s="127">
        <v>0</v>
      </c>
      <c r="D907" s="127">
        <v>0</v>
      </c>
      <c r="E907" s="127">
        <v>0</v>
      </c>
      <c r="F907" s="127">
        <v>0</v>
      </c>
      <c r="G907" s="127">
        <v>0</v>
      </c>
      <c r="H907" s="127">
        <v>0</v>
      </c>
      <c r="I907" s="127">
        <v>0</v>
      </c>
      <c r="J907" s="127">
        <v>0</v>
      </c>
      <c r="K907" s="127">
        <v>0</v>
      </c>
      <c r="L907" s="127">
        <v>0</v>
      </c>
      <c r="M907" s="127">
        <v>0</v>
      </c>
      <c r="N907" s="127">
        <v>0</v>
      </c>
      <c r="O907" s="127">
        <v>0</v>
      </c>
      <c r="P907" s="127">
        <v>0</v>
      </c>
      <c r="Q907" s="127">
        <v>0</v>
      </c>
      <c r="R907" s="127">
        <v>0</v>
      </c>
      <c r="S907" s="127">
        <v>0</v>
      </c>
      <c r="T907" s="127">
        <v>0</v>
      </c>
      <c r="U907" s="127">
        <v>0</v>
      </c>
      <c r="V907" s="127">
        <v>0</v>
      </c>
      <c r="W907" s="127">
        <v>0</v>
      </c>
    </row>
    <row r="908" spans="1:23" hidden="1">
      <c r="A908" s="127">
        <v>0</v>
      </c>
      <c r="B908" s="127">
        <v>0</v>
      </c>
      <c r="C908" s="127">
        <v>0</v>
      </c>
      <c r="D908" s="127">
        <v>0</v>
      </c>
      <c r="E908" s="127">
        <v>0</v>
      </c>
      <c r="F908" s="127">
        <v>0</v>
      </c>
      <c r="G908" s="127">
        <v>0</v>
      </c>
      <c r="H908" s="127">
        <v>0</v>
      </c>
      <c r="I908" s="127">
        <v>0</v>
      </c>
      <c r="J908" s="127">
        <v>0</v>
      </c>
      <c r="K908" s="127">
        <v>0</v>
      </c>
      <c r="L908" s="127">
        <v>0</v>
      </c>
      <c r="M908" s="127">
        <v>0</v>
      </c>
      <c r="N908" s="127">
        <v>0</v>
      </c>
      <c r="O908" s="127">
        <v>0</v>
      </c>
      <c r="P908" s="127">
        <v>0</v>
      </c>
      <c r="Q908" s="127">
        <v>0</v>
      </c>
      <c r="R908" s="127">
        <v>0</v>
      </c>
      <c r="S908" s="127">
        <v>0</v>
      </c>
      <c r="T908" s="127">
        <v>0</v>
      </c>
      <c r="U908" s="127">
        <v>0</v>
      </c>
      <c r="V908" s="127">
        <v>0</v>
      </c>
      <c r="W908" s="127">
        <v>0</v>
      </c>
    </row>
    <row r="909" spans="1:23" hidden="1">
      <c r="A909" s="127">
        <v>0</v>
      </c>
      <c r="B909" s="127">
        <v>0</v>
      </c>
      <c r="C909" s="127">
        <v>0</v>
      </c>
      <c r="D909" s="127">
        <v>0</v>
      </c>
      <c r="E909" s="127">
        <v>0</v>
      </c>
      <c r="F909" s="127">
        <v>0</v>
      </c>
      <c r="G909" s="127">
        <v>0</v>
      </c>
      <c r="H909" s="127">
        <v>0</v>
      </c>
      <c r="I909" s="127">
        <v>0</v>
      </c>
      <c r="J909" s="127">
        <v>0</v>
      </c>
      <c r="K909" s="127">
        <v>0</v>
      </c>
      <c r="L909" s="127">
        <v>0</v>
      </c>
      <c r="M909" s="127">
        <v>0</v>
      </c>
      <c r="N909" s="127">
        <v>0</v>
      </c>
      <c r="O909" s="127">
        <v>0</v>
      </c>
      <c r="P909" s="127">
        <v>0</v>
      </c>
      <c r="Q909" s="127">
        <v>0</v>
      </c>
      <c r="R909" s="127">
        <v>0</v>
      </c>
      <c r="S909" s="127">
        <v>0</v>
      </c>
      <c r="T909" s="127">
        <v>0</v>
      </c>
      <c r="U909" s="127">
        <v>0</v>
      </c>
      <c r="V909" s="127">
        <v>0</v>
      </c>
      <c r="W909" s="127">
        <v>0</v>
      </c>
    </row>
    <row r="910" spans="1:23" hidden="1">
      <c r="A910" s="127">
        <v>0</v>
      </c>
      <c r="B910" s="127">
        <v>0</v>
      </c>
      <c r="C910" s="127">
        <v>0</v>
      </c>
      <c r="D910" s="127">
        <v>0</v>
      </c>
      <c r="E910" s="127">
        <v>0</v>
      </c>
      <c r="F910" s="127">
        <v>0</v>
      </c>
      <c r="G910" s="127">
        <v>0</v>
      </c>
      <c r="H910" s="127">
        <v>0</v>
      </c>
      <c r="I910" s="127">
        <v>0</v>
      </c>
      <c r="J910" s="127">
        <v>0</v>
      </c>
      <c r="K910" s="127">
        <v>0</v>
      </c>
      <c r="L910" s="127">
        <v>0</v>
      </c>
      <c r="M910" s="127">
        <v>0</v>
      </c>
      <c r="N910" s="127">
        <v>0</v>
      </c>
      <c r="O910" s="127">
        <v>0</v>
      </c>
      <c r="P910" s="127">
        <v>0</v>
      </c>
      <c r="Q910" s="127">
        <v>0</v>
      </c>
      <c r="R910" s="127">
        <v>0</v>
      </c>
      <c r="S910" s="127">
        <v>0</v>
      </c>
      <c r="T910" s="127">
        <v>0</v>
      </c>
      <c r="U910" s="127">
        <v>0</v>
      </c>
      <c r="V910" s="127">
        <v>0</v>
      </c>
      <c r="W910" s="127">
        <v>0</v>
      </c>
    </row>
    <row r="911" spans="1:23" hidden="1">
      <c r="A911" s="127">
        <v>0</v>
      </c>
      <c r="B911" s="127">
        <v>0</v>
      </c>
      <c r="C911" s="127">
        <v>0</v>
      </c>
      <c r="D911" s="127">
        <v>0</v>
      </c>
      <c r="E911" s="127">
        <v>0</v>
      </c>
      <c r="F911" s="127">
        <v>0</v>
      </c>
      <c r="G911" s="127">
        <v>0</v>
      </c>
      <c r="H911" s="127">
        <v>0</v>
      </c>
      <c r="I911" s="127">
        <v>0</v>
      </c>
      <c r="J911" s="127">
        <v>0</v>
      </c>
      <c r="K911" s="127">
        <v>0</v>
      </c>
      <c r="L911" s="127">
        <v>0</v>
      </c>
      <c r="M911" s="127">
        <v>0</v>
      </c>
      <c r="N911" s="127">
        <v>0</v>
      </c>
      <c r="O911" s="127">
        <v>0</v>
      </c>
      <c r="P911" s="127">
        <v>0</v>
      </c>
      <c r="Q911" s="127">
        <v>0</v>
      </c>
      <c r="R911" s="127">
        <v>0</v>
      </c>
      <c r="S911" s="127">
        <v>0</v>
      </c>
      <c r="T911" s="127">
        <v>0</v>
      </c>
      <c r="U911" s="127">
        <v>0</v>
      </c>
      <c r="V911" s="127">
        <v>0</v>
      </c>
      <c r="W911" s="127">
        <v>0</v>
      </c>
    </row>
    <row r="912" spans="1:23" hidden="1">
      <c r="A912" s="127">
        <v>0</v>
      </c>
      <c r="B912" s="127">
        <v>0</v>
      </c>
      <c r="C912" s="127">
        <v>0</v>
      </c>
      <c r="D912" s="127">
        <v>0</v>
      </c>
      <c r="E912" s="127">
        <v>0</v>
      </c>
      <c r="F912" s="127">
        <v>0</v>
      </c>
      <c r="G912" s="127">
        <v>0</v>
      </c>
      <c r="H912" s="127">
        <v>0</v>
      </c>
      <c r="I912" s="127">
        <v>0</v>
      </c>
      <c r="J912" s="127">
        <v>0</v>
      </c>
      <c r="K912" s="127">
        <v>0</v>
      </c>
      <c r="L912" s="127">
        <v>0</v>
      </c>
      <c r="M912" s="127">
        <v>0</v>
      </c>
      <c r="N912" s="127">
        <v>0</v>
      </c>
      <c r="O912" s="127">
        <v>0</v>
      </c>
      <c r="P912" s="127">
        <v>0</v>
      </c>
      <c r="Q912" s="127">
        <v>0</v>
      </c>
      <c r="R912" s="127">
        <v>0</v>
      </c>
      <c r="S912" s="127">
        <v>0</v>
      </c>
      <c r="T912" s="127">
        <v>0</v>
      </c>
      <c r="U912" s="127">
        <v>0</v>
      </c>
      <c r="V912" s="127">
        <v>0</v>
      </c>
      <c r="W912" s="127">
        <v>0</v>
      </c>
    </row>
    <row r="913" spans="1:23" hidden="1">
      <c r="A913" s="127">
        <v>0</v>
      </c>
      <c r="B913" s="127">
        <v>0</v>
      </c>
      <c r="C913" s="127">
        <v>0</v>
      </c>
      <c r="D913" s="127">
        <v>0</v>
      </c>
      <c r="E913" s="127">
        <v>0</v>
      </c>
      <c r="F913" s="127">
        <v>0</v>
      </c>
      <c r="G913" s="127">
        <v>0</v>
      </c>
      <c r="H913" s="127">
        <v>0</v>
      </c>
      <c r="I913" s="127">
        <v>0</v>
      </c>
      <c r="J913" s="127">
        <v>0</v>
      </c>
      <c r="K913" s="127">
        <v>0</v>
      </c>
      <c r="L913" s="127">
        <v>0</v>
      </c>
      <c r="M913" s="127">
        <v>0</v>
      </c>
      <c r="N913" s="127">
        <v>0</v>
      </c>
      <c r="O913" s="127">
        <v>0</v>
      </c>
      <c r="P913" s="127">
        <v>0</v>
      </c>
      <c r="Q913" s="127">
        <v>0</v>
      </c>
      <c r="R913" s="127">
        <v>0</v>
      </c>
      <c r="S913" s="127">
        <v>0</v>
      </c>
      <c r="T913" s="127">
        <v>0</v>
      </c>
      <c r="U913" s="127">
        <v>0</v>
      </c>
      <c r="V913" s="127">
        <v>0</v>
      </c>
      <c r="W913" s="127">
        <v>0</v>
      </c>
    </row>
    <row r="914" spans="1:23" hidden="1">
      <c r="A914" s="127">
        <v>0</v>
      </c>
      <c r="B914" s="127">
        <v>0</v>
      </c>
      <c r="C914" s="127">
        <v>0</v>
      </c>
      <c r="D914" s="127">
        <v>0</v>
      </c>
      <c r="E914" s="127">
        <v>0</v>
      </c>
      <c r="F914" s="127">
        <v>0</v>
      </c>
      <c r="G914" s="127">
        <v>0</v>
      </c>
      <c r="H914" s="127">
        <v>0</v>
      </c>
      <c r="I914" s="127">
        <v>0</v>
      </c>
      <c r="J914" s="127">
        <v>0</v>
      </c>
      <c r="K914" s="127">
        <v>0</v>
      </c>
      <c r="L914" s="127">
        <v>0</v>
      </c>
      <c r="M914" s="127">
        <v>0</v>
      </c>
      <c r="N914" s="127">
        <v>0</v>
      </c>
      <c r="O914" s="127">
        <v>0</v>
      </c>
      <c r="P914" s="127">
        <v>0</v>
      </c>
      <c r="Q914" s="127">
        <v>0</v>
      </c>
      <c r="R914" s="127">
        <v>0</v>
      </c>
      <c r="S914" s="127">
        <v>0</v>
      </c>
      <c r="T914" s="127">
        <v>0</v>
      </c>
      <c r="U914" s="127">
        <v>0</v>
      </c>
      <c r="V914" s="127">
        <v>0</v>
      </c>
      <c r="W914" s="127">
        <v>0</v>
      </c>
    </row>
    <row r="915" spans="1:23" hidden="1">
      <c r="A915" s="127">
        <v>0</v>
      </c>
      <c r="B915" s="127">
        <v>0</v>
      </c>
      <c r="C915" s="127">
        <v>0</v>
      </c>
      <c r="D915" s="127">
        <v>0</v>
      </c>
      <c r="E915" s="127">
        <v>0</v>
      </c>
      <c r="F915" s="127">
        <v>0</v>
      </c>
      <c r="G915" s="127">
        <v>0</v>
      </c>
      <c r="H915" s="127">
        <v>0</v>
      </c>
      <c r="I915" s="127">
        <v>0</v>
      </c>
      <c r="J915" s="127">
        <v>0</v>
      </c>
      <c r="K915" s="127">
        <v>0</v>
      </c>
      <c r="L915" s="127">
        <v>0</v>
      </c>
      <c r="M915" s="127">
        <v>0</v>
      </c>
      <c r="N915" s="127">
        <v>0</v>
      </c>
      <c r="O915" s="127">
        <v>0</v>
      </c>
      <c r="P915" s="127">
        <v>0</v>
      </c>
      <c r="Q915" s="127">
        <v>0</v>
      </c>
      <c r="R915" s="127">
        <v>0</v>
      </c>
      <c r="S915" s="127">
        <v>0</v>
      </c>
      <c r="T915" s="127">
        <v>0</v>
      </c>
      <c r="U915" s="127">
        <v>0</v>
      </c>
      <c r="V915" s="127">
        <v>0</v>
      </c>
      <c r="W915" s="127">
        <v>0</v>
      </c>
    </row>
    <row r="916" spans="1:23" hidden="1">
      <c r="A916" s="127">
        <v>0</v>
      </c>
      <c r="B916" s="127">
        <v>0</v>
      </c>
      <c r="C916" s="127">
        <v>0</v>
      </c>
      <c r="D916" s="127">
        <v>0</v>
      </c>
      <c r="E916" s="127">
        <v>0</v>
      </c>
      <c r="F916" s="127">
        <v>0</v>
      </c>
      <c r="G916" s="127">
        <v>0</v>
      </c>
      <c r="H916" s="127">
        <v>0</v>
      </c>
      <c r="I916" s="127">
        <v>0</v>
      </c>
      <c r="J916" s="127">
        <v>0</v>
      </c>
      <c r="K916" s="127">
        <v>0</v>
      </c>
      <c r="L916" s="127">
        <v>0</v>
      </c>
      <c r="M916" s="127">
        <v>0</v>
      </c>
      <c r="N916" s="127">
        <v>0</v>
      </c>
      <c r="O916" s="127">
        <v>0</v>
      </c>
      <c r="P916" s="127">
        <v>0</v>
      </c>
      <c r="Q916" s="127">
        <v>0</v>
      </c>
      <c r="R916" s="127">
        <v>0</v>
      </c>
      <c r="S916" s="127">
        <v>0</v>
      </c>
      <c r="T916" s="127">
        <v>0</v>
      </c>
      <c r="U916" s="127">
        <v>0</v>
      </c>
      <c r="V916" s="127">
        <v>0</v>
      </c>
      <c r="W916" s="127">
        <v>0</v>
      </c>
    </row>
    <row r="917" spans="1:23" hidden="1">
      <c r="A917" s="127">
        <v>0</v>
      </c>
      <c r="B917" s="127">
        <v>0</v>
      </c>
      <c r="C917" s="127">
        <v>0</v>
      </c>
      <c r="D917" s="127">
        <v>0</v>
      </c>
      <c r="E917" s="127">
        <v>0</v>
      </c>
      <c r="F917" s="127">
        <v>0</v>
      </c>
      <c r="G917" s="127">
        <v>0</v>
      </c>
      <c r="H917" s="127">
        <v>0</v>
      </c>
      <c r="I917" s="127">
        <v>0</v>
      </c>
      <c r="J917" s="127">
        <v>0</v>
      </c>
      <c r="K917" s="127">
        <v>0</v>
      </c>
      <c r="L917" s="127">
        <v>0</v>
      </c>
      <c r="M917" s="127">
        <v>0</v>
      </c>
      <c r="N917" s="127">
        <v>0</v>
      </c>
      <c r="O917" s="127">
        <v>0</v>
      </c>
      <c r="P917" s="127">
        <v>0</v>
      </c>
      <c r="Q917" s="127">
        <v>0</v>
      </c>
      <c r="R917" s="127">
        <v>0</v>
      </c>
      <c r="S917" s="127">
        <v>0</v>
      </c>
      <c r="T917" s="127">
        <v>0</v>
      </c>
      <c r="U917" s="127">
        <v>0</v>
      </c>
      <c r="V917" s="127">
        <v>0</v>
      </c>
      <c r="W917" s="127">
        <v>0</v>
      </c>
    </row>
    <row r="918" spans="1:23" hidden="1">
      <c r="A918" s="127">
        <v>0</v>
      </c>
      <c r="B918" s="127">
        <v>0</v>
      </c>
      <c r="C918" s="127">
        <v>0</v>
      </c>
      <c r="D918" s="127">
        <v>0</v>
      </c>
      <c r="E918" s="127">
        <v>0</v>
      </c>
      <c r="F918" s="127">
        <v>0</v>
      </c>
      <c r="G918" s="127">
        <v>0</v>
      </c>
      <c r="H918" s="127">
        <v>0</v>
      </c>
      <c r="I918" s="127">
        <v>0</v>
      </c>
      <c r="J918" s="127">
        <v>0</v>
      </c>
      <c r="K918" s="127">
        <v>0</v>
      </c>
      <c r="L918" s="127">
        <v>0</v>
      </c>
      <c r="M918" s="127">
        <v>0</v>
      </c>
      <c r="N918" s="127">
        <v>0</v>
      </c>
      <c r="O918" s="127">
        <v>0</v>
      </c>
      <c r="P918" s="127">
        <v>0</v>
      </c>
      <c r="Q918" s="127">
        <v>0</v>
      </c>
      <c r="R918" s="127">
        <v>0</v>
      </c>
      <c r="S918" s="127">
        <v>0</v>
      </c>
      <c r="T918" s="127">
        <v>0</v>
      </c>
      <c r="U918" s="127">
        <v>0</v>
      </c>
      <c r="V918" s="127">
        <v>0</v>
      </c>
      <c r="W918" s="127">
        <v>0</v>
      </c>
    </row>
    <row r="919" spans="1:23" hidden="1">
      <c r="A919" s="127">
        <v>0</v>
      </c>
      <c r="B919" s="127">
        <v>0</v>
      </c>
      <c r="C919" s="127">
        <v>0</v>
      </c>
      <c r="D919" s="127">
        <v>0</v>
      </c>
      <c r="E919" s="127">
        <v>0</v>
      </c>
      <c r="F919" s="127">
        <v>0</v>
      </c>
      <c r="G919" s="127">
        <v>0</v>
      </c>
      <c r="H919" s="127">
        <v>0</v>
      </c>
      <c r="I919" s="127">
        <v>0</v>
      </c>
      <c r="J919" s="127">
        <v>0</v>
      </c>
      <c r="K919" s="127">
        <v>0</v>
      </c>
      <c r="L919" s="127">
        <v>0</v>
      </c>
      <c r="M919" s="127">
        <v>0</v>
      </c>
      <c r="N919" s="127">
        <v>0</v>
      </c>
      <c r="O919" s="127">
        <v>0</v>
      </c>
      <c r="P919" s="127">
        <v>0</v>
      </c>
      <c r="Q919" s="127">
        <v>0</v>
      </c>
      <c r="R919" s="127">
        <v>0</v>
      </c>
      <c r="S919" s="127">
        <v>0</v>
      </c>
      <c r="T919" s="127">
        <v>0</v>
      </c>
      <c r="U919" s="127">
        <v>0</v>
      </c>
      <c r="V919" s="127">
        <v>0</v>
      </c>
      <c r="W919" s="127">
        <v>0</v>
      </c>
    </row>
    <row r="920" spans="1:23" hidden="1">
      <c r="A920" s="127">
        <v>0</v>
      </c>
      <c r="B920" s="127">
        <v>0</v>
      </c>
      <c r="C920" s="127">
        <v>0</v>
      </c>
      <c r="D920" s="127">
        <v>0</v>
      </c>
      <c r="E920" s="127">
        <v>0</v>
      </c>
      <c r="F920" s="127">
        <v>0</v>
      </c>
      <c r="G920" s="127">
        <v>0</v>
      </c>
      <c r="H920" s="127">
        <v>0</v>
      </c>
      <c r="I920" s="127">
        <v>0</v>
      </c>
      <c r="J920" s="127">
        <v>0</v>
      </c>
      <c r="K920" s="127">
        <v>0</v>
      </c>
      <c r="L920" s="127">
        <v>0</v>
      </c>
      <c r="M920" s="127">
        <v>0</v>
      </c>
      <c r="N920" s="127">
        <v>0</v>
      </c>
      <c r="O920" s="127">
        <v>0</v>
      </c>
      <c r="P920" s="127">
        <v>0</v>
      </c>
      <c r="Q920" s="127">
        <v>0</v>
      </c>
      <c r="R920" s="127">
        <v>0</v>
      </c>
      <c r="S920" s="127">
        <v>0</v>
      </c>
      <c r="T920" s="127">
        <v>0</v>
      </c>
      <c r="U920" s="127">
        <v>0</v>
      </c>
      <c r="V920" s="127">
        <v>0</v>
      </c>
      <c r="W920" s="127">
        <v>0</v>
      </c>
    </row>
    <row r="921" spans="1:23" hidden="1">
      <c r="A921" s="127">
        <v>0</v>
      </c>
      <c r="B921" s="127">
        <v>0</v>
      </c>
      <c r="C921" s="127">
        <v>0</v>
      </c>
      <c r="D921" s="127">
        <v>0</v>
      </c>
      <c r="E921" s="127">
        <v>0</v>
      </c>
      <c r="F921" s="127">
        <v>0</v>
      </c>
      <c r="G921" s="127">
        <v>0</v>
      </c>
      <c r="H921" s="127">
        <v>0</v>
      </c>
      <c r="I921" s="127">
        <v>0</v>
      </c>
      <c r="J921" s="127">
        <v>0</v>
      </c>
      <c r="K921" s="127">
        <v>0</v>
      </c>
      <c r="L921" s="127">
        <v>0</v>
      </c>
      <c r="M921" s="127">
        <v>0</v>
      </c>
      <c r="N921" s="127">
        <v>0</v>
      </c>
      <c r="O921" s="127">
        <v>0</v>
      </c>
      <c r="P921" s="127">
        <v>0</v>
      </c>
      <c r="Q921" s="127">
        <v>0</v>
      </c>
      <c r="R921" s="127">
        <v>0</v>
      </c>
      <c r="S921" s="127">
        <v>0</v>
      </c>
      <c r="T921" s="127">
        <v>0</v>
      </c>
      <c r="U921" s="127">
        <v>0</v>
      </c>
      <c r="V921" s="127">
        <v>0</v>
      </c>
      <c r="W921" s="127">
        <v>0</v>
      </c>
    </row>
    <row r="922" spans="1:23" hidden="1">
      <c r="A922" s="127">
        <v>0</v>
      </c>
      <c r="B922" s="127">
        <v>0</v>
      </c>
      <c r="C922" s="127">
        <v>0</v>
      </c>
      <c r="D922" s="127">
        <v>0</v>
      </c>
      <c r="E922" s="127">
        <v>0</v>
      </c>
      <c r="F922" s="127">
        <v>0</v>
      </c>
      <c r="G922" s="127">
        <v>0</v>
      </c>
      <c r="H922" s="127">
        <v>0</v>
      </c>
      <c r="I922" s="127">
        <v>0</v>
      </c>
      <c r="J922" s="127">
        <v>0</v>
      </c>
      <c r="K922" s="127">
        <v>0</v>
      </c>
      <c r="L922" s="127">
        <v>0</v>
      </c>
      <c r="M922" s="127">
        <v>0</v>
      </c>
      <c r="N922" s="127">
        <v>0</v>
      </c>
      <c r="O922" s="127">
        <v>0</v>
      </c>
      <c r="P922" s="127">
        <v>0</v>
      </c>
      <c r="Q922" s="127">
        <v>0</v>
      </c>
      <c r="R922" s="127">
        <v>0</v>
      </c>
      <c r="S922" s="127">
        <v>0</v>
      </c>
      <c r="T922" s="127">
        <v>0</v>
      </c>
      <c r="U922" s="127">
        <v>0</v>
      </c>
      <c r="V922" s="127">
        <v>0</v>
      </c>
      <c r="W922" s="127">
        <v>0</v>
      </c>
    </row>
    <row r="923" spans="1:23" hidden="1">
      <c r="A923" s="127">
        <v>0</v>
      </c>
      <c r="B923" s="127">
        <v>0</v>
      </c>
      <c r="C923" s="127">
        <v>0</v>
      </c>
      <c r="D923" s="127">
        <v>0</v>
      </c>
      <c r="E923" s="127">
        <v>0</v>
      </c>
      <c r="F923" s="127">
        <v>0</v>
      </c>
      <c r="G923" s="127">
        <v>0</v>
      </c>
      <c r="H923" s="127">
        <v>0</v>
      </c>
      <c r="I923" s="127">
        <v>0</v>
      </c>
      <c r="J923" s="127">
        <v>0</v>
      </c>
      <c r="K923" s="127">
        <v>0</v>
      </c>
      <c r="L923" s="127">
        <v>0</v>
      </c>
      <c r="M923" s="127">
        <v>0</v>
      </c>
      <c r="N923" s="127">
        <v>0</v>
      </c>
      <c r="O923" s="127">
        <v>0</v>
      </c>
      <c r="P923" s="127">
        <v>0</v>
      </c>
      <c r="Q923" s="127">
        <v>0</v>
      </c>
      <c r="R923" s="127">
        <v>0</v>
      </c>
      <c r="S923" s="127">
        <v>0</v>
      </c>
      <c r="T923" s="127">
        <v>0</v>
      </c>
      <c r="U923" s="127">
        <v>0</v>
      </c>
      <c r="V923" s="127">
        <v>0</v>
      </c>
      <c r="W923" s="127">
        <v>0</v>
      </c>
    </row>
    <row r="924" spans="1:23" hidden="1">
      <c r="A924" s="127">
        <v>0</v>
      </c>
      <c r="B924" s="127">
        <v>0</v>
      </c>
      <c r="C924" s="127">
        <v>0</v>
      </c>
      <c r="D924" s="127">
        <v>0</v>
      </c>
      <c r="E924" s="127">
        <v>0</v>
      </c>
      <c r="F924" s="127">
        <v>0</v>
      </c>
      <c r="G924" s="127">
        <v>0</v>
      </c>
      <c r="H924" s="127">
        <v>0</v>
      </c>
      <c r="I924" s="127">
        <v>0</v>
      </c>
      <c r="J924" s="127">
        <v>0</v>
      </c>
      <c r="K924" s="127">
        <v>0</v>
      </c>
      <c r="L924" s="127">
        <v>0</v>
      </c>
      <c r="M924" s="127">
        <v>0</v>
      </c>
      <c r="N924" s="127">
        <v>0</v>
      </c>
      <c r="O924" s="127">
        <v>0</v>
      </c>
      <c r="P924" s="127">
        <v>0</v>
      </c>
      <c r="Q924" s="127">
        <v>0</v>
      </c>
      <c r="R924" s="127">
        <v>0</v>
      </c>
      <c r="S924" s="127">
        <v>0</v>
      </c>
      <c r="T924" s="127">
        <v>0</v>
      </c>
      <c r="U924" s="127">
        <v>0</v>
      </c>
      <c r="V924" s="127">
        <v>0</v>
      </c>
      <c r="W924" s="127">
        <v>0</v>
      </c>
    </row>
    <row r="925" spans="1:23" hidden="1">
      <c r="A925" s="127">
        <v>0</v>
      </c>
      <c r="B925" s="127">
        <v>0</v>
      </c>
      <c r="C925" s="127">
        <v>0</v>
      </c>
      <c r="D925" s="127">
        <v>0</v>
      </c>
      <c r="E925" s="127">
        <v>0</v>
      </c>
      <c r="F925" s="127">
        <v>0</v>
      </c>
      <c r="G925" s="127">
        <v>0</v>
      </c>
      <c r="H925" s="127">
        <v>0</v>
      </c>
      <c r="I925" s="127">
        <v>0</v>
      </c>
      <c r="J925" s="127">
        <v>0</v>
      </c>
      <c r="K925" s="127">
        <v>0</v>
      </c>
      <c r="L925" s="127">
        <v>0</v>
      </c>
      <c r="M925" s="127">
        <v>0</v>
      </c>
      <c r="N925" s="127">
        <v>0</v>
      </c>
      <c r="O925" s="127">
        <v>0</v>
      </c>
      <c r="P925" s="127">
        <v>0</v>
      </c>
      <c r="Q925" s="127">
        <v>0</v>
      </c>
      <c r="R925" s="127">
        <v>0</v>
      </c>
      <c r="S925" s="127">
        <v>0</v>
      </c>
      <c r="T925" s="127">
        <v>0</v>
      </c>
      <c r="U925" s="127">
        <v>0</v>
      </c>
      <c r="V925" s="127">
        <v>0</v>
      </c>
      <c r="W925" s="127">
        <v>0</v>
      </c>
    </row>
    <row r="926" spans="1:23" hidden="1">
      <c r="A926" s="127">
        <v>0</v>
      </c>
      <c r="B926" s="127">
        <v>0</v>
      </c>
      <c r="C926" s="127">
        <v>0</v>
      </c>
      <c r="D926" s="127">
        <v>0</v>
      </c>
      <c r="E926" s="127">
        <v>0</v>
      </c>
      <c r="F926" s="127">
        <v>0</v>
      </c>
      <c r="G926" s="127">
        <v>0</v>
      </c>
      <c r="H926" s="127">
        <v>0</v>
      </c>
      <c r="I926" s="127">
        <v>0</v>
      </c>
      <c r="J926" s="127">
        <v>0</v>
      </c>
      <c r="K926" s="127">
        <v>0</v>
      </c>
      <c r="L926" s="127">
        <v>0</v>
      </c>
      <c r="M926" s="127">
        <v>0</v>
      </c>
      <c r="N926" s="127">
        <v>0</v>
      </c>
      <c r="O926" s="127">
        <v>0</v>
      </c>
      <c r="P926" s="127">
        <v>0</v>
      </c>
      <c r="Q926" s="127">
        <v>0</v>
      </c>
      <c r="R926" s="127">
        <v>0</v>
      </c>
      <c r="S926" s="127">
        <v>0</v>
      </c>
      <c r="T926" s="127">
        <v>0</v>
      </c>
      <c r="U926" s="127">
        <v>0</v>
      </c>
      <c r="V926" s="127">
        <v>0</v>
      </c>
      <c r="W926" s="127">
        <v>0</v>
      </c>
    </row>
    <row r="927" spans="1:23" hidden="1">
      <c r="A927" s="127">
        <v>0</v>
      </c>
      <c r="B927" s="127">
        <v>0</v>
      </c>
      <c r="C927" s="127">
        <v>0</v>
      </c>
      <c r="D927" s="127">
        <v>0</v>
      </c>
      <c r="E927" s="127">
        <v>0</v>
      </c>
      <c r="F927" s="127">
        <v>0</v>
      </c>
      <c r="G927" s="127">
        <v>0</v>
      </c>
      <c r="H927" s="127">
        <v>0</v>
      </c>
      <c r="I927" s="127">
        <v>0</v>
      </c>
      <c r="J927" s="127">
        <v>0</v>
      </c>
      <c r="K927" s="127">
        <v>0</v>
      </c>
      <c r="L927" s="127">
        <v>0</v>
      </c>
      <c r="M927" s="127">
        <v>0</v>
      </c>
      <c r="N927" s="127">
        <v>0</v>
      </c>
      <c r="O927" s="127">
        <v>0</v>
      </c>
      <c r="P927" s="127">
        <v>0</v>
      </c>
      <c r="Q927" s="127">
        <v>0</v>
      </c>
      <c r="R927" s="127">
        <v>0</v>
      </c>
      <c r="S927" s="127">
        <v>0</v>
      </c>
      <c r="T927" s="127">
        <v>0</v>
      </c>
      <c r="U927" s="127">
        <v>0</v>
      </c>
      <c r="V927" s="127">
        <v>0</v>
      </c>
      <c r="W927" s="127">
        <v>0</v>
      </c>
    </row>
    <row r="928" spans="1:23" hidden="1">
      <c r="A928" s="127">
        <v>0</v>
      </c>
      <c r="B928" s="127">
        <v>0</v>
      </c>
      <c r="C928" s="127">
        <v>0</v>
      </c>
      <c r="D928" s="127">
        <v>0</v>
      </c>
      <c r="E928" s="127">
        <v>0</v>
      </c>
      <c r="F928" s="127">
        <v>0</v>
      </c>
      <c r="G928" s="127">
        <v>0</v>
      </c>
      <c r="H928" s="127">
        <v>0</v>
      </c>
      <c r="I928" s="127">
        <v>0</v>
      </c>
      <c r="J928" s="127">
        <v>0</v>
      </c>
      <c r="K928" s="127">
        <v>0</v>
      </c>
      <c r="L928" s="127">
        <v>0</v>
      </c>
      <c r="M928" s="127">
        <v>0</v>
      </c>
      <c r="N928" s="127">
        <v>0</v>
      </c>
      <c r="O928" s="127">
        <v>0</v>
      </c>
      <c r="P928" s="127">
        <v>0</v>
      </c>
      <c r="Q928" s="127">
        <v>0</v>
      </c>
      <c r="R928" s="127">
        <v>0</v>
      </c>
      <c r="S928" s="127">
        <v>0</v>
      </c>
      <c r="T928" s="127">
        <v>0</v>
      </c>
      <c r="U928" s="127">
        <v>0</v>
      </c>
      <c r="V928" s="127">
        <v>0</v>
      </c>
      <c r="W928" s="127">
        <v>0</v>
      </c>
    </row>
    <row r="929" spans="1:23" hidden="1">
      <c r="A929" s="127">
        <v>0</v>
      </c>
      <c r="B929" s="127">
        <v>0</v>
      </c>
      <c r="C929" s="127">
        <v>0</v>
      </c>
      <c r="D929" s="127">
        <v>0</v>
      </c>
      <c r="E929" s="127">
        <v>0</v>
      </c>
      <c r="F929" s="127">
        <v>0</v>
      </c>
      <c r="G929" s="127">
        <v>0</v>
      </c>
      <c r="H929" s="127">
        <v>0</v>
      </c>
      <c r="I929" s="127">
        <v>0</v>
      </c>
      <c r="J929" s="127">
        <v>0</v>
      </c>
      <c r="K929" s="127">
        <v>0</v>
      </c>
      <c r="L929" s="127">
        <v>0</v>
      </c>
      <c r="M929" s="127">
        <v>0</v>
      </c>
      <c r="N929" s="127">
        <v>0</v>
      </c>
      <c r="O929" s="127">
        <v>0</v>
      </c>
      <c r="P929" s="127">
        <v>0</v>
      </c>
      <c r="Q929" s="127">
        <v>0</v>
      </c>
      <c r="R929" s="127">
        <v>0</v>
      </c>
      <c r="S929" s="127">
        <v>0</v>
      </c>
      <c r="T929" s="127">
        <v>0</v>
      </c>
      <c r="U929" s="127">
        <v>0</v>
      </c>
      <c r="V929" s="127">
        <v>0</v>
      </c>
      <c r="W929" s="127">
        <v>0</v>
      </c>
    </row>
    <row r="930" spans="1:23" hidden="1">
      <c r="A930" s="127">
        <v>0</v>
      </c>
      <c r="B930" s="127">
        <v>0</v>
      </c>
      <c r="C930" s="127">
        <v>0</v>
      </c>
      <c r="D930" s="127">
        <v>0</v>
      </c>
      <c r="E930" s="127">
        <v>0</v>
      </c>
      <c r="F930" s="127">
        <v>0</v>
      </c>
      <c r="G930" s="127">
        <v>0</v>
      </c>
      <c r="H930" s="127">
        <v>0</v>
      </c>
      <c r="I930" s="127">
        <v>0</v>
      </c>
      <c r="J930" s="127">
        <v>0</v>
      </c>
      <c r="K930" s="127">
        <v>0</v>
      </c>
      <c r="L930" s="127">
        <v>0</v>
      </c>
      <c r="M930" s="127">
        <v>0</v>
      </c>
      <c r="N930" s="127">
        <v>0</v>
      </c>
      <c r="O930" s="127">
        <v>0</v>
      </c>
      <c r="P930" s="127">
        <v>0</v>
      </c>
      <c r="Q930" s="127">
        <v>0</v>
      </c>
      <c r="R930" s="127">
        <v>0</v>
      </c>
      <c r="S930" s="127">
        <v>0</v>
      </c>
      <c r="T930" s="127">
        <v>0</v>
      </c>
      <c r="U930" s="127">
        <v>0</v>
      </c>
      <c r="V930" s="127">
        <v>0</v>
      </c>
      <c r="W930" s="127">
        <v>0</v>
      </c>
    </row>
    <row r="931" spans="1:23" hidden="1">
      <c r="A931" s="127">
        <v>0</v>
      </c>
      <c r="B931" s="127">
        <v>0</v>
      </c>
      <c r="C931" s="127">
        <v>0</v>
      </c>
      <c r="D931" s="127">
        <v>0</v>
      </c>
      <c r="E931" s="127">
        <v>0</v>
      </c>
      <c r="F931" s="127">
        <v>0</v>
      </c>
      <c r="G931" s="127">
        <v>0</v>
      </c>
      <c r="H931" s="127">
        <v>0</v>
      </c>
      <c r="I931" s="127">
        <v>0</v>
      </c>
      <c r="J931" s="127">
        <v>0</v>
      </c>
      <c r="K931" s="127">
        <v>0</v>
      </c>
      <c r="L931" s="127">
        <v>0</v>
      </c>
      <c r="M931" s="127">
        <v>0</v>
      </c>
      <c r="N931" s="127">
        <v>0</v>
      </c>
      <c r="O931" s="127">
        <v>0</v>
      </c>
      <c r="P931" s="127">
        <v>0</v>
      </c>
      <c r="Q931" s="127">
        <v>0</v>
      </c>
      <c r="R931" s="127">
        <v>0</v>
      </c>
      <c r="S931" s="127">
        <v>0</v>
      </c>
      <c r="T931" s="127">
        <v>0</v>
      </c>
      <c r="U931" s="127">
        <v>0</v>
      </c>
      <c r="V931" s="127">
        <v>0</v>
      </c>
      <c r="W931" s="127">
        <v>0</v>
      </c>
    </row>
    <row r="932" spans="1:23" hidden="1">
      <c r="A932" s="127">
        <v>0</v>
      </c>
      <c r="B932" s="127">
        <v>0</v>
      </c>
      <c r="C932" s="127">
        <v>0</v>
      </c>
      <c r="D932" s="127">
        <v>0</v>
      </c>
      <c r="E932" s="127">
        <v>0</v>
      </c>
      <c r="F932" s="127">
        <v>0</v>
      </c>
      <c r="G932" s="127">
        <v>0</v>
      </c>
      <c r="H932" s="127">
        <v>0</v>
      </c>
      <c r="I932" s="127">
        <v>0</v>
      </c>
      <c r="J932" s="127">
        <v>0</v>
      </c>
      <c r="K932" s="127">
        <v>0</v>
      </c>
      <c r="L932" s="127">
        <v>0</v>
      </c>
      <c r="M932" s="127">
        <v>0</v>
      </c>
      <c r="N932" s="127">
        <v>0</v>
      </c>
      <c r="O932" s="127">
        <v>0</v>
      </c>
      <c r="P932" s="127">
        <v>0</v>
      </c>
      <c r="Q932" s="127">
        <v>0</v>
      </c>
      <c r="R932" s="127">
        <v>0</v>
      </c>
      <c r="S932" s="127">
        <v>0</v>
      </c>
      <c r="T932" s="127">
        <v>0</v>
      </c>
      <c r="U932" s="127">
        <v>0</v>
      </c>
      <c r="V932" s="127">
        <v>0</v>
      </c>
      <c r="W932" s="127">
        <v>0</v>
      </c>
    </row>
    <row r="933" spans="1:23" hidden="1">
      <c r="A933" s="127">
        <v>0</v>
      </c>
      <c r="B933" s="127">
        <v>0</v>
      </c>
      <c r="C933" s="127">
        <v>0</v>
      </c>
      <c r="D933" s="127">
        <v>0</v>
      </c>
      <c r="E933" s="127">
        <v>0</v>
      </c>
      <c r="F933" s="127">
        <v>0</v>
      </c>
      <c r="G933" s="127">
        <v>0</v>
      </c>
      <c r="H933" s="127">
        <v>0</v>
      </c>
      <c r="I933" s="127">
        <v>0</v>
      </c>
      <c r="J933" s="127">
        <v>0</v>
      </c>
      <c r="K933" s="127">
        <v>0</v>
      </c>
      <c r="L933" s="127">
        <v>0</v>
      </c>
      <c r="M933" s="127">
        <v>0</v>
      </c>
      <c r="N933" s="127">
        <v>0</v>
      </c>
      <c r="O933" s="127">
        <v>0</v>
      </c>
      <c r="P933" s="127">
        <v>0</v>
      </c>
      <c r="Q933" s="127">
        <v>0</v>
      </c>
      <c r="R933" s="127">
        <v>0</v>
      </c>
      <c r="S933" s="127">
        <v>0</v>
      </c>
      <c r="T933" s="127">
        <v>0</v>
      </c>
      <c r="U933" s="127">
        <v>0</v>
      </c>
      <c r="V933" s="127">
        <v>0</v>
      </c>
      <c r="W933" s="127">
        <v>0</v>
      </c>
    </row>
    <row r="934" spans="1:23" hidden="1">
      <c r="A934" s="127">
        <v>0</v>
      </c>
      <c r="B934" s="127">
        <v>0</v>
      </c>
      <c r="C934" s="127">
        <v>0</v>
      </c>
      <c r="D934" s="127">
        <v>0</v>
      </c>
      <c r="E934" s="127">
        <v>0</v>
      </c>
      <c r="F934" s="127">
        <v>0</v>
      </c>
      <c r="G934" s="127">
        <v>0</v>
      </c>
      <c r="H934" s="127">
        <v>0</v>
      </c>
      <c r="I934" s="127">
        <v>0</v>
      </c>
      <c r="J934" s="127">
        <v>0</v>
      </c>
      <c r="K934" s="127">
        <v>0</v>
      </c>
      <c r="L934" s="127">
        <v>0</v>
      </c>
      <c r="M934" s="127">
        <v>0</v>
      </c>
      <c r="N934" s="127">
        <v>0</v>
      </c>
      <c r="O934" s="127">
        <v>0</v>
      </c>
      <c r="P934" s="127">
        <v>0</v>
      </c>
      <c r="Q934" s="127">
        <v>0</v>
      </c>
      <c r="R934" s="127">
        <v>0</v>
      </c>
      <c r="S934" s="127">
        <v>0</v>
      </c>
      <c r="T934" s="127">
        <v>0</v>
      </c>
      <c r="U934" s="127">
        <v>0</v>
      </c>
      <c r="V934" s="127">
        <v>0</v>
      </c>
      <c r="W934" s="127">
        <v>0</v>
      </c>
    </row>
    <row r="935" spans="1:23" hidden="1">
      <c r="A935" s="127">
        <v>0</v>
      </c>
      <c r="B935" s="127">
        <v>0</v>
      </c>
      <c r="C935" s="127">
        <v>0</v>
      </c>
      <c r="D935" s="127">
        <v>0</v>
      </c>
      <c r="E935" s="127">
        <v>0</v>
      </c>
      <c r="F935" s="127">
        <v>0</v>
      </c>
      <c r="G935" s="127">
        <v>0</v>
      </c>
      <c r="H935" s="127">
        <v>0</v>
      </c>
      <c r="I935" s="127">
        <v>0</v>
      </c>
      <c r="J935" s="127">
        <v>0</v>
      </c>
      <c r="K935" s="127">
        <v>0</v>
      </c>
      <c r="L935" s="127">
        <v>0</v>
      </c>
      <c r="M935" s="127">
        <v>0</v>
      </c>
      <c r="N935" s="127">
        <v>0</v>
      </c>
      <c r="O935" s="127">
        <v>0</v>
      </c>
      <c r="P935" s="127">
        <v>0</v>
      </c>
      <c r="Q935" s="127">
        <v>0</v>
      </c>
      <c r="R935" s="127">
        <v>0</v>
      </c>
      <c r="S935" s="127">
        <v>0</v>
      </c>
      <c r="T935" s="127">
        <v>0</v>
      </c>
      <c r="U935" s="127">
        <v>0</v>
      </c>
      <c r="V935" s="127">
        <v>0</v>
      </c>
      <c r="W935" s="127">
        <v>0</v>
      </c>
    </row>
    <row r="936" spans="1:23" hidden="1">
      <c r="A936" s="127">
        <v>0</v>
      </c>
      <c r="B936" s="127">
        <v>0</v>
      </c>
      <c r="C936" s="127">
        <v>0</v>
      </c>
      <c r="D936" s="127">
        <v>0</v>
      </c>
      <c r="E936" s="127">
        <v>0</v>
      </c>
      <c r="F936" s="127">
        <v>0</v>
      </c>
      <c r="G936" s="127">
        <v>0</v>
      </c>
      <c r="H936" s="127">
        <v>0</v>
      </c>
      <c r="I936" s="127">
        <v>0</v>
      </c>
      <c r="J936" s="127">
        <v>0</v>
      </c>
      <c r="K936" s="127">
        <v>0</v>
      </c>
      <c r="L936" s="127">
        <v>0</v>
      </c>
      <c r="M936" s="127">
        <v>0</v>
      </c>
      <c r="N936" s="127">
        <v>0</v>
      </c>
      <c r="O936" s="127">
        <v>0</v>
      </c>
      <c r="P936" s="127">
        <v>0</v>
      </c>
      <c r="Q936" s="127">
        <v>0</v>
      </c>
      <c r="R936" s="127">
        <v>0</v>
      </c>
      <c r="S936" s="127">
        <v>0</v>
      </c>
      <c r="T936" s="127">
        <v>0</v>
      </c>
      <c r="U936" s="127">
        <v>0</v>
      </c>
      <c r="V936" s="127">
        <v>0</v>
      </c>
      <c r="W936" s="127">
        <v>0</v>
      </c>
    </row>
    <row r="937" spans="1:23" hidden="1">
      <c r="A937" s="127">
        <v>0</v>
      </c>
      <c r="B937" s="127">
        <v>0</v>
      </c>
      <c r="C937" s="127">
        <v>0</v>
      </c>
      <c r="D937" s="127">
        <v>0</v>
      </c>
      <c r="E937" s="127">
        <v>0</v>
      </c>
      <c r="F937" s="127">
        <v>0</v>
      </c>
      <c r="G937" s="127">
        <v>0</v>
      </c>
      <c r="H937" s="127">
        <v>0</v>
      </c>
      <c r="I937" s="127">
        <v>0</v>
      </c>
      <c r="J937" s="127">
        <v>0</v>
      </c>
      <c r="K937" s="127">
        <v>0</v>
      </c>
      <c r="L937" s="127">
        <v>0</v>
      </c>
      <c r="M937" s="127">
        <v>0</v>
      </c>
      <c r="N937" s="127">
        <v>0</v>
      </c>
      <c r="O937" s="127">
        <v>0</v>
      </c>
      <c r="P937" s="127">
        <v>0</v>
      </c>
      <c r="Q937" s="127">
        <v>0</v>
      </c>
      <c r="R937" s="127">
        <v>0</v>
      </c>
      <c r="S937" s="127">
        <v>0</v>
      </c>
      <c r="T937" s="127">
        <v>0</v>
      </c>
      <c r="U937" s="127">
        <v>0</v>
      </c>
      <c r="V937" s="127">
        <v>0</v>
      </c>
      <c r="W937" s="127">
        <v>0</v>
      </c>
    </row>
    <row r="938" spans="1:23" hidden="1">
      <c r="A938" s="127">
        <v>0</v>
      </c>
      <c r="B938" s="127">
        <v>0</v>
      </c>
      <c r="C938" s="127">
        <v>0</v>
      </c>
      <c r="D938" s="127">
        <v>0</v>
      </c>
      <c r="E938" s="127">
        <v>0</v>
      </c>
      <c r="F938" s="127">
        <v>0</v>
      </c>
      <c r="G938" s="127">
        <v>0</v>
      </c>
      <c r="H938" s="127">
        <v>0</v>
      </c>
      <c r="I938" s="127">
        <v>0</v>
      </c>
      <c r="J938" s="127">
        <v>0</v>
      </c>
      <c r="K938" s="127">
        <v>0</v>
      </c>
      <c r="L938" s="127">
        <v>0</v>
      </c>
      <c r="M938" s="127">
        <v>0</v>
      </c>
      <c r="N938" s="127">
        <v>0</v>
      </c>
      <c r="O938" s="127">
        <v>0</v>
      </c>
      <c r="P938" s="127">
        <v>0</v>
      </c>
      <c r="Q938" s="127">
        <v>0</v>
      </c>
      <c r="R938" s="127">
        <v>0</v>
      </c>
      <c r="S938" s="127">
        <v>0</v>
      </c>
      <c r="T938" s="127">
        <v>0</v>
      </c>
      <c r="U938" s="127">
        <v>0</v>
      </c>
      <c r="V938" s="127">
        <v>0</v>
      </c>
      <c r="W938" s="127">
        <v>0</v>
      </c>
    </row>
    <row r="939" spans="1:23" hidden="1">
      <c r="A939" s="127">
        <v>0</v>
      </c>
      <c r="B939" s="127">
        <v>0</v>
      </c>
      <c r="C939" s="127">
        <v>0</v>
      </c>
      <c r="D939" s="127">
        <v>0</v>
      </c>
      <c r="E939" s="127">
        <v>0</v>
      </c>
      <c r="F939" s="127">
        <v>0</v>
      </c>
      <c r="G939" s="127">
        <v>0</v>
      </c>
      <c r="H939" s="127">
        <v>0</v>
      </c>
      <c r="I939" s="127">
        <v>0</v>
      </c>
      <c r="J939" s="127">
        <v>0</v>
      </c>
      <c r="K939" s="127">
        <v>0</v>
      </c>
      <c r="L939" s="127">
        <v>0</v>
      </c>
      <c r="M939" s="127">
        <v>0</v>
      </c>
      <c r="N939" s="127">
        <v>0</v>
      </c>
      <c r="O939" s="127">
        <v>0</v>
      </c>
      <c r="P939" s="127">
        <v>0</v>
      </c>
      <c r="Q939" s="127">
        <v>0</v>
      </c>
      <c r="R939" s="127">
        <v>0</v>
      </c>
      <c r="S939" s="127">
        <v>0</v>
      </c>
      <c r="T939" s="127">
        <v>0</v>
      </c>
      <c r="U939" s="127">
        <v>0</v>
      </c>
      <c r="V939" s="127">
        <v>0</v>
      </c>
      <c r="W939" s="127">
        <v>0</v>
      </c>
    </row>
    <row r="940" spans="1:23" hidden="1">
      <c r="A940" s="127">
        <v>0</v>
      </c>
      <c r="B940" s="127">
        <v>0</v>
      </c>
      <c r="C940" s="127">
        <v>0</v>
      </c>
      <c r="D940" s="127">
        <v>0</v>
      </c>
      <c r="E940" s="127">
        <v>0</v>
      </c>
      <c r="F940" s="127">
        <v>0</v>
      </c>
      <c r="G940" s="127">
        <v>0</v>
      </c>
      <c r="H940" s="127">
        <v>0</v>
      </c>
      <c r="I940" s="127">
        <v>0</v>
      </c>
      <c r="J940" s="127">
        <v>0</v>
      </c>
      <c r="K940" s="127">
        <v>0</v>
      </c>
      <c r="L940" s="127">
        <v>0</v>
      </c>
      <c r="M940" s="127">
        <v>0</v>
      </c>
      <c r="N940" s="127">
        <v>0</v>
      </c>
      <c r="O940" s="127">
        <v>0</v>
      </c>
      <c r="P940" s="127">
        <v>0</v>
      </c>
      <c r="Q940" s="127">
        <v>0</v>
      </c>
      <c r="R940" s="127">
        <v>0</v>
      </c>
      <c r="S940" s="127">
        <v>0</v>
      </c>
      <c r="T940" s="127">
        <v>0</v>
      </c>
      <c r="U940" s="127">
        <v>0</v>
      </c>
      <c r="V940" s="127">
        <v>0</v>
      </c>
      <c r="W940" s="127">
        <v>0</v>
      </c>
    </row>
    <row r="941" spans="1:23" hidden="1">
      <c r="A941" s="127">
        <v>0</v>
      </c>
      <c r="B941" s="127">
        <v>0</v>
      </c>
      <c r="C941" s="127">
        <v>0</v>
      </c>
      <c r="D941" s="127">
        <v>0</v>
      </c>
      <c r="E941" s="127">
        <v>0</v>
      </c>
      <c r="F941" s="127">
        <v>0</v>
      </c>
      <c r="G941" s="127">
        <v>0</v>
      </c>
      <c r="H941" s="127">
        <v>0</v>
      </c>
      <c r="I941" s="127">
        <v>0</v>
      </c>
      <c r="J941" s="127">
        <v>0</v>
      </c>
      <c r="K941" s="127">
        <v>0</v>
      </c>
      <c r="L941" s="127">
        <v>0</v>
      </c>
      <c r="M941" s="127">
        <v>0</v>
      </c>
      <c r="N941" s="127">
        <v>0</v>
      </c>
      <c r="O941" s="127">
        <v>0</v>
      </c>
      <c r="P941" s="127">
        <v>0</v>
      </c>
      <c r="Q941" s="127">
        <v>0</v>
      </c>
      <c r="R941" s="127">
        <v>0</v>
      </c>
      <c r="S941" s="127">
        <v>0</v>
      </c>
      <c r="T941" s="127">
        <v>0</v>
      </c>
      <c r="U941" s="127">
        <v>0</v>
      </c>
      <c r="V941" s="127">
        <v>0</v>
      </c>
      <c r="W941" s="127">
        <v>0</v>
      </c>
    </row>
    <row r="942" spans="1:23" hidden="1">
      <c r="A942" s="127">
        <v>0</v>
      </c>
      <c r="B942" s="127">
        <v>0</v>
      </c>
      <c r="C942" s="127">
        <v>0</v>
      </c>
      <c r="D942" s="127">
        <v>0</v>
      </c>
      <c r="E942" s="127">
        <v>0</v>
      </c>
      <c r="F942" s="127">
        <v>0</v>
      </c>
      <c r="G942" s="127">
        <v>0</v>
      </c>
      <c r="H942" s="127">
        <v>0</v>
      </c>
      <c r="I942" s="127">
        <v>0</v>
      </c>
      <c r="J942" s="127">
        <v>0</v>
      </c>
      <c r="K942" s="127">
        <v>0</v>
      </c>
      <c r="L942" s="127">
        <v>0</v>
      </c>
      <c r="M942" s="127">
        <v>0</v>
      </c>
      <c r="N942" s="127">
        <v>0</v>
      </c>
      <c r="O942" s="127">
        <v>0</v>
      </c>
      <c r="P942" s="127">
        <v>0</v>
      </c>
      <c r="Q942" s="127">
        <v>0</v>
      </c>
      <c r="R942" s="127">
        <v>0</v>
      </c>
      <c r="S942" s="127">
        <v>0</v>
      </c>
      <c r="T942" s="127">
        <v>0</v>
      </c>
      <c r="U942" s="127">
        <v>0</v>
      </c>
      <c r="V942" s="127">
        <v>0</v>
      </c>
      <c r="W942" s="127">
        <v>0</v>
      </c>
    </row>
    <row r="943" spans="1:23" hidden="1">
      <c r="A943" s="127">
        <v>0</v>
      </c>
      <c r="B943" s="127">
        <v>0</v>
      </c>
      <c r="C943" s="127">
        <v>0</v>
      </c>
      <c r="D943" s="127">
        <v>0</v>
      </c>
      <c r="E943" s="127">
        <v>0</v>
      </c>
      <c r="F943" s="127">
        <v>0</v>
      </c>
      <c r="G943" s="127">
        <v>0</v>
      </c>
      <c r="H943" s="127">
        <v>0</v>
      </c>
      <c r="I943" s="127">
        <v>0</v>
      </c>
      <c r="J943" s="127">
        <v>0</v>
      </c>
      <c r="K943" s="127">
        <v>0</v>
      </c>
      <c r="L943" s="127">
        <v>0</v>
      </c>
      <c r="M943" s="127">
        <v>0</v>
      </c>
      <c r="N943" s="127">
        <v>0</v>
      </c>
      <c r="O943" s="127">
        <v>0</v>
      </c>
      <c r="P943" s="127">
        <v>0</v>
      </c>
      <c r="Q943" s="127">
        <v>0</v>
      </c>
      <c r="R943" s="127">
        <v>0</v>
      </c>
      <c r="S943" s="127">
        <v>0</v>
      </c>
      <c r="T943" s="127">
        <v>0</v>
      </c>
      <c r="U943" s="127">
        <v>0</v>
      </c>
      <c r="V943" s="127">
        <v>0</v>
      </c>
      <c r="W943" s="127">
        <v>0</v>
      </c>
    </row>
    <row r="944" spans="1:23" hidden="1">
      <c r="A944" s="127">
        <v>0</v>
      </c>
      <c r="B944" s="127">
        <v>0</v>
      </c>
      <c r="C944" s="127">
        <v>0</v>
      </c>
      <c r="D944" s="127">
        <v>0</v>
      </c>
      <c r="E944" s="127">
        <v>0</v>
      </c>
      <c r="F944" s="127">
        <v>0</v>
      </c>
      <c r="G944" s="127">
        <v>0</v>
      </c>
      <c r="H944" s="127">
        <v>0</v>
      </c>
      <c r="I944" s="127">
        <v>0</v>
      </c>
      <c r="J944" s="127">
        <v>0</v>
      </c>
      <c r="K944" s="127">
        <v>0</v>
      </c>
      <c r="L944" s="127">
        <v>0</v>
      </c>
      <c r="M944" s="127">
        <v>0</v>
      </c>
      <c r="N944" s="127">
        <v>0</v>
      </c>
      <c r="O944" s="127">
        <v>0</v>
      </c>
      <c r="P944" s="127">
        <v>0</v>
      </c>
      <c r="Q944" s="127">
        <v>0</v>
      </c>
      <c r="R944" s="127">
        <v>0</v>
      </c>
      <c r="S944" s="127">
        <v>0</v>
      </c>
      <c r="T944" s="127">
        <v>0</v>
      </c>
      <c r="U944" s="127">
        <v>0</v>
      </c>
      <c r="V944" s="127">
        <v>0</v>
      </c>
      <c r="W944" s="127">
        <v>0</v>
      </c>
    </row>
    <row r="945" spans="1:23" hidden="1">
      <c r="A945" s="127">
        <v>0</v>
      </c>
      <c r="B945" s="127">
        <v>0</v>
      </c>
      <c r="C945" s="127">
        <v>0</v>
      </c>
      <c r="D945" s="127">
        <v>0</v>
      </c>
      <c r="E945" s="127">
        <v>0</v>
      </c>
      <c r="F945" s="127">
        <v>0</v>
      </c>
      <c r="G945" s="127">
        <v>0</v>
      </c>
      <c r="H945" s="127">
        <v>0</v>
      </c>
      <c r="I945" s="127">
        <v>0</v>
      </c>
      <c r="J945" s="127">
        <v>0</v>
      </c>
      <c r="K945" s="127">
        <v>0</v>
      </c>
      <c r="L945" s="127">
        <v>0</v>
      </c>
      <c r="M945" s="127">
        <v>0</v>
      </c>
      <c r="N945" s="127">
        <v>0</v>
      </c>
      <c r="O945" s="127">
        <v>0</v>
      </c>
      <c r="P945" s="127">
        <v>0</v>
      </c>
      <c r="Q945" s="127">
        <v>0</v>
      </c>
      <c r="R945" s="127">
        <v>0</v>
      </c>
      <c r="S945" s="127">
        <v>0</v>
      </c>
      <c r="T945" s="127">
        <v>0</v>
      </c>
      <c r="U945" s="127">
        <v>0</v>
      </c>
      <c r="V945" s="127">
        <v>0</v>
      </c>
      <c r="W945" s="127">
        <v>0</v>
      </c>
    </row>
    <row r="946" spans="1:23" hidden="1">
      <c r="A946" s="127">
        <v>0</v>
      </c>
      <c r="B946" s="127">
        <v>0</v>
      </c>
      <c r="C946" s="127">
        <v>0</v>
      </c>
      <c r="D946" s="127">
        <v>0</v>
      </c>
      <c r="E946" s="127">
        <v>0</v>
      </c>
      <c r="F946" s="127">
        <v>0</v>
      </c>
      <c r="G946" s="127">
        <v>0</v>
      </c>
      <c r="H946" s="127">
        <v>0</v>
      </c>
      <c r="I946" s="127">
        <v>0</v>
      </c>
      <c r="J946" s="127">
        <v>0</v>
      </c>
      <c r="K946" s="127">
        <v>0</v>
      </c>
      <c r="L946" s="127">
        <v>0</v>
      </c>
      <c r="M946" s="127">
        <v>0</v>
      </c>
      <c r="N946" s="127">
        <v>0</v>
      </c>
      <c r="O946" s="127">
        <v>0</v>
      </c>
      <c r="P946" s="127">
        <v>0</v>
      </c>
      <c r="Q946" s="127">
        <v>0</v>
      </c>
      <c r="R946" s="127">
        <v>0</v>
      </c>
      <c r="S946" s="127">
        <v>0</v>
      </c>
      <c r="T946" s="127">
        <v>0</v>
      </c>
      <c r="U946" s="127">
        <v>0</v>
      </c>
      <c r="V946" s="127">
        <v>0</v>
      </c>
      <c r="W946" s="127">
        <v>0</v>
      </c>
    </row>
    <row r="947" spans="1:23" hidden="1">
      <c r="A947" s="127">
        <v>0</v>
      </c>
      <c r="B947" s="127">
        <v>0</v>
      </c>
      <c r="C947" s="127">
        <v>0</v>
      </c>
      <c r="D947" s="127">
        <v>0</v>
      </c>
      <c r="E947" s="127">
        <v>0</v>
      </c>
      <c r="F947" s="127">
        <v>0</v>
      </c>
      <c r="G947" s="127">
        <v>0</v>
      </c>
      <c r="H947" s="127">
        <v>0</v>
      </c>
      <c r="I947" s="127">
        <v>0</v>
      </c>
      <c r="J947" s="127">
        <v>0</v>
      </c>
      <c r="K947" s="127">
        <v>0</v>
      </c>
      <c r="L947" s="127">
        <v>0</v>
      </c>
      <c r="M947" s="127">
        <v>0</v>
      </c>
      <c r="N947" s="127">
        <v>0</v>
      </c>
      <c r="O947" s="127">
        <v>0</v>
      </c>
      <c r="P947" s="127">
        <v>0</v>
      </c>
      <c r="Q947" s="127">
        <v>0</v>
      </c>
      <c r="R947" s="127">
        <v>0</v>
      </c>
      <c r="S947" s="127">
        <v>0</v>
      </c>
      <c r="T947" s="127">
        <v>0</v>
      </c>
      <c r="U947" s="127">
        <v>0</v>
      </c>
      <c r="V947" s="127">
        <v>0</v>
      </c>
      <c r="W947" s="127">
        <v>0</v>
      </c>
    </row>
    <row r="948" spans="1:23" hidden="1">
      <c r="A948" s="127">
        <v>0</v>
      </c>
      <c r="B948" s="127">
        <v>0</v>
      </c>
      <c r="C948" s="127">
        <v>0</v>
      </c>
      <c r="D948" s="127">
        <v>0</v>
      </c>
      <c r="E948" s="127">
        <v>0</v>
      </c>
      <c r="F948" s="127">
        <v>0</v>
      </c>
      <c r="G948" s="127">
        <v>0</v>
      </c>
      <c r="H948" s="127">
        <v>0</v>
      </c>
      <c r="I948" s="127">
        <v>0</v>
      </c>
      <c r="J948" s="127">
        <v>0</v>
      </c>
      <c r="K948" s="127">
        <v>0</v>
      </c>
      <c r="L948" s="127">
        <v>0</v>
      </c>
      <c r="M948" s="127">
        <v>0</v>
      </c>
      <c r="N948" s="127">
        <v>0</v>
      </c>
      <c r="O948" s="127">
        <v>0</v>
      </c>
      <c r="P948" s="127">
        <v>0</v>
      </c>
      <c r="Q948" s="127">
        <v>0</v>
      </c>
      <c r="R948" s="127">
        <v>0</v>
      </c>
      <c r="S948" s="127">
        <v>0</v>
      </c>
      <c r="T948" s="127">
        <v>0</v>
      </c>
      <c r="U948" s="127">
        <v>0</v>
      </c>
      <c r="V948" s="127">
        <v>0</v>
      </c>
      <c r="W948" s="127">
        <v>0</v>
      </c>
    </row>
    <row r="949" spans="1:23" hidden="1">
      <c r="A949" s="127">
        <v>0</v>
      </c>
      <c r="B949" s="127">
        <v>0</v>
      </c>
      <c r="C949" s="127">
        <v>0</v>
      </c>
      <c r="D949" s="127">
        <v>0</v>
      </c>
      <c r="E949" s="127">
        <v>0</v>
      </c>
      <c r="F949" s="127">
        <v>0</v>
      </c>
      <c r="G949" s="127">
        <v>0</v>
      </c>
      <c r="H949" s="127">
        <v>0</v>
      </c>
      <c r="I949" s="127">
        <v>0</v>
      </c>
      <c r="J949" s="127">
        <v>0</v>
      </c>
      <c r="K949" s="127">
        <v>0</v>
      </c>
      <c r="L949" s="127">
        <v>0</v>
      </c>
      <c r="M949" s="127">
        <v>0</v>
      </c>
      <c r="N949" s="127">
        <v>0</v>
      </c>
      <c r="O949" s="127">
        <v>0</v>
      </c>
      <c r="P949" s="127">
        <v>0</v>
      </c>
      <c r="Q949" s="127">
        <v>0</v>
      </c>
      <c r="R949" s="127">
        <v>0</v>
      </c>
      <c r="S949" s="127">
        <v>0</v>
      </c>
      <c r="T949" s="127">
        <v>0</v>
      </c>
      <c r="U949" s="127">
        <v>0</v>
      </c>
      <c r="V949" s="127">
        <v>0</v>
      </c>
      <c r="W949" s="127">
        <v>0</v>
      </c>
    </row>
    <row r="950" spans="1:23" hidden="1">
      <c r="A950" s="127">
        <v>0</v>
      </c>
      <c r="B950" s="127">
        <v>0</v>
      </c>
      <c r="C950" s="127">
        <v>0</v>
      </c>
      <c r="D950" s="127">
        <v>0</v>
      </c>
      <c r="E950" s="127">
        <v>0</v>
      </c>
      <c r="F950" s="127">
        <v>0</v>
      </c>
      <c r="G950" s="127">
        <v>0</v>
      </c>
      <c r="H950" s="127">
        <v>0</v>
      </c>
      <c r="I950" s="127">
        <v>0</v>
      </c>
      <c r="J950" s="127">
        <v>0</v>
      </c>
      <c r="K950" s="127">
        <v>0</v>
      </c>
      <c r="L950" s="127">
        <v>0</v>
      </c>
      <c r="M950" s="127">
        <v>0</v>
      </c>
      <c r="N950" s="127">
        <v>0</v>
      </c>
      <c r="O950" s="127">
        <v>0</v>
      </c>
      <c r="P950" s="127">
        <v>0</v>
      </c>
      <c r="Q950" s="127">
        <v>0</v>
      </c>
      <c r="R950" s="127">
        <v>0</v>
      </c>
      <c r="S950" s="127">
        <v>0</v>
      </c>
      <c r="T950" s="127">
        <v>0</v>
      </c>
      <c r="U950" s="127">
        <v>0</v>
      </c>
      <c r="V950" s="127">
        <v>0</v>
      </c>
      <c r="W950" s="127">
        <v>0</v>
      </c>
    </row>
    <row r="951" spans="1:23" hidden="1">
      <c r="A951" s="127">
        <v>0</v>
      </c>
      <c r="B951" s="127">
        <v>0</v>
      </c>
      <c r="C951" s="127">
        <v>0</v>
      </c>
      <c r="D951" s="127">
        <v>0</v>
      </c>
      <c r="E951" s="127">
        <v>0</v>
      </c>
      <c r="F951" s="127">
        <v>0</v>
      </c>
      <c r="G951" s="127">
        <v>0</v>
      </c>
      <c r="H951" s="127">
        <v>0</v>
      </c>
      <c r="I951" s="127">
        <v>0</v>
      </c>
      <c r="J951" s="127">
        <v>0</v>
      </c>
      <c r="K951" s="127">
        <v>0</v>
      </c>
      <c r="L951" s="127">
        <v>0</v>
      </c>
      <c r="M951" s="127">
        <v>0</v>
      </c>
      <c r="N951" s="127">
        <v>0</v>
      </c>
      <c r="O951" s="127">
        <v>0</v>
      </c>
      <c r="P951" s="127">
        <v>0</v>
      </c>
      <c r="Q951" s="127">
        <v>0</v>
      </c>
      <c r="R951" s="127">
        <v>0</v>
      </c>
      <c r="S951" s="127">
        <v>0</v>
      </c>
      <c r="T951" s="127">
        <v>0</v>
      </c>
      <c r="U951" s="127">
        <v>0</v>
      </c>
      <c r="V951" s="127">
        <v>0</v>
      </c>
      <c r="W951" s="127">
        <v>0</v>
      </c>
    </row>
    <row r="952" spans="1:23" hidden="1">
      <c r="A952" s="127">
        <v>0</v>
      </c>
      <c r="B952" s="127">
        <v>0</v>
      </c>
      <c r="C952" s="127">
        <v>0</v>
      </c>
      <c r="D952" s="127">
        <v>0</v>
      </c>
      <c r="E952" s="127">
        <v>0</v>
      </c>
      <c r="F952" s="127">
        <v>0</v>
      </c>
      <c r="G952" s="127">
        <v>0</v>
      </c>
      <c r="H952" s="127">
        <v>0</v>
      </c>
      <c r="I952" s="127">
        <v>0</v>
      </c>
      <c r="J952" s="127">
        <v>0</v>
      </c>
      <c r="K952" s="127">
        <v>0</v>
      </c>
      <c r="L952" s="127">
        <v>0</v>
      </c>
      <c r="M952" s="127">
        <v>0</v>
      </c>
      <c r="N952" s="127">
        <v>0</v>
      </c>
      <c r="O952" s="127">
        <v>0</v>
      </c>
      <c r="P952" s="127">
        <v>0</v>
      </c>
      <c r="Q952" s="127">
        <v>0</v>
      </c>
      <c r="R952" s="127">
        <v>0</v>
      </c>
      <c r="S952" s="127">
        <v>0</v>
      </c>
      <c r="T952" s="127">
        <v>0</v>
      </c>
      <c r="U952" s="127">
        <v>0</v>
      </c>
      <c r="V952" s="127">
        <v>0</v>
      </c>
      <c r="W952" s="127">
        <v>0</v>
      </c>
    </row>
    <row r="953" spans="1:23" hidden="1">
      <c r="A953" s="127">
        <v>0</v>
      </c>
      <c r="B953" s="127">
        <v>0</v>
      </c>
      <c r="C953" s="127">
        <v>0</v>
      </c>
      <c r="D953" s="127">
        <v>0</v>
      </c>
      <c r="E953" s="127">
        <v>0</v>
      </c>
      <c r="F953" s="127">
        <v>0</v>
      </c>
      <c r="G953" s="127">
        <v>0</v>
      </c>
      <c r="H953" s="127">
        <v>0</v>
      </c>
      <c r="I953" s="127">
        <v>0</v>
      </c>
      <c r="J953" s="127">
        <v>0</v>
      </c>
      <c r="K953" s="127">
        <v>0</v>
      </c>
      <c r="L953" s="127">
        <v>0</v>
      </c>
      <c r="M953" s="127">
        <v>0</v>
      </c>
      <c r="N953" s="127">
        <v>0</v>
      </c>
      <c r="O953" s="127">
        <v>0</v>
      </c>
      <c r="P953" s="127">
        <v>0</v>
      </c>
      <c r="Q953" s="127">
        <v>0</v>
      </c>
      <c r="R953" s="127">
        <v>0</v>
      </c>
      <c r="S953" s="127">
        <v>0</v>
      </c>
      <c r="T953" s="127">
        <v>0</v>
      </c>
      <c r="U953" s="127">
        <v>0</v>
      </c>
      <c r="V953" s="127">
        <v>0</v>
      </c>
      <c r="W953" s="127">
        <v>0</v>
      </c>
    </row>
    <row r="954" spans="1:23" hidden="1">
      <c r="A954" s="127">
        <v>0</v>
      </c>
      <c r="B954" s="127">
        <v>0</v>
      </c>
      <c r="C954" s="127">
        <v>0</v>
      </c>
      <c r="D954" s="127">
        <v>0</v>
      </c>
      <c r="E954" s="127">
        <v>0</v>
      </c>
      <c r="F954" s="127">
        <v>0</v>
      </c>
      <c r="G954" s="127">
        <v>0</v>
      </c>
      <c r="H954" s="127">
        <v>0</v>
      </c>
      <c r="I954" s="127">
        <v>0</v>
      </c>
      <c r="J954" s="127">
        <v>0</v>
      </c>
      <c r="K954" s="127">
        <v>0</v>
      </c>
      <c r="L954" s="127">
        <v>0</v>
      </c>
      <c r="M954" s="127">
        <v>0</v>
      </c>
      <c r="N954" s="127">
        <v>0</v>
      </c>
      <c r="O954" s="127">
        <v>0</v>
      </c>
      <c r="P954" s="127">
        <v>0</v>
      </c>
      <c r="Q954" s="127">
        <v>0</v>
      </c>
      <c r="R954" s="127">
        <v>0</v>
      </c>
      <c r="S954" s="127">
        <v>0</v>
      </c>
      <c r="T954" s="127">
        <v>0</v>
      </c>
      <c r="U954" s="127">
        <v>0</v>
      </c>
      <c r="V954" s="127">
        <v>0</v>
      </c>
      <c r="W954" s="127">
        <v>0</v>
      </c>
    </row>
    <row r="955" spans="1:23" hidden="1">
      <c r="A955" s="127">
        <v>0</v>
      </c>
      <c r="B955" s="127">
        <v>0</v>
      </c>
      <c r="C955" s="127">
        <v>0</v>
      </c>
      <c r="D955" s="127">
        <v>0</v>
      </c>
      <c r="E955" s="127">
        <v>0</v>
      </c>
      <c r="F955" s="127">
        <v>0</v>
      </c>
      <c r="G955" s="127">
        <v>0</v>
      </c>
      <c r="H955" s="127">
        <v>0</v>
      </c>
      <c r="I955" s="127">
        <v>0</v>
      </c>
      <c r="J955" s="127">
        <v>0</v>
      </c>
      <c r="K955" s="127">
        <v>0</v>
      </c>
      <c r="L955" s="127">
        <v>0</v>
      </c>
      <c r="M955" s="127">
        <v>0</v>
      </c>
      <c r="N955" s="127">
        <v>0</v>
      </c>
      <c r="O955" s="127">
        <v>0</v>
      </c>
      <c r="P955" s="127">
        <v>0</v>
      </c>
      <c r="Q955" s="127">
        <v>0</v>
      </c>
      <c r="R955" s="127">
        <v>0</v>
      </c>
      <c r="S955" s="127">
        <v>0</v>
      </c>
      <c r="T955" s="127">
        <v>0</v>
      </c>
      <c r="U955" s="127">
        <v>0</v>
      </c>
      <c r="V955" s="127">
        <v>0</v>
      </c>
      <c r="W955" s="127">
        <v>0</v>
      </c>
    </row>
    <row r="956" spans="1:23" hidden="1"/>
    <row r="957" spans="1:23" hidden="1"/>
  </sheetData>
  <autoFilter ref="A1:W957" xr:uid="{0149EFD7-CD98-49B7-B49A-A6E52FCA1BA3}">
    <filterColumn colId="2">
      <customFilters and="1">
        <customFilter operator="lessThan" val="1.2"/>
        <customFilter operator="greaterThan" val="0.8"/>
      </customFilters>
    </filterColumn>
  </autoFilter>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8849" r:id="rId3" name="Button 1">
              <controlPr defaultSize="0" print="0" autoFill="0" autoPict="0" macro="[3]!按鈕1_Click">
                <anchor moveWithCells="1">
                  <from>
                    <xdr:col>23</xdr:col>
                    <xdr:colOff>514350</xdr:colOff>
                    <xdr:row>3</xdr:row>
                    <xdr:rowOff>38100</xdr:rowOff>
                  </from>
                  <to>
                    <xdr:col>28</xdr:col>
                    <xdr:colOff>266700</xdr:colOff>
                    <xdr:row>42</xdr:row>
                    <xdr:rowOff>66675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1729C-4463-45E4-A122-73ED45E95533}">
  <sheetPr codeName="工作表20"/>
  <dimension ref="A1:W50"/>
  <sheetViews>
    <sheetView workbookViewId="0">
      <selection activeCell="C26" sqref="C26"/>
    </sheetView>
  </sheetViews>
  <sheetFormatPr defaultColWidth="8.75" defaultRowHeight="15.75"/>
  <cols>
    <col min="1" max="16384" width="8.75" style="127"/>
  </cols>
  <sheetData>
    <row r="1" spans="1:23">
      <c r="A1" s="127" t="s">
        <v>147</v>
      </c>
      <c r="B1" s="127" t="s">
        <v>148</v>
      </c>
      <c r="C1" s="127" t="s">
        <v>149</v>
      </c>
      <c r="D1" s="127" t="s">
        <v>150</v>
      </c>
      <c r="E1" s="127" t="s">
        <v>151</v>
      </c>
      <c r="F1" s="127" t="s">
        <v>152</v>
      </c>
      <c r="G1" s="127" t="s">
        <v>153</v>
      </c>
      <c r="H1" s="127" t="s">
        <v>154</v>
      </c>
      <c r="I1" s="127" t="s">
        <v>155</v>
      </c>
      <c r="J1" s="127" t="s">
        <v>156</v>
      </c>
      <c r="K1" s="127" t="s">
        <v>157</v>
      </c>
      <c r="L1" s="127" t="s">
        <v>158</v>
      </c>
      <c r="M1" s="127" t="s">
        <v>159</v>
      </c>
      <c r="N1" s="127" t="s">
        <v>160</v>
      </c>
      <c r="O1" s="127" t="s">
        <v>161</v>
      </c>
      <c r="P1" s="127" t="s">
        <v>162</v>
      </c>
      <c r="Q1" s="127" t="s">
        <v>163</v>
      </c>
      <c r="R1" s="127" t="s">
        <v>164</v>
      </c>
      <c r="S1" s="127" t="s">
        <v>165</v>
      </c>
      <c r="T1" s="127" t="s">
        <v>166</v>
      </c>
      <c r="U1" s="127" t="s">
        <v>167</v>
      </c>
      <c r="V1" s="127" t="s">
        <v>168</v>
      </c>
      <c r="W1" s="127" t="s">
        <v>169</v>
      </c>
    </row>
    <row r="2" spans="1:23">
      <c r="A2" s="127" t="s">
        <v>170</v>
      </c>
      <c r="B2" s="127">
        <v>-0.13</v>
      </c>
      <c r="C2" s="127">
        <v>1.5620000000000001</v>
      </c>
      <c r="D2" s="127">
        <v>12.569061</v>
      </c>
      <c r="E2" s="127">
        <v>-1.048E-2</v>
      </c>
      <c r="F2" s="127">
        <v>-8.2799999999999992E-3</v>
      </c>
      <c r="G2" s="127">
        <v>1.9300000000000001E-3</v>
      </c>
      <c r="H2" s="127">
        <v>5.62E-3</v>
      </c>
      <c r="I2" s="127">
        <v>0</v>
      </c>
      <c r="J2" s="127">
        <v>2.0565899999999999</v>
      </c>
      <c r="K2" s="127">
        <v>26.045000000000002</v>
      </c>
      <c r="L2" s="127">
        <v>0.77561130410606516</v>
      </c>
      <c r="M2" s="127">
        <v>8.4686292001189406E-2</v>
      </c>
      <c r="N2" s="127">
        <v>0.18390711291486761</v>
      </c>
      <c r="O2" s="127">
        <v>1.900157185777672E-2</v>
      </c>
      <c r="P2" s="127">
        <v>4.7294417188429652E-2</v>
      </c>
      <c r="Q2" s="127">
        <v>0.53104552568347763</v>
      </c>
      <c r="R2" s="127">
        <v>0.99371261271515465</v>
      </c>
      <c r="S2" s="127">
        <v>0.27102411745554672</v>
      </c>
      <c r="T2" s="127">
        <v>0.2599781706418694</v>
      </c>
      <c r="U2" s="127">
        <v>0.27232073082870489</v>
      </c>
      <c r="V2" s="127">
        <v>0.32348951287232047</v>
      </c>
      <c r="W2" s="127">
        <v>1.0587154128190921</v>
      </c>
    </row>
    <row r="3" spans="1:23">
      <c r="A3" s="127" t="s">
        <v>171</v>
      </c>
      <c r="B3" s="127">
        <v>5.62</v>
      </c>
      <c r="C3" s="127">
        <v>1.409</v>
      </c>
      <c r="D3" s="127">
        <v>22.948328</v>
      </c>
      <c r="E3" s="127">
        <v>5.2270003000000002E-2</v>
      </c>
      <c r="F3" s="127">
        <v>3.1989999999999998E-2</v>
      </c>
      <c r="G3" s="127">
        <v>0.31078</v>
      </c>
      <c r="H3" s="127">
        <v>3.1050000000000001E-2</v>
      </c>
      <c r="I3" s="127">
        <v>40.302489999999999</v>
      </c>
      <c r="J3" s="127">
        <v>2.2896597000000001</v>
      </c>
      <c r="K3" s="127">
        <v>69.625</v>
      </c>
      <c r="L3" s="127">
        <v>0.79323360087395345</v>
      </c>
      <c r="M3" s="127">
        <v>0.1188819506393101</v>
      </c>
      <c r="N3" s="127">
        <v>0.43664232615575421</v>
      </c>
      <c r="O3" s="127">
        <v>5.1116696991067759E-2</v>
      </c>
      <c r="P3" s="127">
        <v>5.3563605242051483E-2</v>
      </c>
      <c r="Q3" s="127">
        <v>0.53764601318997729</v>
      </c>
      <c r="R3" s="127">
        <v>0.99391361877300144</v>
      </c>
      <c r="S3" s="127">
        <v>0.33120149260303178</v>
      </c>
      <c r="T3" s="127">
        <v>0.27038067320632492</v>
      </c>
      <c r="U3" s="127">
        <v>0.29765332577571457</v>
      </c>
      <c r="V3" s="127">
        <v>0.35421873286935501</v>
      </c>
      <c r="W3" s="127">
        <v>1.069639355551905</v>
      </c>
    </row>
    <row r="4" spans="1:23">
      <c r="A4" s="127" t="s">
        <v>172</v>
      </c>
      <c r="B4" s="127">
        <v>-3.06</v>
      </c>
      <c r="C4" s="127">
        <v>1.236</v>
      </c>
      <c r="D4" s="127">
        <v>24.889703999999998</v>
      </c>
      <c r="E4" s="127">
        <v>-0.31304001999999997</v>
      </c>
      <c r="F4" s="127">
        <v>-5.4759997999999997E-2</v>
      </c>
      <c r="G4" s="127">
        <v>0.12926000000000001</v>
      </c>
      <c r="H4" s="127">
        <v>-0.48459997999999999</v>
      </c>
      <c r="I4" s="127">
        <v>0</v>
      </c>
      <c r="J4" s="127">
        <v>4.5332793999999996</v>
      </c>
      <c r="K4" s="127">
        <v>14.051</v>
      </c>
      <c r="L4" s="127">
        <v>0.69064234462189988</v>
      </c>
      <c r="M4" s="127">
        <v>6.7261373773416594E-2</v>
      </c>
      <c r="N4" s="127">
        <v>0.28810259519416848</v>
      </c>
      <c r="O4" s="127">
        <v>1.0162911673088949E-2</v>
      </c>
      <c r="P4" s="127">
        <v>0.11391325094936811</v>
      </c>
      <c r="Q4" s="127">
        <v>0.53888059247514442</v>
      </c>
      <c r="R4" s="127">
        <v>0.98983777253986915</v>
      </c>
      <c r="S4" s="127">
        <v>0.25060553895632748</v>
      </c>
      <c r="T4" s="127">
        <v>0.28939909160396732</v>
      </c>
      <c r="U4" s="127">
        <v>0.25434860561190908</v>
      </c>
      <c r="V4" s="127">
        <v>0.32736500271755992</v>
      </c>
      <c r="W4" s="127">
        <v>1.0043386906485441</v>
      </c>
    </row>
    <row r="5" spans="1:23">
      <c r="A5" s="127" t="s">
        <v>173</v>
      </c>
      <c r="B5" s="127">
        <v>41.81</v>
      </c>
      <c r="C5" s="127">
        <v>1.5920000000000001</v>
      </c>
      <c r="D5" s="127">
        <v>11.531158</v>
      </c>
      <c r="E5" s="127">
        <v>0.13897999999999999</v>
      </c>
      <c r="F5" s="127">
        <v>4.0770000000000001E-2</v>
      </c>
      <c r="G5" s="127">
        <v>0.33673999999999998</v>
      </c>
      <c r="H5" s="127">
        <v>0.17413998999999999</v>
      </c>
      <c r="I5" s="127">
        <v>15.977038</v>
      </c>
      <c r="J5" s="127">
        <v>2.0536720000000002</v>
      </c>
      <c r="K5" s="127">
        <v>263.137</v>
      </c>
      <c r="L5" s="127">
        <v>0.81758466424962717</v>
      </c>
      <c r="M5" s="127">
        <v>0.33410645257210819</v>
      </c>
      <c r="N5" s="127">
        <v>0.45788566802311192</v>
      </c>
      <c r="O5" s="127">
        <v>0.1937202328972957</v>
      </c>
      <c r="P5" s="127">
        <v>4.7215927832067732E-2</v>
      </c>
      <c r="Q5" s="127">
        <v>0.53038549200436924</v>
      </c>
      <c r="R5" s="127">
        <v>0.99504464334269194</v>
      </c>
      <c r="S5" s="127">
        <v>0.42953536255141361</v>
      </c>
      <c r="T5" s="127">
        <v>0.29530378061445112</v>
      </c>
      <c r="U5" s="127">
        <v>0.43542549722009749</v>
      </c>
      <c r="V5" s="127">
        <v>0.3859985362999061</v>
      </c>
      <c r="W5" s="127">
        <v>1.0852351128313631</v>
      </c>
    </row>
    <row r="6" spans="1:23">
      <c r="A6" s="127" t="s">
        <v>174</v>
      </c>
      <c r="B6" s="127">
        <v>2.98</v>
      </c>
      <c r="C6" s="127">
        <v>1.288</v>
      </c>
      <c r="D6" s="127">
        <v>21.584506999999999</v>
      </c>
      <c r="E6" s="127">
        <v>0.20743998999999999</v>
      </c>
      <c r="F6" s="127">
        <v>8.7849999999999998E-2</v>
      </c>
      <c r="G6" s="127">
        <v>0.21690999999999999</v>
      </c>
      <c r="H6" s="127">
        <v>0.12409000000000001</v>
      </c>
      <c r="I6" s="127">
        <v>20.570468999999999</v>
      </c>
      <c r="J6" s="127">
        <v>3.6721978000000002</v>
      </c>
      <c r="K6" s="127">
        <v>31.718</v>
      </c>
      <c r="L6" s="127">
        <v>0.83681051608754131</v>
      </c>
      <c r="M6" s="127">
        <v>0.10318168302111209</v>
      </c>
      <c r="N6" s="127">
        <v>0.35982751486573628</v>
      </c>
      <c r="O6" s="127">
        <v>2.3182138743530731E-2</v>
      </c>
      <c r="P6" s="127">
        <v>9.075158523343177E-2</v>
      </c>
      <c r="Q6" s="127">
        <v>0.53677871846949254</v>
      </c>
      <c r="R6" s="127">
        <v>0.99464903377976754</v>
      </c>
      <c r="S6" s="127">
        <v>0.31828745845334327</v>
      </c>
      <c r="T6" s="127">
        <v>0.28370415067079019</v>
      </c>
      <c r="U6" s="127">
        <v>0.29199073609948389</v>
      </c>
      <c r="V6" s="127">
        <v>0.33724665327470449</v>
      </c>
      <c r="W6" s="127">
        <v>1.0967922614868479</v>
      </c>
    </row>
    <row r="7" spans="1:23">
      <c r="A7" s="127" t="s">
        <v>175</v>
      </c>
      <c r="B7" s="127">
        <v>33.56</v>
      </c>
      <c r="C7" s="127">
        <v>1.24</v>
      </c>
      <c r="D7" s="127">
        <v>17.547091999999999</v>
      </c>
      <c r="E7" s="127">
        <v>0.25331999999999999</v>
      </c>
      <c r="F7" s="127">
        <v>0.10836999999999999</v>
      </c>
      <c r="G7" s="127">
        <v>0.53573000000000004</v>
      </c>
      <c r="H7" s="127">
        <v>0.42018001999999999</v>
      </c>
      <c r="I7" s="127">
        <v>25.536352000000001</v>
      </c>
      <c r="J7" s="127">
        <v>6.1129579999999999</v>
      </c>
      <c r="K7" s="127">
        <v>86.611000000000004</v>
      </c>
      <c r="L7" s="127">
        <v>0.84969515534299578</v>
      </c>
      <c r="M7" s="127">
        <v>0.28504311626523943</v>
      </c>
      <c r="N7" s="127">
        <v>0.62072128428603568</v>
      </c>
      <c r="O7" s="127">
        <v>6.3634079173584532E-2</v>
      </c>
      <c r="P7" s="127">
        <v>0.15640398315386331</v>
      </c>
      <c r="Q7" s="127">
        <v>0.53421120505394459</v>
      </c>
      <c r="R7" s="127">
        <v>0.99698941473485847</v>
      </c>
      <c r="S7" s="127">
        <v>0.41826549636432869</v>
      </c>
      <c r="T7" s="127">
        <v>0.33673033098016908</v>
      </c>
      <c r="U7" s="127">
        <v>0.40852230209080298</v>
      </c>
      <c r="V7" s="127">
        <v>0.359167537899936</v>
      </c>
      <c r="W7" s="127">
        <v>1.1060664578227399</v>
      </c>
    </row>
    <row r="8" spans="1:23">
      <c r="A8" s="127" t="s">
        <v>176</v>
      </c>
      <c r="B8" s="127">
        <v>3.62</v>
      </c>
      <c r="C8" s="127">
        <v>1.3879999999999999</v>
      </c>
      <c r="D8" s="127">
        <v>241</v>
      </c>
      <c r="E8" s="127">
        <v>3.4649998000000001E-2</v>
      </c>
      <c r="F8" s="127">
        <v>2.4109999999999999E-2</v>
      </c>
      <c r="G8" s="127">
        <v>0.25505</v>
      </c>
      <c r="H8" s="127">
        <v>0.11384</v>
      </c>
      <c r="I8" s="127">
        <v>19.972377999999999</v>
      </c>
      <c r="J8" s="127">
        <v>3.0081134</v>
      </c>
      <c r="K8" s="127">
        <v>34.42</v>
      </c>
      <c r="L8" s="127">
        <v>0.78828531494061771</v>
      </c>
      <c r="M8" s="127">
        <v>0.1069878085043116</v>
      </c>
      <c r="N8" s="127">
        <v>0.39103787922710082</v>
      </c>
      <c r="O8" s="127">
        <v>2.5173305978733861E-2</v>
      </c>
      <c r="P8" s="127">
        <v>7.2888817198476508E-2</v>
      </c>
      <c r="Q8" s="127">
        <v>0.67631161807396056</v>
      </c>
      <c r="R8" s="127">
        <v>0.99456801482212187</v>
      </c>
      <c r="S8" s="127">
        <v>0.31288202860374481</v>
      </c>
      <c r="T8" s="127">
        <v>0.33639586439303271</v>
      </c>
      <c r="U8" s="127">
        <v>0.32537599744003309</v>
      </c>
      <c r="V8" s="127">
        <v>0.42328652619015322</v>
      </c>
      <c r="W8" s="127">
        <v>1.0669890662192081</v>
      </c>
    </row>
    <row r="9" spans="1:23">
      <c r="A9" s="127" t="s">
        <v>177</v>
      </c>
      <c r="B9" s="127">
        <v>-0.15</v>
      </c>
      <c r="C9" s="127">
        <v>1.3109999999999999</v>
      </c>
      <c r="D9" s="127">
        <v>12.230046</v>
      </c>
      <c r="E9" s="127">
        <v>4.5999999999999999E-3</v>
      </c>
      <c r="F9" s="127">
        <v>-2.4199999999999998E-3</v>
      </c>
      <c r="G9" s="127">
        <v>0.29760998</v>
      </c>
      <c r="H9" s="127">
        <v>-9.2800000000000001E-3</v>
      </c>
      <c r="I9" s="127">
        <v>0</v>
      </c>
      <c r="J9" s="127">
        <v>1.1970958</v>
      </c>
      <c r="K9" s="127">
        <v>19.120999999999999</v>
      </c>
      <c r="L9" s="127">
        <v>0.77984627179618227</v>
      </c>
      <c r="M9" s="127">
        <v>8.4567350579839426E-2</v>
      </c>
      <c r="N9" s="127">
        <v>0.42586515985144219</v>
      </c>
      <c r="O9" s="127">
        <v>1.389911370213406E-2</v>
      </c>
      <c r="P9" s="127">
        <v>2.4175449897540949E-2</v>
      </c>
      <c r="Q9" s="127">
        <v>0.53082993586658433</v>
      </c>
      <c r="R9" s="127">
        <v>0.99359483881574784</v>
      </c>
      <c r="S9" s="127">
        <v>0.31235861455324693</v>
      </c>
      <c r="T9" s="127">
        <v>0.24995998273636311</v>
      </c>
      <c r="V9" s="127">
        <v>0.34361660334150002</v>
      </c>
      <c r="W9" s="127">
        <v>1.0612431852824999</v>
      </c>
    </row>
    <row r="10" spans="1:23">
      <c r="A10" s="127" t="s">
        <v>178</v>
      </c>
      <c r="B10" s="127">
        <v>3.76</v>
      </c>
      <c r="C10" s="127">
        <v>1.3120000000000001</v>
      </c>
      <c r="D10" s="127">
        <v>19.212962999999998</v>
      </c>
      <c r="E10" s="127">
        <v>0.11073</v>
      </c>
      <c r="F10" s="127">
        <v>4.8820000000000002E-2</v>
      </c>
      <c r="G10" s="127">
        <v>0.17080000000000001</v>
      </c>
      <c r="H10" s="127">
        <v>7.8320000000000001E-2</v>
      </c>
      <c r="I10" s="127">
        <v>33.111702000000001</v>
      </c>
      <c r="J10" s="127">
        <v>3.3509177999999999</v>
      </c>
      <c r="K10" s="127">
        <v>59.604999999999997</v>
      </c>
      <c r="L10" s="127">
        <v>0.80965112066568745</v>
      </c>
      <c r="M10" s="127">
        <v>0.1078203984537615</v>
      </c>
      <c r="N10" s="127">
        <v>0.32209521542413921</v>
      </c>
      <c r="O10" s="127">
        <v>4.3732723750233057E-2</v>
      </c>
      <c r="P10" s="127">
        <v>8.2109686531594422E-2</v>
      </c>
      <c r="Q10" s="127">
        <v>0.5352705824380064</v>
      </c>
      <c r="R10" s="127">
        <v>0.99428725449279753</v>
      </c>
      <c r="S10" s="127">
        <v>0.31015931561701299</v>
      </c>
      <c r="T10" s="127">
        <v>0.28001671821941337</v>
      </c>
      <c r="U10" s="127">
        <v>0.29171245759248049</v>
      </c>
      <c r="V10" s="127">
        <v>0.33913006421607311</v>
      </c>
      <c r="W10" s="127">
        <v>1.0799258281285731</v>
      </c>
    </row>
    <row r="11" spans="1:23">
      <c r="A11" s="127" t="s">
        <v>179</v>
      </c>
      <c r="B11" s="127">
        <v>3.07</v>
      </c>
      <c r="C11" s="127">
        <v>1.54</v>
      </c>
      <c r="D11" s="127">
        <v>13.044280000000001</v>
      </c>
      <c r="E11" s="127">
        <v>2.9819999999999999E-2</v>
      </c>
      <c r="F11" s="127">
        <v>7.3699999999999998E-3</v>
      </c>
      <c r="G11" s="127">
        <v>0.15178000999999999</v>
      </c>
      <c r="H11" s="127">
        <v>2.341E-2</v>
      </c>
      <c r="I11" s="127">
        <v>23.029316000000001</v>
      </c>
      <c r="J11" s="127">
        <v>0.85582849999999999</v>
      </c>
      <c r="K11" s="127">
        <v>44.268000000000001</v>
      </c>
      <c r="L11" s="127">
        <v>0.78692889017448175</v>
      </c>
      <c r="M11" s="127">
        <v>0.103716919417187</v>
      </c>
      <c r="N11" s="127">
        <v>0.30653095695404192</v>
      </c>
      <c r="O11" s="127">
        <v>3.2430528381502337E-2</v>
      </c>
      <c r="P11" s="127">
        <v>1.499592600296447E-2</v>
      </c>
      <c r="Q11" s="127">
        <v>0.5313477317132822</v>
      </c>
      <c r="R11" s="127">
        <v>0.99385323000847337</v>
      </c>
      <c r="S11" s="127">
        <v>0.3048784351185117</v>
      </c>
      <c r="T11" s="127">
        <v>0.24898403948189929</v>
      </c>
      <c r="U11" s="127">
        <v>0.28570625157155721</v>
      </c>
      <c r="V11" s="127">
        <v>0.33981985420766808</v>
      </c>
      <c r="W11" s="127">
        <v>1.065737870823964</v>
      </c>
    </row>
    <row r="12" spans="1:23">
      <c r="A12" s="127" t="s">
        <v>180</v>
      </c>
      <c r="B12" s="127">
        <v>-1.41</v>
      </c>
      <c r="C12" s="127">
        <v>1.2689999999999999</v>
      </c>
      <c r="D12" s="127">
        <v>23.618421999999999</v>
      </c>
      <c r="E12" s="127">
        <v>-6.4159999999999995E-2</v>
      </c>
      <c r="F12" s="127">
        <v>-2.5700000000000001E-2</v>
      </c>
      <c r="G12" s="127">
        <v>4.4600000000000001E-2</v>
      </c>
      <c r="H12" s="127">
        <v>-8.3059999999999995E-2</v>
      </c>
      <c r="I12" s="127">
        <v>0</v>
      </c>
      <c r="J12" s="127">
        <v>0.91483616999999995</v>
      </c>
      <c r="K12" s="127">
        <v>33.418999999999997</v>
      </c>
      <c r="L12" s="127">
        <v>0.76053616712957373</v>
      </c>
      <c r="M12" s="127">
        <v>7.7074041034790361E-2</v>
      </c>
      <c r="N12" s="127">
        <v>0.21882442406587499</v>
      </c>
      <c r="O12" s="127">
        <v>2.443564557812752E-2</v>
      </c>
      <c r="P12" s="127">
        <v>1.658313437812459E-2</v>
      </c>
      <c r="Q12" s="127">
        <v>0.53807214608309784</v>
      </c>
      <c r="R12" s="127">
        <v>0.99301166040647004</v>
      </c>
      <c r="S12" s="127">
        <v>0.27399479512331698</v>
      </c>
      <c r="T12" s="127">
        <v>0.2487391336695515</v>
      </c>
      <c r="U12" s="127">
        <v>0.26770833617089201</v>
      </c>
      <c r="V12" s="127">
        <v>0.3347658586774358</v>
      </c>
      <c r="W12" s="127">
        <v>1.049060020010371</v>
      </c>
    </row>
    <row r="13" spans="1:23">
      <c r="A13" s="127" t="s">
        <v>181</v>
      </c>
      <c r="B13" s="127">
        <v>1.63</v>
      </c>
      <c r="C13" s="127">
        <v>1.526</v>
      </c>
      <c r="D13" s="127">
        <v>26.470586999999998</v>
      </c>
      <c r="E13" s="127">
        <v>0.19867000000000001</v>
      </c>
      <c r="F13" s="127">
        <v>9.9159999999999998E-2</v>
      </c>
      <c r="G13" s="127">
        <v>0.41319</v>
      </c>
      <c r="H13" s="127">
        <v>0.23791000000000001</v>
      </c>
      <c r="I13" s="127">
        <v>91.104293999999996</v>
      </c>
      <c r="J13" s="127">
        <v>8.4169359999999998</v>
      </c>
      <c r="K13" s="127">
        <v>16.966000000000001</v>
      </c>
      <c r="L13" s="127">
        <v>0.83434760996733903</v>
      </c>
      <c r="M13" s="127">
        <v>9.5153137079988098E-2</v>
      </c>
      <c r="N13" s="127">
        <v>0.52044550953927105</v>
      </c>
      <c r="O13" s="127">
        <v>1.2311043608920611E-2</v>
      </c>
      <c r="P13" s="127">
        <v>0.21837716694140619</v>
      </c>
      <c r="Q13" s="127">
        <v>0.53988592343837505</v>
      </c>
      <c r="R13" s="127">
        <v>0.99554869990261907</v>
      </c>
      <c r="S13" s="127">
        <v>0.32653419566755693</v>
      </c>
      <c r="T13" s="127">
        <v>0.33858894382550447</v>
      </c>
      <c r="U13" s="127">
        <v>0.28742127710766507</v>
      </c>
      <c r="V13" s="127">
        <v>0.33609274771112901</v>
      </c>
      <c r="W13" s="127">
        <v>1.0958099315348291</v>
      </c>
    </row>
    <row r="14" spans="1:23">
      <c r="A14" s="127" t="s">
        <v>182</v>
      </c>
      <c r="B14" s="127">
        <v>6.01</v>
      </c>
      <c r="C14" s="127">
        <v>1.2969999999999999</v>
      </c>
      <c r="D14" s="127">
        <v>10.141207</v>
      </c>
      <c r="E14" s="127">
        <v>0.120670006</v>
      </c>
      <c r="F14" s="127">
        <v>6.2509999999999996E-2</v>
      </c>
      <c r="G14" s="127">
        <v>0.28681000000000001</v>
      </c>
      <c r="H14" s="127">
        <v>0.19040000000000001</v>
      </c>
      <c r="I14" s="127">
        <v>13.144757999999999</v>
      </c>
      <c r="J14" s="127">
        <v>1.8426515000000001</v>
      </c>
      <c r="K14" s="127">
        <v>54.673000000000002</v>
      </c>
      <c r="L14" s="127">
        <v>0.81244260635862986</v>
      </c>
      <c r="M14" s="127">
        <v>0.12120130835563479</v>
      </c>
      <c r="N14" s="127">
        <v>0.41702742228208067</v>
      </c>
      <c r="O14" s="127">
        <v>4.0098217161031791E-2</v>
      </c>
      <c r="P14" s="127">
        <v>4.1539826658602008E-2</v>
      </c>
      <c r="Q14" s="127">
        <v>0.52950158043237217</v>
      </c>
      <c r="R14" s="127">
        <v>0.99517316715357074</v>
      </c>
      <c r="S14" s="127">
        <v>0.33357872433256408</v>
      </c>
      <c r="T14" s="127">
        <v>0.26206801404321167</v>
      </c>
      <c r="U14" s="127">
        <v>0.29903823253396972</v>
      </c>
      <c r="V14" s="127">
        <v>0.34655565486350792</v>
      </c>
      <c r="W14" s="127">
        <v>1.082157420704827</v>
      </c>
    </row>
    <row r="15" spans="1:23">
      <c r="A15" s="127" t="s">
        <v>183</v>
      </c>
      <c r="B15" s="127">
        <v>2.27</v>
      </c>
      <c r="C15" s="127">
        <v>1.3720000000000001</v>
      </c>
      <c r="D15" s="127">
        <v>14.886649</v>
      </c>
      <c r="E15" s="127">
        <v>6.8569994999999995E-2</v>
      </c>
      <c r="F15" s="127">
        <v>1.8020000000000001E-2</v>
      </c>
      <c r="G15" s="127">
        <v>0.25246000000000002</v>
      </c>
      <c r="H15" s="127">
        <v>5.0009999999999999E-2</v>
      </c>
      <c r="I15" s="127">
        <v>26.035242</v>
      </c>
      <c r="J15" s="127">
        <v>1.7076975000000001</v>
      </c>
      <c r="K15" s="127">
        <v>33.255000000000003</v>
      </c>
      <c r="L15" s="127">
        <v>0.79781118306686916</v>
      </c>
      <c r="M15" s="127">
        <v>9.8959262563187628E-2</v>
      </c>
      <c r="N15" s="127">
        <v>0.38891845490366261</v>
      </c>
      <c r="O15" s="127">
        <v>2.4314790127878329E-2</v>
      </c>
      <c r="P15" s="127">
        <v>3.7909788071052962E-2</v>
      </c>
      <c r="Q15" s="127">
        <v>0.53251934947461943</v>
      </c>
      <c r="R15" s="127">
        <v>0.99406348408392453</v>
      </c>
      <c r="S15" s="127">
        <v>0.31612457482278489</v>
      </c>
      <c r="T15" s="127">
        <v>0.2586272069723547</v>
      </c>
      <c r="U15" s="127">
        <v>0.2841176290891459</v>
      </c>
      <c r="V15" s="127">
        <v>0.34273937829059392</v>
      </c>
      <c r="W15" s="127">
        <v>1.072534269917051</v>
      </c>
    </row>
    <row r="16" spans="1:23">
      <c r="A16" s="127" t="s">
        <v>184</v>
      </c>
      <c r="B16" s="127">
        <v>22.16</v>
      </c>
      <c r="C16" s="127">
        <v>1.5649999999999999</v>
      </c>
      <c r="D16" s="127">
        <v>26.265059999999998</v>
      </c>
      <c r="E16" s="127">
        <v>9.5079999999999998E-2</v>
      </c>
      <c r="F16" s="127">
        <v>2.7720000000000002E-2</v>
      </c>
      <c r="G16" s="127">
        <v>0.18107999999999999</v>
      </c>
      <c r="H16" s="127">
        <v>0.16763</v>
      </c>
      <c r="I16" s="127">
        <v>9.8375450000000004</v>
      </c>
      <c r="J16" s="127">
        <v>0.99012149999999999</v>
      </c>
      <c r="K16" s="127">
        <v>140.75299999999999</v>
      </c>
      <c r="L16" s="127">
        <v>0.80525607793688547</v>
      </c>
      <c r="M16" s="127">
        <v>0.2172465060957478</v>
      </c>
      <c r="N16" s="127">
        <v>0.33050744787392478</v>
      </c>
      <c r="O16" s="127">
        <v>0.1035325900723143</v>
      </c>
      <c r="P16" s="127">
        <v>1.8608184787718699E-2</v>
      </c>
      <c r="Q16" s="127">
        <v>0.53975522264844944</v>
      </c>
      <c r="R16" s="127">
        <v>0.99499318650326918</v>
      </c>
      <c r="S16" s="127">
        <v>0.35898467453021171</v>
      </c>
      <c r="T16" s="127">
        <v>0.27035908214822402</v>
      </c>
      <c r="U16" s="127">
        <v>0.36211510975307781</v>
      </c>
      <c r="V16" s="127">
        <v>0.36303337448279271</v>
      </c>
      <c r="W16" s="127">
        <v>1.0776450288310171</v>
      </c>
    </row>
    <row r="17" spans="1:23">
      <c r="A17" s="127" t="s">
        <v>185</v>
      </c>
      <c r="B17" s="127">
        <v>3.08</v>
      </c>
      <c r="C17" s="127">
        <v>1.667</v>
      </c>
      <c r="D17" s="127">
        <v>55.539566000000001</v>
      </c>
      <c r="E17" s="127">
        <v>3.4730002000000003E-2</v>
      </c>
      <c r="F17" s="127">
        <v>6.3800000000000003E-3</v>
      </c>
      <c r="G17" s="127">
        <v>8.7519996000000003E-2</v>
      </c>
      <c r="H17" s="127">
        <v>0.17889999000000001</v>
      </c>
      <c r="I17" s="127">
        <v>25.064934000000001</v>
      </c>
      <c r="J17" s="127">
        <v>0.92958289999999999</v>
      </c>
      <c r="K17" s="127">
        <v>42.23</v>
      </c>
      <c r="L17" s="127">
        <v>0.7883077827360474</v>
      </c>
      <c r="M17" s="127">
        <v>0.10377639012786199</v>
      </c>
      <c r="N17" s="127">
        <v>0.2539463095810377</v>
      </c>
      <c r="O17" s="127">
        <v>3.0928678335113001E-2</v>
      </c>
      <c r="P17" s="127">
        <v>1.697979693677544E-2</v>
      </c>
      <c r="Q17" s="127">
        <v>0.55837175993494081</v>
      </c>
      <c r="R17" s="127">
        <v>0.99508226775619379</v>
      </c>
      <c r="S17" s="127">
        <v>0.29643364711592263</v>
      </c>
      <c r="T17" s="127">
        <v>0.26142532342448899</v>
      </c>
      <c r="U17" s="127">
        <v>0.29286881095510747</v>
      </c>
      <c r="V17" s="127">
        <v>0.35085453660447491</v>
      </c>
      <c r="W17" s="127">
        <v>1.0673046070930789</v>
      </c>
    </row>
    <row r="18" spans="1:23">
      <c r="A18" s="127" t="s">
        <v>186</v>
      </c>
      <c r="B18" s="127">
        <v>0.33</v>
      </c>
      <c r="C18" s="127">
        <v>1.4219999999999999</v>
      </c>
      <c r="D18" s="127">
        <v>109.74359</v>
      </c>
      <c r="E18" s="127">
        <v>4.3400000000000001E-3</v>
      </c>
      <c r="F18" s="127">
        <v>-4.8799999999999998E-3</v>
      </c>
      <c r="G18" s="127">
        <v>3.6510002E-2</v>
      </c>
      <c r="H18" s="127">
        <v>7.1410000000000001E-2</v>
      </c>
      <c r="I18" s="127">
        <v>259.39391999999998</v>
      </c>
      <c r="J18" s="127">
        <v>1.1031496999999999</v>
      </c>
      <c r="K18" s="127">
        <v>36.448</v>
      </c>
      <c r="L18" s="127">
        <v>0.7797732551118699</v>
      </c>
      <c r="M18" s="127">
        <v>8.7421944692239073E-2</v>
      </c>
      <c r="N18" s="127">
        <v>0.21220429335631261</v>
      </c>
      <c r="O18" s="127">
        <v>2.6667786790351901E-2</v>
      </c>
      <c r="P18" s="127">
        <v>2.1648455750277878E-2</v>
      </c>
      <c r="Q18" s="127">
        <v>0.59284172618727915</v>
      </c>
      <c r="R18" s="127">
        <v>0.99423263585891153</v>
      </c>
      <c r="S18" s="127">
        <v>0.28130254761630058</v>
      </c>
      <c r="T18" s="127">
        <v>0.27586308787495789</v>
      </c>
      <c r="U18" s="127">
        <v>0.29046105645334319</v>
      </c>
      <c r="V18" s="127">
        <v>0.36615535362095591</v>
      </c>
      <c r="W18" s="127">
        <v>1.061572670756608</v>
      </c>
    </row>
    <row r="19" spans="1:23">
      <c r="A19" s="127" t="s">
        <v>187</v>
      </c>
      <c r="B19" s="127">
        <v>-3.25</v>
      </c>
      <c r="C19" s="127">
        <v>1.33</v>
      </c>
      <c r="D19" s="127">
        <v>92.596159999999998</v>
      </c>
      <c r="E19" s="127">
        <v>-8.6360000000000006E-2</v>
      </c>
      <c r="F19" s="127">
        <v>-5.1370001999999998E-2</v>
      </c>
      <c r="G19" s="127">
        <v>2.8490000000000001E-2</v>
      </c>
      <c r="H19" s="127">
        <v>-8.1259999999999999E-2</v>
      </c>
      <c r="I19" s="127">
        <v>0</v>
      </c>
      <c r="J19" s="127">
        <v>2.6802115</v>
      </c>
      <c r="K19" s="127">
        <v>44.552</v>
      </c>
      <c r="L19" s="127">
        <v>0.75430166562290246</v>
      </c>
      <c r="M19" s="127">
        <v>6.6131430270591735E-2</v>
      </c>
      <c r="N19" s="127">
        <v>0.2056414411119793</v>
      </c>
      <c r="O19" s="127">
        <v>3.2639814649007039E-2</v>
      </c>
      <c r="P19" s="127">
        <v>6.4068800378444146E-2</v>
      </c>
      <c r="Q19" s="127">
        <v>0.58193716062560918</v>
      </c>
      <c r="R19" s="127">
        <v>0.99302588812586146</v>
      </c>
      <c r="S19" s="127">
        <v>0.26346879280456442</v>
      </c>
      <c r="T19" s="127">
        <v>0.28632833627200482</v>
      </c>
      <c r="U19" s="127">
        <v>0.27141547406267968</v>
      </c>
      <c r="V19" s="127">
        <v>0.35635238482949527</v>
      </c>
      <c r="W19" s="127">
        <v>1.0452453725122191</v>
      </c>
    </row>
    <row r="20" spans="1:23">
      <c r="A20" s="127" t="s">
        <v>188</v>
      </c>
      <c r="B20" s="127">
        <v>8.2899999999999991</v>
      </c>
      <c r="C20" s="127">
        <v>1.2250000000000001</v>
      </c>
      <c r="D20" s="127">
        <v>10.838549</v>
      </c>
      <c r="E20" s="127">
        <v>0.14299999999999999</v>
      </c>
      <c r="F20" s="127">
        <v>5.2170000000000001E-2</v>
      </c>
      <c r="G20" s="127">
        <v>0.37019999999999997</v>
      </c>
      <c r="H20" s="127">
        <v>0.13340001000000001</v>
      </c>
      <c r="I20" s="127">
        <v>10.446320999999999</v>
      </c>
      <c r="J20" s="127">
        <v>1.5157084000000001</v>
      </c>
      <c r="K20" s="127">
        <v>42.91</v>
      </c>
      <c r="L20" s="127">
        <v>0.81871361452245683</v>
      </c>
      <c r="M20" s="127">
        <v>0.13476063038953309</v>
      </c>
      <c r="N20" s="127">
        <v>0.48526633901239491</v>
      </c>
      <c r="O20" s="127">
        <v>3.142978629956087E-2</v>
      </c>
      <c r="P20" s="127">
        <v>3.2745599967041142E-2</v>
      </c>
      <c r="Q20" s="127">
        <v>0.5299450411467711</v>
      </c>
      <c r="R20" s="127">
        <v>0.99472262278521828</v>
      </c>
      <c r="S20" s="127">
        <v>0.34981299110009079</v>
      </c>
      <c r="T20" s="127">
        <v>0.26042650286404417</v>
      </c>
      <c r="U20" s="127">
        <v>0.30844664112684478</v>
      </c>
      <c r="V20" s="127">
        <v>0.35105106670340341</v>
      </c>
      <c r="W20" s="127">
        <v>1.085738423475537</v>
      </c>
    </row>
    <row r="21" spans="1:23">
      <c r="A21" s="127" t="s">
        <v>189</v>
      </c>
      <c r="B21" s="127">
        <v>1.1200000000000001</v>
      </c>
      <c r="C21" s="127">
        <v>1.4550000000000001</v>
      </c>
      <c r="D21" s="127">
        <v>18.928571999999999</v>
      </c>
      <c r="E21" s="127">
        <v>5.4890000000000001E-2</v>
      </c>
      <c r="F21" s="127">
        <v>-4.2000000000000002E-4</v>
      </c>
      <c r="G21" s="127">
        <v>0.21851000000000001</v>
      </c>
      <c r="H21" s="127">
        <v>-3.3800002000000003E-2</v>
      </c>
      <c r="I21" s="127">
        <v>37.857143000000001</v>
      </c>
      <c r="J21" s="127">
        <v>2.231344</v>
      </c>
      <c r="K21" s="127">
        <v>16.495999999999999</v>
      </c>
      <c r="L21" s="127">
        <v>0.79396938354260094</v>
      </c>
      <c r="M21" s="127">
        <v>9.2120130835563474E-2</v>
      </c>
      <c r="N21" s="127">
        <v>0.36113681174508039</v>
      </c>
      <c r="O21" s="127">
        <v>1.196468957466988E-2</v>
      </c>
      <c r="P21" s="127">
        <v>5.1995009711278517E-2</v>
      </c>
      <c r="Q21" s="127">
        <v>0.53508972966271307</v>
      </c>
      <c r="R21" s="127">
        <v>0.9934010256446737</v>
      </c>
      <c r="S21" s="127">
        <v>0.30517862345345131</v>
      </c>
      <c r="T21" s="127">
        <v>0.26478848599209481</v>
      </c>
      <c r="U21" s="127">
        <v>0.28002279497104299</v>
      </c>
      <c r="V21" s="127">
        <v>0.33768523265831929</v>
      </c>
      <c r="W21" s="127">
        <v>1.069789747836617</v>
      </c>
    </row>
    <row r="22" spans="1:23">
      <c r="A22" s="127" t="s">
        <v>190</v>
      </c>
      <c r="B22" s="127">
        <v>6.68</v>
      </c>
      <c r="C22" s="127">
        <v>1.5720000000000001</v>
      </c>
      <c r="D22" s="127">
        <v>12.993197</v>
      </c>
      <c r="E22" s="127">
        <v>0.10614</v>
      </c>
      <c r="F22" s="127">
        <v>2.1300000999999999E-2</v>
      </c>
      <c r="G22" s="127">
        <v>0.18417998999999999</v>
      </c>
      <c r="H22" s="127">
        <v>5.978E-2</v>
      </c>
      <c r="I22" s="127">
        <v>28.592815000000002</v>
      </c>
      <c r="J22" s="127">
        <v>3.0772203999999999</v>
      </c>
      <c r="K22" s="127">
        <v>68.341999999999999</v>
      </c>
      <c r="L22" s="127">
        <v>0.80836209535417303</v>
      </c>
      <c r="M22" s="127">
        <v>0.12518584597085941</v>
      </c>
      <c r="N22" s="127">
        <v>0.33304420239454852</v>
      </c>
      <c r="O22" s="127">
        <v>5.0171224169910968E-2</v>
      </c>
      <c r="P22" s="127">
        <v>7.4747680786586168E-2</v>
      </c>
      <c r="Q22" s="127">
        <v>0.53131524649989526</v>
      </c>
      <c r="R22" s="127">
        <v>0.99414070898306584</v>
      </c>
      <c r="S22" s="127">
        <v>0.31852330189369682</v>
      </c>
      <c r="T22" s="127">
        <v>0.27764762802422172</v>
      </c>
      <c r="U22" s="127">
        <v>0.30161762343794218</v>
      </c>
      <c r="V22" s="127">
        <v>0.33996459929150541</v>
      </c>
      <c r="W22" s="127">
        <v>1.0790494049024419</v>
      </c>
    </row>
    <row r="23" spans="1:23">
      <c r="A23" s="127" t="s">
        <v>191</v>
      </c>
      <c r="B23" s="127">
        <v>-8.81</v>
      </c>
      <c r="C23" s="127">
        <v>1.2829999999999999</v>
      </c>
      <c r="D23" s="127">
        <v>23.659794000000002</v>
      </c>
      <c r="E23" s="127">
        <v>-0.69454000000000005</v>
      </c>
      <c r="F23" s="127">
        <v>-0.12950999999999999</v>
      </c>
      <c r="G23" s="127">
        <v>0.21110001</v>
      </c>
      <c r="H23" s="127">
        <v>-0.26665001999999999</v>
      </c>
      <c r="I23" s="127">
        <v>0</v>
      </c>
      <c r="J23" s="127">
        <v>2.7673942999999999</v>
      </c>
      <c r="K23" s="127">
        <v>7.4809999999999999</v>
      </c>
      <c r="L23" s="127">
        <v>0.58350440768023182</v>
      </c>
      <c r="M23" s="127">
        <v>3.306571513529586E-2</v>
      </c>
      <c r="N23" s="127">
        <v>0.35507313875572372</v>
      </c>
      <c r="O23" s="127">
        <v>5.3213244283500357E-3</v>
      </c>
      <c r="P23" s="127">
        <v>6.6413872982224481E-2</v>
      </c>
      <c r="Q23" s="127">
        <v>0.53809845578002724</v>
      </c>
      <c r="R23" s="127">
        <v>0.9915605119133436</v>
      </c>
      <c r="S23" s="127">
        <v>0.22488240196206</v>
      </c>
      <c r="T23" s="127">
        <v>0.26381907480033479</v>
      </c>
      <c r="U23" s="127">
        <v>0.2211466031532848</v>
      </c>
      <c r="V23" s="127">
        <v>0.33591373737628888</v>
      </c>
      <c r="W23" s="127">
        <v>0.93965261118026822</v>
      </c>
    </row>
    <row r="24" spans="1:23">
      <c r="A24" s="127" t="s">
        <v>192</v>
      </c>
      <c r="B24" s="127">
        <v>-1.43</v>
      </c>
      <c r="C24" s="127">
        <v>1.306</v>
      </c>
      <c r="D24" s="127">
        <v>35.5</v>
      </c>
      <c r="E24" s="127">
        <v>-0.17848</v>
      </c>
      <c r="F24" s="127">
        <v>-6.2190000000000002E-2</v>
      </c>
      <c r="G24" s="127">
        <v>0.34605997999999999</v>
      </c>
      <c r="H24" s="127">
        <v>-0.32090999999999997</v>
      </c>
      <c r="I24" s="127">
        <v>0</v>
      </c>
      <c r="J24" s="127">
        <v>1.7938353</v>
      </c>
      <c r="K24" s="127">
        <v>6.3070000000000004</v>
      </c>
      <c r="L24" s="127">
        <v>0.72843129270422902</v>
      </c>
      <c r="M24" s="127">
        <v>7.6955099613440381E-2</v>
      </c>
      <c r="N24" s="127">
        <v>0.46551230597908011</v>
      </c>
      <c r="O24" s="127">
        <v>4.4561762662003422E-3</v>
      </c>
      <c r="P24" s="127">
        <v>4.0226751909446648E-2</v>
      </c>
      <c r="Q24" s="127">
        <v>0.54562799825902719</v>
      </c>
      <c r="R24" s="127">
        <v>0.99113162537466326</v>
      </c>
      <c r="S24" s="127">
        <v>0.29888137298581657</v>
      </c>
      <c r="T24" s="127">
        <v>0.26209422965696849</v>
      </c>
      <c r="U24" s="127">
        <v>0.26622286675020101</v>
      </c>
      <c r="V24" s="127">
        <v>0.3514905593661819</v>
      </c>
      <c r="W24" s="127">
        <v>1.028270106456086</v>
      </c>
    </row>
    <row r="25" spans="1:23">
      <c r="A25" s="127" t="s">
        <v>193</v>
      </c>
      <c r="B25" s="127">
        <v>-0.69</v>
      </c>
      <c r="C25" s="127">
        <v>1.2829999999999999</v>
      </c>
      <c r="D25" s="127">
        <v>-17.902100000000001</v>
      </c>
      <c r="E25" s="127">
        <v>-8.2849999999999993E-2</v>
      </c>
      <c r="F25" s="127">
        <v>-2.9420000000000002E-2</v>
      </c>
      <c r="G25" s="127">
        <v>3.3660000000000002E-2</v>
      </c>
      <c r="H25" s="127">
        <v>-9.6169989999999997E-2</v>
      </c>
      <c r="I25" s="127">
        <v>0</v>
      </c>
      <c r="J25" s="127">
        <v>2.7044160000000002</v>
      </c>
      <c r="K25" s="127">
        <v>12.885</v>
      </c>
      <c r="L25" s="127">
        <v>0.7552873908611194</v>
      </c>
      <c r="M25" s="127">
        <v>8.1355932203389825E-2</v>
      </c>
      <c r="N25" s="127">
        <v>0.20987210665335981</v>
      </c>
      <c r="O25" s="127">
        <v>9.3036588987562945E-3</v>
      </c>
      <c r="P25" s="127">
        <v>6.4719861250980948E-2</v>
      </c>
      <c r="Q25" s="127">
        <v>0.51166799955479814</v>
      </c>
      <c r="R25" s="127">
        <v>0.99290803526261207</v>
      </c>
      <c r="S25" s="127">
        <v>0.26519782158444227</v>
      </c>
      <c r="T25" s="127">
        <v>0.2586655998532213</v>
      </c>
      <c r="U25" s="127">
        <v>0.26306616292172291</v>
      </c>
      <c r="V25" s="127">
        <v>0.31017572939540577</v>
      </c>
      <c r="W25" s="127">
        <v>1.045780663168139</v>
      </c>
    </row>
    <row r="26" spans="1:23">
      <c r="A26" s="127" t="s">
        <v>194</v>
      </c>
      <c r="B26" s="127">
        <v>34.78</v>
      </c>
      <c r="C26" s="127">
        <v>1.4330000000000001</v>
      </c>
      <c r="D26" s="127">
        <v>16.046790999999999</v>
      </c>
      <c r="E26" s="127">
        <v>0.15132000000000001</v>
      </c>
      <c r="F26" s="127">
        <v>6.1170000000000002E-2</v>
      </c>
      <c r="G26" s="127">
        <v>0.34675</v>
      </c>
      <c r="H26" s="127">
        <v>0.23629</v>
      </c>
      <c r="I26" s="127">
        <v>15.382403999999999</v>
      </c>
      <c r="J26" s="127">
        <v>2.8549929000000001</v>
      </c>
      <c r="K26" s="127">
        <v>192.249</v>
      </c>
      <c r="L26" s="127">
        <v>0.82105014842045243</v>
      </c>
      <c r="M26" s="127">
        <v>0.29229854296758839</v>
      </c>
      <c r="N26" s="127">
        <v>0.46607695662450832</v>
      </c>
      <c r="O26" s="127">
        <v>0.1414812014505602</v>
      </c>
      <c r="P26" s="127">
        <v>6.8770129915811273E-2</v>
      </c>
      <c r="Q26" s="127">
        <v>0.53325711860386193</v>
      </c>
      <c r="R26" s="127">
        <v>0.99553589495516681</v>
      </c>
      <c r="S26" s="127">
        <v>0.40877218044025537</v>
      </c>
      <c r="T26" s="127">
        <v>0.29979834050560028</v>
      </c>
      <c r="U26" s="127">
        <v>0.40989843614535271</v>
      </c>
      <c r="V26" s="127">
        <v>0.37377154194366652</v>
      </c>
      <c r="W26" s="127">
        <v>1.0876484141711129</v>
      </c>
    </row>
    <row r="27" spans="1:23">
      <c r="A27" s="127" t="s">
        <v>195</v>
      </c>
      <c r="B27" s="127">
        <v>-1.64</v>
      </c>
      <c r="C27" s="127">
        <v>1.3320000000000001</v>
      </c>
      <c r="D27" s="127">
        <v>25.925923999999998</v>
      </c>
      <c r="E27" s="127">
        <v>-6.2789999999999999E-2</v>
      </c>
      <c r="F27" s="127">
        <v>-2.1839999999999998E-2</v>
      </c>
      <c r="G27" s="127">
        <v>3.9039999999999998E-2</v>
      </c>
      <c r="H27" s="127">
        <v>-6.2800005000000006E-2</v>
      </c>
      <c r="I27" s="127">
        <v>0</v>
      </c>
      <c r="J27" s="127">
        <v>0.58318749999999997</v>
      </c>
      <c r="K27" s="127">
        <v>23.292000000000002</v>
      </c>
      <c r="L27" s="127">
        <v>0.76092090888921959</v>
      </c>
      <c r="M27" s="127">
        <v>7.5706214689265527E-2</v>
      </c>
      <c r="N27" s="127">
        <v>0.2142746174101543</v>
      </c>
      <c r="O27" s="127">
        <v>1.697282152524E-2</v>
      </c>
      <c r="P27" s="127">
        <v>7.6623356644197858E-3</v>
      </c>
      <c r="Q27" s="127">
        <v>0.53953955588402336</v>
      </c>
      <c r="R27" s="127">
        <v>0.99317180125298776</v>
      </c>
      <c r="S27" s="127">
        <v>0.27265128957476659</v>
      </c>
      <c r="T27" s="127">
        <v>0.24534914879675879</v>
      </c>
      <c r="U27" s="127">
        <v>0.26725634520260672</v>
      </c>
      <c r="V27" s="127">
        <v>0.33441241588832987</v>
      </c>
      <c r="W27" s="127">
        <v>1.0493899143061229</v>
      </c>
    </row>
    <row r="28" spans="1:23">
      <c r="A28" s="127" t="s">
        <v>196</v>
      </c>
      <c r="B28" s="127">
        <v>-3.78</v>
      </c>
      <c r="C28" s="127">
        <v>1.302</v>
      </c>
      <c r="D28" s="127">
        <v>238.8</v>
      </c>
      <c r="E28" s="127">
        <v>-0.14327999999999999</v>
      </c>
      <c r="F28" s="127">
        <v>-4.6519999999999999E-2</v>
      </c>
      <c r="G28" s="127">
        <v>9.8669999999999994E-2</v>
      </c>
      <c r="H28" s="127">
        <v>-0.20236999</v>
      </c>
      <c r="I28" s="127">
        <v>0</v>
      </c>
      <c r="J28" s="127">
        <v>2.4371326</v>
      </c>
      <c r="K28" s="127">
        <v>24.907</v>
      </c>
      <c r="L28" s="127">
        <v>0.73831662842651846</v>
      </c>
      <c r="M28" s="127">
        <v>6.2979482604817116E-2</v>
      </c>
      <c r="N28" s="127">
        <v>0.26307047548220891</v>
      </c>
      <c r="O28" s="127">
        <v>1.8162952940803671E-2</v>
      </c>
      <c r="P28" s="127">
        <v>5.7530381459264458E-2</v>
      </c>
      <c r="Q28" s="127">
        <v>0.67491257202241384</v>
      </c>
      <c r="R28" s="127">
        <v>0.99206859981851747</v>
      </c>
      <c r="S28" s="127">
        <v>0.26555169269616008</v>
      </c>
      <c r="T28" s="127">
        <v>0.32292481792647559</v>
      </c>
      <c r="U28" s="127">
        <v>0.29174959876891449</v>
      </c>
      <c r="V28" s="127">
        <v>0.4122918121417915</v>
      </c>
      <c r="W28" s="127">
        <v>1.034881610924647</v>
      </c>
    </row>
    <row r="29" spans="1:23">
      <c r="A29" s="127" t="s">
        <v>197</v>
      </c>
      <c r="B29" s="127">
        <v>8.86</v>
      </c>
      <c r="C29" s="127">
        <v>1.665</v>
      </c>
      <c r="D29" s="127">
        <v>48.106589999999997</v>
      </c>
      <c r="E29" s="127">
        <v>0.17177000000000001</v>
      </c>
      <c r="F29" s="127">
        <v>2.6749999999999999E-2</v>
      </c>
      <c r="G29" s="127">
        <v>0.31917000000000001</v>
      </c>
      <c r="H29" s="127">
        <v>0.15086000999999999</v>
      </c>
      <c r="I29" s="127">
        <v>38.713320000000003</v>
      </c>
      <c r="J29" s="127">
        <v>6.9066890000000001</v>
      </c>
      <c r="K29" s="127">
        <v>86.046999999999997</v>
      </c>
      <c r="L29" s="127">
        <v>0.82679319147502117</v>
      </c>
      <c r="M29" s="127">
        <v>0.1381504608980077</v>
      </c>
      <c r="N29" s="127">
        <v>0.44350795166681473</v>
      </c>
      <c r="O29" s="127">
        <v>6.3218454332483659E-2</v>
      </c>
      <c r="P29" s="127">
        <v>0.17775402952621161</v>
      </c>
      <c r="Q29" s="127">
        <v>0.55364490733310379</v>
      </c>
      <c r="R29" s="127">
        <v>0.99486063166331518</v>
      </c>
      <c r="S29" s="127">
        <v>0.33717805346264551</v>
      </c>
      <c r="T29" s="127">
        <v>0.33321928520022781</v>
      </c>
      <c r="U29" s="127">
        <v>0.31757357030360628</v>
      </c>
      <c r="V29" s="127">
        <v>0.3542211221978932</v>
      </c>
      <c r="W29" s="127">
        <v>1.0907738036725161</v>
      </c>
    </row>
    <row r="30" spans="1:23">
      <c r="A30" s="127" t="s">
        <v>198</v>
      </c>
      <c r="B30" s="127">
        <v>50.78</v>
      </c>
      <c r="C30" s="127">
        <v>1.3</v>
      </c>
      <c r="D30" s="127">
        <v>27.820710999999999</v>
      </c>
      <c r="E30" s="127">
        <v>0.16882</v>
      </c>
      <c r="F30" s="127">
        <v>7.7100000000000002E-2</v>
      </c>
      <c r="G30" s="127">
        <v>0.21462999999999999</v>
      </c>
      <c r="H30" s="127">
        <v>0.11553001</v>
      </c>
      <c r="I30" s="127">
        <v>56.715243999999998</v>
      </c>
      <c r="J30" s="127">
        <v>6.8355129999999997</v>
      </c>
      <c r="K30" s="127">
        <v>472.9</v>
      </c>
      <c r="L30" s="127">
        <v>0.8259647329414771</v>
      </c>
      <c r="M30" s="127">
        <v>0.38745168004757652</v>
      </c>
      <c r="N30" s="127">
        <v>0.357961766812671</v>
      </c>
      <c r="O30" s="127">
        <v>0.34829951223035049</v>
      </c>
      <c r="P30" s="127">
        <v>0.17583951327247041</v>
      </c>
      <c r="Q30" s="127">
        <v>0.5407445078253289</v>
      </c>
      <c r="R30" s="127">
        <v>0.99458137314881556</v>
      </c>
      <c r="S30" s="127">
        <v>0.44395024243182207</v>
      </c>
      <c r="T30" s="127">
        <v>0.36249475652131552</v>
      </c>
      <c r="U30" s="127">
        <v>0.47295953410056141</v>
      </c>
      <c r="V30" s="127">
        <v>0.40748923783948171</v>
      </c>
      <c r="W30" s="127">
        <v>1.0901019240034391</v>
      </c>
    </row>
    <row r="31" spans="1:23">
      <c r="A31" s="127" t="s">
        <v>199</v>
      </c>
      <c r="B31" s="127">
        <v>4.5599999999999996</v>
      </c>
      <c r="C31" s="127">
        <v>1.254</v>
      </c>
      <c r="D31" s="127">
        <v>16.002213999999999</v>
      </c>
      <c r="E31" s="127">
        <v>0.105100006</v>
      </c>
      <c r="F31" s="127">
        <v>4.6899999999999997E-2</v>
      </c>
      <c r="G31" s="127">
        <v>0.21382999999999999</v>
      </c>
      <c r="H31" s="127">
        <v>0.1153</v>
      </c>
      <c r="I31" s="127">
        <v>31.688597000000001</v>
      </c>
      <c r="J31" s="127">
        <v>3.3388789000000001</v>
      </c>
      <c r="K31" s="127">
        <v>48.884</v>
      </c>
      <c r="L31" s="127">
        <v>0.80807003030192393</v>
      </c>
      <c r="M31" s="127">
        <v>0.1125780553077609</v>
      </c>
      <c r="N31" s="127">
        <v>0.35730711837299889</v>
      </c>
      <c r="O31" s="127">
        <v>3.5832167151930779E-2</v>
      </c>
      <c r="P31" s="127">
        <v>8.1785860105170305E-2</v>
      </c>
      <c r="Q31" s="127">
        <v>0.53322877075120756</v>
      </c>
      <c r="R31" s="127">
        <v>0.99457955508340601</v>
      </c>
      <c r="S31" s="127">
        <v>0.31554635502882961</v>
      </c>
      <c r="T31" s="127">
        <v>0.27968267488852261</v>
      </c>
      <c r="U31" s="127">
        <v>0.29405014488869202</v>
      </c>
      <c r="V31" s="127">
        <v>0.33888597640872459</v>
      </c>
      <c r="W31" s="127">
        <v>1.0791278255040819</v>
      </c>
    </row>
    <row r="32" spans="1:23">
      <c r="A32" s="127" t="s">
        <v>200</v>
      </c>
      <c r="B32" s="127">
        <v>-1.1599999999999999</v>
      </c>
      <c r="C32" s="127">
        <v>2.1709999999999998</v>
      </c>
      <c r="D32" s="127">
        <v>30.751533999999999</v>
      </c>
      <c r="E32" s="127">
        <v>-4.6719997999999999E-2</v>
      </c>
      <c r="F32" s="127">
        <v>-3.5209999999999998E-2</v>
      </c>
      <c r="G32" s="127">
        <v>0.28804000000000002</v>
      </c>
      <c r="H32" s="127">
        <v>4.0000000000000002E-4</v>
      </c>
      <c r="I32" s="127">
        <v>0</v>
      </c>
      <c r="J32" s="127">
        <v>8.123329</v>
      </c>
      <c r="K32" s="127">
        <v>35.523000000000003</v>
      </c>
      <c r="L32" s="127">
        <v>0.76543390220819296</v>
      </c>
      <c r="M32" s="127">
        <v>7.8560808801665175E-2</v>
      </c>
      <c r="N32" s="127">
        <v>0.4180339442580765</v>
      </c>
      <c r="O32" s="127">
        <v>2.5986132574007389E-2</v>
      </c>
      <c r="P32" s="127">
        <v>0.21047962600468331</v>
      </c>
      <c r="Q32" s="127">
        <v>0.54260830616438904</v>
      </c>
      <c r="R32" s="127">
        <v>0.99367135232891957</v>
      </c>
      <c r="S32" s="127">
        <v>0.28878133194795153</v>
      </c>
      <c r="T32" s="127">
        <v>0.33399982730542233</v>
      </c>
      <c r="U32" s="127">
        <v>0.27033989025012017</v>
      </c>
      <c r="V32" s="127">
        <v>0.33363702735381978</v>
      </c>
      <c r="W32" s="127">
        <v>1.052450418380674</v>
      </c>
    </row>
    <row r="33" spans="1:23">
      <c r="A33" s="127" t="s">
        <v>201</v>
      </c>
      <c r="B33" s="127">
        <v>-1.5</v>
      </c>
      <c r="C33" s="127">
        <v>1.5329999999999999</v>
      </c>
      <c r="D33" s="127">
        <v>31.523178000000001</v>
      </c>
      <c r="E33" s="127">
        <v>-9.9630005999999993E-2</v>
      </c>
      <c r="F33" s="127">
        <v>-5.6110001999999999E-2</v>
      </c>
      <c r="G33" s="127">
        <v>-0.13918</v>
      </c>
      <c r="H33" s="127">
        <v>-0.49807000000000001</v>
      </c>
      <c r="I33" s="127">
        <v>0</v>
      </c>
      <c r="J33" s="127">
        <v>2.6432698000000001</v>
      </c>
      <c r="K33" s="127">
        <v>6.7389999999999999</v>
      </c>
      <c r="L33" s="127">
        <v>0.75057500470395944</v>
      </c>
      <c r="M33" s="127">
        <v>7.653880463871543E-2</v>
      </c>
      <c r="N33" s="127">
        <v>6.8435311262215803E-2</v>
      </c>
      <c r="O33" s="127">
        <v>4.7745272083201612E-3</v>
      </c>
      <c r="P33" s="127">
        <v>6.3075129968603316E-2</v>
      </c>
      <c r="Q33" s="127">
        <v>0.54309901775138891</v>
      </c>
      <c r="R33" s="127">
        <v>0.98973130161500422</v>
      </c>
      <c r="S33" s="127">
        <v>0.23923546954872971</v>
      </c>
      <c r="T33" s="127">
        <v>0.27074363489566111</v>
      </c>
      <c r="U33" s="127">
        <v>0.26762289783255011</v>
      </c>
      <c r="V33" s="127">
        <v>0.31642357391659309</v>
      </c>
      <c r="W33" s="127">
        <v>1.0410269206721521</v>
      </c>
    </row>
    <row r="34" spans="1:23">
      <c r="A34" s="127" t="s">
        <v>202</v>
      </c>
      <c r="B34" s="127">
        <v>2.16</v>
      </c>
      <c r="C34" s="127">
        <v>1.204</v>
      </c>
      <c r="D34" s="127">
        <v>12.321429</v>
      </c>
      <c r="E34" s="127">
        <v>7.9930000000000001E-2</v>
      </c>
      <c r="F34" s="127">
        <v>2.776E-2</v>
      </c>
      <c r="G34" s="127">
        <v>0.14318</v>
      </c>
      <c r="H34" s="127">
        <v>3.49E-2</v>
      </c>
      <c r="I34" s="127">
        <v>31.944443</v>
      </c>
      <c r="J34" s="127">
        <v>2.5642931</v>
      </c>
      <c r="K34" s="127">
        <v>49.331000000000003</v>
      </c>
      <c r="L34" s="127">
        <v>0.8010014519086841</v>
      </c>
      <c r="M34" s="127">
        <v>9.8305084745762703E-2</v>
      </c>
      <c r="N34" s="127">
        <v>0.29949347804446202</v>
      </c>
      <c r="O34" s="127">
        <v>3.6161571946207539E-2</v>
      </c>
      <c r="P34" s="127">
        <v>6.0950787833377339E-2</v>
      </c>
      <c r="Q34" s="127">
        <v>0.53088804905991549</v>
      </c>
      <c r="R34" s="127">
        <v>0.99394405028392196</v>
      </c>
      <c r="S34" s="127">
        <v>0.30213492531415498</v>
      </c>
      <c r="T34" s="127">
        <v>0.26770992210263478</v>
      </c>
      <c r="U34" s="127">
        <v>0.28361357407006621</v>
      </c>
      <c r="V34" s="127">
        <v>0.33517232661466517</v>
      </c>
      <c r="W34" s="127">
        <v>1.074420459017011</v>
      </c>
    </row>
    <row r="35" spans="1:23">
      <c r="A35" s="127" t="s">
        <v>203</v>
      </c>
      <c r="B35" s="127">
        <v>-1.31</v>
      </c>
      <c r="C35" s="127">
        <v>1.3640000000000001</v>
      </c>
      <c r="D35" s="127">
        <v>2.1357466999999999</v>
      </c>
      <c r="E35" s="127">
        <v>-5.747E-2</v>
      </c>
      <c r="F35" s="127">
        <v>-4.5199999999999997E-3</v>
      </c>
      <c r="G35" s="127">
        <v>3.9320000000000001E-2</v>
      </c>
      <c r="H35" s="127">
        <v>-1.585E-2</v>
      </c>
      <c r="I35" s="127">
        <v>0</v>
      </c>
      <c r="J35" s="127">
        <v>0.96868200000000004</v>
      </c>
      <c r="K35" s="127">
        <v>9.1739999999999995</v>
      </c>
      <c r="L35" s="127">
        <v>0.76241494258361109</v>
      </c>
      <c r="M35" s="127">
        <v>7.7668748141540289E-2</v>
      </c>
      <c r="N35" s="127">
        <v>0.21450374436403949</v>
      </c>
      <c r="O35" s="127">
        <v>6.5689358751297904E-3</v>
      </c>
      <c r="P35" s="127">
        <v>1.803149782551115E-2</v>
      </c>
      <c r="Q35" s="127">
        <v>0.52441066787622259</v>
      </c>
      <c r="R35" s="127">
        <v>0.99354290763996911</v>
      </c>
      <c r="S35" s="127">
        <v>0.27100792467230322</v>
      </c>
      <c r="T35" s="127">
        <v>0.24358957632918921</v>
      </c>
      <c r="U35" s="127">
        <v>0.2647551125670935</v>
      </c>
      <c r="V35" s="127">
        <v>0.32209871674459573</v>
      </c>
      <c r="W35" s="127">
        <v>1.050523820995404</v>
      </c>
    </row>
    <row r="36" spans="1:23">
      <c r="A36" s="127" t="s">
        <v>204</v>
      </c>
      <c r="B36" s="127">
        <v>11.65</v>
      </c>
      <c r="C36" s="127">
        <v>1.359</v>
      </c>
      <c r="D36" s="127">
        <v>12.998339</v>
      </c>
      <c r="E36" s="127">
        <v>0.20280000000000001</v>
      </c>
      <c r="F36" s="127">
        <v>3.7039999999999997E-2</v>
      </c>
      <c r="G36" s="127">
        <v>9.3240000000000003E-2</v>
      </c>
      <c r="H36" s="127">
        <v>3.6600000000000001E-2</v>
      </c>
      <c r="I36" s="127">
        <v>13.433476000000001</v>
      </c>
      <c r="J36" s="127">
        <v>2.8273594000000002</v>
      </c>
      <c r="K36" s="127">
        <v>285.37</v>
      </c>
      <c r="L36" s="127">
        <v>0.83550745191430087</v>
      </c>
      <c r="M36" s="127">
        <v>0.15474278917633069</v>
      </c>
      <c r="N36" s="127">
        <v>0.25862704919793489</v>
      </c>
      <c r="O36" s="127">
        <v>0.21010425256430951</v>
      </c>
      <c r="P36" s="127">
        <v>6.8026834635130179E-2</v>
      </c>
      <c r="Q36" s="127">
        <v>0.53131851645207573</v>
      </c>
      <c r="R36" s="127">
        <v>0.99395748757445834</v>
      </c>
      <c r="S36" s="127">
        <v>0.34937118338611362</v>
      </c>
      <c r="T36" s="127">
        <v>0.27899216204927407</v>
      </c>
      <c r="U36" s="127">
        <v>0.32328835972032111</v>
      </c>
      <c r="V36" s="127">
        <v>0.3725593866041037</v>
      </c>
      <c r="W36" s="127">
        <v>1.0955874232225411</v>
      </c>
    </row>
    <row r="37" spans="1:23">
      <c r="A37" s="127" t="s">
        <v>205</v>
      </c>
      <c r="B37" s="127">
        <v>-0.14000000000000001</v>
      </c>
      <c r="C37" s="127">
        <v>1.206</v>
      </c>
      <c r="D37" s="127">
        <v>-216.87502000000001</v>
      </c>
      <c r="E37" s="127">
        <v>-1.5879999999999998E-2</v>
      </c>
      <c r="F37" s="127">
        <v>-2.0410000000000001E-2</v>
      </c>
      <c r="G37" s="127">
        <v>7.2129995000000002E-2</v>
      </c>
      <c r="H37" s="127">
        <v>-0.123909995</v>
      </c>
      <c r="I37" s="127">
        <v>0</v>
      </c>
      <c r="J37" s="127">
        <v>1.9883109000000001</v>
      </c>
      <c r="K37" s="127">
        <v>15.477</v>
      </c>
      <c r="L37" s="127">
        <v>0.77409480373957751</v>
      </c>
      <c r="M37" s="127">
        <v>8.4626821290514409E-2</v>
      </c>
      <c r="N37" s="127">
        <v>0.24135250940453629</v>
      </c>
      <c r="O37" s="127">
        <v>1.121376455147521E-2</v>
      </c>
      <c r="P37" s="127">
        <v>4.5457822736074627E-2</v>
      </c>
      <c r="Q37" s="127">
        <v>0.38513514587719638</v>
      </c>
      <c r="R37" s="127">
        <v>0.99268877025869151</v>
      </c>
      <c r="S37" s="127">
        <v>0.2787070889523815</v>
      </c>
      <c r="T37" s="127">
        <v>0.1966453191100625</v>
      </c>
      <c r="U37" s="127">
        <v>0.23443541929367129</v>
      </c>
      <c r="V37" s="127">
        <v>0.2413777456043692</v>
      </c>
      <c r="W37" s="127">
        <v>1.057184704040909</v>
      </c>
    </row>
    <row r="38" spans="1:23">
      <c r="A38" s="127" t="s">
        <v>206</v>
      </c>
      <c r="B38" s="127">
        <v>9.85</v>
      </c>
      <c r="C38" s="127">
        <v>1.2509999999999999</v>
      </c>
      <c r="D38" s="127">
        <v>10.523978</v>
      </c>
      <c r="E38" s="127">
        <v>0.15407999999999999</v>
      </c>
      <c r="F38" s="127">
        <v>3.6659999999999998E-2</v>
      </c>
      <c r="G38" s="127">
        <v>0.11840000000000001</v>
      </c>
      <c r="H38" s="127">
        <v>5.5609997000000001E-2</v>
      </c>
      <c r="I38" s="127">
        <v>12.030457</v>
      </c>
      <c r="J38" s="127">
        <v>1.7295988</v>
      </c>
      <c r="K38" s="127">
        <v>164.202</v>
      </c>
      <c r="L38" s="127">
        <v>0.8218252486077684</v>
      </c>
      <c r="M38" s="127">
        <v>0.14403806125483201</v>
      </c>
      <c r="N38" s="127">
        <v>0.2792157426256206</v>
      </c>
      <c r="O38" s="127">
        <v>0.1208127086875172</v>
      </c>
      <c r="P38" s="127">
        <v>3.8498896686710797E-2</v>
      </c>
      <c r="Q38" s="127">
        <v>0.52974499600337066</v>
      </c>
      <c r="R38" s="127">
        <v>0.99410774807609614</v>
      </c>
      <c r="S38" s="127">
        <v>0.33423842462746789</v>
      </c>
      <c r="T38" s="127">
        <v>0.26413237136028439</v>
      </c>
      <c r="U38" s="127">
        <v>0.31463048101623192</v>
      </c>
      <c r="V38" s="127">
        <v>0.35520025703639729</v>
      </c>
      <c r="W38" s="127">
        <v>1.0872856690173369</v>
      </c>
    </row>
    <row r="39" spans="1:23">
      <c r="A39" s="127" t="s">
        <v>207</v>
      </c>
      <c r="B39" s="127">
        <v>1.52</v>
      </c>
      <c r="C39" s="127">
        <v>1.6379999999999999</v>
      </c>
      <c r="D39" s="127">
        <v>36.126057000000003</v>
      </c>
      <c r="E39" s="127">
        <v>1.7090000000000001E-2</v>
      </c>
      <c r="F39" s="127">
        <v>-3.9300000000000003E-3</v>
      </c>
      <c r="G39" s="127">
        <v>0.44467000000000001</v>
      </c>
      <c r="H39" s="127">
        <v>1.9040000000000001E-2</v>
      </c>
      <c r="I39" s="127">
        <v>309.21053999999998</v>
      </c>
      <c r="J39" s="127">
        <v>5.702153</v>
      </c>
      <c r="K39" s="127">
        <v>41.423000000000002</v>
      </c>
      <c r="L39" s="127">
        <v>0.78335388097718783</v>
      </c>
      <c r="M39" s="127">
        <v>9.4498959262563187E-2</v>
      </c>
      <c r="N39" s="127">
        <v>0.54620592564036585</v>
      </c>
      <c r="O39" s="127">
        <v>3.033398108906973E-2</v>
      </c>
      <c r="P39" s="127">
        <v>0.14535401055610339</v>
      </c>
      <c r="Q39" s="127">
        <v>0.54602612670170592</v>
      </c>
      <c r="R39" s="127">
        <v>0.99381868826750641</v>
      </c>
      <c r="S39" s="127">
        <v>0.32623866597463502</v>
      </c>
      <c r="T39" s="127">
        <v>0.3098294281073174</v>
      </c>
      <c r="U39" s="127">
        <v>0.28325153691561489</v>
      </c>
      <c r="V39" s="127">
        <v>0.35343650198906179</v>
      </c>
      <c r="W39" s="127">
        <v>1.0635254060905841</v>
      </c>
    </row>
    <row r="40" spans="1:23">
      <c r="A40" s="127" t="s">
        <v>208</v>
      </c>
      <c r="B40" s="127">
        <v>0.71</v>
      </c>
      <c r="C40" s="127">
        <v>1.2450000000000001</v>
      </c>
      <c r="D40" s="127">
        <v>12.903225000000001</v>
      </c>
      <c r="E40" s="127">
        <v>7.6420000000000002E-2</v>
      </c>
      <c r="F40" s="127">
        <v>4.2329997000000001E-2</v>
      </c>
      <c r="G40" s="127">
        <v>0.15425</v>
      </c>
      <c r="H40" s="127">
        <v>0.24232000000000001</v>
      </c>
      <c r="I40" s="127">
        <v>39.436622999999997</v>
      </c>
      <c r="J40" s="127">
        <v>1.8779342999999999</v>
      </c>
      <c r="K40" s="127">
        <v>16.808</v>
      </c>
      <c r="L40" s="127">
        <v>0.80001572667046728</v>
      </c>
      <c r="M40" s="127">
        <v>8.9681831697888778E-2</v>
      </c>
      <c r="N40" s="127">
        <v>0.30855217582842392</v>
      </c>
      <c r="O40" s="127">
        <v>1.219460969953419E-2</v>
      </c>
      <c r="P40" s="127">
        <v>4.2488875412079297E-2</v>
      </c>
      <c r="Q40" s="127">
        <v>0.53125803060382715</v>
      </c>
      <c r="R40" s="127">
        <v>0.99558355781512808</v>
      </c>
      <c r="S40" s="127">
        <v>0.29870642308487289</v>
      </c>
      <c r="T40" s="127">
        <v>0.25872345766804578</v>
      </c>
      <c r="U40" s="127">
        <v>0.27811292267892163</v>
      </c>
      <c r="V40" s="127">
        <v>0.33233207546842503</v>
      </c>
      <c r="W40" s="127">
        <v>1.074778075320248</v>
      </c>
    </row>
    <row r="41" spans="1:23">
      <c r="A41" s="127" t="s">
        <v>209</v>
      </c>
      <c r="B41" s="127">
        <v>24.32</v>
      </c>
      <c r="C41" s="127">
        <v>1.385</v>
      </c>
      <c r="D41" s="127">
        <v>15.024077</v>
      </c>
      <c r="E41" s="127">
        <v>0.23305999999999999</v>
      </c>
      <c r="F41" s="127">
        <v>0.11292000000000001</v>
      </c>
      <c r="G41" s="127">
        <v>0.55247000000000002</v>
      </c>
      <c r="H41" s="127">
        <v>0.34300997999999999</v>
      </c>
      <c r="I41" s="127">
        <v>19.243421999999999</v>
      </c>
      <c r="J41" s="127">
        <v>3.7829799999999998</v>
      </c>
      <c r="K41" s="127">
        <v>94.649000000000001</v>
      </c>
      <c r="L41" s="127">
        <v>0.84400547063465536</v>
      </c>
      <c r="M41" s="127">
        <v>0.23009217960154621</v>
      </c>
      <c r="N41" s="127">
        <v>0.63441980288617317</v>
      </c>
      <c r="O41" s="127">
        <v>6.9557470082749137E-2</v>
      </c>
      <c r="P41" s="127">
        <v>9.3731442524164738E-2</v>
      </c>
      <c r="Q41" s="127">
        <v>0.53260674406587949</v>
      </c>
      <c r="R41" s="127">
        <v>0.99637944047122196</v>
      </c>
      <c r="S41" s="127">
        <v>0.40949212406015578</v>
      </c>
      <c r="T41" s="127">
        <v>0.30132871923755389</v>
      </c>
      <c r="U41" s="127">
        <v>0.37250841317384997</v>
      </c>
      <c r="V41" s="127">
        <v>0.36713052558516479</v>
      </c>
      <c r="W41" s="127">
        <v>1.1022196102616839</v>
      </c>
    </row>
    <row r="42" spans="1:23">
      <c r="A42" s="127" t="s">
        <v>210</v>
      </c>
      <c r="B42" s="127">
        <v>-1.92</v>
      </c>
      <c r="C42" s="127">
        <v>1.8169999999999999</v>
      </c>
      <c r="D42" s="127">
        <v>56.171979999999998</v>
      </c>
      <c r="E42" s="127">
        <v>-2.0760000000000001E-2</v>
      </c>
      <c r="F42" s="127">
        <v>-3.1189999999999999E-2</v>
      </c>
      <c r="G42" s="127">
        <v>0.99921994999999997</v>
      </c>
      <c r="H42" s="127">
        <v>-2.2929999999999999E-2</v>
      </c>
      <c r="I42" s="127">
        <v>0</v>
      </c>
      <c r="J42" s="127">
        <v>4.2639655999999997</v>
      </c>
      <c r="K42" s="127">
        <v>20.884</v>
      </c>
      <c r="L42" s="127">
        <v>0.7727243367417147</v>
      </c>
      <c r="M42" s="127">
        <v>7.4041034790365737E-2</v>
      </c>
      <c r="N42" s="127">
        <v>1</v>
      </c>
      <c r="O42" s="127">
        <v>1.519830979231286E-2</v>
      </c>
      <c r="P42" s="127">
        <v>0.10666915676794721</v>
      </c>
      <c r="Q42" s="127">
        <v>0.55877393098477857</v>
      </c>
      <c r="R42" s="127">
        <v>0.99348694527702941</v>
      </c>
      <c r="S42" s="127">
        <v>0.39111573748619621</v>
      </c>
      <c r="T42" s="127">
        <v>0.29578937128236149</v>
      </c>
      <c r="U42" s="127">
        <v>0.27239968359168881</v>
      </c>
      <c r="V42" s="127">
        <v>0.39705273391854001</v>
      </c>
      <c r="W42" s="127">
        <v>1.0568127027785801</v>
      </c>
    </row>
    <row r="43" spans="1:23">
      <c r="A43" s="127" t="s">
        <v>211</v>
      </c>
      <c r="B43" s="127">
        <v>-2.78</v>
      </c>
      <c r="C43" s="127">
        <v>1.321</v>
      </c>
      <c r="D43" s="127">
        <v>32.673267000000003</v>
      </c>
      <c r="E43" s="127">
        <v>-0.14741000000000001</v>
      </c>
      <c r="F43" s="127">
        <v>-4.4580000000000002E-2</v>
      </c>
      <c r="G43" s="127">
        <v>3.5479999999999998E-2</v>
      </c>
      <c r="H43" s="127">
        <v>-0.19082001000000001</v>
      </c>
      <c r="I43" s="127">
        <v>0</v>
      </c>
      <c r="J43" s="127">
        <v>3.2434025000000002</v>
      </c>
      <c r="K43" s="127">
        <v>11.778</v>
      </c>
      <c r="L43" s="127">
        <v>0.73715678647955674</v>
      </c>
      <c r="M43" s="127">
        <v>6.8926553672316385E-2</v>
      </c>
      <c r="N43" s="127">
        <v>0.2113614318536137</v>
      </c>
      <c r="O43" s="127">
        <v>8.4878846095742568E-3</v>
      </c>
      <c r="P43" s="127">
        <v>7.9217703428078351E-2</v>
      </c>
      <c r="Q43" s="127">
        <v>0.54383039387610588</v>
      </c>
      <c r="R43" s="127">
        <v>0.99215989419319339</v>
      </c>
      <c r="S43" s="127">
        <v>0.25504834390203929</v>
      </c>
      <c r="T43" s="127">
        <v>0.27688801902434729</v>
      </c>
      <c r="U43" s="127">
        <v>0.26155792097187319</v>
      </c>
      <c r="V43" s="127">
        <v>0.327350566919828</v>
      </c>
      <c r="W43" s="127">
        <v>1.0342239673818301</v>
      </c>
    </row>
    <row r="44" spans="1:23">
      <c r="A44" s="127" t="s">
        <v>212</v>
      </c>
      <c r="B44" s="127">
        <v>-5.33</v>
      </c>
      <c r="C44" s="127">
        <v>1.407</v>
      </c>
      <c r="D44" s="127">
        <v>16.132479</v>
      </c>
      <c r="E44" s="127">
        <v>-9.6229999999999996E-2</v>
      </c>
      <c r="F44" s="127">
        <v>-4.7909997000000003E-2</v>
      </c>
      <c r="G44" s="127">
        <v>7.596E-2</v>
      </c>
      <c r="H44" s="127">
        <v>-0.60641999999999996</v>
      </c>
      <c r="I44" s="127">
        <v>0</v>
      </c>
      <c r="J44" s="127">
        <v>1.5335242</v>
      </c>
      <c r="K44" s="127">
        <v>18.138000000000002</v>
      </c>
      <c r="L44" s="127">
        <v>0.75152983995304456</v>
      </c>
      <c r="M44" s="127">
        <v>5.3761522450193278E-2</v>
      </c>
      <c r="N44" s="127">
        <v>0.2444866429010189</v>
      </c>
      <c r="O44" s="127">
        <v>1.317471792411604E-2</v>
      </c>
      <c r="P44" s="127">
        <v>3.3224815414290253E-2</v>
      </c>
      <c r="Q44" s="127">
        <v>0.53331161017570972</v>
      </c>
      <c r="R44" s="127">
        <v>0.98887487195052537</v>
      </c>
      <c r="S44" s="127">
        <v>0.26512274637194272</v>
      </c>
      <c r="T44" s="127">
        <v>0.25050003356600659</v>
      </c>
      <c r="U44" s="127">
        <v>0.25068565295224271</v>
      </c>
      <c r="V44" s="127">
        <v>0.32965365632749422</v>
      </c>
      <c r="W44" s="127">
        <v>1.041109872719775</v>
      </c>
    </row>
    <row r="45" spans="1:23">
      <c r="A45" s="127" t="s">
        <v>213</v>
      </c>
      <c r="B45" s="127">
        <v>-0.16</v>
      </c>
      <c r="C45" s="127">
        <v>1.462</v>
      </c>
      <c r="D45" s="127">
        <v>8.7040000000000006</v>
      </c>
      <c r="E45" s="127">
        <v>-3.0000000000000001E-3</v>
      </c>
      <c r="F45" s="127">
        <v>1.355E-2</v>
      </c>
      <c r="G45" s="127">
        <v>0.18895000000000001</v>
      </c>
      <c r="H45" s="127">
        <v>5.0259999999999999E-2</v>
      </c>
      <c r="I45" s="127">
        <v>0</v>
      </c>
      <c r="J45" s="127">
        <v>3.0136832999999998</v>
      </c>
      <c r="K45" s="127">
        <v>26.178000000000001</v>
      </c>
      <c r="L45" s="127">
        <v>0.77771193794705162</v>
      </c>
      <c r="M45" s="127">
        <v>8.4507879869164429E-2</v>
      </c>
      <c r="N45" s="127">
        <v>0.33694755189919862</v>
      </c>
      <c r="O45" s="127">
        <v>1.90995826802349E-2</v>
      </c>
      <c r="P45" s="127">
        <v>7.3038638262904299E-2</v>
      </c>
      <c r="Q45" s="127">
        <v>0.52858761735118798</v>
      </c>
      <c r="R45" s="127">
        <v>0.99406546015606223</v>
      </c>
      <c r="S45" s="127">
        <v>0.29351900336056352</v>
      </c>
      <c r="T45" s="127">
        <v>0.26993318918950349</v>
      </c>
      <c r="U45" s="127">
        <v>0.27179214094152587</v>
      </c>
      <c r="V45" s="127">
        <v>0.33151961382286382</v>
      </c>
      <c r="W45" s="127">
        <v>1.060210572368709</v>
      </c>
    </row>
    <row r="46" spans="1:23">
      <c r="A46" s="127" t="s">
        <v>214</v>
      </c>
      <c r="B46" s="127">
        <v>21.25</v>
      </c>
      <c r="C46" s="127">
        <v>2.2000000000000002</v>
      </c>
      <c r="D46" s="127">
        <v>17.376078</v>
      </c>
      <c r="E46" s="127">
        <v>0.15356</v>
      </c>
      <c r="F46" s="127">
        <v>7.2109999999999994E-2</v>
      </c>
      <c r="G46" s="127">
        <v>0.37546003</v>
      </c>
      <c r="H46" s="127">
        <v>0.21454999999999999</v>
      </c>
      <c r="I46" s="127">
        <v>30.352941999999999</v>
      </c>
      <c r="J46" s="127">
        <v>4.262321</v>
      </c>
      <c r="K46" s="127">
        <v>117.44</v>
      </c>
      <c r="L46" s="127">
        <v>0.82167921523914367</v>
      </c>
      <c r="M46" s="127">
        <v>0.2118346714243235</v>
      </c>
      <c r="N46" s="127">
        <v>0.48957067705255503</v>
      </c>
      <c r="O46" s="127">
        <v>8.6352693050000998E-2</v>
      </c>
      <c r="P46" s="127">
        <v>0.10662491975784689</v>
      </c>
      <c r="Q46" s="127">
        <v>0.53410245211691765</v>
      </c>
      <c r="R46" s="127">
        <v>0.99536405572207254</v>
      </c>
      <c r="S46" s="127">
        <v>0.37597585607935202</v>
      </c>
      <c r="T46" s="127">
        <v>0.30488692613205992</v>
      </c>
      <c r="U46" s="127">
        <v>0.35892716291463223</v>
      </c>
      <c r="V46" s="127">
        <v>0.35921991909275791</v>
      </c>
      <c r="W46" s="127">
        <v>1.0879333226823551</v>
      </c>
    </row>
    <row r="47" spans="1:23">
      <c r="A47" s="127" t="s">
        <v>215</v>
      </c>
      <c r="B47" s="127">
        <v>1.45</v>
      </c>
      <c r="C47" s="127">
        <v>1.778</v>
      </c>
      <c r="D47" s="127">
        <v>29.162303999999999</v>
      </c>
      <c r="E47" s="127">
        <v>2.7279999999999999E-2</v>
      </c>
      <c r="F47" s="127">
        <v>9.6600000000000002E-3</v>
      </c>
      <c r="G47" s="127">
        <v>0.16219</v>
      </c>
      <c r="H47" s="127">
        <v>9.6569989999999994E-2</v>
      </c>
      <c r="I47" s="127">
        <v>192.06895</v>
      </c>
      <c r="J47" s="127">
        <v>5.2839280000000004</v>
      </c>
      <c r="K47" s="127">
        <v>24.585000000000001</v>
      </c>
      <c r="L47" s="127">
        <v>0.78621557333543013</v>
      </c>
      <c r="M47" s="127">
        <v>9.4082664287838236E-2</v>
      </c>
      <c r="N47" s="127">
        <v>0.31504956159216879</v>
      </c>
      <c r="O47" s="127">
        <v>1.792566358116807E-2</v>
      </c>
      <c r="P47" s="127">
        <v>0.1341044522749284</v>
      </c>
      <c r="Q47" s="127">
        <v>0.54159766709325285</v>
      </c>
      <c r="R47" s="127">
        <v>0.9944315076798067</v>
      </c>
      <c r="S47" s="127">
        <v>0.28905828148762641</v>
      </c>
      <c r="T47" s="127">
        <v>0.30305034108793449</v>
      </c>
      <c r="U47" s="127">
        <v>0.28214210508975968</v>
      </c>
      <c r="V47" s="127">
        <v>0.33083979731636121</v>
      </c>
      <c r="W47" s="127">
        <v>1.0656397982757959</v>
      </c>
    </row>
    <row r="48" spans="1:23">
      <c r="A48" s="127" t="s">
        <v>216</v>
      </c>
      <c r="B48" s="127">
        <v>5.21</v>
      </c>
      <c r="C48" s="127">
        <v>1.2370000000000001</v>
      </c>
      <c r="D48" s="127">
        <v>23.90953</v>
      </c>
      <c r="E48" s="127">
        <v>0.17541999999999999</v>
      </c>
      <c r="F48" s="127">
        <v>9.7229995E-2</v>
      </c>
      <c r="G48" s="127">
        <v>0.45582</v>
      </c>
      <c r="H48" s="127">
        <v>0.1449</v>
      </c>
      <c r="I48" s="127">
        <v>28.40691</v>
      </c>
      <c r="J48" s="127">
        <v>4.6684749999999999</v>
      </c>
      <c r="K48" s="127">
        <v>25.349</v>
      </c>
      <c r="L48" s="127">
        <v>0.8278182333894063</v>
      </c>
      <c r="M48" s="127">
        <v>0.1164436515016354</v>
      </c>
      <c r="N48" s="127">
        <v>0.55533008826829489</v>
      </c>
      <c r="O48" s="127">
        <v>1.8488673117694789E-2</v>
      </c>
      <c r="P48" s="127">
        <v>0.1175497881758812</v>
      </c>
      <c r="Q48" s="127">
        <v>0.53825727040035853</v>
      </c>
      <c r="R48" s="127">
        <v>0.99481352202450957</v>
      </c>
      <c r="S48" s="127">
        <v>0.34762811559681778</v>
      </c>
      <c r="T48" s="127">
        <v>0.29771870310536003</v>
      </c>
      <c r="U48" s="127">
        <v>0.2998790279868252</v>
      </c>
      <c r="V48" s="127">
        <v>0.3496803302537666</v>
      </c>
      <c r="W48" s="127">
        <v>1.0913747154383659</v>
      </c>
    </row>
    <row r="49" spans="1:23">
      <c r="A49" s="127" t="s">
        <v>217</v>
      </c>
      <c r="B49" s="127">
        <v>5.15</v>
      </c>
      <c r="C49" s="127">
        <v>1.52</v>
      </c>
      <c r="D49" s="127">
        <v>19.095942000000001</v>
      </c>
      <c r="E49" s="127">
        <v>7.4679999999999996E-2</v>
      </c>
      <c r="F49" s="127">
        <v>1.915E-2</v>
      </c>
      <c r="G49" s="127">
        <v>0.11093</v>
      </c>
      <c r="H49" s="127">
        <v>-0.111820005</v>
      </c>
      <c r="I49" s="127">
        <v>40.194175999999999</v>
      </c>
      <c r="J49" s="127">
        <v>2.9785029999999999</v>
      </c>
      <c r="K49" s="127">
        <v>56.908999999999999</v>
      </c>
      <c r="L49" s="127">
        <v>0.79952707655237676</v>
      </c>
      <c r="M49" s="127">
        <v>0.1160868272375855</v>
      </c>
      <c r="N49" s="127">
        <v>0.27310296282018293</v>
      </c>
      <c r="O49" s="127">
        <v>4.1745978055892703E-2</v>
      </c>
      <c r="P49" s="127">
        <v>7.2092346589285511E-2</v>
      </c>
      <c r="Q49" s="127">
        <v>0.53519616527073466</v>
      </c>
      <c r="R49" s="127">
        <v>0.99278433302822777</v>
      </c>
      <c r="S49" s="127">
        <v>0.30263279269522869</v>
      </c>
      <c r="T49" s="127">
        <v>0.27687266379545561</v>
      </c>
      <c r="U49" s="127">
        <v>0.29589896335480648</v>
      </c>
      <c r="V49" s="127">
        <v>0.33577773376277442</v>
      </c>
      <c r="W49" s="127">
        <v>1.0728358499628809</v>
      </c>
    </row>
    <row r="50" spans="1:23">
      <c r="A50" s="127" t="s">
        <v>218</v>
      </c>
      <c r="B50" s="127">
        <v>22.73</v>
      </c>
      <c r="C50" s="127">
        <v>1.3</v>
      </c>
      <c r="D50" s="127">
        <v>14.932217</v>
      </c>
      <c r="E50" s="127">
        <v>0.33571000000000001</v>
      </c>
      <c r="F50" s="127">
        <v>0.11525000000000001</v>
      </c>
      <c r="G50" s="127">
        <v>0.46483000000000002</v>
      </c>
      <c r="H50" s="127">
        <v>0.2944</v>
      </c>
      <c r="I50" s="127">
        <v>16.476023000000001</v>
      </c>
      <c r="J50" s="127">
        <v>4.9485326000000001</v>
      </c>
      <c r="K50" s="127">
        <v>74.552999999999997</v>
      </c>
      <c r="L50" s="127">
        <v>0.87283301926797963</v>
      </c>
      <c r="M50" s="127">
        <v>0.22063633660422241</v>
      </c>
      <c r="N50" s="127">
        <v>0.56270306632010125</v>
      </c>
      <c r="O50" s="127">
        <v>5.4748255886360508E-2</v>
      </c>
      <c r="P50" s="127">
        <v>0.12508287274348481</v>
      </c>
      <c r="Q50" s="127">
        <v>0.53254832753392711</v>
      </c>
      <c r="R50" s="127">
        <v>0.99599521316285355</v>
      </c>
      <c r="S50" s="127">
        <v>0.39780469105233468</v>
      </c>
      <c r="T50" s="127">
        <v>0.31338966493964221</v>
      </c>
      <c r="U50" s="127">
        <v>0.36948819653626053</v>
      </c>
      <c r="V50" s="127">
        <v>0.35472972459259411</v>
      </c>
      <c r="W50" s="127">
        <v>1.1196711984990879</v>
      </c>
    </row>
  </sheetData>
  <phoneticPr fontId="6" type="noConversion"/>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91A18-D876-405A-B1DB-DAC2952C42A5}">
  <sheetPr codeName="工作表21"/>
  <dimension ref="A1:W135"/>
  <sheetViews>
    <sheetView topLeftCell="A109" workbookViewId="0">
      <selection activeCell="C26" sqref="C26"/>
    </sheetView>
  </sheetViews>
  <sheetFormatPr defaultColWidth="8.75" defaultRowHeight="15.75"/>
  <cols>
    <col min="1" max="16384" width="8.75" style="127"/>
  </cols>
  <sheetData>
    <row r="1" spans="1:23">
      <c r="A1" s="127" t="s">
        <v>147</v>
      </c>
      <c r="B1" s="127" t="s">
        <v>148</v>
      </c>
      <c r="C1" s="127" t="s">
        <v>149</v>
      </c>
      <c r="D1" s="127" t="s">
        <v>150</v>
      </c>
      <c r="E1" s="127" t="s">
        <v>151</v>
      </c>
      <c r="F1" s="127" t="s">
        <v>152</v>
      </c>
      <c r="G1" s="127" t="s">
        <v>153</v>
      </c>
      <c r="H1" s="127" t="s">
        <v>154</v>
      </c>
      <c r="I1" s="127" t="s">
        <v>155</v>
      </c>
      <c r="J1" s="127" t="s">
        <v>156</v>
      </c>
      <c r="K1" s="127" t="s">
        <v>157</v>
      </c>
      <c r="L1" s="127" t="s">
        <v>158</v>
      </c>
      <c r="M1" s="127" t="s">
        <v>159</v>
      </c>
      <c r="N1" s="127" t="s">
        <v>160</v>
      </c>
      <c r="O1" s="127" t="s">
        <v>161</v>
      </c>
      <c r="P1" s="127" t="s">
        <v>162</v>
      </c>
      <c r="Q1" s="127" t="s">
        <v>163</v>
      </c>
      <c r="R1" s="127" t="s">
        <v>164</v>
      </c>
      <c r="S1" s="127" t="s">
        <v>165</v>
      </c>
      <c r="T1" s="127" t="s">
        <v>166</v>
      </c>
      <c r="U1" s="127" t="s">
        <v>167</v>
      </c>
      <c r="V1" s="127" t="s">
        <v>168</v>
      </c>
      <c r="W1" s="127" t="s">
        <v>169</v>
      </c>
    </row>
    <row r="2" spans="1:23">
      <c r="A2" s="127" t="s">
        <v>490</v>
      </c>
      <c r="B2" s="127">
        <v>-0.94</v>
      </c>
      <c r="C2" s="127">
        <v>0.86399999999999999</v>
      </c>
      <c r="D2" s="127">
        <v>52.5</v>
      </c>
      <c r="E2" s="127">
        <v>-7.0529999999999995E-2</v>
      </c>
      <c r="F2" s="127">
        <v>-4.4299997000000001E-2</v>
      </c>
      <c r="G2" s="127">
        <v>-4.6529996999999997E-2</v>
      </c>
      <c r="H2" s="127">
        <v>-3.5099998E-2</v>
      </c>
      <c r="I2" s="127">
        <v>0</v>
      </c>
      <c r="J2" s="127">
        <v>1.0344043000000001</v>
      </c>
      <c r="K2" s="127">
        <v>17.899999999999999</v>
      </c>
      <c r="L2" s="127">
        <v>0.75874725836392076</v>
      </c>
      <c r="M2" s="127">
        <v>7.9869164436515011E-2</v>
      </c>
      <c r="N2" s="127">
        <v>0.14425178613666551</v>
      </c>
      <c r="O2" s="127">
        <v>1.299933013655929E-2</v>
      </c>
      <c r="P2" s="127">
        <v>1.979931860194219E-2</v>
      </c>
      <c r="Q2" s="127">
        <v>0.55643880865734285</v>
      </c>
      <c r="R2" s="127">
        <v>0.99339075010117484</v>
      </c>
      <c r="S2" s="127">
        <v>0.26025293307116221</v>
      </c>
      <c r="T2" s="127">
        <v>0.25838896494130759</v>
      </c>
      <c r="U2" s="127">
        <v>0.27404563997295422</v>
      </c>
      <c r="V2" s="127">
        <v>0.33655006352250161</v>
      </c>
      <c r="W2" s="127">
        <v>1.048185510988126</v>
      </c>
    </row>
    <row r="3" spans="1:23">
      <c r="A3" s="127" t="s">
        <v>491</v>
      </c>
      <c r="B3" s="127">
        <v>-0.82</v>
      </c>
      <c r="C3" s="127">
        <v>1.1220000000000001</v>
      </c>
      <c r="D3" s="127">
        <v>-13.645834000000001</v>
      </c>
      <c r="E3" s="127">
        <v>-1.0070000000000001E-2</v>
      </c>
      <c r="F3" s="127">
        <v>-2.32E-3</v>
      </c>
      <c r="G3" s="127">
        <v>3.0159999999999999E-2</v>
      </c>
      <c r="H3" s="127">
        <v>-7.1500000000000001E-3</v>
      </c>
      <c r="I3" s="127">
        <v>0</v>
      </c>
      <c r="J3" s="127">
        <v>0.57760142999999997</v>
      </c>
      <c r="K3" s="127">
        <v>55.433</v>
      </c>
      <c r="L3" s="127">
        <v>0.77572644580055772</v>
      </c>
      <c r="M3" s="127">
        <v>8.0582812964614919E-2</v>
      </c>
      <c r="N3" s="127">
        <v>0.20700801972979471</v>
      </c>
      <c r="O3" s="127">
        <v>4.0658279003649989E-2</v>
      </c>
      <c r="P3" s="127">
        <v>7.5120796538328434E-3</v>
      </c>
      <c r="Q3" s="127">
        <v>0.51437468689190391</v>
      </c>
      <c r="R3" s="127">
        <v>0.99361167495036096</v>
      </c>
      <c r="S3" s="127">
        <v>0.28091547732291938</v>
      </c>
      <c r="T3" s="127">
        <v>0.23519595211414629</v>
      </c>
      <c r="U3" s="127">
        <v>0.26541279235795689</v>
      </c>
      <c r="V3" s="127">
        <v>0.32479043641532451</v>
      </c>
      <c r="W3" s="127">
        <v>1.058726787425774</v>
      </c>
    </row>
    <row r="4" spans="1:23">
      <c r="A4" s="127" t="s">
        <v>492</v>
      </c>
      <c r="B4" s="127">
        <v>-0.74</v>
      </c>
      <c r="C4" s="127">
        <v>1.1870000000000001</v>
      </c>
      <c r="D4" s="127">
        <v>86.818184000000002</v>
      </c>
      <c r="E4" s="127">
        <v>-2.6789998999999998E-2</v>
      </c>
      <c r="F4" s="127">
        <v>-9.1800000000000007E-3</v>
      </c>
      <c r="G4" s="127">
        <v>0.17238001999999999</v>
      </c>
      <c r="H4" s="127">
        <v>-0.29243999999999998</v>
      </c>
      <c r="I4" s="127">
        <v>0</v>
      </c>
      <c r="J4" s="127">
        <v>1.6411754999999999</v>
      </c>
      <c r="K4" s="127">
        <v>3.9750000000000001</v>
      </c>
      <c r="L4" s="127">
        <v>0.77103091161330362</v>
      </c>
      <c r="M4" s="127">
        <v>8.1058578650014868E-2</v>
      </c>
      <c r="N4" s="127">
        <v>0.32338816245870239</v>
      </c>
      <c r="O4" s="127">
        <v>2.7376707175350212E-3</v>
      </c>
      <c r="P4" s="127">
        <v>3.6120456692057608E-2</v>
      </c>
      <c r="Q4" s="127">
        <v>0.57826277221254929</v>
      </c>
      <c r="R4" s="127">
        <v>0.99135666046970439</v>
      </c>
      <c r="S4" s="127">
        <v>0.2894669091945028</v>
      </c>
      <c r="T4" s="127">
        <v>0.27490792279760162</v>
      </c>
      <c r="U4" s="127">
        <v>0.28172652510847379</v>
      </c>
      <c r="V4" s="127">
        <v>0.35930129389001658</v>
      </c>
      <c r="W4" s="127">
        <v>1.0545242433649</v>
      </c>
    </row>
    <row r="5" spans="1:23">
      <c r="A5" s="127" t="s">
        <v>493</v>
      </c>
      <c r="B5" s="127">
        <v>16.64</v>
      </c>
      <c r="C5" s="127">
        <v>1.0209999999999999</v>
      </c>
      <c r="D5" s="127">
        <v>18.336483000000001</v>
      </c>
      <c r="E5" s="127">
        <v>0.25741999999999998</v>
      </c>
      <c r="F5" s="127">
        <v>0.12731000000000001</v>
      </c>
      <c r="G5" s="127">
        <v>0.31583</v>
      </c>
      <c r="H5" s="127">
        <v>0.19344</v>
      </c>
      <c r="I5" s="127">
        <v>29.146635</v>
      </c>
      <c r="J5" s="127">
        <v>5.6355376000000001</v>
      </c>
      <c r="K5" s="127">
        <v>116.36</v>
      </c>
      <c r="L5" s="127">
        <v>0.8508465722879216</v>
      </c>
      <c r="M5" s="127">
        <v>0.18441867380315191</v>
      </c>
      <c r="N5" s="127">
        <v>0.44077479443118389</v>
      </c>
      <c r="O5" s="127">
        <v>8.5556815694701444E-2</v>
      </c>
      <c r="P5" s="127">
        <v>0.1435621668721444</v>
      </c>
      <c r="Q5" s="127">
        <v>0.53471320249107024</v>
      </c>
      <c r="R5" s="127">
        <v>0.99519719619076519</v>
      </c>
      <c r="S5" s="127">
        <v>0.364346202642089</v>
      </c>
      <c r="T5" s="127">
        <v>0.3170622517955442</v>
      </c>
      <c r="U5" s="127">
        <v>0.34467475153459659</v>
      </c>
      <c r="V5" s="127">
        <v>0.35175532571104978</v>
      </c>
      <c r="W5" s="127">
        <v>1.105720832851695</v>
      </c>
    </row>
    <row r="6" spans="1:23">
      <c r="A6" s="127" t="s">
        <v>494</v>
      </c>
      <c r="B6" s="127">
        <v>17.149999999999999</v>
      </c>
      <c r="C6" s="127">
        <v>0.84599999999999997</v>
      </c>
      <c r="D6" s="127">
        <v>18.553923000000001</v>
      </c>
      <c r="E6" s="127">
        <v>0.32208002000000002</v>
      </c>
      <c r="F6" s="127">
        <v>0.121879995</v>
      </c>
      <c r="G6" s="127">
        <v>0.2626</v>
      </c>
      <c r="H6" s="127">
        <v>0.15701999999999999</v>
      </c>
      <c r="I6" s="127">
        <v>22.069970999999999</v>
      </c>
      <c r="J6" s="127">
        <v>6.9518423</v>
      </c>
      <c r="K6" s="127">
        <v>137.40600000000001</v>
      </c>
      <c r="L6" s="127">
        <v>0.86900526562627245</v>
      </c>
      <c r="M6" s="127">
        <v>0.18745168004757659</v>
      </c>
      <c r="N6" s="127">
        <v>0.39721612387650562</v>
      </c>
      <c r="O6" s="127">
        <v>0.10106610719436281</v>
      </c>
      <c r="P6" s="127">
        <v>0.17896857834547719</v>
      </c>
      <c r="Q6" s="127">
        <v>0.5348514791153649</v>
      </c>
      <c r="R6" s="127">
        <v>0.9949093220017452</v>
      </c>
      <c r="S6" s="127">
        <v>0.36237022470495522</v>
      </c>
      <c r="T6" s="127">
        <v>0.33273012170651561</v>
      </c>
      <c r="U6" s="127">
        <v>0.34854370855687578</v>
      </c>
      <c r="V6" s="127">
        <v>0.3484367708552879</v>
      </c>
      <c r="W6" s="127">
        <v>1.116686819032654</v>
      </c>
    </row>
    <row r="7" spans="1:23">
      <c r="A7" s="127" t="s">
        <v>495</v>
      </c>
      <c r="B7" s="127">
        <v>3.62</v>
      </c>
      <c r="C7" s="127">
        <v>0.80500000000000005</v>
      </c>
      <c r="D7" s="127">
        <v>16.934673</v>
      </c>
      <c r="E7" s="127">
        <v>0.10816000000000001</v>
      </c>
      <c r="F7" s="127">
        <v>6.3890000000000002E-2</v>
      </c>
      <c r="G7" s="127">
        <v>0.28986000000000001</v>
      </c>
      <c r="H7" s="127">
        <v>0.16726999000000001</v>
      </c>
      <c r="I7" s="127">
        <v>46.546962999999998</v>
      </c>
      <c r="J7" s="127">
        <v>5.2844509999999998</v>
      </c>
      <c r="K7" s="127">
        <v>45.331000000000003</v>
      </c>
      <c r="L7" s="127">
        <v>0.80892937882459981</v>
      </c>
      <c r="M7" s="127">
        <v>0.1069878085043116</v>
      </c>
      <c r="N7" s="127">
        <v>0.41952326945833041</v>
      </c>
      <c r="O7" s="127">
        <v>3.3213878037690693E-2</v>
      </c>
      <c r="P7" s="127">
        <v>0.13411852010679179</v>
      </c>
      <c r="Q7" s="127">
        <v>0.53382174942492533</v>
      </c>
      <c r="R7" s="127">
        <v>0.99499034088034799</v>
      </c>
      <c r="S7" s="127">
        <v>0.3184735410614552</v>
      </c>
      <c r="T7" s="127">
        <v>0.30156775735656011</v>
      </c>
      <c r="U7" s="127">
        <v>0.29073229785664029</v>
      </c>
      <c r="V7" s="127">
        <v>0.33816293653384832</v>
      </c>
      <c r="W7" s="127">
        <v>1.079895827123833</v>
      </c>
    </row>
    <row r="8" spans="1:23">
      <c r="A8" s="127" t="s">
        <v>496</v>
      </c>
      <c r="B8" s="127">
        <v>3.44</v>
      </c>
      <c r="C8" s="127">
        <v>1.1339999999999999</v>
      </c>
      <c r="D8" s="127">
        <v>14.854839</v>
      </c>
      <c r="E8" s="127">
        <v>8.4849999999999995E-2</v>
      </c>
      <c r="F8" s="127">
        <v>3.5350001999999998E-2</v>
      </c>
      <c r="G8" s="127">
        <v>0.16639000000000001</v>
      </c>
      <c r="H8" s="127">
        <v>0.12607001000000001</v>
      </c>
      <c r="I8" s="127">
        <v>13.386627000000001</v>
      </c>
      <c r="J8" s="127">
        <v>2.2025060000000001</v>
      </c>
      <c r="K8" s="127">
        <v>36.966999999999999</v>
      </c>
      <c r="L8" s="127">
        <v>0.80238315224259504</v>
      </c>
      <c r="M8" s="127">
        <v>0.10591733571216171</v>
      </c>
      <c r="N8" s="127">
        <v>0.31848646590044699</v>
      </c>
      <c r="O8" s="127">
        <v>2.705025007498196E-2</v>
      </c>
      <c r="P8" s="127">
        <v>5.1219315379967559E-2</v>
      </c>
      <c r="Q8" s="127">
        <v>0.53249912054057413</v>
      </c>
      <c r="R8" s="127">
        <v>0.99466468435014099</v>
      </c>
      <c r="S8" s="127">
        <v>0.30735216299418189</v>
      </c>
      <c r="T8" s="127">
        <v>0.26531730890881211</v>
      </c>
      <c r="U8" s="127">
        <v>0.28902338172407699</v>
      </c>
      <c r="V8" s="127">
        <v>0.33645373104723181</v>
      </c>
      <c r="W8" s="127">
        <v>1.075690585731822</v>
      </c>
    </row>
    <row r="9" spans="1:23">
      <c r="A9" s="127" t="s">
        <v>497</v>
      </c>
      <c r="B9" s="127">
        <v>1.19</v>
      </c>
      <c r="C9" s="127">
        <v>0.84599999999999997</v>
      </c>
      <c r="D9" s="127">
        <v>24.54955</v>
      </c>
      <c r="E9" s="127">
        <v>3.644E-2</v>
      </c>
      <c r="F9" s="127">
        <v>1.1480000000000001E-2</v>
      </c>
      <c r="G9" s="127">
        <v>0.17291000000000001</v>
      </c>
      <c r="H9" s="127">
        <v>1.3049999E-2</v>
      </c>
      <c r="I9" s="127">
        <v>45.798316999999997</v>
      </c>
      <c r="J9" s="127">
        <v>1.7462911999999999</v>
      </c>
      <c r="K9" s="127">
        <v>23.609000000000002</v>
      </c>
      <c r="L9" s="127">
        <v>0.78878800729043508</v>
      </c>
      <c r="M9" s="127">
        <v>9.2536425810288425E-2</v>
      </c>
      <c r="N9" s="127">
        <v>0.32382185068377423</v>
      </c>
      <c r="O9" s="127">
        <v>1.7206426267489961E-2</v>
      </c>
      <c r="P9" s="127">
        <v>3.8947894538710767E-2</v>
      </c>
      <c r="Q9" s="127">
        <v>0.53866427833395447</v>
      </c>
      <c r="R9" s="127">
        <v>0.99377134157118285</v>
      </c>
      <c r="S9" s="127">
        <v>0.30000608709234239</v>
      </c>
      <c r="T9" s="127">
        <v>0.2607880325415145</v>
      </c>
      <c r="U9" s="127">
        <v>0.28066879069812273</v>
      </c>
      <c r="V9" s="127">
        <v>0.33939737963209538</v>
      </c>
      <c r="W9" s="127">
        <v>1.0668298293044649</v>
      </c>
    </row>
    <row r="10" spans="1:23">
      <c r="A10" s="127" t="s">
        <v>498</v>
      </c>
      <c r="B10" s="127">
        <v>1.65</v>
      </c>
      <c r="C10" s="127">
        <v>0.86</v>
      </c>
      <c r="D10" s="127">
        <v>10.369566000000001</v>
      </c>
      <c r="E10" s="127">
        <v>3.8599998000000003E-2</v>
      </c>
      <c r="F10" s="127">
        <v>1.9349999999999999E-2</v>
      </c>
      <c r="G10" s="127">
        <v>0.11265000999999999</v>
      </c>
      <c r="H10" s="127">
        <v>7.4969999999999995E-2</v>
      </c>
      <c r="I10" s="127">
        <v>14.454546000000001</v>
      </c>
      <c r="J10" s="127">
        <v>0.98537432999999996</v>
      </c>
      <c r="K10" s="127">
        <v>23.459</v>
      </c>
      <c r="L10" s="127">
        <v>0.78939460687536323</v>
      </c>
      <c r="M10" s="127">
        <v>9.5272078501338078E-2</v>
      </c>
      <c r="N10" s="127">
        <v>0.27451046514858329</v>
      </c>
      <c r="O10" s="127">
        <v>1.7095887745920579E-2</v>
      </c>
      <c r="P10" s="127">
        <v>1.8480493794627309E-2</v>
      </c>
      <c r="Q10" s="127">
        <v>0.52964680077659276</v>
      </c>
      <c r="R10" s="127">
        <v>0.99426077512615241</v>
      </c>
      <c r="S10" s="127">
        <v>0.29511288166861538</v>
      </c>
      <c r="T10" s="127">
        <v>0.24854173847106609</v>
      </c>
      <c r="U10" s="127">
        <v>0.2801456979857968</v>
      </c>
      <c r="V10" s="127">
        <v>0.33232378327360512</v>
      </c>
      <c r="W10" s="127">
        <v>1.0674889957799989</v>
      </c>
    </row>
    <row r="11" spans="1:23">
      <c r="A11" s="127" t="s">
        <v>499</v>
      </c>
      <c r="B11" s="127">
        <v>1.82</v>
      </c>
      <c r="C11" s="127">
        <v>0.80600000000000005</v>
      </c>
      <c r="D11" s="127">
        <v>6.5979380000000001</v>
      </c>
      <c r="E11" s="127">
        <v>6.0830000000000002E-2</v>
      </c>
      <c r="F11" s="127">
        <v>4.6969999999999998E-2</v>
      </c>
      <c r="G11" s="127">
        <v>0.19622000000000001</v>
      </c>
      <c r="H11" s="127">
        <v>0.10922</v>
      </c>
      <c r="I11" s="127">
        <v>17.582417</v>
      </c>
      <c r="J11" s="127">
        <v>1.3193699999999999</v>
      </c>
      <c r="K11" s="127">
        <v>42.868000000000002</v>
      </c>
      <c r="L11" s="127">
        <v>0.79563753394573733</v>
      </c>
      <c r="M11" s="127">
        <v>9.6283080582812958E-2</v>
      </c>
      <c r="N11" s="127">
        <v>0.34289666959471821</v>
      </c>
      <c r="O11" s="127">
        <v>3.1398835513521448E-2</v>
      </c>
      <c r="P11" s="127">
        <v>2.7464422912506711E-2</v>
      </c>
      <c r="Q11" s="127">
        <v>0.5272483092941822</v>
      </c>
      <c r="R11" s="127">
        <v>0.99453149700901711</v>
      </c>
      <c r="S11" s="127">
        <v>0.30951225277260269</v>
      </c>
      <c r="T11" s="127">
        <v>0.25150872923907081</v>
      </c>
      <c r="U11" s="127">
        <v>0.28082381042605781</v>
      </c>
      <c r="V11" s="127">
        <v>0.33878073543693737</v>
      </c>
      <c r="W11" s="127">
        <v>1.0714760182604171</v>
      </c>
    </row>
    <row r="12" spans="1:23">
      <c r="A12" s="127" t="s">
        <v>500</v>
      </c>
      <c r="B12" s="127">
        <v>6.36</v>
      </c>
      <c r="C12" s="127">
        <v>0.90700000000000003</v>
      </c>
      <c r="D12" s="127">
        <v>25.155556000000001</v>
      </c>
      <c r="E12" s="127">
        <v>0.15323000000000001</v>
      </c>
      <c r="F12" s="127">
        <v>6.3530000000000003E-2</v>
      </c>
      <c r="G12" s="127">
        <v>0.31503999999999999</v>
      </c>
      <c r="H12" s="127">
        <v>0.16384001000000001</v>
      </c>
      <c r="I12" s="127">
        <v>44.496853000000002</v>
      </c>
      <c r="J12" s="127">
        <v>7.0150220000000001</v>
      </c>
      <c r="K12" s="127">
        <v>44.362000000000002</v>
      </c>
      <c r="L12" s="127">
        <v>0.82158654021674715</v>
      </c>
      <c r="M12" s="127">
        <v>0.1232827832292596</v>
      </c>
      <c r="N12" s="127">
        <v>0.44012832909700778</v>
      </c>
      <c r="O12" s="127">
        <v>3.2499799188352489E-2</v>
      </c>
      <c r="P12" s="127">
        <v>0.18066800740241351</v>
      </c>
      <c r="Q12" s="127">
        <v>0.53904965574373342</v>
      </c>
      <c r="R12" s="127">
        <v>0.99496322932870451</v>
      </c>
      <c r="S12" s="127">
        <v>0.32550614996923127</v>
      </c>
      <c r="T12" s="127">
        <v>0.3260881001478998</v>
      </c>
      <c r="U12" s="127">
        <v>0.30378776975633809</v>
      </c>
      <c r="V12" s="127">
        <v>0.33789859824676038</v>
      </c>
      <c r="W12" s="127">
        <v>1.087641289430993</v>
      </c>
    </row>
    <row r="13" spans="1:23">
      <c r="A13" s="127" t="s">
        <v>501</v>
      </c>
      <c r="B13" s="127">
        <v>0.56000000000000005</v>
      </c>
      <c r="C13" s="127">
        <v>0.995</v>
      </c>
      <c r="D13" s="127">
        <v>100.54053999999999</v>
      </c>
      <c r="E13" s="127">
        <v>3.0369999000000002E-2</v>
      </c>
      <c r="F13" s="127">
        <v>1.0570001000000001E-2</v>
      </c>
      <c r="G13" s="127">
        <v>0.20954001</v>
      </c>
      <c r="H13" s="127">
        <v>1.1900000000000001E-2</v>
      </c>
      <c r="I13" s="127">
        <v>132.85714999999999</v>
      </c>
      <c r="J13" s="127">
        <v>3.7213025000000002</v>
      </c>
      <c r="K13" s="127">
        <v>30.922999999999998</v>
      </c>
      <c r="L13" s="127">
        <v>0.78708334826430915</v>
      </c>
      <c r="M13" s="127">
        <v>8.8789771037763893E-2</v>
      </c>
      <c r="N13" s="127">
        <v>0.35379657429836309</v>
      </c>
      <c r="O13" s="127">
        <v>2.2596284579213009E-2</v>
      </c>
      <c r="P13" s="127">
        <v>9.207242015370104E-2</v>
      </c>
      <c r="Q13" s="127">
        <v>0.58698923038514872</v>
      </c>
      <c r="R13" s="127">
        <v>0.99376225164725362</v>
      </c>
      <c r="S13" s="127">
        <v>0.29881155372158869</v>
      </c>
      <c r="T13" s="127">
        <v>0.30373388170224752</v>
      </c>
      <c r="U13" s="127">
        <v>0.29058602892281271</v>
      </c>
      <c r="V13" s="127">
        <v>0.36574480300536122</v>
      </c>
      <c r="W13" s="127">
        <v>1.0657791984222831</v>
      </c>
    </row>
    <row r="14" spans="1:23">
      <c r="A14" s="127" t="s">
        <v>502</v>
      </c>
      <c r="B14" s="127">
        <v>35.81</v>
      </c>
      <c r="C14" s="127">
        <v>1.0680000000000001</v>
      </c>
      <c r="D14" s="127">
        <v>21.679646999999999</v>
      </c>
      <c r="E14" s="127">
        <v>0.18011999000000001</v>
      </c>
      <c r="F14" s="127">
        <v>9.9309995999999998E-2</v>
      </c>
      <c r="G14" s="127">
        <v>0.46517999999999998</v>
      </c>
      <c r="H14" s="127">
        <v>0.30325000000000002</v>
      </c>
      <c r="I14" s="127">
        <v>28.762915</v>
      </c>
      <c r="J14" s="127">
        <v>4.9512324000000003</v>
      </c>
      <c r="K14" s="127">
        <v>150.636</v>
      </c>
      <c r="L14" s="127">
        <v>0.829138147566719</v>
      </c>
      <c r="M14" s="127">
        <v>0.29842402616711272</v>
      </c>
      <c r="N14" s="127">
        <v>0.56298947501245777</v>
      </c>
      <c r="O14" s="127">
        <v>0.1108156047967823</v>
      </c>
      <c r="P14" s="127">
        <v>0.12515549288204059</v>
      </c>
      <c r="Q14" s="127">
        <v>0.53683922085192171</v>
      </c>
      <c r="R14" s="127">
        <v>0.99606516611652818</v>
      </c>
      <c r="S14" s="127">
        <v>0.41791201937006822</v>
      </c>
      <c r="T14" s="127">
        <v>0.32637572764565659</v>
      </c>
      <c r="U14" s="127">
        <v>0.41557243946473771</v>
      </c>
      <c r="V14" s="127">
        <v>0.37048743910660642</v>
      </c>
      <c r="W14" s="127">
        <v>1.092918551565091</v>
      </c>
    </row>
    <row r="15" spans="1:23">
      <c r="A15" s="127" t="s">
        <v>503</v>
      </c>
      <c r="B15" s="127">
        <v>0.98</v>
      </c>
      <c r="C15" s="127">
        <v>0.85499999999999998</v>
      </c>
      <c r="D15" s="127">
        <v>18.219511000000001</v>
      </c>
      <c r="E15" s="127">
        <v>3.066E-2</v>
      </c>
      <c r="F15" s="127">
        <v>9.9100000000000004E-3</v>
      </c>
      <c r="G15" s="127">
        <v>7.0019999999999999E-2</v>
      </c>
      <c r="H15" s="127">
        <v>1.201E-2</v>
      </c>
      <c r="I15" s="127">
        <v>38.112243999999997</v>
      </c>
      <c r="J15" s="127">
        <v>1.0637084999999999</v>
      </c>
      <c r="K15" s="127">
        <v>45.390999999999998</v>
      </c>
      <c r="L15" s="127">
        <v>0.78716479023149089</v>
      </c>
      <c r="M15" s="127">
        <v>9.1287540886113586E-2</v>
      </c>
      <c r="N15" s="127">
        <v>0.23962587823645401</v>
      </c>
      <c r="O15" s="127">
        <v>3.3258093446318443E-2</v>
      </c>
      <c r="P15" s="127">
        <v>2.05875529393998E-2</v>
      </c>
      <c r="Q15" s="127">
        <v>0.53463881648436951</v>
      </c>
      <c r="R15" s="127">
        <v>0.99376312111899423</v>
      </c>
      <c r="S15" s="127">
        <v>0.29008603561802199</v>
      </c>
      <c r="T15" s="127">
        <v>0.25101501152765321</v>
      </c>
      <c r="U15" s="127">
        <v>0.27866352337960409</v>
      </c>
      <c r="V15" s="127">
        <v>0.33608098864602731</v>
      </c>
      <c r="W15" s="127">
        <v>1.065829648842576</v>
      </c>
    </row>
    <row r="16" spans="1:23">
      <c r="A16" s="127" t="s">
        <v>504</v>
      </c>
      <c r="B16" s="127">
        <v>1.63</v>
      </c>
      <c r="C16" s="127">
        <v>0.94399999999999995</v>
      </c>
      <c r="D16" s="127">
        <v>24.536584999999999</v>
      </c>
      <c r="E16" s="127">
        <v>0.21648000000000001</v>
      </c>
      <c r="F16" s="127">
        <v>2.2409999999999999E-2</v>
      </c>
      <c r="G16" s="127">
        <v>0.13145999999999999</v>
      </c>
      <c r="H16" s="127">
        <v>7.3410004000000001E-2</v>
      </c>
      <c r="I16" s="127">
        <v>30.858896000000001</v>
      </c>
      <c r="J16" s="127">
        <v>2.5723636000000001</v>
      </c>
      <c r="K16" s="127">
        <v>37.421999999999997</v>
      </c>
      <c r="L16" s="127">
        <v>0.83934925284273609</v>
      </c>
      <c r="M16" s="127">
        <v>9.5153137079988098E-2</v>
      </c>
      <c r="N16" s="127">
        <v>0.28990287840326662</v>
      </c>
      <c r="O16" s="127">
        <v>2.7385550257075751E-2</v>
      </c>
      <c r="P16" s="127">
        <v>6.1167870887016473E-2</v>
      </c>
      <c r="Q16" s="127">
        <v>0.53865603350120073</v>
      </c>
      <c r="R16" s="127">
        <v>0.99424844446763028</v>
      </c>
      <c r="S16" s="127">
        <v>0.30899603551908628</v>
      </c>
      <c r="T16" s="127">
        <v>0.27068190870952008</v>
      </c>
      <c r="U16" s="127">
        <v>0.287627268545947</v>
      </c>
      <c r="V16" s="127">
        <v>0.33684535361235801</v>
      </c>
      <c r="W16" s="127">
        <v>1.0981139490567711</v>
      </c>
    </row>
    <row r="17" spans="1:23">
      <c r="A17" s="127" t="s">
        <v>505</v>
      </c>
      <c r="B17" s="127">
        <v>-0.39</v>
      </c>
      <c r="C17" s="127">
        <v>0.84599999999999997</v>
      </c>
      <c r="D17" s="127">
        <v>72.291669999999996</v>
      </c>
      <c r="E17" s="127">
        <v>-5.2040000000000003E-2</v>
      </c>
      <c r="F17" s="127">
        <v>-1.059E-2</v>
      </c>
      <c r="G17" s="127">
        <v>2.0539999E-2</v>
      </c>
      <c r="H17" s="127">
        <v>-4.6499999999999996E-3</v>
      </c>
      <c r="I17" s="127">
        <v>0</v>
      </c>
      <c r="J17" s="127">
        <v>1.2580669</v>
      </c>
      <c r="K17" s="127">
        <v>23.664999999999999</v>
      </c>
      <c r="L17" s="127">
        <v>0.76393986795213475</v>
      </c>
      <c r="M17" s="127">
        <v>8.3140053523639595E-2</v>
      </c>
      <c r="N17" s="127">
        <v>0.19913587142442779</v>
      </c>
      <c r="O17" s="127">
        <v>1.724769398220919E-2</v>
      </c>
      <c r="P17" s="127">
        <v>2.581547128057007E-2</v>
      </c>
      <c r="Q17" s="127">
        <v>0.56902492582416819</v>
      </c>
      <c r="R17" s="127">
        <v>0.99363143567173795</v>
      </c>
      <c r="S17" s="127">
        <v>0.2715603889020024</v>
      </c>
      <c r="T17" s="127">
        <v>0.26682930784761888</v>
      </c>
      <c r="U17" s="127">
        <v>0.27992385660952962</v>
      </c>
      <c r="V17" s="127">
        <v>0.34859924060743269</v>
      </c>
      <c r="W17" s="127">
        <v>1.0515108534804249</v>
      </c>
    </row>
    <row r="18" spans="1:23">
      <c r="A18" s="127" t="s">
        <v>506</v>
      </c>
      <c r="B18" s="127">
        <v>-0.02</v>
      </c>
      <c r="C18" s="127">
        <v>0.88700000000000001</v>
      </c>
      <c r="D18" s="127">
        <v>34.84375</v>
      </c>
      <c r="E18" s="127">
        <v>-9.1599999999999997E-3</v>
      </c>
      <c r="F18" s="127">
        <v>1.8870000000000001E-2</v>
      </c>
      <c r="G18" s="127">
        <v>0.28853000000000001</v>
      </c>
      <c r="H18" s="127">
        <v>0.13158</v>
      </c>
      <c r="I18" s="127">
        <v>0</v>
      </c>
      <c r="J18" s="127">
        <v>0.80645155999999996</v>
      </c>
      <c r="K18" s="127">
        <v>8.0370000000000008</v>
      </c>
      <c r="L18" s="127">
        <v>0.775982004195651</v>
      </c>
      <c r="M18" s="127">
        <v>8.5340469818614331E-2</v>
      </c>
      <c r="N18" s="127">
        <v>0.41843491642737562</v>
      </c>
      <c r="O18" s="127">
        <v>5.7310538816338786E-3</v>
      </c>
      <c r="P18" s="127">
        <v>1.366776827859102E-2</v>
      </c>
      <c r="Q18" s="127">
        <v>0.54521066918115102</v>
      </c>
      <c r="R18" s="127">
        <v>0.99470823690101295</v>
      </c>
      <c r="S18" s="127">
        <v>0.31004820365516728</v>
      </c>
      <c r="T18" s="127">
        <v>0.25173045143232542</v>
      </c>
      <c r="U18" s="127">
        <v>0.27643511096323331</v>
      </c>
      <c r="V18" s="127">
        <v>0.35055382515925471</v>
      </c>
      <c r="W18" s="127">
        <v>1.0595269583862881</v>
      </c>
    </row>
    <row r="19" spans="1:23">
      <c r="A19" s="127" t="s">
        <v>507</v>
      </c>
      <c r="B19" s="127">
        <v>0.09</v>
      </c>
      <c r="C19" s="127">
        <v>1.085</v>
      </c>
      <c r="D19" s="127">
        <v>263.5</v>
      </c>
      <c r="E19" s="127">
        <v>-4.7999998000000004E-3</v>
      </c>
      <c r="F19" s="127">
        <v>-4.5999999999999999E-3</v>
      </c>
      <c r="G19" s="127">
        <v>0.16863</v>
      </c>
      <c r="H19" s="127">
        <v>1.328E-2</v>
      </c>
      <c r="I19" s="127">
        <v>292.77776999999998</v>
      </c>
      <c r="J19" s="127">
        <v>1.5021093000000001</v>
      </c>
      <c r="K19" s="127">
        <v>14.525</v>
      </c>
      <c r="L19" s="127">
        <v>0.77720643788105581</v>
      </c>
      <c r="M19" s="127">
        <v>8.5994647636039243E-2</v>
      </c>
      <c r="N19" s="127">
        <v>0.32031948153152878</v>
      </c>
      <c r="O19" s="127">
        <v>1.0512213401248201E-2</v>
      </c>
      <c r="P19" s="127">
        <v>3.237980675041964E-2</v>
      </c>
      <c r="Q19" s="127">
        <v>0.69062004360114315</v>
      </c>
      <c r="R19" s="127">
        <v>0.99377315956545376</v>
      </c>
      <c r="S19" s="127">
        <v>0.29380630618916947</v>
      </c>
      <c r="T19" s="127">
        <v>0.32216637100786982</v>
      </c>
      <c r="U19" s="127">
        <v>0.31453926185247882</v>
      </c>
      <c r="V19" s="127">
        <v>0.42672667508463552</v>
      </c>
      <c r="W19" s="127">
        <v>1.0597290777416719</v>
      </c>
    </row>
    <row r="20" spans="1:23">
      <c r="A20" s="127" t="s">
        <v>508</v>
      </c>
      <c r="B20" s="127">
        <v>-0.33</v>
      </c>
      <c r="C20" s="127">
        <v>0.97299999999999998</v>
      </c>
      <c r="D20" s="127">
        <v>750</v>
      </c>
      <c r="E20" s="127">
        <v>-3.1170000999999999E-2</v>
      </c>
      <c r="F20" s="127">
        <v>-1.5149999000000001E-2</v>
      </c>
      <c r="G20" s="127">
        <v>5.2010002999999999E-2</v>
      </c>
      <c r="H20" s="127">
        <v>8.6599999999999993E-3</v>
      </c>
      <c r="I20" s="127">
        <v>0</v>
      </c>
      <c r="J20" s="127">
        <v>1.6125564999999999</v>
      </c>
      <c r="K20" s="127">
        <v>19.28</v>
      </c>
      <c r="L20" s="127">
        <v>0.76980086075437459</v>
      </c>
      <c r="M20" s="127">
        <v>8.349687778768955E-2</v>
      </c>
      <c r="N20" s="127">
        <v>0.22488810769326889</v>
      </c>
      <c r="O20" s="127">
        <v>1.40162845349976E-2</v>
      </c>
      <c r="P20" s="127">
        <v>3.5350653097224807E-2</v>
      </c>
      <c r="Q20" s="127">
        <v>1</v>
      </c>
      <c r="R20" s="127">
        <v>0.9937366417523491</v>
      </c>
      <c r="S20" s="127">
        <v>0.27597460201776708</v>
      </c>
      <c r="T20" s="127">
        <v>0.45568299375333138</v>
      </c>
      <c r="U20" s="127">
        <v>0.39208566127174133</v>
      </c>
      <c r="V20" s="127">
        <v>0.59993441122700941</v>
      </c>
      <c r="W20" s="127">
        <v>1.055166549194861</v>
      </c>
    </row>
    <row r="21" spans="1:23">
      <c r="A21" s="127" t="s">
        <v>509</v>
      </c>
      <c r="B21" s="127">
        <v>1.27</v>
      </c>
      <c r="C21" s="127">
        <v>0.82199999999999995</v>
      </c>
      <c r="D21" s="127">
        <v>24.793388</v>
      </c>
      <c r="E21" s="127">
        <v>2.9240001000000002E-2</v>
      </c>
      <c r="F21" s="127">
        <v>5.9999996999999996E-4</v>
      </c>
      <c r="G21" s="127">
        <v>0.13650999999999999</v>
      </c>
      <c r="H21" s="127">
        <v>3.041E-2</v>
      </c>
      <c r="I21" s="127">
        <v>23.622046999999998</v>
      </c>
      <c r="J21" s="127">
        <v>0.85186136000000001</v>
      </c>
      <c r="K21" s="127">
        <v>44.488</v>
      </c>
      <c r="L21" s="127">
        <v>0.78676600708261835</v>
      </c>
      <c r="M21" s="127">
        <v>9.3012191495688373E-2</v>
      </c>
      <c r="N21" s="127">
        <v>0.29403534667869641</v>
      </c>
      <c r="O21" s="127">
        <v>3.2592651546470758E-2</v>
      </c>
      <c r="P21" s="127">
        <v>1.488921652208795E-2</v>
      </c>
      <c r="Q21" s="127">
        <v>0.53881934223900763</v>
      </c>
      <c r="R21" s="127">
        <v>0.99390856002832895</v>
      </c>
      <c r="S21" s="127">
        <v>0.29965418223774848</v>
      </c>
      <c r="T21" s="127">
        <v>0.25061093044973942</v>
      </c>
      <c r="U21" s="127">
        <v>0.28080020302463932</v>
      </c>
      <c r="V21" s="127">
        <v>0.34323538423058569</v>
      </c>
      <c r="W21" s="127">
        <v>1.0656704585676851</v>
      </c>
    </row>
    <row r="22" spans="1:23">
      <c r="A22" s="127" t="s">
        <v>510</v>
      </c>
      <c r="B22" s="127">
        <v>-0.28000000000000003</v>
      </c>
      <c r="C22" s="127">
        <v>1.1140000000000001</v>
      </c>
      <c r="D22" s="127">
        <v>-47.999996000000003</v>
      </c>
      <c r="E22" s="127">
        <v>-1.6750000000000001E-2</v>
      </c>
      <c r="F22" s="127">
        <v>5.0299999999999997E-3</v>
      </c>
      <c r="G22" s="127">
        <v>0.10732</v>
      </c>
      <c r="H22" s="127">
        <v>1.6539999999999999E-2</v>
      </c>
      <c r="I22" s="127">
        <v>0</v>
      </c>
      <c r="J22" s="127">
        <v>0.85653100000000004</v>
      </c>
      <c r="K22" s="127">
        <v>35.171999999999997</v>
      </c>
      <c r="L22" s="127">
        <v>0.77385047868053225</v>
      </c>
      <c r="M22" s="127">
        <v>8.3794231341064521E-2</v>
      </c>
      <c r="N22" s="127">
        <v>0.27014886173616282</v>
      </c>
      <c r="O22" s="127">
        <v>2.5727472433535029E-2</v>
      </c>
      <c r="P22" s="127">
        <v>1.5014822086872709E-2</v>
      </c>
      <c r="Q22" s="127">
        <v>0.49252784384631437</v>
      </c>
      <c r="R22" s="127">
        <v>0.99379892754612942</v>
      </c>
      <c r="S22" s="127">
        <v>0.28832575055331788</v>
      </c>
      <c r="T22" s="127">
        <v>0.22950698227760211</v>
      </c>
      <c r="U22" s="127">
        <v>0.26161901254761277</v>
      </c>
      <c r="V22" s="127">
        <v>0.3127515254385666</v>
      </c>
      <c r="W22" s="127">
        <v>1.0576863242109711</v>
      </c>
    </row>
    <row r="23" spans="1:23">
      <c r="A23" s="127" t="s">
        <v>511</v>
      </c>
      <c r="B23" s="127">
        <v>1.94</v>
      </c>
      <c r="C23" s="127">
        <v>0.88200000000000001</v>
      </c>
      <c r="D23" s="127">
        <v>44.682540000000003</v>
      </c>
      <c r="E23" s="127">
        <v>6.3719999999999999E-2</v>
      </c>
      <c r="F23" s="127">
        <v>4.3439999999999999E-2</v>
      </c>
      <c r="G23" s="127">
        <v>0.109639995</v>
      </c>
      <c r="H23" s="127">
        <v>7.0360000000000006E-2</v>
      </c>
      <c r="I23" s="127">
        <v>14.510308</v>
      </c>
      <c r="J23" s="127">
        <v>0.90841614999999998</v>
      </c>
      <c r="K23" s="127">
        <v>38.573999999999998</v>
      </c>
      <c r="L23" s="127">
        <v>0.79644914247520937</v>
      </c>
      <c r="M23" s="127">
        <v>9.6996729110912866E-2</v>
      </c>
      <c r="N23" s="127">
        <v>0.27204733811965898</v>
      </c>
      <c r="O23" s="127">
        <v>2.823448610272861E-2</v>
      </c>
      <c r="P23" s="127">
        <v>1.641044649682551E-2</v>
      </c>
      <c r="Q23" s="127">
        <v>0.55146745113637707</v>
      </c>
      <c r="R23" s="127">
        <v>0.99422433635593321</v>
      </c>
      <c r="S23" s="127">
        <v>0.29920447639365272</v>
      </c>
      <c r="T23" s="127">
        <v>0.25725329951553999</v>
      </c>
      <c r="U23" s="127">
        <v>0.28761918428933209</v>
      </c>
      <c r="V23" s="127">
        <v>0.34768288116077029</v>
      </c>
      <c r="W23" s="127">
        <v>1.0717934547394601</v>
      </c>
    </row>
    <row r="24" spans="1:23">
      <c r="A24" s="127" t="s">
        <v>512</v>
      </c>
      <c r="B24" s="127">
        <v>6.07</v>
      </c>
      <c r="C24" s="127">
        <v>1.163</v>
      </c>
      <c r="D24" s="127">
        <v>10.683012</v>
      </c>
      <c r="E24" s="127">
        <v>0.15642998999999999</v>
      </c>
      <c r="F24" s="127">
        <v>2.0320000000000001E-2</v>
      </c>
      <c r="G24" s="127">
        <v>8.9940004000000004E-2</v>
      </c>
      <c r="H24" s="127">
        <v>4.5440003E-2</v>
      </c>
      <c r="I24" s="127">
        <v>10.049423000000001</v>
      </c>
      <c r="J24" s="127">
        <v>1.7277027</v>
      </c>
      <c r="K24" s="127">
        <v>50.055</v>
      </c>
      <c r="L24" s="127">
        <v>0.82248520429225769</v>
      </c>
      <c r="M24" s="127">
        <v>0.1215581326196848</v>
      </c>
      <c r="N24" s="127">
        <v>0.25592662765752999</v>
      </c>
      <c r="O24" s="127">
        <v>3.669510454364909E-2</v>
      </c>
      <c r="P24" s="127">
        <v>3.8447894744079593E-2</v>
      </c>
      <c r="Q24" s="127">
        <v>0.52984613049871687</v>
      </c>
      <c r="R24" s="127">
        <v>0.99402736150896021</v>
      </c>
      <c r="S24" s="127">
        <v>0.3104907335556929</v>
      </c>
      <c r="T24" s="127">
        <v>0.26094147637041548</v>
      </c>
      <c r="U24" s="127">
        <v>0.30040598687595721</v>
      </c>
      <c r="V24" s="127">
        <v>0.33355830120909791</v>
      </c>
      <c r="W24" s="127">
        <v>1.08764318300547</v>
      </c>
    </row>
    <row r="25" spans="1:23">
      <c r="A25" s="127" t="s">
        <v>513</v>
      </c>
      <c r="B25" s="127">
        <v>4.01</v>
      </c>
      <c r="C25" s="127">
        <v>0.92200000000000004</v>
      </c>
      <c r="D25" s="127">
        <v>11.877076000000001</v>
      </c>
      <c r="E25" s="127">
        <v>0.105349995</v>
      </c>
      <c r="F25" s="127">
        <v>1.4710000000000001E-2</v>
      </c>
      <c r="G25" s="127">
        <v>0.35410999999999998</v>
      </c>
      <c r="H25" s="127">
        <v>7.1690000000000004E-2</v>
      </c>
      <c r="I25" s="127">
        <v>17.830423</v>
      </c>
      <c r="J25" s="127">
        <v>1.2679328999999999</v>
      </c>
      <c r="K25" s="127">
        <v>81.069000000000003</v>
      </c>
      <c r="L25" s="127">
        <v>0.80814023556305692</v>
      </c>
      <c r="M25" s="127">
        <v>0.1093071662206363</v>
      </c>
      <c r="N25" s="127">
        <v>0.47209972226949098</v>
      </c>
      <c r="O25" s="127">
        <v>5.9550049263334452E-2</v>
      </c>
      <c r="P25" s="127">
        <v>2.6080850303828059E-2</v>
      </c>
      <c r="Q25" s="127">
        <v>0.53060547164621419</v>
      </c>
      <c r="R25" s="127">
        <v>0.99423484905970583</v>
      </c>
      <c r="S25" s="127">
        <v>0.34224882631401943</v>
      </c>
      <c r="T25" s="127">
        <v>0.25421575164071702</v>
      </c>
      <c r="U25" s="127">
        <v>0.29129634087221451</v>
      </c>
      <c r="V25" s="127">
        <v>0.35772139788587021</v>
      </c>
      <c r="W25" s="127">
        <v>1.078968601875502</v>
      </c>
    </row>
    <row r="26" spans="1:23">
      <c r="A26" s="127" t="s">
        <v>514</v>
      </c>
      <c r="B26" s="127">
        <v>42.5</v>
      </c>
      <c r="C26" s="127">
        <v>0.83799999999999997</v>
      </c>
      <c r="D26" s="127">
        <v>12.924588</v>
      </c>
      <c r="E26" s="127">
        <v>0.31234000000000001</v>
      </c>
      <c r="F26" s="127">
        <v>4.8839998000000003E-2</v>
      </c>
      <c r="G26" s="127">
        <v>0.21023000999999999</v>
      </c>
      <c r="H26" s="127">
        <v>0.14083000000000001</v>
      </c>
      <c r="I26" s="127">
        <v>14.235294</v>
      </c>
      <c r="J26" s="127">
        <v>5.1285094999999998</v>
      </c>
      <c r="K26" s="127">
        <v>506.75</v>
      </c>
      <c r="L26" s="127">
        <v>0.86626994268190272</v>
      </c>
      <c r="M26" s="127">
        <v>0.33820993160868268</v>
      </c>
      <c r="N26" s="127">
        <v>0.35436120857758019</v>
      </c>
      <c r="O26" s="127">
        <v>0.37324437193117432</v>
      </c>
      <c r="P26" s="127">
        <v>0.1299239526067526</v>
      </c>
      <c r="Q26" s="127">
        <v>0.53127161597691774</v>
      </c>
      <c r="R26" s="127">
        <v>0.99478135157010783</v>
      </c>
      <c r="S26" s="127">
        <v>0.44842726972418012</v>
      </c>
      <c r="T26" s="127">
        <v>0.33171861992184187</v>
      </c>
      <c r="U26" s="127">
        <v>0.44336564784036392</v>
      </c>
      <c r="V26" s="127">
        <v>0.41228092356653762</v>
      </c>
      <c r="W26" s="127">
        <v>1.114934425953882</v>
      </c>
    </row>
    <row r="27" spans="1:23">
      <c r="A27" s="127" t="s">
        <v>515</v>
      </c>
      <c r="B27" s="127">
        <v>-2.77</v>
      </c>
      <c r="C27" s="127">
        <v>0.95799999999999996</v>
      </c>
      <c r="D27" s="127">
        <v>-4.1801386000000003</v>
      </c>
      <c r="E27" s="127">
        <v>-0.49145</v>
      </c>
      <c r="F27" s="127">
        <v>-4.1250000000000002E-2</v>
      </c>
      <c r="G27" s="127">
        <v>-0.11228</v>
      </c>
      <c r="H27" s="127">
        <v>-0.10536</v>
      </c>
      <c r="I27" s="127">
        <v>0</v>
      </c>
      <c r="J27" s="127">
        <v>2.5261689999999999</v>
      </c>
      <c r="K27" s="127">
        <v>23.015000000000001</v>
      </c>
      <c r="L27" s="127">
        <v>0.64053886313022523</v>
      </c>
      <c r="M27" s="127">
        <v>6.8986024382991368E-2</v>
      </c>
      <c r="N27" s="127">
        <v>9.0447865046188111E-2</v>
      </c>
      <c r="O27" s="127">
        <v>1.676869372207521E-2</v>
      </c>
      <c r="P27" s="127">
        <v>5.9925312826222467E-2</v>
      </c>
      <c r="Q27" s="127">
        <v>0.52039420678941029</v>
      </c>
      <c r="R27" s="127">
        <v>0.99283539477178728</v>
      </c>
      <c r="S27" s="127">
        <v>0.21182074298730921</v>
      </c>
      <c r="T27" s="127">
        <v>0.25858304899158963</v>
      </c>
      <c r="U27" s="127">
        <v>0.24542634011540479</v>
      </c>
      <c r="V27" s="127">
        <v>0.30809037543072482</v>
      </c>
      <c r="W27" s="127">
        <v>0.97537424052353883</v>
      </c>
    </row>
    <row r="28" spans="1:23">
      <c r="A28" s="127" t="s">
        <v>516</v>
      </c>
      <c r="B28" s="127">
        <v>2.74</v>
      </c>
      <c r="C28" s="127">
        <v>0.874</v>
      </c>
      <c r="D28" s="127">
        <v>15.250291000000001</v>
      </c>
      <c r="E28" s="127">
        <v>6.1109999999999998E-2</v>
      </c>
      <c r="F28" s="127">
        <v>2.7650000000000001E-2</v>
      </c>
      <c r="G28" s="127">
        <v>0.39751998</v>
      </c>
      <c r="H28" s="127">
        <v>-4.2119999999999998E-2</v>
      </c>
      <c r="I28" s="127">
        <v>47.810220000000001</v>
      </c>
      <c r="J28" s="127">
        <v>4.3847904</v>
      </c>
      <c r="K28" s="127">
        <v>31.215</v>
      </c>
      <c r="L28" s="127">
        <v>0.79571616729807371</v>
      </c>
      <c r="M28" s="127">
        <v>0.10175438596491231</v>
      </c>
      <c r="N28" s="127">
        <v>0.50762256686098406</v>
      </c>
      <c r="O28" s="127">
        <v>2.2811466234534741E-2</v>
      </c>
      <c r="P28" s="127">
        <v>0.10991914332879681</v>
      </c>
      <c r="Q28" s="127">
        <v>0.53275060034019972</v>
      </c>
      <c r="R28" s="127">
        <v>0.99333526197973965</v>
      </c>
      <c r="S28" s="127">
        <v>0.32801355125555659</v>
      </c>
      <c r="T28" s="127">
        <v>0.28998895389091789</v>
      </c>
      <c r="U28" s="127">
        <v>0.28573850664363099</v>
      </c>
      <c r="V28" s="127">
        <v>0.34451099327122631</v>
      </c>
      <c r="W28" s="127">
        <v>1.0708222855168901</v>
      </c>
    </row>
    <row r="29" spans="1:23">
      <c r="A29" s="127" t="s">
        <v>517</v>
      </c>
      <c r="B29" s="127">
        <v>2.5</v>
      </c>
      <c r="C29" s="127">
        <v>0.90600000000000003</v>
      </c>
      <c r="D29" s="127">
        <v>17.544640999999999</v>
      </c>
      <c r="E29" s="127">
        <v>9.3280000000000002E-2</v>
      </c>
      <c r="F29" s="127">
        <v>4.9930000000000002E-2</v>
      </c>
      <c r="G29" s="127">
        <v>0.31859999999999999</v>
      </c>
      <c r="H29" s="127">
        <v>0.18391001000000001</v>
      </c>
      <c r="I29" s="127">
        <v>31.439999</v>
      </c>
      <c r="J29" s="127">
        <v>2.5613450000000002</v>
      </c>
      <c r="K29" s="127">
        <v>39</v>
      </c>
      <c r="L29" s="127">
        <v>0.80475057781472292</v>
      </c>
      <c r="M29" s="127">
        <v>0.10032708890871241</v>
      </c>
      <c r="N29" s="127">
        <v>0.44304151465354841</v>
      </c>
      <c r="O29" s="127">
        <v>2.8548415503985649E-2</v>
      </c>
      <c r="P29" s="127">
        <v>6.0871488836978932E-2</v>
      </c>
      <c r="Q29" s="127">
        <v>0.53420964638945712</v>
      </c>
      <c r="R29" s="127">
        <v>0.99512186839991901</v>
      </c>
      <c r="S29" s="127">
        <v>0.32555250548666331</v>
      </c>
      <c r="T29" s="127">
        <v>0.26938851556310539</v>
      </c>
      <c r="U29" s="127">
        <v>0.28615209279444809</v>
      </c>
      <c r="V29" s="127">
        <v>0.3466429898131585</v>
      </c>
      <c r="W29" s="127">
        <v>1.07741056669306</v>
      </c>
    </row>
    <row r="30" spans="1:23">
      <c r="A30" s="127" t="s">
        <v>518</v>
      </c>
      <c r="B30" s="127">
        <v>2.2000000000000002</v>
      </c>
      <c r="C30" s="127">
        <v>0.97499999999999998</v>
      </c>
      <c r="D30" s="127">
        <v>7.4869113</v>
      </c>
      <c r="E30" s="127">
        <v>1.512E-2</v>
      </c>
      <c r="F30" s="127">
        <v>1.0190001000000001E-2</v>
      </c>
      <c r="G30" s="127">
        <v>0.12925</v>
      </c>
      <c r="H30" s="127">
        <v>3.533E-2</v>
      </c>
      <c r="I30" s="127">
        <v>26</v>
      </c>
      <c r="J30" s="127">
        <v>0.58290620000000004</v>
      </c>
      <c r="K30" s="127">
        <v>203.03700000000001</v>
      </c>
      <c r="L30" s="127">
        <v>0.78280063917682108</v>
      </c>
      <c r="M30" s="127">
        <v>9.8542967588462677E-2</v>
      </c>
      <c r="N30" s="127">
        <v>0.28809441208867259</v>
      </c>
      <c r="O30" s="127">
        <v>0.14943113192183011</v>
      </c>
      <c r="P30" s="127">
        <v>7.6547691613544633E-3</v>
      </c>
      <c r="Q30" s="127">
        <v>0.52781363410568016</v>
      </c>
      <c r="R30" s="127">
        <v>0.99394744912799882</v>
      </c>
      <c r="S30" s="127">
        <v>0.3186605227929642</v>
      </c>
      <c r="T30" s="127">
        <v>0.24358354770864241</v>
      </c>
      <c r="U30" s="127">
        <v>0.28106535896516099</v>
      </c>
      <c r="V30" s="127">
        <v>0.36469387597816849</v>
      </c>
      <c r="W30" s="127">
        <v>1.063261715091536</v>
      </c>
    </row>
    <row r="31" spans="1:23">
      <c r="A31" s="127" t="s">
        <v>519</v>
      </c>
      <c r="B31" s="127">
        <v>4.37</v>
      </c>
      <c r="C31" s="127">
        <v>1.18</v>
      </c>
      <c r="D31" s="127">
        <v>12.178649</v>
      </c>
      <c r="E31" s="127">
        <v>0.15123</v>
      </c>
      <c r="F31" s="127">
        <v>6.1379999999999997E-2</v>
      </c>
      <c r="G31" s="127">
        <v>0.33827000000000002</v>
      </c>
      <c r="H31" s="127">
        <v>0.21290999999999999</v>
      </c>
      <c r="I31" s="127">
        <v>12.791762</v>
      </c>
      <c r="J31" s="127">
        <v>1.853264</v>
      </c>
      <c r="K31" s="127">
        <v>17.998999999999999</v>
      </c>
      <c r="L31" s="127">
        <v>0.82102487341434438</v>
      </c>
      <c r="M31" s="127">
        <v>0.11144811180493611</v>
      </c>
      <c r="N31" s="127">
        <v>0.45913768316398468</v>
      </c>
      <c r="O31" s="127">
        <v>1.307228556079508E-2</v>
      </c>
      <c r="P31" s="127">
        <v>4.1825285292731891E-2</v>
      </c>
      <c r="Q31" s="127">
        <v>0.53079725097117014</v>
      </c>
      <c r="R31" s="127">
        <v>0.99535109268884925</v>
      </c>
      <c r="S31" s="127">
        <v>0.33544405404999361</v>
      </c>
      <c r="T31" s="127">
        <v>0.26135195421963381</v>
      </c>
      <c r="U31" s="127">
        <v>0.29405868139207941</v>
      </c>
      <c r="V31" s="127">
        <v>0.34422012652782907</v>
      </c>
      <c r="W31" s="127">
        <v>1.0875244735674929</v>
      </c>
    </row>
    <row r="32" spans="1:23">
      <c r="A32" s="127" t="s">
        <v>520</v>
      </c>
      <c r="B32" s="127">
        <v>12.37</v>
      </c>
      <c r="C32" s="127">
        <v>1.139</v>
      </c>
      <c r="D32" s="127">
        <v>21.370463999999998</v>
      </c>
      <c r="E32" s="127">
        <v>0.15440999999999999</v>
      </c>
      <c r="F32" s="127">
        <v>5.5539999999999999E-2</v>
      </c>
      <c r="G32" s="127">
        <v>0.29672999999999999</v>
      </c>
      <c r="H32" s="127">
        <v>8.1000000000000003E-2</v>
      </c>
      <c r="I32" s="127">
        <v>27.607115</v>
      </c>
      <c r="J32" s="127">
        <v>4.2019390000000003</v>
      </c>
      <c r="K32" s="127">
        <v>153.863</v>
      </c>
      <c r="L32" s="127">
        <v>0.8219179236301648</v>
      </c>
      <c r="M32" s="127">
        <v>0.15902468034493011</v>
      </c>
      <c r="N32" s="127">
        <v>0.425145062934014</v>
      </c>
      <c r="O32" s="127">
        <v>0.1131936568574783</v>
      </c>
      <c r="P32" s="127">
        <v>0.10500074418696061</v>
      </c>
      <c r="Q32" s="127">
        <v>0.53664260209948744</v>
      </c>
      <c r="R32" s="127">
        <v>0.99430843798611368</v>
      </c>
      <c r="S32" s="127">
        <v>0.35432568857193431</v>
      </c>
      <c r="T32" s="127">
        <v>0.29773296503966218</v>
      </c>
      <c r="U32" s="127">
        <v>0.32596831210609628</v>
      </c>
      <c r="V32" s="127">
        <v>0.36212252673343681</v>
      </c>
      <c r="W32" s="127">
        <v>1.0874602621802689</v>
      </c>
    </row>
    <row r="33" spans="1:23">
      <c r="A33" s="127" t="s">
        <v>521</v>
      </c>
      <c r="B33" s="127">
        <v>4.01</v>
      </c>
      <c r="C33" s="127">
        <v>0.92500000000000004</v>
      </c>
      <c r="D33" s="127">
        <v>10.053618999999999</v>
      </c>
      <c r="E33" s="127">
        <v>0.106920004</v>
      </c>
      <c r="F33" s="127">
        <v>4.1050002000000002E-2</v>
      </c>
      <c r="G33" s="127">
        <v>0.15096999999999999</v>
      </c>
      <c r="H33" s="127">
        <v>0.10349999999999999</v>
      </c>
      <c r="I33" s="127">
        <v>18.703240999999998</v>
      </c>
      <c r="J33" s="127">
        <v>2.2772125999999999</v>
      </c>
      <c r="K33" s="127">
        <v>56.283000000000001</v>
      </c>
      <c r="L33" s="127">
        <v>0.80858114653044366</v>
      </c>
      <c r="M33" s="127">
        <v>0.1093071662206363</v>
      </c>
      <c r="N33" s="127">
        <v>0.30586811722576851</v>
      </c>
      <c r="O33" s="127">
        <v>4.1284663959209808E-2</v>
      </c>
      <c r="P33" s="127">
        <v>5.3228798913205477E-2</v>
      </c>
      <c r="Q33" s="127">
        <v>0.52944588059347997</v>
      </c>
      <c r="R33" s="127">
        <v>0.99448628447850662</v>
      </c>
      <c r="S33" s="127">
        <v>0.31017089833539963</v>
      </c>
      <c r="T33" s="127">
        <v>0.26535436168949428</v>
      </c>
      <c r="U33" s="127">
        <v>0.29104298188157862</v>
      </c>
      <c r="V33" s="127">
        <v>0.33683602851326838</v>
      </c>
      <c r="W33" s="127">
        <v>1.079386510784456</v>
      </c>
    </row>
    <row r="34" spans="1:23">
      <c r="A34" s="127" t="s">
        <v>522</v>
      </c>
      <c r="B34" s="127">
        <v>2.17</v>
      </c>
      <c r="C34" s="127">
        <v>0.879</v>
      </c>
      <c r="D34" s="127">
        <v>19.396137</v>
      </c>
      <c r="E34" s="127">
        <v>9.8929993999999993E-2</v>
      </c>
      <c r="F34" s="127">
        <v>4.02E-2</v>
      </c>
      <c r="G34" s="127">
        <v>0.123859994</v>
      </c>
      <c r="H34" s="127">
        <v>6.9839999999999999E-2</v>
      </c>
      <c r="I34" s="127">
        <v>18.502303999999999</v>
      </c>
      <c r="J34" s="127">
        <v>1.5523507999999999</v>
      </c>
      <c r="K34" s="127">
        <v>49.454000000000001</v>
      </c>
      <c r="L34" s="127">
        <v>0.80633728484651046</v>
      </c>
      <c r="M34" s="127">
        <v>9.8364555456437699E-2</v>
      </c>
      <c r="N34" s="127">
        <v>0.28368371331651898</v>
      </c>
      <c r="O34" s="127">
        <v>3.6252213533894427E-2</v>
      </c>
      <c r="P34" s="127">
        <v>3.3731219703695157E-2</v>
      </c>
      <c r="Q34" s="127">
        <v>0.53538706828411831</v>
      </c>
      <c r="R34" s="127">
        <v>0.99422022612588679</v>
      </c>
      <c r="S34" s="127">
        <v>0.30382532583335498</v>
      </c>
      <c r="T34" s="127">
        <v>0.25798039320630178</v>
      </c>
      <c r="U34" s="127">
        <v>0.28537221528696821</v>
      </c>
      <c r="V34" s="127">
        <v>0.33935430819521978</v>
      </c>
      <c r="W34" s="127">
        <v>1.07785445175855</v>
      </c>
    </row>
    <row r="35" spans="1:23">
      <c r="A35" s="127" t="s">
        <v>523</v>
      </c>
      <c r="B35" s="127">
        <v>1.86</v>
      </c>
      <c r="C35" s="127">
        <v>0.88500000000000001</v>
      </c>
      <c r="D35" s="127">
        <v>-170.78946999999999</v>
      </c>
      <c r="E35" s="127">
        <v>8.5930005000000004E-2</v>
      </c>
      <c r="F35" s="127">
        <v>1.5709999999999998E-2</v>
      </c>
      <c r="G35" s="127">
        <v>0.16070999</v>
      </c>
      <c r="H35" s="127">
        <v>2.6870001000000001E-2</v>
      </c>
      <c r="I35" s="127">
        <v>17.446238000000001</v>
      </c>
      <c r="J35" s="127">
        <v>1.5018975999999999</v>
      </c>
      <c r="K35" s="127">
        <v>35.417000000000002</v>
      </c>
      <c r="L35" s="127">
        <v>0.80268645372005965</v>
      </c>
      <c r="M35" s="127">
        <v>9.6520963425512932E-2</v>
      </c>
      <c r="N35" s="127">
        <v>0.31383845379566999</v>
      </c>
      <c r="O35" s="127">
        <v>2.5908018685431689E-2</v>
      </c>
      <c r="P35" s="127">
        <v>3.2374112371824082E-2</v>
      </c>
      <c r="Q35" s="127">
        <v>0.41444233076849618</v>
      </c>
      <c r="R35" s="127">
        <v>0.99388057885476333</v>
      </c>
      <c r="S35" s="127">
        <v>0.30555012691225691</v>
      </c>
      <c r="T35" s="127">
        <v>0.20529837320344699</v>
      </c>
      <c r="U35" s="127">
        <v>0.25257557944404452</v>
      </c>
      <c r="V35" s="127">
        <v>0.26897887658375158</v>
      </c>
      <c r="W35" s="127">
        <v>1.075416457093116</v>
      </c>
    </row>
    <row r="36" spans="1:23">
      <c r="A36" s="127" t="s">
        <v>524</v>
      </c>
      <c r="B36" s="127">
        <v>-1.31</v>
      </c>
      <c r="C36" s="127">
        <v>1.089</v>
      </c>
      <c r="D36" s="127">
        <v>32.926830000000002</v>
      </c>
      <c r="E36" s="127">
        <v>-4.8249997000000003E-2</v>
      </c>
      <c r="F36" s="127">
        <v>-2.5610002E-2</v>
      </c>
      <c r="G36" s="127">
        <v>0.23277001</v>
      </c>
      <c r="H36" s="127">
        <v>-0.22595999999999999</v>
      </c>
      <c r="I36" s="127">
        <v>0</v>
      </c>
      <c r="J36" s="127">
        <v>1.0471204999999999</v>
      </c>
      <c r="K36" s="127">
        <v>14.176</v>
      </c>
      <c r="L36" s="127">
        <v>0.76500422738518825</v>
      </c>
      <c r="M36" s="127">
        <v>7.7668748141540289E-2</v>
      </c>
      <c r="N36" s="127">
        <v>0.37280592836533999</v>
      </c>
      <c r="O36" s="127">
        <v>1.0255027107730109E-2</v>
      </c>
      <c r="P36" s="127">
        <v>2.0141363274104492E-2</v>
      </c>
      <c r="Q36" s="127">
        <v>0.54399164220063689</v>
      </c>
      <c r="R36" s="127">
        <v>0.99188213757256127</v>
      </c>
      <c r="S36" s="127">
        <v>0.29744466517568918</v>
      </c>
      <c r="T36" s="127">
        <v>0.25288627025590033</v>
      </c>
      <c r="U36" s="127">
        <v>0.27008397635381493</v>
      </c>
      <c r="V36" s="127">
        <v>0.34664928113347387</v>
      </c>
      <c r="W36" s="127">
        <v>1.0511370305601759</v>
      </c>
    </row>
    <row r="37" spans="1:23">
      <c r="A37" s="127" t="s">
        <v>525</v>
      </c>
      <c r="B37" s="127">
        <v>0.46</v>
      </c>
      <c r="C37" s="127">
        <v>0.97499999999999998</v>
      </c>
      <c r="D37" s="127">
        <v>75.090903999999995</v>
      </c>
      <c r="E37" s="127">
        <v>3.5740000000000001E-2</v>
      </c>
      <c r="F37" s="127">
        <v>4.2700000000000004E-3</v>
      </c>
      <c r="G37" s="127">
        <v>0.23422999999999999</v>
      </c>
      <c r="H37" s="127">
        <v>-9.8099999999999993E-3</v>
      </c>
      <c r="I37" s="127">
        <v>89.782610000000005</v>
      </c>
      <c r="J37" s="127">
        <v>2.1734551999999998</v>
      </c>
      <c r="K37" s="127">
        <v>9.0719999999999992</v>
      </c>
      <c r="L37" s="127">
        <v>0.78859142390959402</v>
      </c>
      <c r="M37" s="127">
        <v>8.8195063931013964E-2</v>
      </c>
      <c r="N37" s="127">
        <v>0.37400065358463602</v>
      </c>
      <c r="O37" s="127">
        <v>6.4937696804626107E-3</v>
      </c>
      <c r="P37" s="127">
        <v>5.0437897081886951E-2</v>
      </c>
      <c r="Q37" s="127">
        <v>0.5708050427673752</v>
      </c>
      <c r="R37" s="127">
        <v>0.99359064954281584</v>
      </c>
      <c r="S37" s="127">
        <v>0.30382611252941588</v>
      </c>
      <c r="T37" s="127">
        <v>0.27886779865513572</v>
      </c>
      <c r="U37" s="127">
        <v>0.28618472035420339</v>
      </c>
      <c r="V37" s="127">
        <v>0.35837157671716391</v>
      </c>
      <c r="W37" s="127">
        <v>1.066603254293087</v>
      </c>
    </row>
    <row r="38" spans="1:23">
      <c r="A38" s="127" t="s">
        <v>526</v>
      </c>
      <c r="B38" s="127">
        <v>-0.88</v>
      </c>
      <c r="C38" s="127">
        <v>1.054</v>
      </c>
      <c r="D38" s="127">
        <v>17.717390000000002</v>
      </c>
      <c r="E38" s="127">
        <v>-6.9949999999999998E-2</v>
      </c>
      <c r="F38" s="127">
        <v>-3.2169999999999997E-2</v>
      </c>
      <c r="G38" s="127">
        <v>4.3610000000000003E-2</v>
      </c>
      <c r="H38" s="127">
        <v>-0.34958</v>
      </c>
      <c r="I38" s="127">
        <v>0</v>
      </c>
      <c r="J38" s="127">
        <v>2.1888008000000001</v>
      </c>
      <c r="K38" s="127">
        <v>9.4979999999999993</v>
      </c>
      <c r="L38" s="127">
        <v>0.75891014173661753</v>
      </c>
      <c r="M38" s="127">
        <v>8.0225988700564965E-2</v>
      </c>
      <c r="N38" s="127">
        <v>0.21801429662178079</v>
      </c>
      <c r="O38" s="127">
        <v>6.8076990817196549E-3</v>
      </c>
      <c r="P38" s="127">
        <v>5.0850668249463257E-2</v>
      </c>
      <c r="Q38" s="127">
        <v>0.53431950266507466</v>
      </c>
      <c r="R38" s="127">
        <v>0.99090500942191184</v>
      </c>
      <c r="S38" s="127">
        <v>0.26814932809480502</v>
      </c>
      <c r="T38" s="127">
        <v>0.26226822903928171</v>
      </c>
      <c r="U38" s="127">
        <v>0.26857657418047248</v>
      </c>
      <c r="V38" s="127">
        <v>0.32484330840022158</v>
      </c>
      <c r="W38" s="127">
        <v>1.0468267584416719</v>
      </c>
    </row>
    <row r="39" spans="1:23">
      <c r="A39" s="127" t="s">
        <v>527</v>
      </c>
      <c r="B39" s="127">
        <v>1.48</v>
      </c>
      <c r="C39" s="127">
        <v>0.86</v>
      </c>
      <c r="D39" s="127">
        <v>15.513306999999999</v>
      </c>
      <c r="E39" s="127">
        <v>6.3240000000000005E-2</v>
      </c>
      <c r="F39" s="127">
        <v>1.4370000000000001E-2</v>
      </c>
      <c r="G39" s="127">
        <v>0.16291</v>
      </c>
      <c r="H39" s="127">
        <v>1.976E-2</v>
      </c>
      <c r="I39" s="127">
        <v>27.567565999999999</v>
      </c>
      <c r="J39" s="127">
        <v>2.1995795</v>
      </c>
      <c r="K39" s="127">
        <v>102.355</v>
      </c>
      <c r="L39" s="127">
        <v>0.79631434244263266</v>
      </c>
      <c r="M39" s="127">
        <v>9.4261076419863213E-2</v>
      </c>
      <c r="N39" s="127">
        <v>0.31563874518787371</v>
      </c>
      <c r="O39" s="127">
        <v>7.5236202397506849E-2</v>
      </c>
      <c r="P39" s="127">
        <v>5.1140597387714933E-2</v>
      </c>
      <c r="Q39" s="127">
        <v>0.53291786011124231</v>
      </c>
      <c r="R39" s="127">
        <v>0.99382437935526291</v>
      </c>
      <c r="S39" s="127">
        <v>0.30940839530617281</v>
      </c>
      <c r="T39" s="127">
        <v>0.26379736270445148</v>
      </c>
      <c r="U39" s="127">
        <v>0.2810711005999304</v>
      </c>
      <c r="V39" s="127">
        <v>0.34786254434391101</v>
      </c>
      <c r="W39" s="127">
        <v>1.071476100591491</v>
      </c>
    </row>
    <row r="40" spans="1:23">
      <c r="A40" s="127" t="s">
        <v>528</v>
      </c>
      <c r="B40" s="127">
        <v>2.62</v>
      </c>
      <c r="C40" s="127">
        <v>1.1020000000000001</v>
      </c>
      <c r="D40" s="127">
        <v>11.989100000000001</v>
      </c>
      <c r="E40" s="127">
        <v>4.7739999999999998E-2</v>
      </c>
      <c r="F40" s="127">
        <v>2.2689999999999998E-2</v>
      </c>
      <c r="G40" s="127">
        <v>0.13073000000000001</v>
      </c>
      <c r="H40" s="127">
        <v>7.9469999999999999E-2</v>
      </c>
      <c r="I40" s="127">
        <v>16.793894000000002</v>
      </c>
      <c r="J40" s="127">
        <v>1.0861784000000001</v>
      </c>
      <c r="K40" s="127">
        <v>42.137</v>
      </c>
      <c r="L40" s="127">
        <v>0.79196142472401088</v>
      </c>
      <c r="M40" s="127">
        <v>0.1010407374368124</v>
      </c>
      <c r="N40" s="127">
        <v>0.28930551170206592</v>
      </c>
      <c r="O40" s="127">
        <v>3.0860144451739992E-2</v>
      </c>
      <c r="P40" s="127">
        <v>2.1191955951228789E-2</v>
      </c>
      <c r="Q40" s="127">
        <v>0.53067671107115899</v>
      </c>
      <c r="R40" s="127">
        <v>0.994296344424631</v>
      </c>
      <c r="S40" s="127">
        <v>0.30186814532514827</v>
      </c>
      <c r="T40" s="127">
        <v>0.25096963206551592</v>
      </c>
      <c r="U40" s="127">
        <v>0.28435510538553382</v>
      </c>
      <c r="V40" s="127">
        <v>0.33706449890233831</v>
      </c>
      <c r="W40" s="127">
        <v>1.069083840549137</v>
      </c>
    </row>
    <row r="41" spans="1:23">
      <c r="A41" s="127" t="s">
        <v>529</v>
      </c>
      <c r="B41" s="127">
        <v>-0.32</v>
      </c>
      <c r="C41" s="127">
        <v>0.98699999999999999</v>
      </c>
      <c r="D41" s="127">
        <v>14.642858</v>
      </c>
      <c r="E41" s="127">
        <v>-2.1780000000000001E-2</v>
      </c>
      <c r="F41" s="127">
        <v>-1.5650000000000001E-2</v>
      </c>
      <c r="G41" s="127">
        <v>4.1799999999999997E-2</v>
      </c>
      <c r="H41" s="127">
        <v>-5.049E-2</v>
      </c>
      <c r="I41" s="127">
        <v>0</v>
      </c>
      <c r="J41" s="127">
        <v>1.7166783999999999</v>
      </c>
      <c r="K41" s="127">
        <v>15.42</v>
      </c>
      <c r="L41" s="127">
        <v>0.77243788667248925</v>
      </c>
      <c r="M41" s="127">
        <v>8.3556348498364547E-2</v>
      </c>
      <c r="N41" s="127">
        <v>0.21653315452702279</v>
      </c>
      <c r="O41" s="127">
        <v>1.117175991327884E-2</v>
      </c>
      <c r="P41" s="127">
        <v>3.8151359373503571E-2</v>
      </c>
      <c r="Q41" s="127">
        <v>0.53236431545827734</v>
      </c>
      <c r="R41" s="127">
        <v>0.9932691030845695</v>
      </c>
      <c r="S41" s="127">
        <v>0.27466431767088978</v>
      </c>
      <c r="T41" s="127">
        <v>0.2564632204333176</v>
      </c>
      <c r="U41" s="127">
        <v>0.27160934341094078</v>
      </c>
      <c r="V41" s="127">
        <v>0.32591875013829841</v>
      </c>
      <c r="W41" s="127">
        <v>1.056509221797596</v>
      </c>
    </row>
    <row r="42" spans="1:23">
      <c r="A42" s="127" t="s">
        <v>530</v>
      </c>
      <c r="B42" s="127">
        <v>8.94</v>
      </c>
      <c r="C42" s="127">
        <v>0.82499999999999996</v>
      </c>
      <c r="D42" s="127">
        <v>16.999486999999998</v>
      </c>
      <c r="E42" s="127">
        <v>0.15074000000000001</v>
      </c>
      <c r="F42" s="127">
        <v>4.7300000000000002E-2</v>
      </c>
      <c r="G42" s="127">
        <v>0.11752</v>
      </c>
      <c r="H42" s="127">
        <v>5.5789999999999999E-2</v>
      </c>
      <c r="I42" s="127">
        <v>37.136467000000003</v>
      </c>
      <c r="J42" s="127">
        <v>5.3187227000000004</v>
      </c>
      <c r="K42" s="127">
        <v>257.84300000000002</v>
      </c>
      <c r="L42" s="127">
        <v>0.82088726504775567</v>
      </c>
      <c r="M42" s="127">
        <v>0.1386262265834077</v>
      </c>
      <c r="N42" s="127">
        <v>0.27849562934198141</v>
      </c>
      <c r="O42" s="127">
        <v>0.18981896000937371</v>
      </c>
      <c r="P42" s="127">
        <v>0.13504037194861121</v>
      </c>
      <c r="Q42" s="127">
        <v>0.53386296659346399</v>
      </c>
      <c r="R42" s="127">
        <v>0.9941091708717481</v>
      </c>
      <c r="S42" s="127">
        <v>0.33373680803875949</v>
      </c>
      <c r="T42" s="127">
        <v>0.30650165867790241</v>
      </c>
      <c r="U42" s="127">
        <v>0.31214860725522248</v>
      </c>
      <c r="V42" s="127">
        <v>0.36395558746245138</v>
      </c>
      <c r="W42" s="127">
        <v>1.0867113323948261</v>
      </c>
    </row>
    <row r="43" spans="1:23">
      <c r="A43" s="127" t="s">
        <v>531</v>
      </c>
      <c r="B43" s="127">
        <v>20.18</v>
      </c>
      <c r="C43" s="127">
        <v>1.0489999999999999</v>
      </c>
      <c r="D43" s="127">
        <v>16.84179</v>
      </c>
      <c r="E43" s="127">
        <v>0.21922000999999999</v>
      </c>
      <c r="F43" s="127">
        <v>4.8070002000000001E-2</v>
      </c>
      <c r="G43" s="127">
        <v>0.44779997999999999</v>
      </c>
      <c r="H43" s="127">
        <v>0.10706</v>
      </c>
      <c r="I43" s="127">
        <v>27.799800000000001</v>
      </c>
      <c r="J43" s="127">
        <v>6.0469527000000003</v>
      </c>
      <c r="K43" s="127">
        <v>197.279</v>
      </c>
      <c r="L43" s="127">
        <v>0.84011873917036195</v>
      </c>
      <c r="M43" s="127">
        <v>0.20547130538209929</v>
      </c>
      <c r="N43" s="127">
        <v>0.54876722129437172</v>
      </c>
      <c r="O43" s="127">
        <v>0.1451879265405201</v>
      </c>
      <c r="P43" s="127">
        <v>0.15462855014718879</v>
      </c>
      <c r="Q43" s="127">
        <v>0.5337626823365591</v>
      </c>
      <c r="R43" s="127">
        <v>0.99451442374574739</v>
      </c>
      <c r="S43" s="127">
        <v>0.39338444499486069</v>
      </c>
      <c r="T43" s="127">
        <v>0.3244063317816363</v>
      </c>
      <c r="U43" s="127">
        <v>0.35671655436706728</v>
      </c>
      <c r="V43" s="127">
        <v>0.37267392093497032</v>
      </c>
      <c r="W43" s="127">
        <v>1.09874187471327</v>
      </c>
    </row>
    <row r="44" spans="1:23">
      <c r="A44" s="127" t="s">
        <v>532</v>
      </c>
      <c r="B44" s="127">
        <v>13.9</v>
      </c>
      <c r="C44" s="127">
        <v>1.0629999999999999</v>
      </c>
      <c r="D44" s="127">
        <v>14.261856999999999</v>
      </c>
      <c r="E44" s="127">
        <v>0.30528998000000002</v>
      </c>
      <c r="F44" s="127">
        <v>0.10795999000000001</v>
      </c>
      <c r="G44" s="127">
        <v>0.28819</v>
      </c>
      <c r="H44" s="127">
        <v>0.19653000000000001</v>
      </c>
      <c r="I44" s="127">
        <v>30.719425000000001</v>
      </c>
      <c r="J44" s="127">
        <v>5.6603526999999998</v>
      </c>
      <c r="K44" s="127">
        <v>138.428</v>
      </c>
      <c r="L44" s="127">
        <v>0.8642900615867648</v>
      </c>
      <c r="M44" s="127">
        <v>0.16812369907820399</v>
      </c>
      <c r="N44" s="127">
        <v>0.41815669084051499</v>
      </c>
      <c r="O44" s="127">
        <v>0.1018192429879889</v>
      </c>
      <c r="P44" s="127">
        <v>0.14422965187113579</v>
      </c>
      <c r="Q44" s="127">
        <v>0.53212202548342036</v>
      </c>
      <c r="R44" s="127">
        <v>0.99522162044238716</v>
      </c>
      <c r="S44" s="127">
        <v>0.36214326830434851</v>
      </c>
      <c r="T44" s="127">
        <v>0.31390920551243812</v>
      </c>
      <c r="U44" s="127">
        <v>0.33503308494331768</v>
      </c>
      <c r="V44" s="127">
        <v>0.35223423159356759</v>
      </c>
      <c r="W44" s="127">
        <v>1.1139787126405969</v>
      </c>
    </row>
    <row r="45" spans="1:23">
      <c r="A45" s="127" t="s">
        <v>533</v>
      </c>
      <c r="B45" s="127">
        <v>7.5</v>
      </c>
      <c r="C45" s="127">
        <v>0.85499999999999998</v>
      </c>
      <c r="D45" s="127">
        <v>6.9042320000000004</v>
      </c>
      <c r="E45" s="127">
        <v>0.119160004</v>
      </c>
      <c r="F45" s="127">
        <v>4.9959999999999997E-2</v>
      </c>
      <c r="G45" s="127">
        <v>0.15704000000000001</v>
      </c>
      <c r="H45" s="127">
        <v>8.3159999999999998E-2</v>
      </c>
      <c r="I45" s="127">
        <v>8.2666660000000007</v>
      </c>
      <c r="J45" s="127">
        <v>1.2747759000000001</v>
      </c>
      <c r="K45" s="127">
        <v>111.99299999999999</v>
      </c>
      <c r="L45" s="127">
        <v>0.81201854736114887</v>
      </c>
      <c r="M45" s="127">
        <v>0.13006244424620869</v>
      </c>
      <c r="N45" s="127">
        <v>0.3108352622617801</v>
      </c>
      <c r="O45" s="127">
        <v>8.2338670870078179E-2</v>
      </c>
      <c r="P45" s="127">
        <v>2.6264915645015419E-2</v>
      </c>
      <c r="Q45" s="127">
        <v>0.52744309084477881</v>
      </c>
      <c r="R45" s="127">
        <v>0.9943255112493834</v>
      </c>
      <c r="S45" s="127">
        <v>0.32739842198594138</v>
      </c>
      <c r="T45" s="127">
        <v>0.25590517486430903</v>
      </c>
      <c r="U45" s="127">
        <v>0.30410666925875363</v>
      </c>
      <c r="V45" s="127">
        <v>0.348519369307001</v>
      </c>
      <c r="W45" s="127">
        <v>1.081399983242995</v>
      </c>
    </row>
    <row r="46" spans="1:23">
      <c r="A46" s="127" t="s">
        <v>534</v>
      </c>
      <c r="B46" s="127">
        <v>5.2</v>
      </c>
      <c r="C46" s="127">
        <v>0.98</v>
      </c>
      <c r="D46" s="127">
        <v>15.957447</v>
      </c>
      <c r="E46" s="127">
        <v>5.7520000000000002E-2</v>
      </c>
      <c r="F46" s="127">
        <v>1.7760001000000001E-2</v>
      </c>
      <c r="G46" s="127">
        <v>0.12913999000000001</v>
      </c>
      <c r="H46" s="127">
        <v>4.3070003000000003E-2</v>
      </c>
      <c r="I46" s="127">
        <v>14.423078</v>
      </c>
      <c r="J46" s="127">
        <v>1.4349399</v>
      </c>
      <c r="K46" s="127">
        <v>192.03100000000001</v>
      </c>
      <c r="L46" s="127">
        <v>0.79470797538776061</v>
      </c>
      <c r="M46" s="127">
        <v>0.1163841807909604</v>
      </c>
      <c r="N46" s="127">
        <v>0.28800438974511222</v>
      </c>
      <c r="O46" s="127">
        <v>0.14132055213254599</v>
      </c>
      <c r="P46" s="127">
        <v>3.0573061386054621E-2</v>
      </c>
      <c r="Q46" s="127">
        <v>0.53320030207184865</v>
      </c>
      <c r="R46" s="127">
        <v>0.99400862834509485</v>
      </c>
      <c r="S46" s="127">
        <v>0.32378717963397091</v>
      </c>
      <c r="T46" s="127">
        <v>0.25826456301308548</v>
      </c>
      <c r="U46" s="127">
        <v>0.29506828621209891</v>
      </c>
      <c r="V46" s="127">
        <v>0.3635619552355166</v>
      </c>
      <c r="W46" s="127">
        <v>1.070599193620676</v>
      </c>
    </row>
    <row r="47" spans="1:23">
      <c r="A47" s="127" t="s">
        <v>535</v>
      </c>
      <c r="B47" s="127">
        <v>3.91</v>
      </c>
      <c r="C47" s="127">
        <v>0.85499999999999998</v>
      </c>
      <c r="D47" s="127">
        <v>14.683026999999999</v>
      </c>
      <c r="E47" s="127">
        <v>8.0170006000000002E-2</v>
      </c>
      <c r="F47" s="127">
        <v>4.2919997000000001E-2</v>
      </c>
      <c r="G47" s="127">
        <v>0.29078999999999999</v>
      </c>
      <c r="H47" s="127">
        <v>9.3770000000000006E-2</v>
      </c>
      <c r="I47" s="127">
        <v>18.363173</v>
      </c>
      <c r="J47" s="127">
        <v>1.7161021999999999</v>
      </c>
      <c r="K47" s="127">
        <v>40.247</v>
      </c>
      <c r="L47" s="127">
        <v>0.80106885360997293</v>
      </c>
      <c r="M47" s="127">
        <v>0.1087124591138864</v>
      </c>
      <c r="N47" s="127">
        <v>0.42028429826944907</v>
      </c>
      <c r="O47" s="127">
        <v>2.9467359079965779E-2</v>
      </c>
      <c r="P47" s="127">
        <v>3.8135860549947803E-2</v>
      </c>
      <c r="Q47" s="127">
        <v>0.53238986013138856</v>
      </c>
      <c r="R47" s="127">
        <v>0.99440937575090738</v>
      </c>
      <c r="S47" s="127">
        <v>0.32578979896506338</v>
      </c>
      <c r="T47" s="127">
        <v>0.26006233429139508</v>
      </c>
      <c r="U47" s="127">
        <v>0.29063804630044737</v>
      </c>
      <c r="V47" s="127">
        <v>0.34633260275436661</v>
      </c>
      <c r="W47" s="127">
        <v>1.074734842724268</v>
      </c>
    </row>
    <row r="48" spans="1:23">
      <c r="A48" s="127" t="s">
        <v>536</v>
      </c>
      <c r="B48" s="127">
        <v>-0.6</v>
      </c>
      <c r="C48" s="127">
        <v>0.876</v>
      </c>
      <c r="D48" s="127">
        <v>72.5</v>
      </c>
      <c r="E48" s="127">
        <v>-5.1609996999999998E-2</v>
      </c>
      <c r="F48" s="127">
        <v>-2.8979999999999999E-2</v>
      </c>
      <c r="G48" s="127">
        <v>5.7729996999999998E-2</v>
      </c>
      <c r="H48" s="127">
        <v>-0.11978999999999999</v>
      </c>
      <c r="I48" s="127">
        <v>0</v>
      </c>
      <c r="J48" s="127">
        <v>1.8054287</v>
      </c>
      <c r="K48" s="127">
        <v>13.164</v>
      </c>
      <c r="L48" s="127">
        <v>0.76406062715715151</v>
      </c>
      <c r="M48" s="127">
        <v>8.1891168599464756E-2</v>
      </c>
      <c r="N48" s="127">
        <v>0.22956883912706069</v>
      </c>
      <c r="O48" s="127">
        <v>9.509260548875343E-3</v>
      </c>
      <c r="P48" s="127">
        <v>4.0538595125363862E-2</v>
      </c>
      <c r="Q48" s="127">
        <v>0.56915740912594948</v>
      </c>
      <c r="R48" s="127">
        <v>0.99272133588799938</v>
      </c>
      <c r="S48" s="127">
        <v>0.27339561390277117</v>
      </c>
      <c r="T48" s="127">
        <v>0.27301795541497642</v>
      </c>
      <c r="U48" s="127">
        <v>0.27917518083844561</v>
      </c>
      <c r="V48" s="127">
        <v>0.34774210742379769</v>
      </c>
      <c r="W48" s="127">
        <v>1.051050856471843</v>
      </c>
    </row>
    <row r="49" spans="1:23">
      <c r="A49" s="127" t="s">
        <v>537</v>
      </c>
      <c r="B49" s="127">
        <v>-0.28999999999999998</v>
      </c>
      <c r="C49" s="127">
        <v>0.83099999999999996</v>
      </c>
      <c r="D49" s="127">
        <v>18.333331999999999</v>
      </c>
      <c r="E49" s="127">
        <v>-1.9640000000000001E-2</v>
      </c>
      <c r="F49" s="127">
        <v>-1.0670001E-2</v>
      </c>
      <c r="G49" s="127">
        <v>0.45601999999999998</v>
      </c>
      <c r="H49" s="127">
        <v>-7.6230004000000004E-2</v>
      </c>
      <c r="I49" s="127">
        <v>0</v>
      </c>
      <c r="J49" s="127">
        <v>2.5554782999999999</v>
      </c>
      <c r="K49" s="127">
        <v>9.407</v>
      </c>
      <c r="L49" s="127">
        <v>0.77303887015106021</v>
      </c>
      <c r="M49" s="127">
        <v>8.3734760630389524E-2</v>
      </c>
      <c r="N49" s="127">
        <v>0.55549375037821291</v>
      </c>
      <c r="O49" s="127">
        <v>6.7406390453008972E-3</v>
      </c>
      <c r="P49" s="127">
        <v>6.0713684345214507E-2</v>
      </c>
      <c r="Q49" s="127">
        <v>0.53471119867556638</v>
      </c>
      <c r="R49" s="127">
        <v>0.99306564666565489</v>
      </c>
      <c r="S49" s="127">
        <v>0.32618222712624168</v>
      </c>
      <c r="T49" s="127">
        <v>0.26716480215678928</v>
      </c>
      <c r="U49" s="127">
        <v>0.27239211484427289</v>
      </c>
      <c r="V49" s="127">
        <v>0.35067278779890848</v>
      </c>
      <c r="W49" s="127">
        <v>1.056758356640036</v>
      </c>
    </row>
    <row r="50" spans="1:23">
      <c r="A50" s="127" t="s">
        <v>538</v>
      </c>
      <c r="B50" s="127">
        <v>-2.25</v>
      </c>
      <c r="C50" s="127">
        <v>1.081</v>
      </c>
      <c r="D50" s="127">
        <v>11.619719</v>
      </c>
      <c r="E50" s="127">
        <v>-4.0949997000000002E-2</v>
      </c>
      <c r="F50" s="127">
        <v>-4.6120000000000001E-2</v>
      </c>
      <c r="G50" s="127">
        <v>-0.12755</v>
      </c>
      <c r="H50" s="127">
        <v>-0.30708997999999998</v>
      </c>
      <c r="I50" s="127">
        <v>0</v>
      </c>
      <c r="J50" s="127">
        <v>1.2184765</v>
      </c>
      <c r="K50" s="127">
        <v>10.641999999999999</v>
      </c>
      <c r="L50" s="127">
        <v>0.76705431121395851</v>
      </c>
      <c r="M50" s="127">
        <v>7.2078501338090989E-2</v>
      </c>
      <c r="N50" s="127">
        <v>7.7952262953948068E-2</v>
      </c>
      <c r="O50" s="127">
        <v>7.6507395395554734E-3</v>
      </c>
      <c r="P50" s="127">
        <v>2.4750555237351621E-2</v>
      </c>
      <c r="Q50" s="127">
        <v>0.53044181060317419</v>
      </c>
      <c r="R50" s="127">
        <v>0.99124086280052104</v>
      </c>
      <c r="S50" s="127">
        <v>0.2482923579323523</v>
      </c>
      <c r="T50" s="127">
        <v>0.24825546584046251</v>
      </c>
      <c r="U50" s="127">
        <v>0.26323771141526531</v>
      </c>
      <c r="V50" s="127">
        <v>0.31440543604635368</v>
      </c>
      <c r="W50" s="127">
        <v>1.0520178419277451</v>
      </c>
    </row>
    <row r="51" spans="1:23">
      <c r="A51" s="127" t="s">
        <v>539</v>
      </c>
      <c r="B51" s="127">
        <v>-0.16</v>
      </c>
      <c r="C51" s="127">
        <v>1.127</v>
      </c>
      <c r="D51" s="127">
        <v>37.752808000000002</v>
      </c>
      <c r="E51" s="127">
        <v>2.2509999999999999E-2</v>
      </c>
      <c r="F51" s="127">
        <v>9.3600000000000003E-3</v>
      </c>
      <c r="G51" s="127">
        <v>0.2147</v>
      </c>
      <c r="H51" s="127">
        <v>9.4900000000000002E-3</v>
      </c>
      <c r="I51" s="127">
        <v>0</v>
      </c>
      <c r="J51" s="127">
        <v>2.1929251999999999</v>
      </c>
      <c r="K51" s="127">
        <v>27.085000000000001</v>
      </c>
      <c r="L51" s="127">
        <v>0.78487599801169949</v>
      </c>
      <c r="M51" s="127">
        <v>8.4507879869164429E-2</v>
      </c>
      <c r="N51" s="127">
        <v>0.3580190485511423</v>
      </c>
      <c r="O51" s="127">
        <v>1.9767972273991099E-2</v>
      </c>
      <c r="P51" s="127">
        <v>5.0961607763301213E-2</v>
      </c>
      <c r="Q51" s="127">
        <v>0.54706062650325116</v>
      </c>
      <c r="R51" s="127">
        <v>0.99374320231184621</v>
      </c>
      <c r="S51" s="127">
        <v>0.30119026383938952</v>
      </c>
      <c r="T51" s="127">
        <v>0.26838850563994793</v>
      </c>
      <c r="U51" s="127">
        <v>0.27731379629427239</v>
      </c>
      <c r="V51" s="127">
        <v>0.34636124428498349</v>
      </c>
      <c r="W51" s="127">
        <v>1.064414473097365</v>
      </c>
    </row>
    <row r="52" spans="1:23">
      <c r="A52" s="127" t="s">
        <v>540</v>
      </c>
      <c r="B52" s="127">
        <v>5.16</v>
      </c>
      <c r="C52" s="127">
        <v>0.96799999999999997</v>
      </c>
      <c r="D52" s="127">
        <v>14.632628</v>
      </c>
      <c r="E52" s="127">
        <v>0.20993999999999999</v>
      </c>
      <c r="F52" s="127">
        <v>7.374E-2</v>
      </c>
      <c r="G52" s="127">
        <v>0.27808001999999998</v>
      </c>
      <c r="H52" s="127">
        <v>8.9840000000000003E-2</v>
      </c>
      <c r="I52" s="127">
        <v>22.771318000000001</v>
      </c>
      <c r="J52" s="127">
        <v>4.1882020000000004</v>
      </c>
      <c r="K52" s="127">
        <v>48.862000000000002</v>
      </c>
      <c r="L52" s="127">
        <v>0.83751260239887881</v>
      </c>
      <c r="M52" s="127">
        <v>0.11614629794826049</v>
      </c>
      <c r="N52" s="127">
        <v>0.40988358755037058</v>
      </c>
      <c r="O52" s="127">
        <v>3.5815954835433941E-2</v>
      </c>
      <c r="P52" s="127">
        <v>0.10463124168924171</v>
      </c>
      <c r="Q52" s="127">
        <v>0.53235780989413772</v>
      </c>
      <c r="R52" s="127">
        <v>0.99437831189690273</v>
      </c>
      <c r="S52" s="127">
        <v>0.33103824676009419</v>
      </c>
      <c r="T52" s="127">
        <v>0.28961081348544282</v>
      </c>
      <c r="U52" s="127">
        <v>0.29918078355986027</v>
      </c>
      <c r="V52" s="127">
        <v>0.3401837287042106</v>
      </c>
      <c r="W52" s="127">
        <v>1.097063921212095</v>
      </c>
    </row>
    <row r="53" spans="1:23">
      <c r="A53" s="127" t="s">
        <v>541</v>
      </c>
      <c r="B53" s="127">
        <v>-0.57999999999999996</v>
      </c>
      <c r="C53" s="127">
        <v>1.121</v>
      </c>
      <c r="D53" s="127">
        <v>15.163933999999999</v>
      </c>
      <c r="E53" s="127">
        <v>-3.4459999999999998E-2</v>
      </c>
      <c r="F53" s="127">
        <v>-1.6670000000000001E-2</v>
      </c>
      <c r="G53" s="127">
        <v>0.10241</v>
      </c>
      <c r="H53" s="127">
        <v>-2.4230001000000001E-2</v>
      </c>
      <c r="I53" s="127">
        <v>0</v>
      </c>
      <c r="J53" s="127">
        <v>1.4489349</v>
      </c>
      <c r="K53" s="127">
        <v>7.5430000000000001</v>
      </c>
      <c r="L53" s="127">
        <v>0.76887691914525547</v>
      </c>
      <c r="M53" s="127">
        <v>8.2010110020814736E-2</v>
      </c>
      <c r="N53" s="127">
        <v>0.26613095693767569</v>
      </c>
      <c r="O53" s="127">
        <v>5.3670136839320476E-3</v>
      </c>
      <c r="P53" s="127">
        <v>3.0949503655514941E-2</v>
      </c>
      <c r="Q53" s="127">
        <v>0.53269568333116635</v>
      </c>
      <c r="R53" s="127">
        <v>0.99347666969400916</v>
      </c>
      <c r="S53" s="127">
        <v>0.28091834028453277</v>
      </c>
      <c r="T53" s="127">
        <v>0.253297571864466</v>
      </c>
      <c r="U53" s="127">
        <v>0.27033714852220753</v>
      </c>
      <c r="V53" s="127">
        <v>0.32939142750060713</v>
      </c>
      <c r="W53" s="127">
        <v>1.054447436596315</v>
      </c>
    </row>
    <row r="54" spans="1:23">
      <c r="A54" s="127" t="s">
        <v>542</v>
      </c>
      <c r="B54" s="127">
        <v>57.51</v>
      </c>
      <c r="C54" s="127">
        <v>1.1439999999999999</v>
      </c>
      <c r="D54" s="127">
        <v>18.300467999999999</v>
      </c>
      <c r="E54" s="127">
        <v>0.25763000000000003</v>
      </c>
      <c r="F54" s="127">
        <v>8.8920004999999996E-2</v>
      </c>
      <c r="G54" s="127">
        <v>0.49093999999999999</v>
      </c>
      <c r="H54" s="127">
        <v>0.24112</v>
      </c>
      <c r="I54" s="127">
        <v>22.430882</v>
      </c>
      <c r="J54" s="127">
        <v>5.5660067</v>
      </c>
      <c r="K54" s="127">
        <v>296.84100000000001</v>
      </c>
      <c r="L54" s="127">
        <v>0.85090554730217383</v>
      </c>
      <c r="M54" s="127">
        <v>0.42747546833184652</v>
      </c>
      <c r="N54" s="127">
        <v>0.5840691547698974</v>
      </c>
      <c r="O54" s="127">
        <v>0.21855750177045871</v>
      </c>
      <c r="P54" s="127">
        <v>0.14169190107767349</v>
      </c>
      <c r="Q54" s="127">
        <v>0.53469029947127644</v>
      </c>
      <c r="R54" s="127">
        <v>0.99557407266886722</v>
      </c>
      <c r="S54" s="127">
        <v>0.48176901358931989</v>
      </c>
      <c r="T54" s="127">
        <v>0.3509836555799008</v>
      </c>
      <c r="U54" s="127">
        <v>0.49950218848335448</v>
      </c>
      <c r="V54" s="127">
        <v>0.39465418700119198</v>
      </c>
      <c r="W54" s="127">
        <v>1.1059781474477841</v>
      </c>
    </row>
    <row r="55" spans="1:23">
      <c r="A55" s="127" t="s">
        <v>543</v>
      </c>
      <c r="B55" s="127">
        <v>0.65</v>
      </c>
      <c r="C55" s="127">
        <v>0.93300000000000005</v>
      </c>
      <c r="D55" s="127">
        <v>235.49997999999999</v>
      </c>
      <c r="E55" s="127">
        <v>3.3730000000000003E-2</v>
      </c>
      <c r="F55" s="127">
        <v>-5.6999999999999998E-4</v>
      </c>
      <c r="G55" s="127">
        <v>9.5909999999999995E-2</v>
      </c>
      <c r="H55" s="127">
        <v>3.31E-3</v>
      </c>
      <c r="I55" s="127">
        <v>36.23077</v>
      </c>
      <c r="J55" s="127">
        <v>1.3089150000000001</v>
      </c>
      <c r="K55" s="127">
        <v>21.533999999999999</v>
      </c>
      <c r="L55" s="127">
        <v>0.78802694877317925</v>
      </c>
      <c r="M55" s="127">
        <v>8.9325007433838824E-2</v>
      </c>
      <c r="N55" s="127">
        <v>0.26081193836534039</v>
      </c>
      <c r="O55" s="127">
        <v>1.5677310052446838E-2</v>
      </c>
      <c r="P55" s="127">
        <v>2.7183200766939891E-2</v>
      </c>
      <c r="Q55" s="127">
        <v>0.67281399022649335</v>
      </c>
      <c r="R55" s="127">
        <v>0.99369435380860238</v>
      </c>
      <c r="S55" s="127">
        <v>0.28966377895970619</v>
      </c>
      <c r="T55" s="127">
        <v>0.31278333962208099</v>
      </c>
      <c r="U55" s="127">
        <v>0.31319430494741041</v>
      </c>
      <c r="V55" s="127">
        <v>0.41341163211981108</v>
      </c>
      <c r="W55" s="127">
        <v>1.066317971802601</v>
      </c>
    </row>
    <row r="56" spans="1:23">
      <c r="A56" s="127" t="s">
        <v>544</v>
      </c>
      <c r="B56" s="127">
        <v>2.0099999999999998</v>
      </c>
      <c r="C56" s="127">
        <v>0.91300000000000003</v>
      </c>
      <c r="D56" s="127">
        <v>15.454545</v>
      </c>
      <c r="E56" s="127">
        <v>0.10981</v>
      </c>
      <c r="F56" s="127">
        <v>3.7330000000000002E-2</v>
      </c>
      <c r="G56" s="127">
        <v>0.23871000000000001</v>
      </c>
      <c r="H56" s="127">
        <v>9.1749999999999998E-2</v>
      </c>
      <c r="I56" s="127">
        <v>28.756218000000001</v>
      </c>
      <c r="J56" s="127">
        <v>3.2451854</v>
      </c>
      <c r="K56" s="127">
        <v>30.670999999999999</v>
      </c>
      <c r="L56" s="127">
        <v>0.80939275393658217</v>
      </c>
      <c r="M56" s="127">
        <v>9.7413024085637817E-2</v>
      </c>
      <c r="N56" s="127">
        <v>0.37766668484679938</v>
      </c>
      <c r="O56" s="127">
        <v>2.2410579862976451E-2</v>
      </c>
      <c r="P56" s="127">
        <v>7.9265660478612165E-2</v>
      </c>
      <c r="Q56" s="127">
        <v>0.53288049159120543</v>
      </c>
      <c r="R56" s="127">
        <v>0.99439340908803475</v>
      </c>
      <c r="S56" s="127">
        <v>0.31272127283899509</v>
      </c>
      <c r="T56" s="127">
        <v>0.27628616191896149</v>
      </c>
      <c r="U56" s="127">
        <v>0.28443854865771978</v>
      </c>
      <c r="V56" s="127">
        <v>0.3373773631169148</v>
      </c>
      <c r="W56" s="127">
        <v>1.0798296891667709</v>
      </c>
    </row>
    <row r="57" spans="1:23">
      <c r="A57" s="127" t="s">
        <v>545</v>
      </c>
      <c r="B57" s="127">
        <v>-4.3499999999999996</v>
      </c>
      <c r="C57" s="127">
        <v>0.80600000000000005</v>
      </c>
      <c r="D57" s="127">
        <v>-34.64</v>
      </c>
      <c r="E57" s="127">
        <v>-0.14907000000000001</v>
      </c>
      <c r="F57" s="127">
        <v>-6.0900003000000001E-2</v>
      </c>
      <c r="G57" s="127">
        <v>0.41411999999999999</v>
      </c>
      <c r="H57" s="127">
        <v>-2.0285000000000002</v>
      </c>
      <c r="I57" s="127">
        <v>0</v>
      </c>
      <c r="J57" s="127">
        <v>1.5533631999999999</v>
      </c>
      <c r="K57" s="127">
        <v>4.8550000000000004</v>
      </c>
      <c r="L57" s="127">
        <v>0.73669060303356237</v>
      </c>
      <c r="M57" s="127">
        <v>5.9589652096342552E-2</v>
      </c>
      <c r="N57" s="127">
        <v>0.52120653835038988</v>
      </c>
      <c r="O57" s="127">
        <v>3.3861633774087269E-3</v>
      </c>
      <c r="P57" s="127">
        <v>3.3758451583195098E-2</v>
      </c>
      <c r="Q57" s="127">
        <v>0.50102386641562358</v>
      </c>
      <c r="R57" s="127">
        <v>0.97763434128820925</v>
      </c>
      <c r="S57" s="127">
        <v>0.3053629500815937</v>
      </c>
      <c r="T57" s="127">
        <v>0.23772306277886099</v>
      </c>
      <c r="U57" s="127">
        <v>0.2445045792181397</v>
      </c>
      <c r="V57" s="127">
        <v>0.33031254441057117</v>
      </c>
      <c r="W57" s="127">
        <v>1.025414509248102</v>
      </c>
    </row>
    <row r="58" spans="1:23">
      <c r="A58" s="127" t="s">
        <v>546</v>
      </c>
      <c r="B58" s="127">
        <v>3.82</v>
      </c>
      <c r="C58" s="127">
        <v>0.871</v>
      </c>
      <c r="D58" s="127">
        <v>14.949749000000001</v>
      </c>
      <c r="E58" s="127">
        <v>0.08</v>
      </c>
      <c r="F58" s="127">
        <v>2.155E-2</v>
      </c>
      <c r="G58" s="127">
        <v>0.23527001</v>
      </c>
      <c r="H58" s="127">
        <v>0.24379998</v>
      </c>
      <c r="I58" s="127">
        <v>15.575915999999999</v>
      </c>
      <c r="J58" s="127">
        <v>1.4920882</v>
      </c>
      <c r="K58" s="127">
        <v>17.010999999999999</v>
      </c>
      <c r="L58" s="127">
        <v>0.80102111024676825</v>
      </c>
      <c r="M58" s="127">
        <v>0.10817722271781149</v>
      </c>
      <c r="N58" s="127">
        <v>0.37485170473931512</v>
      </c>
      <c r="O58" s="127">
        <v>1.234420516539142E-2</v>
      </c>
      <c r="P58" s="127">
        <v>3.2110255794614788E-2</v>
      </c>
      <c r="Q58" s="127">
        <v>0.53255947665909797</v>
      </c>
      <c r="R58" s="127">
        <v>0.99559525600409748</v>
      </c>
      <c r="S58" s="127">
        <v>0.31620201777396822</v>
      </c>
      <c r="T58" s="127">
        <v>0.25747597245603648</v>
      </c>
      <c r="U58" s="127">
        <v>0.29033591393512748</v>
      </c>
      <c r="V58" s="127">
        <v>0.33941930572455342</v>
      </c>
      <c r="W58" s="127">
        <v>1.0754014410265229</v>
      </c>
    </row>
    <row r="59" spans="1:23">
      <c r="A59" s="127" t="s">
        <v>547</v>
      </c>
      <c r="B59" s="127">
        <v>1.43</v>
      </c>
      <c r="C59" s="127">
        <v>1.036</v>
      </c>
      <c r="D59" s="127">
        <v>13.031088</v>
      </c>
      <c r="E59" s="127">
        <v>2.7799999999999998E-2</v>
      </c>
      <c r="F59" s="127">
        <v>1.0670001E-2</v>
      </c>
      <c r="G59" s="127">
        <v>0.21354999999999999</v>
      </c>
      <c r="H59" s="127">
        <v>0.11461</v>
      </c>
      <c r="I59" s="127">
        <v>35.174827999999998</v>
      </c>
      <c r="J59" s="127">
        <v>0.85748380000000002</v>
      </c>
      <c r="K59" s="127">
        <v>20.329999999999998</v>
      </c>
      <c r="L59" s="127">
        <v>0.78636160670405486</v>
      </c>
      <c r="M59" s="127">
        <v>9.3963722866488242E-2</v>
      </c>
      <c r="N59" s="127">
        <v>0.35707799141911373</v>
      </c>
      <c r="O59" s="127">
        <v>1.4790054185983271E-2</v>
      </c>
      <c r="P59" s="127">
        <v>1.5040450825303701E-2</v>
      </c>
      <c r="Q59" s="127">
        <v>0.53133934252441306</v>
      </c>
      <c r="R59" s="127">
        <v>0.994574101124306</v>
      </c>
      <c r="S59" s="127">
        <v>0.30704993226686722</v>
      </c>
      <c r="T59" s="127">
        <v>0.24760579542730979</v>
      </c>
      <c r="U59" s="127">
        <v>0.27943190386192351</v>
      </c>
      <c r="V59" s="127">
        <v>0.3396318891776568</v>
      </c>
      <c r="W59" s="127">
        <v>1.065813019770669</v>
      </c>
    </row>
    <row r="60" spans="1:23">
      <c r="A60" s="127" t="s">
        <v>548</v>
      </c>
      <c r="B60" s="127">
        <v>4.03</v>
      </c>
      <c r="C60" s="127">
        <v>0.91600000000000004</v>
      </c>
      <c r="D60" s="127">
        <v>14.192913000000001</v>
      </c>
      <c r="E60" s="127">
        <v>0.22591998999999999</v>
      </c>
      <c r="F60" s="127">
        <v>5.6230000000000002E-2</v>
      </c>
      <c r="G60" s="127">
        <v>0.21393000000000001</v>
      </c>
      <c r="H60" s="127">
        <v>0.12817999999999999</v>
      </c>
      <c r="I60" s="127">
        <v>8.9454089999999997</v>
      </c>
      <c r="J60" s="127">
        <v>1.9464391000000001</v>
      </c>
      <c r="K60" s="127">
        <v>38.558999999999997</v>
      </c>
      <c r="L60" s="127">
        <v>0.8420003173417433</v>
      </c>
      <c r="M60" s="127">
        <v>0.10942610764198631</v>
      </c>
      <c r="N60" s="127">
        <v>0.35738894942795801</v>
      </c>
      <c r="O60" s="127">
        <v>2.8223432250571671E-2</v>
      </c>
      <c r="P60" s="127">
        <v>4.4331540819791043E-2</v>
      </c>
      <c r="Q60" s="127">
        <v>0.53207818192388501</v>
      </c>
      <c r="R60" s="127">
        <v>0.9946813623199402</v>
      </c>
      <c r="S60" s="127">
        <v>0.32662331668078348</v>
      </c>
      <c r="T60" s="127">
        <v>0.26268619794997938</v>
      </c>
      <c r="U60" s="127">
        <v>0.29529765818456533</v>
      </c>
      <c r="V60" s="127">
        <v>0.34026035399816729</v>
      </c>
      <c r="W60" s="127">
        <v>1.0999936180032981</v>
      </c>
    </row>
    <row r="61" spans="1:23">
      <c r="A61" s="127" t="s">
        <v>549</v>
      </c>
      <c r="B61" s="127">
        <v>10.82</v>
      </c>
      <c r="C61" s="127">
        <v>1.131</v>
      </c>
      <c r="D61" s="127">
        <v>11.713107000000001</v>
      </c>
      <c r="E61" s="127">
        <v>0.17242001000000001</v>
      </c>
      <c r="F61" s="127">
        <v>3.2479998000000003E-2</v>
      </c>
      <c r="G61" s="127">
        <v>0.19954</v>
      </c>
      <c r="H61" s="127">
        <v>6.0300003999999997E-2</v>
      </c>
      <c r="I61" s="127">
        <v>10.489834</v>
      </c>
      <c r="J61" s="127">
        <v>1.80362</v>
      </c>
      <c r="K61" s="127">
        <v>106.755</v>
      </c>
      <c r="L61" s="127">
        <v>0.8269757359941361</v>
      </c>
      <c r="M61" s="127">
        <v>0.1498067201903063</v>
      </c>
      <c r="N61" s="127">
        <v>0.34561346061935722</v>
      </c>
      <c r="O61" s="127">
        <v>7.8478665696875366E-2</v>
      </c>
      <c r="P61" s="127">
        <v>4.0489944097655897E-2</v>
      </c>
      <c r="Q61" s="127">
        <v>0.53050119883620228</v>
      </c>
      <c r="R61" s="127">
        <v>0.99414481924472942</v>
      </c>
      <c r="S61" s="127">
        <v>0.34107105914607022</v>
      </c>
      <c r="T61" s="127">
        <v>0.26613418417664642</v>
      </c>
      <c r="U61" s="127">
        <v>0.31903969997920217</v>
      </c>
      <c r="V61" s="127">
        <v>0.3506763409269571</v>
      </c>
      <c r="W61" s="127">
        <v>1.090465701244411</v>
      </c>
    </row>
    <row r="62" spans="1:23">
      <c r="A62" s="127" t="s">
        <v>550</v>
      </c>
      <c r="B62" s="127">
        <v>4.1900000000000004</v>
      </c>
      <c r="C62" s="127">
        <v>0.97699999999999998</v>
      </c>
      <c r="D62" s="127">
        <v>9.9346399999999999</v>
      </c>
      <c r="E62" s="127">
        <v>0.102819994</v>
      </c>
      <c r="F62" s="127">
        <v>3.1070001E-2</v>
      </c>
      <c r="G62" s="127">
        <v>0.26235999999999998</v>
      </c>
      <c r="H62" s="127">
        <v>0.30819999999999997</v>
      </c>
      <c r="I62" s="127">
        <v>18.138424000000001</v>
      </c>
      <c r="J62" s="127">
        <v>37.475340000000003</v>
      </c>
      <c r="K62" s="127">
        <v>0.77300000000000002</v>
      </c>
      <c r="L62" s="127">
        <v>0.80742972677718394</v>
      </c>
      <c r="M62" s="127">
        <v>0.1103776390127862</v>
      </c>
      <c r="N62" s="127">
        <v>0.39701972934460411</v>
      </c>
      <c r="O62" s="127">
        <v>3.7804174376728552E-4</v>
      </c>
      <c r="P62" s="127">
        <v>1</v>
      </c>
      <c r="Q62" s="127">
        <v>0.52937021827522224</v>
      </c>
      <c r="R62" s="127">
        <v>0.99610429234485454</v>
      </c>
      <c r="S62" s="127">
        <v>0.2246673534126136</v>
      </c>
      <c r="T62" s="127">
        <v>0.6712610401676874</v>
      </c>
      <c r="U62" s="127">
        <v>0.29158477582520592</v>
      </c>
      <c r="V62" s="127">
        <v>0.23737230225048411</v>
      </c>
      <c r="W62" s="127">
        <v>1.07962990720773</v>
      </c>
    </row>
    <row r="63" spans="1:23">
      <c r="A63" s="127" t="s">
        <v>551</v>
      </c>
      <c r="B63" s="127">
        <v>0.47</v>
      </c>
      <c r="C63" s="127">
        <v>0.81699999999999995</v>
      </c>
      <c r="D63" s="127">
        <v>49.666663999999997</v>
      </c>
      <c r="E63" s="127">
        <v>1.1270000000000001E-2</v>
      </c>
      <c r="F63" s="127">
        <v>3.1669999999999997E-2</v>
      </c>
      <c r="G63" s="127">
        <v>0.55518000000000001</v>
      </c>
      <c r="H63" s="127">
        <v>0.57264999999999999</v>
      </c>
      <c r="I63" s="127">
        <v>63.404254999999999</v>
      </c>
      <c r="J63" s="127">
        <v>1.0613668999999999</v>
      </c>
      <c r="K63" s="127">
        <v>6.742</v>
      </c>
      <c r="L63" s="127">
        <v>0.78171943058219573</v>
      </c>
      <c r="M63" s="127">
        <v>8.8254534641688961E-2</v>
      </c>
      <c r="N63" s="127">
        <v>0.63663742447556215</v>
      </c>
      <c r="O63" s="127">
        <v>4.7767379787515491E-3</v>
      </c>
      <c r="P63" s="127">
        <v>2.052456778626166E-2</v>
      </c>
      <c r="Q63" s="127">
        <v>0.55463700522847681</v>
      </c>
      <c r="R63" s="127">
        <v>0.99819458145211259</v>
      </c>
      <c r="S63" s="127">
        <v>0.34661691700925151</v>
      </c>
      <c r="T63" s="127">
        <v>0.25912582319441418</v>
      </c>
      <c r="U63" s="127">
        <v>0.28132690139922728</v>
      </c>
      <c r="V63" s="127">
        <v>0.37233329810597748</v>
      </c>
      <c r="W63" s="127">
        <v>1.065090935229102</v>
      </c>
    </row>
    <row r="64" spans="1:23">
      <c r="A64" s="127" t="s">
        <v>552</v>
      </c>
      <c r="B64" s="127">
        <v>3.57</v>
      </c>
      <c r="C64" s="127">
        <v>1.024</v>
      </c>
      <c r="D64" s="127">
        <v>20.249374</v>
      </c>
      <c r="E64" s="127">
        <v>8.8580000000000006E-2</v>
      </c>
      <c r="F64" s="127">
        <v>5.3319998E-2</v>
      </c>
      <c r="G64" s="127">
        <v>0.30735000000000001</v>
      </c>
      <c r="H64" s="127">
        <v>0.15156001</v>
      </c>
      <c r="I64" s="127">
        <v>22.745097999999999</v>
      </c>
      <c r="J64" s="127">
        <v>2.0201015</v>
      </c>
      <c r="K64" s="127">
        <v>26.788</v>
      </c>
      <c r="L64" s="127">
        <v>0.80343066082907633</v>
      </c>
      <c r="M64" s="127">
        <v>0.10669045495093669</v>
      </c>
      <c r="N64" s="127">
        <v>0.43383552097066042</v>
      </c>
      <c r="O64" s="127">
        <v>1.954910600128372E-2</v>
      </c>
      <c r="P64" s="127">
        <v>4.6312937106314393E-2</v>
      </c>
      <c r="Q64" s="127">
        <v>0.53592966730951996</v>
      </c>
      <c r="R64" s="127">
        <v>0.99486616466530076</v>
      </c>
      <c r="S64" s="127">
        <v>0.32561896435747317</v>
      </c>
      <c r="T64" s="127">
        <v>0.26479524626511552</v>
      </c>
      <c r="U64" s="127">
        <v>0.29051164305859989</v>
      </c>
      <c r="V64" s="127">
        <v>0.34628370789019708</v>
      </c>
      <c r="W64" s="127">
        <v>1.0764511466459881</v>
      </c>
    </row>
    <row r="65" spans="1:23">
      <c r="A65" s="127" t="s">
        <v>553</v>
      </c>
      <c r="B65" s="127">
        <v>153.78</v>
      </c>
      <c r="C65" s="127">
        <v>0.91900000000000004</v>
      </c>
      <c r="D65" s="127">
        <v>13.5295515</v>
      </c>
      <c r="E65" s="127">
        <v>0.12922</v>
      </c>
      <c r="F65" s="127">
        <v>5.849E-2</v>
      </c>
      <c r="G65" s="127">
        <v>0.48633999999999999</v>
      </c>
      <c r="H65" s="127">
        <v>0.35009997999999998</v>
      </c>
      <c r="I65" s="127">
        <v>14.826375000000001</v>
      </c>
      <c r="J65" s="127">
        <v>1.8118087</v>
      </c>
      <c r="K65" s="127">
        <v>382.26</v>
      </c>
      <c r="L65" s="127">
        <v>0.81484373025390144</v>
      </c>
      <c r="M65" s="127">
        <v>1</v>
      </c>
      <c r="N65" s="127">
        <v>0.5803049262417832</v>
      </c>
      <c r="O65" s="127">
        <v>0.28150476826335868</v>
      </c>
      <c r="P65" s="127">
        <v>4.071020653509283E-2</v>
      </c>
      <c r="Q65" s="127">
        <v>0.53165633042964722</v>
      </c>
      <c r="R65" s="127">
        <v>0.99643548187704711</v>
      </c>
      <c r="S65" s="127">
        <v>0.66307550217045119</v>
      </c>
      <c r="T65" s="127">
        <v>0.38821629774308758</v>
      </c>
      <c r="U65" s="127">
        <v>0.85964096870756146</v>
      </c>
      <c r="V65" s="127">
        <v>0.41779857227035799</v>
      </c>
      <c r="W65" s="127">
        <v>1.084370516157144</v>
      </c>
    </row>
    <row r="66" spans="1:23">
      <c r="A66" s="127" t="s">
        <v>554</v>
      </c>
      <c r="B66" s="127">
        <v>10.1</v>
      </c>
      <c r="C66" s="127">
        <v>0.90800000000000003</v>
      </c>
      <c r="D66" s="127">
        <v>38.28633</v>
      </c>
      <c r="E66" s="127">
        <v>0.25685000000000002</v>
      </c>
      <c r="F66" s="127">
        <v>0.14071</v>
      </c>
      <c r="G66" s="127">
        <v>0.54107000000000005</v>
      </c>
      <c r="H66" s="127">
        <v>0.27304</v>
      </c>
      <c r="I66" s="127">
        <v>17.475245999999999</v>
      </c>
      <c r="J66" s="127">
        <v>4.1850430000000003</v>
      </c>
      <c r="K66" s="127">
        <v>40.152000000000001</v>
      </c>
      <c r="L66" s="127">
        <v>0.85068649724923673</v>
      </c>
      <c r="M66" s="127">
        <v>0.1455248290217068</v>
      </c>
      <c r="N66" s="127">
        <v>0.62509106262084657</v>
      </c>
      <c r="O66" s="127">
        <v>2.9397351349638501E-2</v>
      </c>
      <c r="P66" s="127">
        <v>0.1045462698329198</v>
      </c>
      <c r="Q66" s="127">
        <v>0.54739990916121184</v>
      </c>
      <c r="R66" s="127">
        <v>0.99582637755940862</v>
      </c>
      <c r="S66" s="127">
        <v>0.37697740184149148</v>
      </c>
      <c r="T66" s="127">
        <v>0.30021963038408672</v>
      </c>
      <c r="U66" s="127">
        <v>0.32315958888516327</v>
      </c>
      <c r="V66" s="127">
        <v>0.3644182482850844</v>
      </c>
      <c r="W66" s="127">
        <v>1.1059918784650931</v>
      </c>
    </row>
    <row r="67" spans="1:23">
      <c r="A67" s="127" t="s">
        <v>555</v>
      </c>
      <c r="B67" s="127">
        <v>3.07</v>
      </c>
      <c r="C67" s="127">
        <v>1.1890000000000001</v>
      </c>
      <c r="D67" s="127">
        <v>24.558824999999999</v>
      </c>
      <c r="E67" s="127">
        <v>7.3669999999999999E-2</v>
      </c>
      <c r="F67" s="127">
        <v>2.7609998E-2</v>
      </c>
      <c r="G67" s="127">
        <v>0.17862</v>
      </c>
      <c r="H67" s="127">
        <v>4.82E-2</v>
      </c>
      <c r="I67" s="127">
        <v>21.758959000000001</v>
      </c>
      <c r="J67" s="127">
        <v>1.4855339999999999</v>
      </c>
      <c r="K67" s="127">
        <v>63.851999999999997</v>
      </c>
      <c r="L67" s="127">
        <v>0.79924343481716331</v>
      </c>
      <c r="M67" s="127">
        <v>0.103716919417187</v>
      </c>
      <c r="N67" s="127">
        <v>0.3284944039219333</v>
      </c>
      <c r="O67" s="127">
        <v>4.6862437757600822E-2</v>
      </c>
      <c r="P67" s="127">
        <v>3.1933958694043377E-2</v>
      </c>
      <c r="Q67" s="127">
        <v>0.53867017658492178</v>
      </c>
      <c r="R67" s="127">
        <v>0.99404917732164755</v>
      </c>
      <c r="S67" s="127">
        <v>0.31248613863933639</v>
      </c>
      <c r="T67" s="127">
        <v>0.25938208016528053</v>
      </c>
      <c r="U67" s="127">
        <v>0.28888697190599039</v>
      </c>
      <c r="V67" s="127">
        <v>0.34749245675823281</v>
      </c>
      <c r="W67" s="127">
        <v>1.0734041314822269</v>
      </c>
    </row>
    <row r="68" spans="1:23">
      <c r="A68" s="127" t="s">
        <v>556</v>
      </c>
      <c r="B68" s="127">
        <v>38.5</v>
      </c>
      <c r="C68" s="127">
        <v>1.071</v>
      </c>
      <c r="D68" s="127">
        <v>14.776300000000001</v>
      </c>
      <c r="E68" s="127">
        <v>0.32799998000000002</v>
      </c>
      <c r="F68" s="127">
        <v>0.1512</v>
      </c>
      <c r="G68" s="127">
        <v>0.41665999999999997</v>
      </c>
      <c r="H68" s="127">
        <v>0.21059</v>
      </c>
      <c r="I68" s="127">
        <v>15.87013</v>
      </c>
      <c r="J68" s="127">
        <v>5.1568579999999997</v>
      </c>
      <c r="K68" s="127">
        <v>182.101</v>
      </c>
      <c r="L68" s="127">
        <v>0.87066778812804879</v>
      </c>
      <c r="M68" s="127">
        <v>0.31442164733868572</v>
      </c>
      <c r="N68" s="127">
        <v>0.5232850471463486</v>
      </c>
      <c r="O68" s="127">
        <v>0.13400290200465301</v>
      </c>
      <c r="P68" s="127">
        <v>0.13068648020059301</v>
      </c>
      <c r="Q68" s="127">
        <v>0.53244917523246393</v>
      </c>
      <c r="R68" s="127">
        <v>0.99533275473941141</v>
      </c>
      <c r="S68" s="127">
        <v>0.43119002538723888</v>
      </c>
      <c r="T68" s="127">
        <v>0.32915079532330638</v>
      </c>
      <c r="U68" s="127">
        <v>0.42897712873429489</v>
      </c>
      <c r="V68" s="127">
        <v>0.36970802467371539</v>
      </c>
      <c r="W68" s="127">
        <v>1.117954748161206</v>
      </c>
    </row>
    <row r="69" spans="1:23">
      <c r="A69" s="127" t="s">
        <v>557</v>
      </c>
      <c r="B69" s="127">
        <v>0.13</v>
      </c>
      <c r="C69" s="127">
        <v>1.095</v>
      </c>
      <c r="D69" s="127">
        <v>13.119891000000001</v>
      </c>
      <c r="E69" s="127">
        <v>3.6170002E-2</v>
      </c>
      <c r="F69" s="127">
        <v>9.0600000000000003E-3</v>
      </c>
      <c r="G69" s="127">
        <v>0.26107000000000002</v>
      </c>
      <c r="H69" s="127">
        <v>4.5929999999999999E-2</v>
      </c>
      <c r="I69" s="127">
        <v>740.76930000000004</v>
      </c>
      <c r="J69" s="127">
        <v>1.3942782</v>
      </c>
      <c r="K69" s="127">
        <v>59.637999999999998</v>
      </c>
      <c r="L69" s="127">
        <v>0.78871218283377742</v>
      </c>
      <c r="M69" s="127">
        <v>8.6232530478739217E-2</v>
      </c>
      <c r="N69" s="127">
        <v>0.39596410873563292</v>
      </c>
      <c r="O69" s="127">
        <v>4.3757042224978317E-2</v>
      </c>
      <c r="P69" s="127">
        <v>2.9479329151105359E-2</v>
      </c>
      <c r="Q69" s="127">
        <v>0.5313958150182837</v>
      </c>
      <c r="R69" s="127">
        <v>0.99403123458663722</v>
      </c>
      <c r="S69" s="127">
        <v>0.3148174595291065</v>
      </c>
      <c r="T69" s="127">
        <v>0.25271371539641202</v>
      </c>
      <c r="U69" s="127">
        <v>0.27476782647687598</v>
      </c>
      <c r="V69" s="127">
        <v>0.3480963604958584</v>
      </c>
      <c r="W69" s="127">
        <v>1.066935838969111</v>
      </c>
    </row>
    <row r="70" spans="1:23">
      <c r="A70" s="127" t="s">
        <v>558</v>
      </c>
      <c r="B70" s="127">
        <v>5.14</v>
      </c>
      <c r="C70" s="127">
        <v>0.879</v>
      </c>
      <c r="D70" s="127">
        <v>13.348678</v>
      </c>
      <c r="E70" s="127">
        <v>0.17141001</v>
      </c>
      <c r="F70" s="127">
        <v>4.1840002000000001E-2</v>
      </c>
      <c r="G70" s="127">
        <v>7.979E-2</v>
      </c>
      <c r="H70" s="127">
        <v>2.9499999999999998E-2</v>
      </c>
      <c r="I70" s="127">
        <v>22.568093999999999</v>
      </c>
      <c r="J70" s="127">
        <v>2.9471544999999999</v>
      </c>
      <c r="K70" s="127">
        <v>317.12299999999999</v>
      </c>
      <c r="L70" s="127">
        <v>0.82669209425892276</v>
      </c>
      <c r="M70" s="127">
        <v>0.1160273565269105</v>
      </c>
      <c r="N70" s="127">
        <v>0.24762077230594881</v>
      </c>
      <c r="O70" s="127">
        <v>0.23350378373359329</v>
      </c>
      <c r="P70" s="127">
        <v>7.1249123975196393E-2</v>
      </c>
      <c r="Q70" s="127">
        <v>0.53154130754055429</v>
      </c>
      <c r="R70" s="127">
        <v>0.99390136712574773</v>
      </c>
      <c r="S70" s="127">
        <v>0.33693027348616678</v>
      </c>
      <c r="T70" s="127">
        <v>0.27493628819534621</v>
      </c>
      <c r="U70" s="127">
        <v>0.29776120811427642</v>
      </c>
      <c r="V70" s="127">
        <v>0.37701777400012693</v>
      </c>
      <c r="W70" s="127">
        <v>1.09014891442896</v>
      </c>
    </row>
    <row r="71" spans="1:23">
      <c r="A71" s="127" t="s">
        <v>559</v>
      </c>
      <c r="B71" s="127">
        <v>3.51</v>
      </c>
      <c r="C71" s="127">
        <v>0.80700000000000005</v>
      </c>
      <c r="D71" s="127">
        <v>39.875</v>
      </c>
      <c r="E71" s="127">
        <v>0.15946001000000001</v>
      </c>
      <c r="F71" s="127">
        <v>0.1016</v>
      </c>
      <c r="G71" s="127">
        <v>0.47833002000000002</v>
      </c>
      <c r="H71" s="127">
        <v>0.26486999999999999</v>
      </c>
      <c r="I71" s="127">
        <v>18.176638000000001</v>
      </c>
      <c r="J71" s="127">
        <v>3.0730697999999999</v>
      </c>
      <c r="K71" s="127">
        <v>13.452999999999999</v>
      </c>
      <c r="L71" s="127">
        <v>0.82333613511456594</v>
      </c>
      <c r="M71" s="127">
        <v>0.1063336306868867</v>
      </c>
      <c r="N71" s="127">
        <v>0.57375027510577792</v>
      </c>
      <c r="O71" s="127">
        <v>9.7222314337656861E-3</v>
      </c>
      <c r="P71" s="127">
        <v>7.4636036536238043E-2</v>
      </c>
      <c r="Q71" s="127">
        <v>0.54841019211153486</v>
      </c>
      <c r="R71" s="127">
        <v>0.99576179952194854</v>
      </c>
      <c r="S71" s="127">
        <v>0.34911697003505759</v>
      </c>
      <c r="T71" s="127">
        <v>0.28223268942359148</v>
      </c>
      <c r="U71" s="127">
        <v>0.29559216871645128</v>
      </c>
      <c r="V71" s="127">
        <v>0.35937149453415962</v>
      </c>
      <c r="W71" s="127">
        <v>1.089182742011731</v>
      </c>
    </row>
    <row r="72" spans="1:23">
      <c r="A72" s="127" t="s">
        <v>560</v>
      </c>
      <c r="B72" s="127">
        <v>2.2000000000000002</v>
      </c>
      <c r="C72" s="127">
        <v>0.98</v>
      </c>
      <c r="D72" s="127">
        <v>23.034056</v>
      </c>
      <c r="E72" s="127">
        <v>4.8710000000000003E-2</v>
      </c>
      <c r="F72" s="127">
        <v>2.9870000000000001E-2</v>
      </c>
      <c r="G72" s="127">
        <v>0.1449</v>
      </c>
      <c r="H72" s="127">
        <v>4.4760000000000001E-2</v>
      </c>
      <c r="I72" s="127">
        <v>33.818179999999998</v>
      </c>
      <c r="J72" s="127">
        <v>2.0768200000000001</v>
      </c>
      <c r="K72" s="127">
        <v>46.390999999999998</v>
      </c>
      <c r="L72" s="127">
        <v>0.7922338331231763</v>
      </c>
      <c r="M72" s="127">
        <v>9.8542967588462677E-2</v>
      </c>
      <c r="N72" s="127">
        <v>0.30090097218975692</v>
      </c>
      <c r="O72" s="127">
        <v>3.3995016923447648E-2</v>
      </c>
      <c r="P72" s="127">
        <v>4.783857060830693E-2</v>
      </c>
      <c r="Q72" s="127">
        <v>0.53770053019902597</v>
      </c>
      <c r="R72" s="127">
        <v>0.99402198656903284</v>
      </c>
      <c r="S72" s="127">
        <v>0.30091847528657412</v>
      </c>
      <c r="T72" s="127">
        <v>0.26504384867441422</v>
      </c>
      <c r="U72" s="127">
        <v>0.28460679963225571</v>
      </c>
      <c r="V72" s="127">
        <v>0.34008259891373221</v>
      </c>
      <c r="W72" s="127">
        <v>1.0690898881898401</v>
      </c>
    </row>
    <row r="73" spans="1:23">
      <c r="A73" s="127" t="s">
        <v>561</v>
      </c>
      <c r="B73" s="127">
        <v>2.65</v>
      </c>
      <c r="C73" s="127">
        <v>1.056</v>
      </c>
      <c r="D73" s="127">
        <v>10.04762</v>
      </c>
      <c r="E73" s="127">
        <v>0.10326</v>
      </c>
      <c r="F73" s="127">
        <v>2.4559999999999998E-2</v>
      </c>
      <c r="G73" s="127">
        <v>0.14432</v>
      </c>
      <c r="H73" s="127">
        <v>6.4250000000000002E-2</v>
      </c>
      <c r="I73" s="127">
        <v>15.924528</v>
      </c>
      <c r="J73" s="127">
        <v>1.4591472999999999</v>
      </c>
      <c r="K73" s="127">
        <v>77.222999999999999</v>
      </c>
      <c r="L73" s="127">
        <v>0.80755329515871299</v>
      </c>
      <c r="M73" s="127">
        <v>0.1012191495688373</v>
      </c>
      <c r="N73" s="127">
        <v>0.30042635207099472</v>
      </c>
      <c r="O73" s="127">
        <v>5.6715841570295501E-2</v>
      </c>
      <c r="P73" s="127">
        <v>3.122420026377765E-2</v>
      </c>
      <c r="Q73" s="127">
        <v>0.52944206564926943</v>
      </c>
      <c r="R73" s="127">
        <v>0.99417604115288782</v>
      </c>
      <c r="S73" s="127">
        <v>0.31122499780759061</v>
      </c>
      <c r="T73" s="127">
        <v>0.2547657780437188</v>
      </c>
      <c r="U73" s="127">
        <v>0.28578231383567287</v>
      </c>
      <c r="V73" s="127">
        <v>0.34230256609099391</v>
      </c>
      <c r="W73" s="127">
        <v>1.0785741815398371</v>
      </c>
    </row>
    <row r="74" spans="1:23">
      <c r="A74" s="127" t="s">
        <v>562</v>
      </c>
      <c r="B74" s="127">
        <v>4.76</v>
      </c>
      <c r="C74" s="127">
        <v>0.91400000000000003</v>
      </c>
      <c r="D74" s="127">
        <v>248.57142999999999</v>
      </c>
      <c r="E74" s="127">
        <v>0.14915999999999999</v>
      </c>
      <c r="F74" s="127">
        <v>3.5909999999999997E-2</v>
      </c>
      <c r="G74" s="127">
        <v>0.47761002000000002</v>
      </c>
      <c r="H74" s="127">
        <v>0.15135000000000001</v>
      </c>
      <c r="I74" s="127">
        <v>14.621848</v>
      </c>
      <c r="J74" s="127">
        <v>3.0916845999999998</v>
      </c>
      <c r="K74" s="127">
        <v>14.073</v>
      </c>
      <c r="L74" s="127">
        <v>0.82044354827385746</v>
      </c>
      <c r="M74" s="127">
        <v>0.11376746952126079</v>
      </c>
      <c r="N74" s="127">
        <v>0.57316109151007311</v>
      </c>
      <c r="O74" s="127">
        <v>1.01791239895858E-2</v>
      </c>
      <c r="P74" s="127">
        <v>7.5136743757213381E-2</v>
      </c>
      <c r="Q74" s="127">
        <v>0.68112651773126176</v>
      </c>
      <c r="R74" s="127">
        <v>0.99486450468566223</v>
      </c>
      <c r="S74" s="127">
        <v>0.35046722039621858</v>
      </c>
      <c r="T74" s="127">
        <v>0.34039180526854862</v>
      </c>
      <c r="U74" s="127">
        <v>0.3343052971193009</v>
      </c>
      <c r="V74" s="127">
        <v>0.43668891322420628</v>
      </c>
      <c r="W74" s="127">
        <v>1.0868824751510759</v>
      </c>
    </row>
    <row r="75" spans="1:23">
      <c r="A75" s="127" t="s">
        <v>563</v>
      </c>
      <c r="B75" s="127">
        <v>0.81</v>
      </c>
      <c r="C75" s="127">
        <v>0.82899999999999996</v>
      </c>
      <c r="D75" s="127">
        <v>17.064219999999999</v>
      </c>
      <c r="E75" s="127">
        <v>4.165E-2</v>
      </c>
      <c r="F75" s="127">
        <v>1.487E-2</v>
      </c>
      <c r="G75" s="127">
        <v>0.18837999</v>
      </c>
      <c r="H75" s="127">
        <v>1.874E-2</v>
      </c>
      <c r="I75" s="127">
        <v>45.925925999999997</v>
      </c>
      <c r="J75" s="127">
        <v>2.0719615999999998</v>
      </c>
      <c r="K75" s="127">
        <v>47.225999999999999</v>
      </c>
      <c r="L75" s="127">
        <v>0.7902511493106944</v>
      </c>
      <c r="M75" s="127">
        <v>9.0276538804638706E-2</v>
      </c>
      <c r="N75" s="127">
        <v>0.33648110670282672</v>
      </c>
      <c r="O75" s="127">
        <v>3.4610348026850549E-2</v>
      </c>
      <c r="P75" s="127">
        <v>4.7707887712848111E-2</v>
      </c>
      <c r="Q75" s="127">
        <v>0.53390413225167066</v>
      </c>
      <c r="R75" s="127">
        <v>0.99381631698094108</v>
      </c>
      <c r="S75" s="127">
        <v>0.30368268843407542</v>
      </c>
      <c r="T75" s="127">
        <v>0.26217942915197562</v>
      </c>
      <c r="U75" s="127">
        <v>0.27815288791199111</v>
      </c>
      <c r="V75" s="127">
        <v>0.34083719285759773</v>
      </c>
      <c r="W75" s="127">
        <v>1.067753419561734</v>
      </c>
    </row>
    <row r="76" spans="1:23">
      <c r="A76" s="127" t="s">
        <v>564</v>
      </c>
      <c r="B76" s="127">
        <v>24.02</v>
      </c>
      <c r="C76" s="127">
        <v>1.1160000000000001</v>
      </c>
      <c r="D76" s="127">
        <v>40.572792</v>
      </c>
      <c r="E76" s="127">
        <v>0.33438000000000001</v>
      </c>
      <c r="F76" s="127">
        <v>0.10416</v>
      </c>
      <c r="G76" s="127">
        <v>0.29842999999999997</v>
      </c>
      <c r="H76" s="127">
        <v>0.12397</v>
      </c>
      <c r="I76" s="127">
        <v>63.696919999999999</v>
      </c>
      <c r="J76" s="127">
        <v>19.787894999999999</v>
      </c>
      <c r="K76" s="127">
        <v>189.553</v>
      </c>
      <c r="L76" s="127">
        <v>0.87245951084438178</v>
      </c>
      <c r="M76" s="127">
        <v>0.22830805828129641</v>
      </c>
      <c r="N76" s="127">
        <v>0.42653619086831712</v>
      </c>
      <c r="O76" s="127">
        <v>0.1394944557562198</v>
      </c>
      <c r="P76" s="127">
        <v>0.524237089192233</v>
      </c>
      <c r="Q76" s="127">
        <v>0.54885393899444435</v>
      </c>
      <c r="R76" s="127">
        <v>0.99464808526514137</v>
      </c>
      <c r="S76" s="127">
        <v>0.35234065040053719</v>
      </c>
      <c r="T76" s="127">
        <v>0.49255203620920712</v>
      </c>
      <c r="U76" s="127">
        <v>0.37854771635285761</v>
      </c>
      <c r="V76" s="127">
        <v>0.33262783744010849</v>
      </c>
      <c r="W76" s="127">
        <v>1.1186516684833601</v>
      </c>
    </row>
    <row r="77" spans="1:23">
      <c r="A77" s="127" t="s">
        <v>565</v>
      </c>
      <c r="B77" s="127">
        <v>0.06</v>
      </c>
      <c r="C77" s="127">
        <v>0.82299999999999995</v>
      </c>
      <c r="D77" s="127">
        <v>17.973734</v>
      </c>
      <c r="E77" s="127">
        <v>2.162E-2</v>
      </c>
      <c r="F77" s="127">
        <v>1.235E-2</v>
      </c>
      <c r="G77" s="127">
        <v>0.14915</v>
      </c>
      <c r="H77" s="127">
        <v>5.0709999999999998E-2</v>
      </c>
      <c r="I77" s="127">
        <v>1596.6667</v>
      </c>
      <c r="J77" s="127">
        <v>3.6681089999999998</v>
      </c>
      <c r="K77" s="127">
        <v>37.061999999999998</v>
      </c>
      <c r="L77" s="127">
        <v>0.78462605628463022</v>
      </c>
      <c r="M77" s="127">
        <v>8.5816235504014265E-2</v>
      </c>
      <c r="N77" s="127">
        <v>0.3043787920255146</v>
      </c>
      <c r="O77" s="127">
        <v>2.7120257805309241E-2</v>
      </c>
      <c r="P77" s="127">
        <v>9.0641603300500778E-2</v>
      </c>
      <c r="Q77" s="127">
        <v>0.5344825195110009</v>
      </c>
      <c r="R77" s="127">
        <v>0.99406901708591011</v>
      </c>
      <c r="S77" s="127">
        <v>0.29018665131697241</v>
      </c>
      <c r="T77" s="127">
        <v>0.28019133909053318</v>
      </c>
      <c r="U77" s="127">
        <v>0.2748721248987494</v>
      </c>
      <c r="V77" s="127">
        <v>0.33247565902161391</v>
      </c>
      <c r="W77" s="127">
        <v>1.064452396939747</v>
      </c>
    </row>
    <row r="78" spans="1:23">
      <c r="A78" s="127" t="s">
        <v>566</v>
      </c>
      <c r="B78" s="127">
        <v>4.12</v>
      </c>
      <c r="C78" s="127">
        <v>0.877</v>
      </c>
      <c r="D78" s="127">
        <v>23.045603</v>
      </c>
      <c r="E78" s="127">
        <v>0.10256999999999999</v>
      </c>
      <c r="F78" s="127">
        <v>3.422E-2</v>
      </c>
      <c r="G78" s="127">
        <v>0.2762</v>
      </c>
      <c r="H78" s="127">
        <v>-1.1610000000000001E-2</v>
      </c>
      <c r="I78" s="127">
        <v>34.344659999999998</v>
      </c>
      <c r="J78" s="127">
        <v>3.438472</v>
      </c>
      <c r="K78" s="127">
        <v>96.108999999999995</v>
      </c>
      <c r="L78" s="127">
        <v>0.80735952011188394</v>
      </c>
      <c r="M78" s="127">
        <v>0.10996134403806131</v>
      </c>
      <c r="N78" s="127">
        <v>0.4083451473509303</v>
      </c>
      <c r="O78" s="127">
        <v>7.0633378359357776E-2</v>
      </c>
      <c r="P78" s="127">
        <v>8.4464749178881554E-2</v>
      </c>
      <c r="Q78" s="127">
        <v>0.53770787328300651</v>
      </c>
      <c r="R78" s="127">
        <v>0.99357642182342443</v>
      </c>
      <c r="S78" s="127">
        <v>0.32803038789122319</v>
      </c>
      <c r="T78" s="127">
        <v>0.28237666205020417</v>
      </c>
      <c r="U78" s="127">
        <v>0.29346586157695992</v>
      </c>
      <c r="V78" s="127">
        <v>0.3534676819659025</v>
      </c>
      <c r="W78" s="127">
        <v>1.078103502058593</v>
      </c>
    </row>
    <row r="79" spans="1:23">
      <c r="A79" s="127" t="s">
        <v>567</v>
      </c>
      <c r="B79" s="127">
        <v>7.63</v>
      </c>
      <c r="C79" s="127">
        <v>0.87</v>
      </c>
      <c r="D79" s="127">
        <v>17.924527999999999</v>
      </c>
      <c r="E79" s="127">
        <v>0.15709000000000001</v>
      </c>
      <c r="F79" s="127">
        <v>7.4120000000000005E-2</v>
      </c>
      <c r="G79" s="127">
        <v>0.35324</v>
      </c>
      <c r="H79" s="127">
        <v>0.12678</v>
      </c>
      <c r="I79" s="127">
        <v>22.411532999999999</v>
      </c>
      <c r="J79" s="127">
        <v>2.7888315000000001</v>
      </c>
      <c r="K79" s="127">
        <v>39.783999999999999</v>
      </c>
      <c r="L79" s="127">
        <v>0.82267055714538462</v>
      </c>
      <c r="M79" s="127">
        <v>0.1308355634849836</v>
      </c>
      <c r="N79" s="127">
        <v>0.47138779209134768</v>
      </c>
      <c r="O79" s="127">
        <v>2.912616351005495E-2</v>
      </c>
      <c r="P79" s="127">
        <v>6.6990498078249833E-2</v>
      </c>
      <c r="Q79" s="127">
        <v>0.53445122793826794</v>
      </c>
      <c r="R79" s="127">
        <v>0.99467029631596915</v>
      </c>
      <c r="S79" s="127">
        <v>0.34377246740340639</v>
      </c>
      <c r="T79" s="127">
        <v>0.27647432579268372</v>
      </c>
      <c r="U79" s="127">
        <v>0.30752461344951088</v>
      </c>
      <c r="V79" s="127">
        <v>0.34853010988791061</v>
      </c>
      <c r="W79" s="127">
        <v>1.088134115519761</v>
      </c>
    </row>
    <row r="80" spans="1:23">
      <c r="A80" s="127" t="s">
        <v>568</v>
      </c>
      <c r="B80" s="127">
        <v>1.98</v>
      </c>
      <c r="C80" s="127">
        <v>0.879</v>
      </c>
      <c r="D80" s="127">
        <v>39.267242000000003</v>
      </c>
      <c r="E80" s="127">
        <v>3.8879999999999998E-2</v>
      </c>
      <c r="F80" s="127">
        <v>3.9100000000000003E-3</v>
      </c>
      <c r="G80" s="127">
        <v>0.19962999000000001</v>
      </c>
      <c r="H80" s="127">
        <v>1.001E-2</v>
      </c>
      <c r="I80" s="127">
        <v>46.010100000000001</v>
      </c>
      <c r="J80" s="127">
        <v>2.1199357999999999</v>
      </c>
      <c r="K80" s="127">
        <v>65.313999999999993</v>
      </c>
      <c r="L80" s="127">
        <v>0.78947324078936643</v>
      </c>
      <c r="M80" s="127">
        <v>9.723461195361284E-2</v>
      </c>
      <c r="N80" s="127">
        <v>0.34568710038571482</v>
      </c>
      <c r="O80" s="127">
        <v>4.793981988116372E-2</v>
      </c>
      <c r="P80" s="127">
        <v>4.8998314059653658E-2</v>
      </c>
      <c r="Q80" s="127">
        <v>0.54802370055235494</v>
      </c>
      <c r="R80" s="127">
        <v>0.99374731254189264</v>
      </c>
      <c r="S80" s="127">
        <v>0.30903263725812619</v>
      </c>
      <c r="T80" s="127">
        <v>0.26977846151087809</v>
      </c>
      <c r="U80" s="127">
        <v>0.28615081797777131</v>
      </c>
      <c r="V80" s="127">
        <v>0.35280447588840202</v>
      </c>
      <c r="W80" s="127">
        <v>1.0672359142516219</v>
      </c>
    </row>
    <row r="81" spans="1:23">
      <c r="A81" s="127" t="s">
        <v>569</v>
      </c>
      <c r="B81" s="127">
        <v>23.83</v>
      </c>
      <c r="C81" s="127">
        <v>1.1479999999999999</v>
      </c>
      <c r="D81" s="127">
        <v>12.28725</v>
      </c>
      <c r="E81" s="127">
        <v>0.11946</v>
      </c>
      <c r="F81" s="127">
        <v>4.1950002E-2</v>
      </c>
      <c r="G81" s="127">
        <v>0.28947001999999999</v>
      </c>
      <c r="H81" s="127">
        <v>0.10641</v>
      </c>
      <c r="I81" s="127">
        <v>17.268149999999999</v>
      </c>
      <c r="J81" s="127">
        <v>2.7824922000000001</v>
      </c>
      <c r="K81" s="127">
        <v>241.864</v>
      </c>
      <c r="L81" s="127">
        <v>0.81210279625817572</v>
      </c>
      <c r="M81" s="127">
        <v>0.22717811477847161</v>
      </c>
      <c r="N81" s="127">
        <v>0.41920414471020118</v>
      </c>
      <c r="O81" s="127">
        <v>0.17804365976832601</v>
      </c>
      <c r="P81" s="127">
        <v>6.6819981430962239E-2</v>
      </c>
      <c r="Q81" s="127">
        <v>0.53086631360764469</v>
      </c>
      <c r="R81" s="127">
        <v>0.99450928595818944</v>
      </c>
      <c r="S81" s="127">
        <v>0.38524060541993388</v>
      </c>
      <c r="T81" s="127">
        <v>0.28863209865539052</v>
      </c>
      <c r="U81" s="127">
        <v>0.36686239068697202</v>
      </c>
      <c r="V81" s="127">
        <v>0.37751638103283602</v>
      </c>
      <c r="W81" s="127">
        <v>1.0815594836657789</v>
      </c>
    </row>
    <row r="82" spans="1:23">
      <c r="A82" s="127" t="s">
        <v>570</v>
      </c>
      <c r="B82" s="127">
        <v>-0.75</v>
      </c>
      <c r="C82" s="127">
        <v>0.98599999999999999</v>
      </c>
      <c r="D82" s="127">
        <v>17.60135</v>
      </c>
      <c r="E82" s="127">
        <v>-4.9160000000000002E-2</v>
      </c>
      <c r="F82" s="127">
        <v>-1.6480000000000002E-2</v>
      </c>
      <c r="G82" s="127">
        <v>0.20643</v>
      </c>
      <c r="H82" s="127">
        <v>-2.2130001E-2</v>
      </c>
      <c r="I82" s="127">
        <v>0</v>
      </c>
      <c r="J82" s="127">
        <v>1.3327194</v>
      </c>
      <c r="K82" s="127">
        <v>63.133000000000003</v>
      </c>
      <c r="L82" s="127">
        <v>0.76474866814759479</v>
      </c>
      <c r="M82" s="127">
        <v>8.0999107939339871E-2</v>
      </c>
      <c r="N82" s="127">
        <v>0.35125162030603257</v>
      </c>
      <c r="O82" s="127">
        <v>4.6332589777544918E-2</v>
      </c>
      <c r="P82" s="127">
        <v>2.7823499613609508E-2</v>
      </c>
      <c r="Q82" s="127">
        <v>0.53424570934515581</v>
      </c>
      <c r="R82" s="127">
        <v>0.99349326869996579</v>
      </c>
      <c r="S82" s="127">
        <v>0.2999380698923701</v>
      </c>
      <c r="T82" s="127">
        <v>0.25247763548425839</v>
      </c>
      <c r="U82" s="127">
        <v>0.26966128403626638</v>
      </c>
      <c r="V82" s="127">
        <v>0.34700650988072168</v>
      </c>
      <c r="W82" s="127">
        <v>1.0519257333812451</v>
      </c>
    </row>
    <row r="83" spans="1:23">
      <c r="A83" s="127" t="s">
        <v>571</v>
      </c>
      <c r="B83" s="127">
        <v>18.98</v>
      </c>
      <c r="C83" s="127">
        <v>0.86</v>
      </c>
      <c r="D83" s="127">
        <v>33.333331999999999</v>
      </c>
      <c r="E83" s="127">
        <v>0.23125999999999999</v>
      </c>
      <c r="F83" s="127">
        <v>9.1319999999999998E-2</v>
      </c>
      <c r="G83" s="127">
        <v>0.47675000000000001</v>
      </c>
      <c r="H83" s="127">
        <v>0.18833</v>
      </c>
      <c r="I83" s="127">
        <v>14.805058499999999</v>
      </c>
      <c r="J83" s="127">
        <v>3.5038279999999999</v>
      </c>
      <c r="K83" s="127">
        <v>132.43100000000001</v>
      </c>
      <c r="L83" s="127">
        <v>0.84349997051249281</v>
      </c>
      <c r="M83" s="127">
        <v>0.19833482010110021</v>
      </c>
      <c r="N83" s="127">
        <v>0.57245732807121463</v>
      </c>
      <c r="O83" s="127">
        <v>9.7399912895645008E-2</v>
      </c>
      <c r="P83" s="127">
        <v>8.6222717093340229E-2</v>
      </c>
      <c r="Q83" s="127">
        <v>0.5442501490270214</v>
      </c>
      <c r="R83" s="127">
        <v>0.9951568052762706</v>
      </c>
      <c r="S83" s="127">
        <v>0.39509292578415389</v>
      </c>
      <c r="T83" s="127">
        <v>0.29856271621163422</v>
      </c>
      <c r="U83" s="127">
        <v>0.35523354081073838</v>
      </c>
      <c r="V83" s="127">
        <v>0.37636924818865208</v>
      </c>
      <c r="W83" s="127">
        <v>1.1011921952543759</v>
      </c>
    </row>
    <row r="84" spans="1:23">
      <c r="A84" s="127" t="s">
        <v>572</v>
      </c>
      <c r="B84" s="127">
        <v>-0.06</v>
      </c>
      <c r="C84" s="127">
        <v>1.177</v>
      </c>
      <c r="D84" s="127">
        <v>14.2715225</v>
      </c>
      <c r="E84" s="127">
        <v>-5.2449997999999998E-2</v>
      </c>
      <c r="F84" s="127">
        <v>-1.5689999999999999E-2</v>
      </c>
      <c r="G84" s="127">
        <v>0.15151000000000001</v>
      </c>
      <c r="H84" s="127">
        <v>-0.20121998999999999</v>
      </c>
      <c r="I84" s="127">
        <v>0</v>
      </c>
      <c r="J84" s="127">
        <v>2.0308155999999999</v>
      </c>
      <c r="K84" s="127">
        <v>12.071999999999999</v>
      </c>
      <c r="L84" s="127">
        <v>0.76382472681930891</v>
      </c>
      <c r="M84" s="127">
        <v>8.5102586975914357E-2</v>
      </c>
      <c r="N84" s="127">
        <v>0.30631000492254712</v>
      </c>
      <c r="O84" s="127">
        <v>8.7045401118502445E-3</v>
      </c>
      <c r="P84" s="127">
        <v>4.6601128611796702E-2</v>
      </c>
      <c r="Q84" s="127">
        <v>0.53212817206506191</v>
      </c>
      <c r="R84" s="127">
        <v>0.99207768975035093</v>
      </c>
      <c r="S84" s="127">
        <v>0.28584493611708472</v>
      </c>
      <c r="T84" s="127">
        <v>0.26020453794895981</v>
      </c>
      <c r="U84" s="127">
        <v>0.27163150364604449</v>
      </c>
      <c r="V84" s="127">
        <v>0.33141657642085859</v>
      </c>
      <c r="W84" s="127">
        <v>1.050528510831106</v>
      </c>
    </row>
    <row r="85" spans="1:23">
      <c r="A85" s="127" t="s">
        <v>573</v>
      </c>
      <c r="B85" s="127">
        <v>0.55000000000000004</v>
      </c>
      <c r="C85" s="127">
        <v>0.82799999999999996</v>
      </c>
      <c r="D85" s="127">
        <v>17.716894</v>
      </c>
      <c r="E85" s="127">
        <v>5.5900000000000004E-3</v>
      </c>
      <c r="F85" s="127">
        <v>-2.5000000000000001E-4</v>
      </c>
      <c r="G85" s="127">
        <v>4.6989999999999997E-2</v>
      </c>
      <c r="H85" s="127">
        <v>-9.3900000000000008E-3</v>
      </c>
      <c r="I85" s="127">
        <v>70.545450000000002</v>
      </c>
      <c r="J85" s="127">
        <v>0.40389736999999998</v>
      </c>
      <c r="K85" s="127">
        <v>166.85300000000001</v>
      </c>
      <c r="L85" s="127">
        <v>0.7801242968633717</v>
      </c>
      <c r="M85" s="127">
        <v>8.8730300327088896E-2</v>
      </c>
      <c r="N85" s="127">
        <v>0.22078018627939519</v>
      </c>
      <c r="O85" s="127">
        <v>0.1227662928253867</v>
      </c>
      <c r="P85" s="127">
        <v>2.8397287741706318E-3</v>
      </c>
      <c r="Q85" s="127">
        <v>0.53431918724378302</v>
      </c>
      <c r="R85" s="127">
        <v>0.99359396934400723</v>
      </c>
      <c r="S85" s="127">
        <v>0.30040035623136929</v>
      </c>
      <c r="T85" s="127">
        <v>0.24290587132203589</v>
      </c>
      <c r="U85" s="127">
        <v>0.27621486125501982</v>
      </c>
      <c r="V85" s="127">
        <v>0.35736709340582917</v>
      </c>
      <c r="W85" s="127">
        <v>1.061413160047683</v>
      </c>
    </row>
    <row r="86" spans="1:23">
      <c r="A86" s="127" t="s">
        <v>574</v>
      </c>
      <c r="B86" s="127">
        <v>2.29</v>
      </c>
      <c r="C86" s="127">
        <v>1.155</v>
      </c>
      <c r="D86" s="127">
        <v>8.6550309999999993</v>
      </c>
      <c r="E86" s="127">
        <v>8.6040000000000005E-2</v>
      </c>
      <c r="F86" s="127">
        <v>1.847E-2</v>
      </c>
      <c r="G86" s="127">
        <v>0.22838</v>
      </c>
      <c r="H86" s="127">
        <v>-6.4400000000000004E-3</v>
      </c>
      <c r="I86" s="127">
        <v>18.406115</v>
      </c>
      <c r="J86" s="127">
        <v>1.5435038000000001</v>
      </c>
      <c r="K86" s="127">
        <v>67.817999999999998</v>
      </c>
      <c r="L86" s="127">
        <v>0.8027173439900247</v>
      </c>
      <c r="M86" s="127">
        <v>9.9078203984537608E-2</v>
      </c>
      <c r="N86" s="127">
        <v>0.36921353686953418</v>
      </c>
      <c r="O86" s="127">
        <v>4.9785076267895273E-2</v>
      </c>
      <c r="P86" s="127">
        <v>3.3493250088981658E-2</v>
      </c>
      <c r="Q86" s="127">
        <v>0.52855647649387061</v>
      </c>
      <c r="R86" s="127">
        <v>0.99361728699523211</v>
      </c>
      <c r="S86" s="127">
        <v>0.31889676766255132</v>
      </c>
      <c r="T86" s="127">
        <v>0.25505278816280091</v>
      </c>
      <c r="U86" s="127">
        <v>0.28368345973227282</v>
      </c>
      <c r="V86" s="127">
        <v>0.345344621822051</v>
      </c>
      <c r="W86" s="127">
        <v>1.075280899343485</v>
      </c>
    </row>
    <row r="87" spans="1:23">
      <c r="A87" s="127" t="s">
        <v>575</v>
      </c>
      <c r="B87" s="127">
        <v>8.02</v>
      </c>
      <c r="C87" s="127">
        <v>1.093</v>
      </c>
      <c r="D87" s="127">
        <v>11.149111</v>
      </c>
      <c r="E87" s="127">
        <v>0.111049995</v>
      </c>
      <c r="F87" s="127">
        <v>3.6989998000000003E-2</v>
      </c>
      <c r="G87" s="127">
        <v>0.15978000000000001</v>
      </c>
      <c r="H87" s="127">
        <v>5.6660000000000002E-2</v>
      </c>
      <c r="I87" s="127">
        <v>20.324187999999999</v>
      </c>
      <c r="J87" s="127">
        <v>2.4198336999999999</v>
      </c>
      <c r="K87" s="127">
        <v>135.71600000000001</v>
      </c>
      <c r="L87" s="127">
        <v>0.80974098594990485</v>
      </c>
      <c r="M87" s="127">
        <v>0.13315492120130831</v>
      </c>
      <c r="N87" s="127">
        <v>0.31307743316765679</v>
      </c>
      <c r="O87" s="127">
        <v>9.9820706518014474E-2</v>
      </c>
      <c r="P87" s="127">
        <v>5.706506976400421E-2</v>
      </c>
      <c r="Q87" s="127">
        <v>0.53014253684670776</v>
      </c>
      <c r="R87" s="127">
        <v>0.99411604760278727</v>
      </c>
      <c r="S87" s="127">
        <v>0.32780068064063012</v>
      </c>
      <c r="T87" s="127">
        <v>0.27070501843301809</v>
      </c>
      <c r="U87" s="127">
        <v>0.30653538330169311</v>
      </c>
      <c r="V87" s="127">
        <v>0.35124402492585632</v>
      </c>
      <c r="W87" s="127">
        <v>1.079880469317797</v>
      </c>
    </row>
    <row r="88" spans="1:23">
      <c r="A88" s="127" t="s">
        <v>576</v>
      </c>
      <c r="B88" s="127">
        <v>-7.99</v>
      </c>
      <c r="C88" s="127">
        <v>1.0669999999999999</v>
      </c>
      <c r="D88" s="127">
        <v>-587.5</v>
      </c>
      <c r="E88" s="127">
        <v>-0.12567</v>
      </c>
      <c r="F88" s="127">
        <v>-2.9509998999999999E-2</v>
      </c>
      <c r="G88" s="127">
        <v>8.4230005999999996E-2</v>
      </c>
      <c r="H88" s="127">
        <v>-9.3450000000000005E-2</v>
      </c>
      <c r="I88" s="127">
        <v>0</v>
      </c>
      <c r="J88" s="127">
        <v>0.75762459999999998</v>
      </c>
      <c r="K88" s="127">
        <v>30.812999999999999</v>
      </c>
      <c r="L88" s="127">
        <v>0.74326210462167519</v>
      </c>
      <c r="M88" s="127">
        <v>3.7942313410645252E-2</v>
      </c>
      <c r="N88" s="127">
        <v>0.25125407605599193</v>
      </c>
      <c r="O88" s="127">
        <v>2.2515222996728802E-2</v>
      </c>
      <c r="P88" s="127">
        <v>1.2354404103296371E-2</v>
      </c>
      <c r="Q88" s="127">
        <v>0.14944359366192969</v>
      </c>
      <c r="R88" s="127">
        <v>0.99292953484842728</v>
      </c>
      <c r="S88" s="127">
        <v>0.26268834264935392</v>
      </c>
      <c r="T88" s="127">
        <v>7.4768578428557081E-2</v>
      </c>
      <c r="U88" s="127">
        <v>0.1405900762393468</v>
      </c>
      <c r="V88" s="127">
        <v>0.1109278446005416</v>
      </c>
      <c r="W88" s="127">
        <v>1.038419373603068</v>
      </c>
    </row>
    <row r="89" spans="1:23">
      <c r="A89" s="127" t="s">
        <v>577</v>
      </c>
      <c r="B89" s="127">
        <v>1.84</v>
      </c>
      <c r="C89" s="127">
        <v>0.90100000000000002</v>
      </c>
      <c r="D89" s="127">
        <v>9.9408279999999998</v>
      </c>
      <c r="E89" s="127">
        <v>6.6689999999999999E-2</v>
      </c>
      <c r="F89" s="127">
        <v>3.049E-2</v>
      </c>
      <c r="G89" s="127">
        <v>0.20802000000000001</v>
      </c>
      <c r="H89" s="127">
        <v>6.8210000000000007E-2</v>
      </c>
      <c r="I89" s="127">
        <v>27.391304000000002</v>
      </c>
      <c r="J89" s="127">
        <v>1.4316148</v>
      </c>
      <c r="K89" s="127">
        <v>44.142000000000003</v>
      </c>
      <c r="L89" s="127">
        <v>0.79728321767677757</v>
      </c>
      <c r="M89" s="127">
        <v>9.6402022004162938E-2</v>
      </c>
      <c r="N89" s="127">
        <v>0.35255273407988069</v>
      </c>
      <c r="O89" s="127">
        <v>3.2337676023384061E-2</v>
      </c>
      <c r="P89" s="127">
        <v>3.0483621715444931E-2</v>
      </c>
      <c r="Q89" s="127">
        <v>0.52937415341020722</v>
      </c>
      <c r="R89" s="127">
        <v>0.99420734213554895</v>
      </c>
      <c r="S89" s="127">
        <v>0.31140697872472611</v>
      </c>
      <c r="T89" s="127">
        <v>0.25373089136324939</v>
      </c>
      <c r="U89" s="127">
        <v>0.28162098473326691</v>
      </c>
      <c r="V89" s="127">
        <v>0.34069349129340998</v>
      </c>
      <c r="W89" s="127">
        <v>1.0722949374445401</v>
      </c>
    </row>
    <row r="90" spans="1:23">
      <c r="A90" s="127" t="s">
        <v>578</v>
      </c>
      <c r="B90" s="127">
        <v>-0.19</v>
      </c>
      <c r="C90" s="127">
        <v>0.84199999999999997</v>
      </c>
      <c r="D90" s="127">
        <v>17.888887</v>
      </c>
      <c r="E90" s="127">
        <v>2.2550002E-2</v>
      </c>
      <c r="F90" s="127">
        <v>-7.0899999999999999E-3</v>
      </c>
      <c r="G90" s="127">
        <v>0.20397000000000001</v>
      </c>
      <c r="H90" s="127">
        <v>-7.2680004000000006E-2</v>
      </c>
      <c r="I90" s="127">
        <v>0</v>
      </c>
      <c r="J90" s="127">
        <v>1.2079226999999999</v>
      </c>
      <c r="K90" s="127">
        <v>29.905000000000001</v>
      </c>
      <c r="L90" s="127">
        <v>0.78488723190941434</v>
      </c>
      <c r="M90" s="127">
        <v>8.4329467737139452E-2</v>
      </c>
      <c r="N90" s="127">
        <v>0.3492385763540411</v>
      </c>
      <c r="O90" s="127">
        <v>2.184609647949547E-2</v>
      </c>
      <c r="P90" s="127">
        <v>2.4466675535784611E-2</v>
      </c>
      <c r="Q90" s="127">
        <v>0.53442856275630291</v>
      </c>
      <c r="R90" s="127">
        <v>0.9930937068900102</v>
      </c>
      <c r="S90" s="127">
        <v>0.30268514693883058</v>
      </c>
      <c r="T90" s="127">
        <v>0.2515931800716259</v>
      </c>
      <c r="U90" s="127">
        <v>0.2739384618894265</v>
      </c>
      <c r="V90" s="127">
        <v>0.34151422189347269</v>
      </c>
      <c r="W90" s="127">
        <v>1.064040237809911</v>
      </c>
    </row>
    <row r="91" spans="1:23">
      <c r="A91" s="127" t="s">
        <v>579</v>
      </c>
      <c r="B91" s="127">
        <v>-3.23</v>
      </c>
      <c r="C91" s="127">
        <v>0.81799999999999995</v>
      </c>
      <c r="D91" s="127">
        <v>11.159874</v>
      </c>
      <c r="E91" s="127">
        <v>-3.0779999999999998E-2</v>
      </c>
      <c r="F91" s="127">
        <v>-5.5999999999999999E-3</v>
      </c>
      <c r="G91" s="127">
        <v>0.16261</v>
      </c>
      <c r="H91" s="127">
        <v>-0.28569</v>
      </c>
      <c r="I91" s="127">
        <v>0</v>
      </c>
      <c r="J91" s="127">
        <v>1.0393250000000001</v>
      </c>
      <c r="K91" s="127">
        <v>27.081</v>
      </c>
      <c r="L91" s="127">
        <v>0.76991038606167661</v>
      </c>
      <c r="M91" s="127">
        <v>6.6250371691941715E-2</v>
      </c>
      <c r="N91" s="127">
        <v>0.31539325202299662</v>
      </c>
      <c r="O91" s="127">
        <v>1.9765024580082578E-2</v>
      </c>
      <c r="P91" s="127">
        <v>1.993167726398817E-2</v>
      </c>
      <c r="Q91" s="127">
        <v>0.53014938136154988</v>
      </c>
      <c r="R91" s="127">
        <v>0.99141001441742227</v>
      </c>
      <c r="S91" s="127">
        <v>0.28774852260518868</v>
      </c>
      <c r="T91" s="127">
        <v>0.2452319198416841</v>
      </c>
      <c r="U91" s="127">
        <v>0.25974868939411272</v>
      </c>
      <c r="V91" s="127">
        <v>0.33632403728170029</v>
      </c>
      <c r="W91" s="127">
        <v>1.053868445193163</v>
      </c>
    </row>
    <row r="92" spans="1:23">
      <c r="A92" s="127" t="s">
        <v>580</v>
      </c>
      <c r="B92" s="127">
        <v>4.59</v>
      </c>
      <c r="C92" s="127">
        <v>0.871</v>
      </c>
      <c r="D92" s="127">
        <v>13.436385</v>
      </c>
      <c r="E92" s="127">
        <v>6.3969999999999999E-2</v>
      </c>
      <c r="F92" s="127">
        <v>3.4389999999999997E-2</v>
      </c>
      <c r="G92" s="127">
        <v>0.21734999999999999</v>
      </c>
      <c r="H92" s="127">
        <v>0.11001000599999999</v>
      </c>
      <c r="I92" s="127">
        <v>24.618735999999998</v>
      </c>
      <c r="J92" s="127">
        <v>1.6417736000000001</v>
      </c>
      <c r="K92" s="127">
        <v>61.81</v>
      </c>
      <c r="L92" s="127">
        <v>0.79651935082550973</v>
      </c>
      <c r="M92" s="127">
        <v>0.1127564674397859</v>
      </c>
      <c r="N92" s="127">
        <v>0.36018757150755593</v>
      </c>
      <c r="O92" s="127">
        <v>4.5357640017302969E-2</v>
      </c>
      <c r="P92" s="127">
        <v>3.6136544589261209E-2</v>
      </c>
      <c r="Q92" s="127">
        <v>0.53159708305511932</v>
      </c>
      <c r="R92" s="127">
        <v>0.99453774144439799</v>
      </c>
      <c r="S92" s="127">
        <v>0.31885161976927318</v>
      </c>
      <c r="T92" s="127">
        <v>0.25944353200552689</v>
      </c>
      <c r="U92" s="127">
        <v>0.29253297234371178</v>
      </c>
      <c r="V92" s="127">
        <v>0.34508719267769972</v>
      </c>
      <c r="W92" s="127">
        <v>1.0720204126057751</v>
      </c>
    </row>
    <row r="93" spans="1:23">
      <c r="A93" s="127" t="s">
        <v>581</v>
      </c>
      <c r="B93" s="127">
        <v>3.34</v>
      </c>
      <c r="C93" s="127">
        <v>0.82799999999999996</v>
      </c>
      <c r="D93" s="127">
        <v>14.048673000000001</v>
      </c>
      <c r="E93" s="127">
        <v>7.2069994999999998E-2</v>
      </c>
      <c r="F93" s="127">
        <v>1.686E-2</v>
      </c>
      <c r="G93" s="127">
        <v>0.22113000999999999</v>
      </c>
      <c r="H93" s="127">
        <v>3.2890000000000003E-2</v>
      </c>
      <c r="I93" s="127">
        <v>19.011976000000001</v>
      </c>
      <c r="J93" s="127">
        <v>1.4708607</v>
      </c>
      <c r="K93" s="127">
        <v>48.764000000000003</v>
      </c>
      <c r="L93" s="127">
        <v>0.79879409997107409</v>
      </c>
      <c r="M93" s="127">
        <v>0.10532262860541181</v>
      </c>
      <c r="N93" s="127">
        <v>0.36328079356811183</v>
      </c>
      <c r="O93" s="127">
        <v>3.5743736334675279E-2</v>
      </c>
      <c r="P93" s="127">
        <v>3.1539271280504808E-2</v>
      </c>
      <c r="Q93" s="127">
        <v>0.53198645537730538</v>
      </c>
      <c r="R93" s="127">
        <v>0.99392816266393491</v>
      </c>
      <c r="S93" s="127">
        <v>0.31666814568687529</v>
      </c>
      <c r="T93" s="127">
        <v>0.2565777300732508</v>
      </c>
      <c r="U93" s="127">
        <v>0.28813635811257682</v>
      </c>
      <c r="V93" s="127">
        <v>0.34375801401293099</v>
      </c>
      <c r="W93" s="127">
        <v>1.0730575879534601</v>
      </c>
    </row>
    <row r="94" spans="1:23">
      <c r="A94" s="127" t="s">
        <v>582</v>
      </c>
      <c r="B94" s="127">
        <v>80.17</v>
      </c>
      <c r="C94" s="127">
        <v>1.1519999999999999</v>
      </c>
      <c r="D94" s="127">
        <v>6.8982510000000001</v>
      </c>
      <c r="E94" s="127">
        <v>0.74744003999999997</v>
      </c>
      <c r="F94" s="127">
        <v>0.43423998000000003</v>
      </c>
      <c r="G94" s="127">
        <v>0.62478999999999996</v>
      </c>
      <c r="H94" s="127">
        <v>0.60777999999999999</v>
      </c>
      <c r="I94" s="127">
        <v>10.4777355</v>
      </c>
      <c r="J94" s="127">
        <v>7.0750545999999996</v>
      </c>
      <c r="K94" s="127">
        <v>133.18899999999999</v>
      </c>
      <c r="L94" s="127">
        <v>0.98846056677797023</v>
      </c>
      <c r="M94" s="127">
        <v>0.5622360987213797</v>
      </c>
      <c r="N94" s="127">
        <v>0.69360002183252534</v>
      </c>
      <c r="O94" s="127">
        <v>9.7958500891308947E-2</v>
      </c>
      <c r="P94" s="127">
        <v>0.1822827846932748</v>
      </c>
      <c r="Q94" s="127">
        <v>0.52743928734730861</v>
      </c>
      <c r="R94" s="127">
        <v>0.99847225910890203</v>
      </c>
      <c r="S94" s="127">
        <v>0.55509527571527451</v>
      </c>
      <c r="T94" s="127">
        <v>0.38453041858387921</v>
      </c>
      <c r="U94" s="127">
        <v>0.59787378414898218</v>
      </c>
      <c r="V94" s="127">
        <v>0.36643046736032941</v>
      </c>
      <c r="W94" s="127">
        <v>1.192027541193355</v>
      </c>
    </row>
    <row r="95" spans="1:23">
      <c r="A95" s="127" t="s">
        <v>583</v>
      </c>
      <c r="B95" s="127">
        <v>20.45</v>
      </c>
      <c r="C95" s="127">
        <v>1.081</v>
      </c>
      <c r="D95" s="127">
        <v>14.797449</v>
      </c>
      <c r="E95" s="127">
        <v>0.23753001000000001</v>
      </c>
      <c r="F95" s="127">
        <v>0.12839999999999999</v>
      </c>
      <c r="G95" s="127">
        <v>0.46448</v>
      </c>
      <c r="H95" s="127">
        <v>0.38162000000000001</v>
      </c>
      <c r="I95" s="127">
        <v>19.290952999999998</v>
      </c>
      <c r="J95" s="127">
        <v>4.227843</v>
      </c>
      <c r="K95" s="127">
        <v>71.756</v>
      </c>
      <c r="L95" s="127">
        <v>0.84526079874635962</v>
      </c>
      <c r="M95" s="127">
        <v>0.2070770145703241</v>
      </c>
      <c r="N95" s="127">
        <v>0.56241665762774473</v>
      </c>
      <c r="O95" s="127">
        <v>5.2687080920830097E-2</v>
      </c>
      <c r="P95" s="127">
        <v>0.10569751878846829</v>
      </c>
      <c r="Q95" s="127">
        <v>0.53246262451652948</v>
      </c>
      <c r="R95" s="127">
        <v>0.99668462521025403</v>
      </c>
      <c r="S95" s="127">
        <v>0.38752885077637439</v>
      </c>
      <c r="T95" s="127">
        <v>0.3031067428026214</v>
      </c>
      <c r="U95" s="127">
        <v>0.35794195982265992</v>
      </c>
      <c r="V95" s="127">
        <v>0.35615541565726838</v>
      </c>
      <c r="W95" s="127">
        <v>1.103168459864645</v>
      </c>
    </row>
    <row r="96" spans="1:23">
      <c r="A96" s="127" t="s">
        <v>584</v>
      </c>
      <c r="B96" s="127">
        <v>-4.5</v>
      </c>
      <c r="C96" s="127">
        <v>0.93300000000000005</v>
      </c>
      <c r="D96" s="127">
        <v>4.0163929999999999</v>
      </c>
      <c r="E96" s="127">
        <v>-0.17242001000000001</v>
      </c>
      <c r="F96" s="127">
        <v>-0.10038</v>
      </c>
      <c r="G96" s="127">
        <v>3.7510000000000002E-2</v>
      </c>
      <c r="H96" s="127">
        <v>-5.6469999999999999E-2</v>
      </c>
      <c r="I96" s="127">
        <v>0</v>
      </c>
      <c r="J96" s="127">
        <v>0.85792893000000003</v>
      </c>
      <c r="K96" s="127">
        <v>29.917999999999999</v>
      </c>
      <c r="L96" s="127">
        <v>0.73013314030717558</v>
      </c>
      <c r="M96" s="127">
        <v>5.869759143621766E-2</v>
      </c>
      <c r="N96" s="127">
        <v>0.21302260226928149</v>
      </c>
      <c r="O96" s="127">
        <v>2.1855676484698151E-2</v>
      </c>
      <c r="P96" s="127">
        <v>1.505242408342481E-2</v>
      </c>
      <c r="Q96" s="127">
        <v>0.52560662732184571</v>
      </c>
      <c r="R96" s="127">
        <v>0.99322183543903575</v>
      </c>
      <c r="S96" s="127">
        <v>0.25874748736688907</v>
      </c>
      <c r="T96" s="127">
        <v>0.24011435524853439</v>
      </c>
      <c r="U96" s="127">
        <v>0.24959949737226469</v>
      </c>
      <c r="V96" s="127">
        <v>0.32659428629356441</v>
      </c>
      <c r="W96" s="127">
        <v>1.030540214671986</v>
      </c>
    </row>
    <row r="97" spans="1:23">
      <c r="A97" s="127" t="s">
        <v>585</v>
      </c>
      <c r="B97" s="127">
        <v>5.01</v>
      </c>
      <c r="C97" s="127">
        <v>1.022</v>
      </c>
      <c r="D97" s="127">
        <v>10.474309</v>
      </c>
      <c r="E97" s="127">
        <v>7.961E-2</v>
      </c>
      <c r="F97" s="127">
        <v>2.717E-2</v>
      </c>
      <c r="G97" s="127">
        <v>0.2606</v>
      </c>
      <c r="H97" s="127">
        <v>0.10724</v>
      </c>
      <c r="I97" s="127">
        <v>26.447105000000001</v>
      </c>
      <c r="J97" s="127">
        <v>2.4130394000000002</v>
      </c>
      <c r="K97" s="127">
        <v>74.995999999999995</v>
      </c>
      <c r="L97" s="127">
        <v>0.8009115852202997</v>
      </c>
      <c r="M97" s="127">
        <v>0.11525423728813559</v>
      </c>
      <c r="N97" s="127">
        <v>0.39557950277732562</v>
      </c>
      <c r="O97" s="127">
        <v>5.5074712986728752E-2</v>
      </c>
      <c r="P97" s="127">
        <v>5.6882314371978902E-2</v>
      </c>
      <c r="Q97" s="127">
        <v>0.52971340999503691</v>
      </c>
      <c r="R97" s="127">
        <v>0.99451584651768654</v>
      </c>
      <c r="S97" s="127">
        <v>0.32600304787351331</v>
      </c>
      <c r="T97" s="127">
        <v>0.26788475797217748</v>
      </c>
      <c r="U97" s="127">
        <v>0.29409736592682573</v>
      </c>
      <c r="V97" s="127">
        <v>0.34695318230701461</v>
      </c>
      <c r="W97" s="127">
        <v>1.0747008827936659</v>
      </c>
    </row>
    <row r="98" spans="1:23">
      <c r="A98" s="127" t="s">
        <v>586</v>
      </c>
      <c r="B98" s="127">
        <v>-5.2</v>
      </c>
      <c r="C98" s="127">
        <v>0.81899999999999995</v>
      </c>
      <c r="D98" s="127">
        <v>5.0312109999999999</v>
      </c>
      <c r="E98" s="127">
        <v>-0.14074</v>
      </c>
      <c r="F98" s="127">
        <v>-2.6159999999999999E-2</v>
      </c>
      <c r="G98" s="127">
        <v>6.8070000000000006E-2</v>
      </c>
      <c r="H98" s="127">
        <v>-8.2229994000000001E-2</v>
      </c>
      <c r="I98" s="127">
        <v>0</v>
      </c>
      <c r="J98" s="127">
        <v>1.1851545999999999</v>
      </c>
      <c r="K98" s="127">
        <v>63.965000000000003</v>
      </c>
      <c r="L98" s="127">
        <v>0.73902994526557009</v>
      </c>
      <c r="M98" s="127">
        <v>5.4534641688968183E-2</v>
      </c>
      <c r="N98" s="127">
        <v>0.2380301726647534</v>
      </c>
      <c r="O98" s="127">
        <v>4.6945710110516417E-2</v>
      </c>
      <c r="P98" s="127">
        <v>2.3854251438942899E-2</v>
      </c>
      <c r="Q98" s="127">
        <v>0.52625198055636324</v>
      </c>
      <c r="R98" s="127">
        <v>0.99301822101339299</v>
      </c>
      <c r="S98" s="127">
        <v>0.2671411561958138</v>
      </c>
      <c r="T98" s="127">
        <v>0.24356853133054179</v>
      </c>
      <c r="U98" s="127">
        <v>0.24804588860288651</v>
      </c>
      <c r="V98" s="127">
        <v>0.33396826067808688</v>
      </c>
      <c r="W98" s="127">
        <v>1.0358762545275071</v>
      </c>
    </row>
    <row r="99" spans="1:23">
      <c r="A99" s="127" t="s">
        <v>587</v>
      </c>
      <c r="B99" s="127">
        <v>-2.76</v>
      </c>
      <c r="C99" s="127">
        <v>0.80400000000000005</v>
      </c>
      <c r="D99" s="127">
        <v>1.6762767999999999</v>
      </c>
      <c r="E99" s="127">
        <v>-1.8806799999999999</v>
      </c>
      <c r="F99" s="127">
        <v>-8.4970000000000004E-2</v>
      </c>
      <c r="G99" s="127">
        <v>-1.6910000000000001E-2</v>
      </c>
      <c r="H99" s="127">
        <v>-0.18457999999999999</v>
      </c>
      <c r="I99" s="127">
        <v>0</v>
      </c>
      <c r="J99" s="127">
        <v>12.530787999999999</v>
      </c>
      <c r="K99" s="127">
        <v>19.259</v>
      </c>
      <c r="L99" s="127">
        <v>0.250396677179197</v>
      </c>
      <c r="M99" s="127">
        <v>6.9045495093666365E-2</v>
      </c>
      <c r="N99" s="127">
        <v>0.16849014216059111</v>
      </c>
      <c r="O99" s="127">
        <v>1.4000809141977891E-2</v>
      </c>
      <c r="P99" s="127">
        <v>0.32903295708816588</v>
      </c>
      <c r="Q99" s="127">
        <v>0.52411847717195004</v>
      </c>
      <c r="R99" s="127">
        <v>0.9922092170327933</v>
      </c>
      <c r="S99" s="127">
        <v>8.7742749726156144E-2</v>
      </c>
      <c r="T99" s="127">
        <v>0.37552730597277062</v>
      </c>
      <c r="U99" s="127">
        <v>0.20557831512884209</v>
      </c>
      <c r="V99" s="127">
        <v>0.28820690148263861</v>
      </c>
      <c r="W99" s="127">
        <v>0.73577161100112665</v>
      </c>
    </row>
    <row r="100" spans="1:23">
      <c r="A100" s="127" t="s">
        <v>588</v>
      </c>
      <c r="B100" s="127">
        <v>-0.68</v>
      </c>
      <c r="C100" s="127">
        <v>0.99399999999999999</v>
      </c>
      <c r="D100" s="127">
        <v>-30.714285</v>
      </c>
      <c r="E100" s="127">
        <v>-5.7660000000000003E-2</v>
      </c>
      <c r="F100" s="127">
        <v>-2.2739999E-2</v>
      </c>
      <c r="G100" s="127">
        <v>3.9510000000000003E-2</v>
      </c>
      <c r="H100" s="127">
        <v>-6.6850000000000007E-2</v>
      </c>
      <c r="I100" s="127">
        <v>0</v>
      </c>
      <c r="J100" s="127">
        <v>0.93839633</v>
      </c>
      <c r="K100" s="127">
        <v>15.750999999999999</v>
      </c>
      <c r="L100" s="127">
        <v>0.76236158423738276</v>
      </c>
      <c r="M100" s="127">
        <v>8.1415402914064822E-2</v>
      </c>
      <c r="N100" s="127">
        <v>0.2146592233684616</v>
      </c>
      <c r="O100" s="127">
        <v>1.1415681584208611E-2</v>
      </c>
      <c r="P100" s="127">
        <v>1.7216863574212371E-2</v>
      </c>
      <c r="Q100" s="127">
        <v>0.50352034644755439</v>
      </c>
      <c r="R100" s="127">
        <v>0.99313978892387844</v>
      </c>
      <c r="S100" s="127">
        <v>0.27299927856053718</v>
      </c>
      <c r="T100" s="127">
        <v>0.23482222929174909</v>
      </c>
      <c r="U100" s="127">
        <v>0.26174017501331659</v>
      </c>
      <c r="V100" s="127">
        <v>0.31117059168966282</v>
      </c>
      <c r="W100" s="127">
        <v>1.0502545515948949</v>
      </c>
    </row>
    <row r="101" spans="1:23">
      <c r="A101" s="127" t="s">
        <v>589</v>
      </c>
      <c r="B101" s="127">
        <v>8.26</v>
      </c>
      <c r="C101" s="127">
        <v>0.95799999999999996</v>
      </c>
      <c r="D101" s="127">
        <v>10.645431500000001</v>
      </c>
      <c r="E101" s="127">
        <v>0.27474999999999999</v>
      </c>
      <c r="F101" s="127">
        <v>0.10803001</v>
      </c>
      <c r="G101" s="127">
        <v>0.33335999999999999</v>
      </c>
      <c r="H101" s="127">
        <v>0.18542998999999999</v>
      </c>
      <c r="I101" s="127">
        <v>15.375302</v>
      </c>
      <c r="J101" s="127">
        <v>3.5819041999999999</v>
      </c>
      <c r="K101" s="127">
        <v>77.366</v>
      </c>
      <c r="L101" s="127">
        <v>0.85571341513074195</v>
      </c>
      <c r="M101" s="127">
        <v>0.13458221825750821</v>
      </c>
      <c r="N101" s="127">
        <v>0.4551197783654975</v>
      </c>
      <c r="O101" s="127">
        <v>5.6821221627524982E-2</v>
      </c>
      <c r="P101" s="127">
        <v>8.8322837273321519E-2</v>
      </c>
      <c r="Q101" s="127">
        <v>0.52982223193047129</v>
      </c>
      <c r="R101" s="127">
        <v>0.99513388276043047</v>
      </c>
      <c r="S101" s="127">
        <v>0.35389708900954719</v>
      </c>
      <c r="T101" s="127">
        <v>0.28416877564974352</v>
      </c>
      <c r="U101" s="127">
        <v>0.31217515010186209</v>
      </c>
      <c r="V101" s="127">
        <v>0.34890731462417057</v>
      </c>
      <c r="W101" s="127">
        <v>1.108668028561991</v>
      </c>
    </row>
    <row r="102" spans="1:23">
      <c r="A102" s="127" t="s">
        <v>590</v>
      </c>
      <c r="B102" s="127">
        <v>39.1</v>
      </c>
      <c r="C102" s="127">
        <v>0.97199999999999998</v>
      </c>
      <c r="D102" s="127">
        <v>23.000551000000002</v>
      </c>
      <c r="E102" s="127">
        <v>0.12770000000000001</v>
      </c>
      <c r="F102" s="127">
        <v>5.8130003999999999E-2</v>
      </c>
      <c r="G102" s="127">
        <v>0.55046004000000004</v>
      </c>
      <c r="H102" s="127">
        <v>0.38008999999999998</v>
      </c>
      <c r="I102" s="127">
        <v>53.324809999999999</v>
      </c>
      <c r="J102" s="127">
        <v>7.3840857</v>
      </c>
      <c r="K102" s="127">
        <v>92.489000000000004</v>
      </c>
      <c r="L102" s="127">
        <v>0.81441686348407527</v>
      </c>
      <c r="M102" s="127">
        <v>0.3179898899791852</v>
      </c>
      <c r="N102" s="127">
        <v>0.63277503141391911</v>
      </c>
      <c r="O102" s="127">
        <v>6.7965715372150043E-2</v>
      </c>
      <c r="P102" s="127">
        <v>0.19059520831727059</v>
      </c>
      <c r="Q102" s="127">
        <v>0.53767922336359086</v>
      </c>
      <c r="R102" s="127">
        <v>0.99667253164877134</v>
      </c>
      <c r="S102" s="127">
        <v>0.41750013112010032</v>
      </c>
      <c r="T102" s="127">
        <v>0.35757917669644268</v>
      </c>
      <c r="U102" s="127">
        <v>0.42671154891833918</v>
      </c>
      <c r="V102" s="127">
        <v>0.35966065022706323</v>
      </c>
      <c r="W102" s="127">
        <v>1.0842478622599341</v>
      </c>
    </row>
    <row r="103" spans="1:23">
      <c r="A103" s="127" t="s">
        <v>591</v>
      </c>
      <c r="B103" s="127">
        <v>4.9800000000000004</v>
      </c>
      <c r="C103" s="127">
        <v>0.92300000000000004</v>
      </c>
      <c r="D103" s="127">
        <v>15.31823</v>
      </c>
      <c r="E103" s="127">
        <v>9.7839999999999996E-2</v>
      </c>
      <c r="F103" s="127">
        <v>4.7480002E-2</v>
      </c>
      <c r="G103" s="127">
        <v>0.38919997000000001</v>
      </c>
      <c r="H103" s="127">
        <v>0.13816999999999999</v>
      </c>
      <c r="I103" s="127">
        <v>28.514054999999999</v>
      </c>
      <c r="J103" s="127">
        <v>2.3419976</v>
      </c>
      <c r="K103" s="127">
        <v>37.542999999999999</v>
      </c>
      <c r="L103" s="127">
        <v>0.80603117812420133</v>
      </c>
      <c r="M103" s="127">
        <v>0.1150758251561106</v>
      </c>
      <c r="N103" s="127">
        <v>0.50081421490528932</v>
      </c>
      <c r="O103" s="127">
        <v>2.7474717997808391E-2</v>
      </c>
      <c r="P103" s="127">
        <v>5.4971407875476809E-2</v>
      </c>
      <c r="Q103" s="127">
        <v>0.53279380479006155</v>
      </c>
      <c r="R103" s="127">
        <v>0.99476032616256271</v>
      </c>
      <c r="S103" s="127">
        <v>0.33999738686056991</v>
      </c>
      <c r="T103" s="127">
        <v>0.26836050556325802</v>
      </c>
      <c r="U103" s="127">
        <v>0.29531540475131918</v>
      </c>
      <c r="V103" s="127">
        <v>0.35072708907087169</v>
      </c>
      <c r="W103" s="127">
        <v>1.0779836778179519</v>
      </c>
    </row>
    <row r="104" spans="1:23">
      <c r="A104" s="127" t="s">
        <v>592</v>
      </c>
      <c r="B104" s="127">
        <v>14.31</v>
      </c>
      <c r="C104" s="127">
        <v>1.1659999999999999</v>
      </c>
      <c r="D104" s="127">
        <v>8.5967830000000003</v>
      </c>
      <c r="E104" s="127">
        <v>0.15104999999999999</v>
      </c>
      <c r="F104" s="127">
        <v>2.6859999999999998E-2</v>
      </c>
      <c r="G104" s="127">
        <v>0.71453005000000003</v>
      </c>
      <c r="H104" s="127">
        <v>0.51114000000000004</v>
      </c>
      <c r="I104" s="127">
        <v>10.831586</v>
      </c>
      <c r="J104" s="127">
        <v>1.5625473000000001</v>
      </c>
      <c r="K104" s="127">
        <v>39.076000000000001</v>
      </c>
      <c r="L104" s="127">
        <v>0.82097432340212806</v>
      </c>
      <c r="M104" s="127">
        <v>0.1705619982158787</v>
      </c>
      <c r="N104" s="127">
        <v>0.7670352514682639</v>
      </c>
      <c r="O104" s="127">
        <v>2.8604421688247471E-2</v>
      </c>
      <c r="P104" s="127">
        <v>3.4005488628350553E-2</v>
      </c>
      <c r="Q104" s="127">
        <v>0.52851943484186581</v>
      </c>
      <c r="R104" s="127">
        <v>0.9977083886633531</v>
      </c>
      <c r="S104" s="127">
        <v>0.40570901970392831</v>
      </c>
      <c r="T104" s="127">
        <v>0.26547149174438378</v>
      </c>
      <c r="U104" s="127">
        <v>0.3311205745433714</v>
      </c>
      <c r="V104" s="127">
        <v>0.37165585450345379</v>
      </c>
      <c r="W104" s="127">
        <v>1.088876737577841</v>
      </c>
    </row>
    <row r="105" spans="1:23">
      <c r="A105" s="127" t="s">
        <v>593</v>
      </c>
      <c r="B105" s="127">
        <v>-1.74</v>
      </c>
      <c r="C105" s="127">
        <v>1.099</v>
      </c>
      <c r="D105" s="127">
        <v>37.777774999999998</v>
      </c>
      <c r="E105" s="127">
        <v>-0.11402000499999999</v>
      </c>
      <c r="F105" s="127">
        <v>-5.7160000000000002E-2</v>
      </c>
      <c r="G105" s="127">
        <v>-0.22281000000000001</v>
      </c>
      <c r="H105" s="127">
        <v>-0.43385000000000001</v>
      </c>
      <c r="I105" s="127">
        <v>0</v>
      </c>
      <c r="J105" s="127">
        <v>0.72479210000000005</v>
      </c>
      <c r="K105" s="127">
        <v>4.2729999999999997</v>
      </c>
      <c r="L105" s="127">
        <v>0.74653381234150462</v>
      </c>
      <c r="M105" s="127">
        <v>7.5111507582515613E-2</v>
      </c>
      <c r="N105" s="127">
        <v>0</v>
      </c>
      <c r="O105" s="127">
        <v>2.9572739137195261E-3</v>
      </c>
      <c r="P105" s="127">
        <v>1.147126435252423E-2</v>
      </c>
      <c r="Q105" s="127">
        <v>0.54707650376814621</v>
      </c>
      <c r="R105" s="127">
        <v>0.99023891502573635</v>
      </c>
      <c r="S105" s="127">
        <v>0.23152999429144791</v>
      </c>
      <c r="T105" s="127">
        <v>0.25012700785006081</v>
      </c>
      <c r="U105" s="127">
        <v>0.26731798140553009</v>
      </c>
      <c r="V105" s="127">
        <v>0.31819591407366732</v>
      </c>
      <c r="W105" s="127">
        <v>1.038846729064913</v>
      </c>
    </row>
    <row r="106" spans="1:23">
      <c r="A106" s="127" t="s">
        <v>594</v>
      </c>
      <c r="B106" s="127">
        <v>0.5</v>
      </c>
      <c r="C106" s="127">
        <v>0.97099999999999997</v>
      </c>
      <c r="D106" s="127">
        <v>-822.50005999999996</v>
      </c>
      <c r="E106" s="127">
        <v>3.6909999999999998E-2</v>
      </c>
      <c r="F106" s="127">
        <v>-1.8699999999999999E-3</v>
      </c>
      <c r="G106" s="127">
        <v>5.5530000000000003E-2</v>
      </c>
      <c r="H106" s="127">
        <v>-2.8830000000000001E-2</v>
      </c>
      <c r="I106" s="127">
        <v>32.9</v>
      </c>
      <c r="J106" s="127">
        <v>1.1827725</v>
      </c>
      <c r="K106" s="127">
        <v>29.315000000000001</v>
      </c>
      <c r="L106" s="127">
        <v>0.78891999898899967</v>
      </c>
      <c r="M106" s="127">
        <v>8.8432946773713939E-2</v>
      </c>
      <c r="N106" s="127">
        <v>0.2277685583728942</v>
      </c>
      <c r="O106" s="127">
        <v>2.1411311627989239E-2</v>
      </c>
      <c r="P106" s="127">
        <v>2.379017690303141E-2</v>
      </c>
      <c r="Q106" s="127">
        <v>0</v>
      </c>
      <c r="R106" s="127">
        <v>0.99344030997457977</v>
      </c>
      <c r="S106" s="127">
        <v>0.28561230264905668</v>
      </c>
      <c r="T106" s="127">
        <v>2.2833537914602981E-2</v>
      </c>
      <c r="U106" s="127">
        <v>0.138931710989004</v>
      </c>
      <c r="V106" s="127">
        <v>2.0592176947281989E-2</v>
      </c>
      <c r="W106" s="127">
        <v>1.0667165172731381</v>
      </c>
    </row>
    <row r="107" spans="1:23">
      <c r="A107" s="127" t="s">
        <v>595</v>
      </c>
      <c r="B107" s="127">
        <v>-5.45</v>
      </c>
      <c r="C107" s="127">
        <v>0.93500000000000005</v>
      </c>
      <c r="D107" s="127">
        <v>5.9029645999999998</v>
      </c>
      <c r="E107" s="127">
        <v>-0.24551999999999999</v>
      </c>
      <c r="F107" s="127">
        <v>-6.3130000000000006E-2</v>
      </c>
      <c r="G107" s="127">
        <v>-9.5939999999999998E-2</v>
      </c>
      <c r="H107" s="127">
        <v>-0.16547000000000001</v>
      </c>
      <c r="I107" s="127">
        <v>0</v>
      </c>
      <c r="J107" s="127">
        <v>0.99274706999999995</v>
      </c>
      <c r="K107" s="127">
        <v>17.745999999999999</v>
      </c>
      <c r="L107" s="127">
        <v>0.70960422148768676</v>
      </c>
      <c r="M107" s="127">
        <v>5.3047873922093362E-2</v>
      </c>
      <c r="N107" s="127">
        <v>0.1038190594264895</v>
      </c>
      <c r="O107" s="127">
        <v>1.2885843921081389E-2</v>
      </c>
      <c r="P107" s="127">
        <v>1.8678808262490191E-2</v>
      </c>
      <c r="Q107" s="127">
        <v>0.5268063548436368</v>
      </c>
      <c r="R107" s="127">
        <v>0.99236026798699895</v>
      </c>
      <c r="S107" s="127">
        <v>0.23201976499921659</v>
      </c>
      <c r="T107" s="127">
        <v>0.24137548209075321</v>
      </c>
      <c r="U107" s="127">
        <v>0.2441611391342457</v>
      </c>
      <c r="V107" s="127">
        <v>0.31618695185324891</v>
      </c>
      <c r="W107" s="127">
        <v>1.0174463138710199</v>
      </c>
    </row>
    <row r="108" spans="1:23">
      <c r="A108" s="127" t="s">
        <v>596</v>
      </c>
      <c r="B108" s="127">
        <v>0.5</v>
      </c>
      <c r="C108" s="127">
        <v>0.84299999999999997</v>
      </c>
      <c r="D108" s="127">
        <v>10.744681</v>
      </c>
      <c r="E108" s="127">
        <v>2.7629999999999998E-2</v>
      </c>
      <c r="F108" s="127">
        <v>6.6500003000000002E-3</v>
      </c>
      <c r="G108" s="127">
        <v>0.26624999999999999</v>
      </c>
      <c r="H108" s="127">
        <v>6.6700003999999993E-2</v>
      </c>
      <c r="I108" s="127">
        <v>50.5</v>
      </c>
      <c r="J108" s="127">
        <v>1.6653476</v>
      </c>
      <c r="K108" s="127">
        <v>9.8810000000000002</v>
      </c>
      <c r="L108" s="127">
        <v>0.78631386502585066</v>
      </c>
      <c r="M108" s="127">
        <v>8.8432946773713939E-2</v>
      </c>
      <c r="N108" s="127">
        <v>0.40020295738250927</v>
      </c>
      <c r="O108" s="127">
        <v>7.0899407734601426E-3</v>
      </c>
      <c r="P108" s="127">
        <v>3.6770646058375732E-2</v>
      </c>
      <c r="Q108" s="127">
        <v>0.52988534766733175</v>
      </c>
      <c r="R108" s="127">
        <v>0.99419540669145445</v>
      </c>
      <c r="S108" s="127">
        <v>0.30889611438447018</v>
      </c>
      <c r="T108" s="127">
        <v>0.2555058270048019</v>
      </c>
      <c r="U108" s="127">
        <v>0.27552823406553412</v>
      </c>
      <c r="V108" s="127">
        <v>0.33814355820801439</v>
      </c>
      <c r="W108" s="127">
        <v>1.0655615266803971</v>
      </c>
    </row>
    <row r="109" spans="1:23">
      <c r="A109" s="127" t="s">
        <v>597</v>
      </c>
      <c r="B109" s="127">
        <v>2.08</v>
      </c>
      <c r="C109" s="127">
        <v>1.0309999999999999</v>
      </c>
      <c r="D109" s="127">
        <v>16.332377999999999</v>
      </c>
      <c r="E109" s="127">
        <v>3.8710000000000001E-2</v>
      </c>
      <c r="F109" s="127">
        <v>2.0550000999999998E-2</v>
      </c>
      <c r="G109" s="127">
        <v>0.12892999999999999</v>
      </c>
      <c r="H109" s="127">
        <v>4.0039999999999999E-2</v>
      </c>
      <c r="I109" s="127">
        <v>54.807693</v>
      </c>
      <c r="J109" s="127">
        <v>2.0816214</v>
      </c>
      <c r="K109" s="127">
        <v>68.807000000000002</v>
      </c>
      <c r="L109" s="127">
        <v>0.78942549911116222</v>
      </c>
      <c r="M109" s="127">
        <v>9.7829319060362768E-2</v>
      </c>
      <c r="N109" s="127">
        <v>0.28783255271280378</v>
      </c>
      <c r="O109" s="127">
        <v>5.0513893586776062E-2</v>
      </c>
      <c r="P109" s="127">
        <v>4.7967720298381013E-2</v>
      </c>
      <c r="Q109" s="127">
        <v>0.53343873195146341</v>
      </c>
      <c r="R109" s="127">
        <v>0.99398467832707305</v>
      </c>
      <c r="S109" s="127">
        <v>0.30045482823859998</v>
      </c>
      <c r="T109" s="127">
        <v>0.26317061512800921</v>
      </c>
      <c r="U109" s="127">
        <v>0.28275735046145278</v>
      </c>
      <c r="V109" s="127">
        <v>0.34045753687740993</v>
      </c>
      <c r="W109" s="127">
        <v>1.067345925297291</v>
      </c>
    </row>
    <row r="110" spans="1:23">
      <c r="A110" s="127" t="s">
        <v>598</v>
      </c>
      <c r="B110" s="127">
        <v>6.41</v>
      </c>
      <c r="C110" s="127">
        <v>0.84699999999999998</v>
      </c>
      <c r="D110" s="127">
        <v>56.328125</v>
      </c>
      <c r="E110" s="127">
        <v>0.10920999000000001</v>
      </c>
      <c r="F110" s="127">
        <v>3.9800000000000002E-2</v>
      </c>
      <c r="G110" s="127">
        <v>0.19577</v>
      </c>
      <c r="H110" s="127">
        <v>3.5589999999999997E-2</v>
      </c>
      <c r="I110" s="127">
        <v>56.240250000000003</v>
      </c>
      <c r="J110" s="127">
        <v>5.4270915999999998</v>
      </c>
      <c r="K110" s="127">
        <v>124.60899999999999</v>
      </c>
      <c r="L110" s="127">
        <v>0.80922425108752727</v>
      </c>
      <c r="M110" s="127">
        <v>0.12358013678263451</v>
      </c>
      <c r="N110" s="127">
        <v>0.34252842984740273</v>
      </c>
      <c r="O110" s="127">
        <v>9.1635697457540313E-2</v>
      </c>
      <c r="P110" s="127">
        <v>0.13795531547522211</v>
      </c>
      <c r="Q110" s="127">
        <v>0.55887322827828712</v>
      </c>
      <c r="R110" s="127">
        <v>0.99394950424302209</v>
      </c>
      <c r="S110" s="127">
        <v>0.32018991799472002</v>
      </c>
      <c r="T110" s="127">
        <v>0.31632031539899252</v>
      </c>
      <c r="U110" s="127">
        <v>0.30780328108368382</v>
      </c>
      <c r="V110" s="127">
        <v>0.36008687602187062</v>
      </c>
      <c r="W110" s="127">
        <v>1.079465879856677</v>
      </c>
    </row>
    <row r="111" spans="1:23">
      <c r="A111" s="127" t="s">
        <v>599</v>
      </c>
      <c r="B111" s="127">
        <v>4.1399999999999997</v>
      </c>
      <c r="C111" s="127">
        <v>1.0269999999999999</v>
      </c>
      <c r="D111" s="127">
        <v>7.0962610000000002</v>
      </c>
      <c r="E111" s="127">
        <v>0.22076999999999999</v>
      </c>
      <c r="F111" s="127">
        <v>7.911E-2</v>
      </c>
      <c r="G111" s="127">
        <v>0.31134000000000001</v>
      </c>
      <c r="H111" s="127">
        <v>0.16079001000000001</v>
      </c>
      <c r="I111" s="127">
        <v>21.545895000000002</v>
      </c>
      <c r="J111" s="127">
        <v>4.3490976999999997</v>
      </c>
      <c r="K111" s="127">
        <v>29.975000000000001</v>
      </c>
      <c r="L111" s="127">
        <v>0.84055402813389013</v>
      </c>
      <c r="M111" s="127">
        <v>0.1100802854594112</v>
      </c>
      <c r="N111" s="127">
        <v>0.43710058006352459</v>
      </c>
      <c r="O111" s="127">
        <v>2.189768112289452E-2</v>
      </c>
      <c r="P111" s="127">
        <v>0.10895906894571961</v>
      </c>
      <c r="Q111" s="127">
        <v>0.52756520785124805</v>
      </c>
      <c r="R111" s="127">
        <v>0.9949391212486246</v>
      </c>
      <c r="S111" s="127">
        <v>0.33177025462999338</v>
      </c>
      <c r="T111" s="127">
        <v>0.28854477782733018</v>
      </c>
      <c r="U111" s="127">
        <v>0.2943972417712406</v>
      </c>
      <c r="V111" s="127">
        <v>0.33580879296155008</v>
      </c>
      <c r="W111" s="127">
        <v>1.0992580064003941</v>
      </c>
    </row>
    <row r="112" spans="1:23">
      <c r="A112" s="127" t="s">
        <v>600</v>
      </c>
      <c r="B112" s="127">
        <v>6.12</v>
      </c>
      <c r="C112" s="127">
        <v>0.83599999999999997</v>
      </c>
      <c r="D112" s="127">
        <v>15.518342000000001</v>
      </c>
      <c r="E112" s="127">
        <v>7.9060000000000005E-2</v>
      </c>
      <c r="F112" s="127">
        <v>2.3689999999999999E-2</v>
      </c>
      <c r="G112" s="127">
        <v>0.14829998999999999</v>
      </c>
      <c r="H112" s="127">
        <v>6.5809994999999996E-2</v>
      </c>
      <c r="I112" s="127">
        <v>15.898694000000001</v>
      </c>
      <c r="J112" s="127">
        <v>1.2357910000000001</v>
      </c>
      <c r="K112" s="127">
        <v>102.134</v>
      </c>
      <c r="L112" s="127">
        <v>0.80075712684963896</v>
      </c>
      <c r="M112" s="127">
        <v>0.1218554861730598</v>
      </c>
      <c r="N112" s="127">
        <v>0.30368321987525748</v>
      </c>
      <c r="O112" s="127">
        <v>7.5073342309061292E-2</v>
      </c>
      <c r="P112" s="127">
        <v>2.5216286546717179E-2</v>
      </c>
      <c r="Q112" s="127">
        <v>0.53292106201891021</v>
      </c>
      <c r="R112" s="127">
        <v>0.99418837180350561</v>
      </c>
      <c r="S112" s="127">
        <v>0.31956767010444109</v>
      </c>
      <c r="T112" s="127">
        <v>0.25663081656935821</v>
      </c>
      <c r="U112" s="127">
        <v>0.29911472619288082</v>
      </c>
      <c r="V112" s="127">
        <v>0.34953730038518938</v>
      </c>
      <c r="W112" s="127">
        <v>1.074414006758496</v>
      </c>
    </row>
    <row r="113" spans="1:23">
      <c r="A113" s="127" t="s">
        <v>601</v>
      </c>
      <c r="B113" s="127">
        <v>5.45</v>
      </c>
      <c r="C113" s="127">
        <v>1.109</v>
      </c>
      <c r="D113" s="127">
        <v>16.238437999999999</v>
      </c>
      <c r="E113" s="127">
        <v>4.6390000000000001E-2</v>
      </c>
      <c r="F113" s="127">
        <v>2.4809999999999999E-2</v>
      </c>
      <c r="G113" s="127">
        <v>0.23963000000000001</v>
      </c>
      <c r="H113" s="127">
        <v>0.14427000000000001</v>
      </c>
      <c r="I113" s="127">
        <v>28.990828</v>
      </c>
      <c r="J113" s="127">
        <v>1.3553274</v>
      </c>
      <c r="K113" s="127">
        <v>55.752000000000002</v>
      </c>
      <c r="L113" s="127">
        <v>0.79158229963238902</v>
      </c>
      <c r="M113" s="127">
        <v>0.1178709485578353</v>
      </c>
      <c r="N113" s="127">
        <v>0.37841953055242222</v>
      </c>
      <c r="O113" s="127">
        <v>4.0893357592854208E-2</v>
      </c>
      <c r="P113" s="127">
        <v>2.8431617286203938E-2</v>
      </c>
      <c r="Q113" s="127">
        <v>0.53337899268506239</v>
      </c>
      <c r="R113" s="127">
        <v>0.99480854232272253</v>
      </c>
      <c r="S113" s="127">
        <v>0.32196576099891577</v>
      </c>
      <c r="T113" s="127">
        <v>0.2576357859825994</v>
      </c>
      <c r="U113" s="127">
        <v>0.29573425481340382</v>
      </c>
      <c r="V113" s="127">
        <v>0.34729817765295978</v>
      </c>
      <c r="W113" s="127">
        <v>1.069151918769554</v>
      </c>
    </row>
    <row r="114" spans="1:23">
      <c r="A114" s="127" t="s">
        <v>602</v>
      </c>
      <c r="B114" s="127">
        <v>-0.1</v>
      </c>
      <c r="C114" s="127">
        <v>0.92</v>
      </c>
      <c r="D114" s="127">
        <v>24.966888000000001</v>
      </c>
      <c r="E114" s="127">
        <v>-2.99E-3</v>
      </c>
      <c r="F114" s="127">
        <v>6.8100000000000001E-3</v>
      </c>
      <c r="G114" s="127">
        <v>0.22624000999999999</v>
      </c>
      <c r="H114" s="127">
        <v>-8.0800000000000004E-3</v>
      </c>
      <c r="I114" s="127">
        <v>0</v>
      </c>
      <c r="J114" s="127">
        <v>1.4211935</v>
      </c>
      <c r="K114" s="127">
        <v>40.200000000000003</v>
      </c>
      <c r="L114" s="127">
        <v>0.77771474628106363</v>
      </c>
      <c r="M114" s="127">
        <v>8.4864704133214383E-2</v>
      </c>
      <c r="N114" s="127">
        <v>0.36746236047651692</v>
      </c>
      <c r="O114" s="127">
        <v>2.943272367654071E-2</v>
      </c>
      <c r="P114" s="127">
        <v>3.02033060439389E-2</v>
      </c>
      <c r="Q114" s="127">
        <v>0.53892967609807285</v>
      </c>
      <c r="R114" s="127">
        <v>0.99360432396200882</v>
      </c>
      <c r="S114" s="127">
        <v>0.30439478470468828</v>
      </c>
      <c r="T114" s="127">
        <v>0.25605756236670252</v>
      </c>
      <c r="U114" s="127">
        <v>0.27469108580461721</v>
      </c>
      <c r="V114" s="127">
        <v>0.34677850736222421</v>
      </c>
      <c r="W114" s="127">
        <v>1.0599416997204549</v>
      </c>
    </row>
    <row r="115" spans="1:23">
      <c r="A115" s="127" t="s">
        <v>603</v>
      </c>
      <c r="B115" s="127">
        <v>-1.01</v>
      </c>
      <c r="C115" s="127">
        <v>1.1240000000000001</v>
      </c>
      <c r="D115" s="127">
        <v>94.861114999999998</v>
      </c>
      <c r="E115" s="127">
        <v>-0.105450004</v>
      </c>
      <c r="F115" s="127">
        <v>-4.3730001999999997E-2</v>
      </c>
      <c r="G115" s="127">
        <v>6.9010000000000002E-2</v>
      </c>
      <c r="H115" s="127">
        <v>-0.24417</v>
      </c>
      <c r="I115" s="127">
        <v>0</v>
      </c>
      <c r="J115" s="127">
        <v>3.2250450000000002</v>
      </c>
      <c r="K115" s="127">
        <v>8.798</v>
      </c>
      <c r="L115" s="127">
        <v>0.74894055487063405</v>
      </c>
      <c r="M115" s="127">
        <v>7.945286946179006E-2</v>
      </c>
      <c r="N115" s="127">
        <v>0.2387993845813681</v>
      </c>
      <c r="O115" s="127">
        <v>6.2918526477292076E-3</v>
      </c>
      <c r="P115" s="127">
        <v>7.8723917150006317E-2</v>
      </c>
      <c r="Q115" s="127">
        <v>0.58337751351182787</v>
      </c>
      <c r="R115" s="127">
        <v>0.99173820047805128</v>
      </c>
      <c r="S115" s="127">
        <v>0.26560682473623071</v>
      </c>
      <c r="T115" s="127">
        <v>0.2951304882277519</v>
      </c>
      <c r="U115" s="127">
        <v>0.27971196568222079</v>
      </c>
      <c r="V115" s="127">
        <v>0.35208347954334263</v>
      </c>
      <c r="W115" s="127">
        <v>1.0412023242871931</v>
      </c>
    </row>
    <row r="116" spans="1:23">
      <c r="A116" s="127" t="s">
        <v>604</v>
      </c>
      <c r="B116" s="127">
        <v>40.99</v>
      </c>
      <c r="C116" s="127">
        <v>1.0049999999999999</v>
      </c>
      <c r="D116" s="127">
        <v>33.604492</v>
      </c>
      <c r="E116" s="127">
        <v>0.38408002000000002</v>
      </c>
      <c r="F116" s="127">
        <v>0.15642998999999999</v>
      </c>
      <c r="G116" s="127">
        <v>0.31224000000000002</v>
      </c>
      <c r="H116" s="127">
        <v>0.21546000000000001</v>
      </c>
      <c r="I116" s="127">
        <v>42.327396</v>
      </c>
      <c r="J116" s="127">
        <v>16.079405000000001</v>
      </c>
      <c r="K116" s="127">
        <v>216.017</v>
      </c>
      <c r="L116" s="127">
        <v>0.88641693650075959</v>
      </c>
      <c r="M116" s="127">
        <v>0.32922985429675877</v>
      </c>
      <c r="N116" s="127">
        <v>0.43783705955815572</v>
      </c>
      <c r="O116" s="127">
        <v>0.15899639865496731</v>
      </c>
      <c r="P116" s="127">
        <v>0.42448486397816187</v>
      </c>
      <c r="Q116" s="127">
        <v>0.54442258781217479</v>
      </c>
      <c r="R116" s="127">
        <v>0.99537124862465376</v>
      </c>
      <c r="S116" s="127">
        <v>0.40136077275321691</v>
      </c>
      <c r="T116" s="127">
        <v>0.46232068001634508</v>
      </c>
      <c r="U116" s="127">
        <v>0.44315162487054971</v>
      </c>
      <c r="V116" s="127">
        <v>0.34575920069066979</v>
      </c>
      <c r="W116" s="127">
        <v>1.127634714155213</v>
      </c>
    </row>
    <row r="117" spans="1:23">
      <c r="A117" s="127" t="s">
        <v>605</v>
      </c>
      <c r="B117" s="127">
        <v>15.16</v>
      </c>
      <c r="C117" s="127">
        <v>1.113</v>
      </c>
      <c r="D117" s="127">
        <v>14.490239000000001</v>
      </c>
      <c r="E117" s="127">
        <v>0.11517999</v>
      </c>
      <c r="F117" s="127">
        <v>2.6440000000000002E-2</v>
      </c>
      <c r="G117" s="127">
        <v>0.19399999000000001</v>
      </c>
      <c r="H117" s="127">
        <v>3.1289999999999998E-2</v>
      </c>
      <c r="I117" s="127">
        <v>22.031662000000001</v>
      </c>
      <c r="J117" s="127">
        <v>2.0130792</v>
      </c>
      <c r="K117" s="127">
        <v>1022.6660000000001</v>
      </c>
      <c r="L117" s="127">
        <v>0.81090082649269968</v>
      </c>
      <c r="M117" s="127">
        <v>0.175617008623253</v>
      </c>
      <c r="N117" s="127">
        <v>0.34108001199152282</v>
      </c>
      <c r="O117" s="127">
        <v>0.75343498455776858</v>
      </c>
      <c r="P117" s="127">
        <v>4.6124048892750173E-2</v>
      </c>
      <c r="Q117" s="127">
        <v>0.5322672604540315</v>
      </c>
      <c r="R117" s="127">
        <v>0.99391551580225357</v>
      </c>
      <c r="S117" s="127">
        <v>0.45102164488685831</v>
      </c>
      <c r="T117" s="127">
        <v>0.27299418571829348</v>
      </c>
      <c r="U117" s="127">
        <v>0.33425398440207421</v>
      </c>
      <c r="V117" s="127">
        <v>0.51019513290653185</v>
      </c>
      <c r="W117" s="127">
        <v>1.080474011478086</v>
      </c>
    </row>
    <row r="118" spans="1:23">
      <c r="A118" s="127" t="s">
        <v>606</v>
      </c>
      <c r="B118" s="127">
        <v>4.1500000000000004</v>
      </c>
      <c r="C118" s="127">
        <v>1.056</v>
      </c>
      <c r="D118" s="127">
        <v>92.021280000000004</v>
      </c>
      <c r="E118" s="127">
        <v>8.3129994999999998E-2</v>
      </c>
      <c r="F118" s="127">
        <v>4.1789997000000002E-2</v>
      </c>
      <c r="G118" s="127">
        <v>0.35546001999999999</v>
      </c>
      <c r="H118" s="127">
        <v>0.14383000000000001</v>
      </c>
      <c r="I118" s="127">
        <v>41.686745000000002</v>
      </c>
      <c r="J118" s="127">
        <v>5.5930942999999997</v>
      </c>
      <c r="K118" s="127">
        <v>39.478000000000002</v>
      </c>
      <c r="L118" s="127">
        <v>0.80190011738836164</v>
      </c>
      <c r="M118" s="127">
        <v>0.1101397561700862</v>
      </c>
      <c r="N118" s="127">
        <v>0.47320445787764859</v>
      </c>
      <c r="O118" s="127">
        <v>2.8900664926053421E-2</v>
      </c>
      <c r="P118" s="127">
        <v>0.14242051255450339</v>
      </c>
      <c r="Q118" s="127">
        <v>0.58157157717373953</v>
      </c>
      <c r="R118" s="127">
        <v>0.99480506443576022</v>
      </c>
      <c r="S118" s="127">
        <v>0.32452520872435331</v>
      </c>
      <c r="T118" s="127">
        <v>0.32604198081423019</v>
      </c>
      <c r="U118" s="127">
        <v>0.30433790535488331</v>
      </c>
      <c r="V118" s="127">
        <v>0.36834375200020242</v>
      </c>
      <c r="W118" s="127">
        <v>1.075476763793447</v>
      </c>
    </row>
    <row r="119" spans="1:23">
      <c r="A119" s="127" t="s">
        <v>607</v>
      </c>
      <c r="B119" s="127">
        <v>4.96</v>
      </c>
      <c r="C119" s="127">
        <v>1.0409999999999999</v>
      </c>
      <c r="D119" s="127">
        <v>38.036810000000003</v>
      </c>
      <c r="E119" s="127">
        <v>0.11655</v>
      </c>
      <c r="F119" s="127">
        <v>4.7919999999999997E-2</v>
      </c>
      <c r="G119" s="127">
        <v>0.27150999999999997</v>
      </c>
      <c r="H119" s="127">
        <v>0.1588</v>
      </c>
      <c r="I119" s="127">
        <v>25</v>
      </c>
      <c r="J119" s="127">
        <v>3.7422667000000001</v>
      </c>
      <c r="K119" s="127">
        <v>33.369</v>
      </c>
      <c r="L119" s="127">
        <v>0.81128557106067967</v>
      </c>
      <c r="M119" s="127">
        <v>0.1149568837347606</v>
      </c>
      <c r="N119" s="127">
        <v>0.40450727087335292</v>
      </c>
      <c r="O119" s="127">
        <v>2.439879940427106E-2</v>
      </c>
      <c r="P119" s="127">
        <v>9.2636322334867183E-2</v>
      </c>
      <c r="Q119" s="127">
        <v>0.54724123190176543</v>
      </c>
      <c r="R119" s="127">
        <v>0.99492339163536558</v>
      </c>
      <c r="S119" s="127">
        <v>0.32181453882549588</v>
      </c>
      <c r="T119" s="127">
        <v>0.29067885843151797</v>
      </c>
      <c r="U119" s="127">
        <v>0.29952154442932172</v>
      </c>
      <c r="V119" s="127">
        <v>0.34696067826688443</v>
      </c>
      <c r="W119" s="127">
        <v>1.0813013583860409</v>
      </c>
    </row>
    <row r="120" spans="1:23">
      <c r="A120" s="127" t="s">
        <v>608</v>
      </c>
      <c r="B120" s="127">
        <v>-4.53</v>
      </c>
      <c r="C120" s="127">
        <v>0.871</v>
      </c>
      <c r="D120" s="127">
        <v>20.000001999999999</v>
      </c>
      <c r="E120" s="127">
        <v>-8.931E-2</v>
      </c>
      <c r="F120" s="127">
        <v>-3.8629997999999999E-2</v>
      </c>
      <c r="G120" s="127">
        <v>2.8740000000000002E-2</v>
      </c>
      <c r="H120" s="127">
        <v>-6.2820000000000001E-2</v>
      </c>
      <c r="I120" s="127">
        <v>0</v>
      </c>
      <c r="J120" s="127">
        <v>0.78919022999999999</v>
      </c>
      <c r="K120" s="127">
        <v>211.11699999999999</v>
      </c>
      <c r="L120" s="127">
        <v>0.75347320708935839</v>
      </c>
      <c r="M120" s="127">
        <v>5.8519179304192682E-2</v>
      </c>
      <c r="N120" s="127">
        <v>0.2058460187493768</v>
      </c>
      <c r="O120" s="127">
        <v>0.15538547361703409</v>
      </c>
      <c r="P120" s="127">
        <v>1.3203467153967681E-2</v>
      </c>
      <c r="Q120" s="127">
        <v>0.53577108416771702</v>
      </c>
      <c r="R120" s="127">
        <v>0.99317164320673823</v>
      </c>
      <c r="S120" s="127">
        <v>0.28564697423748497</v>
      </c>
      <c r="T120" s="127">
        <v>0.2436528834190432</v>
      </c>
      <c r="U120" s="127">
        <v>0.25455503303954791</v>
      </c>
      <c r="V120" s="127">
        <v>0.36367792123879822</v>
      </c>
      <c r="W120" s="127">
        <v>1.044822890820909</v>
      </c>
    </row>
    <row r="121" spans="1:23">
      <c r="A121" s="127" t="s">
        <v>609</v>
      </c>
      <c r="B121" s="127">
        <v>0.44</v>
      </c>
      <c r="C121" s="127">
        <v>1.169</v>
      </c>
      <c r="D121" s="127">
        <v>16.016949</v>
      </c>
      <c r="E121" s="127">
        <v>3.9389998000000002E-2</v>
      </c>
      <c r="F121" s="127">
        <v>2.4530000999999999E-2</v>
      </c>
      <c r="G121" s="127">
        <v>0.28811002000000002</v>
      </c>
      <c r="H121" s="127">
        <v>0.15303998999999999</v>
      </c>
      <c r="I121" s="127">
        <v>85.909090000000006</v>
      </c>
      <c r="J121" s="127">
        <v>1.3770994000000001</v>
      </c>
      <c r="K121" s="127">
        <v>12.138999999999999</v>
      </c>
      <c r="L121" s="127">
        <v>0.78961646526231244</v>
      </c>
      <c r="M121" s="127">
        <v>8.8076122509663984E-2</v>
      </c>
      <c r="N121" s="127">
        <v>0.4180912423627588</v>
      </c>
      <c r="O121" s="127">
        <v>8.7539139848179012E-3</v>
      </c>
      <c r="P121" s="127">
        <v>2.901724794648906E-2</v>
      </c>
      <c r="Q121" s="127">
        <v>0.53323814118010282</v>
      </c>
      <c r="R121" s="127">
        <v>0.99487786285427016</v>
      </c>
      <c r="S121" s="127">
        <v>0.31361069156605959</v>
      </c>
      <c r="T121" s="127">
        <v>0.25356873768628818</v>
      </c>
      <c r="U121" s="127">
        <v>0.27651274581844071</v>
      </c>
      <c r="V121" s="127">
        <v>0.34269492455332512</v>
      </c>
      <c r="W121" s="127">
        <v>1.0679871464217361</v>
      </c>
    </row>
    <row r="122" spans="1:23">
      <c r="A122" s="127" t="s">
        <v>610</v>
      </c>
      <c r="B122" s="127">
        <v>14.98</v>
      </c>
      <c r="C122" s="127">
        <v>1.1990000000000001</v>
      </c>
      <c r="D122" s="127">
        <v>18.356110000000001</v>
      </c>
      <c r="E122" s="127">
        <v>0.12917000000000001</v>
      </c>
      <c r="F122" s="127">
        <v>6.5809994999999996E-2</v>
      </c>
      <c r="G122" s="127">
        <v>0.37063000000000001</v>
      </c>
      <c r="H122" s="127">
        <v>0.110869996</v>
      </c>
      <c r="I122" s="127">
        <v>60.080109999999998</v>
      </c>
      <c r="J122" s="127">
        <v>8.9686990000000009</v>
      </c>
      <c r="K122" s="127">
        <v>107.31100000000001</v>
      </c>
      <c r="L122" s="127">
        <v>0.81482968858384131</v>
      </c>
      <c r="M122" s="127">
        <v>0.17454653583110319</v>
      </c>
      <c r="N122" s="127">
        <v>0.48561821254871862</v>
      </c>
      <c r="O122" s="127">
        <v>7.8888395150159218E-2</v>
      </c>
      <c r="P122" s="127">
        <v>0.23321867576057301</v>
      </c>
      <c r="Q122" s="127">
        <v>0.53472568388964015</v>
      </c>
      <c r="R122" s="127">
        <v>0.99454453905350881</v>
      </c>
      <c r="S122" s="127">
        <v>0.34851700798468188</v>
      </c>
      <c r="T122" s="127">
        <v>0.35408365251634599</v>
      </c>
      <c r="U122" s="127">
        <v>0.33461845586783501</v>
      </c>
      <c r="V122" s="127">
        <v>0.34454483437239419</v>
      </c>
      <c r="W122" s="127">
        <v>1.08325230055621</v>
      </c>
    </row>
    <row r="123" spans="1:23">
      <c r="A123" s="127" t="s">
        <v>611</v>
      </c>
      <c r="B123" s="127">
        <v>10.57</v>
      </c>
      <c r="C123" s="127">
        <v>0.82399999999999995</v>
      </c>
      <c r="D123" s="127">
        <v>26.214285</v>
      </c>
      <c r="E123" s="127">
        <v>0.108660005</v>
      </c>
      <c r="F123" s="127">
        <v>4.8800003000000002E-2</v>
      </c>
      <c r="G123" s="127">
        <v>0.35108002999999999</v>
      </c>
      <c r="H123" s="127">
        <v>0.12282999999999999</v>
      </c>
      <c r="I123" s="127">
        <v>17.360455000000002</v>
      </c>
      <c r="J123" s="127">
        <v>2.9403280999999999</v>
      </c>
      <c r="K123" s="127">
        <v>70.165000000000006</v>
      </c>
      <c r="L123" s="127">
        <v>0.80906979692936754</v>
      </c>
      <c r="M123" s="127">
        <v>0.14831995242343141</v>
      </c>
      <c r="N123" s="127">
        <v>0.46962026585354971</v>
      </c>
      <c r="O123" s="127">
        <v>5.1514635668717543E-2</v>
      </c>
      <c r="P123" s="127">
        <v>7.1065505146454433E-2</v>
      </c>
      <c r="Q123" s="127">
        <v>0.53972293330150978</v>
      </c>
      <c r="R123" s="127">
        <v>0.99463907437619348</v>
      </c>
      <c r="S123" s="127">
        <v>0.34810242502085831</v>
      </c>
      <c r="T123" s="127">
        <v>0.2829788459201058</v>
      </c>
      <c r="U123" s="127">
        <v>0.31859985110401062</v>
      </c>
      <c r="V123" s="127">
        <v>0.35633229684192869</v>
      </c>
      <c r="W123" s="127">
        <v>1.079775808321038</v>
      </c>
    </row>
    <row r="124" spans="1:23">
      <c r="A124" s="127" t="s">
        <v>612</v>
      </c>
      <c r="B124" s="127">
        <v>2.79</v>
      </c>
      <c r="C124" s="127">
        <v>0.85399999999999998</v>
      </c>
      <c r="D124" s="127">
        <v>18.711656999999999</v>
      </c>
      <c r="E124" s="127">
        <v>5.9070002000000003E-2</v>
      </c>
      <c r="F124" s="127">
        <v>1.4489999999999999E-2</v>
      </c>
      <c r="G124" s="127">
        <v>0.12919</v>
      </c>
      <c r="H124" s="127">
        <v>1.24699995E-2</v>
      </c>
      <c r="I124" s="127">
        <v>32.795699999999997</v>
      </c>
      <c r="J124" s="127">
        <v>2.1588845000000001</v>
      </c>
      <c r="K124" s="127">
        <v>144.39099999999999</v>
      </c>
      <c r="L124" s="127">
        <v>0.79514326772128963</v>
      </c>
      <c r="M124" s="127">
        <v>0.10205173951828719</v>
      </c>
      <c r="N124" s="127">
        <v>0.28804531345569723</v>
      </c>
      <c r="O124" s="127">
        <v>0.1062135176821104</v>
      </c>
      <c r="P124" s="127">
        <v>5.0045969438040898E-2</v>
      </c>
      <c r="Q124" s="127">
        <v>0.53495178690168066</v>
      </c>
      <c r="R124" s="127">
        <v>0.99376675708777551</v>
      </c>
      <c r="S124" s="127">
        <v>0.31206944332900238</v>
      </c>
      <c r="T124" s="127">
        <v>0.2653132319443679</v>
      </c>
      <c r="U124" s="127">
        <v>0.2864365047602721</v>
      </c>
      <c r="V124" s="127">
        <v>0.35429911670794262</v>
      </c>
      <c r="W124" s="127">
        <v>1.070724184825802</v>
      </c>
    </row>
    <row r="125" spans="1:23">
      <c r="A125" s="127" t="s">
        <v>613</v>
      </c>
      <c r="B125" s="127">
        <v>-0.56000000000000005</v>
      </c>
      <c r="C125" s="127">
        <v>0.84399999999999997</v>
      </c>
      <c r="D125" s="127">
        <v>20.15625</v>
      </c>
      <c r="E125" s="127">
        <v>-2.4E-2</v>
      </c>
      <c r="F125" s="127">
        <v>-1.6160000000000001E-2</v>
      </c>
      <c r="G125" s="127">
        <v>0.11096</v>
      </c>
      <c r="H125" s="127">
        <v>-0.1008</v>
      </c>
      <c r="I125" s="127">
        <v>0</v>
      </c>
      <c r="J125" s="127">
        <v>1.1359134</v>
      </c>
      <c r="K125" s="127">
        <v>10.625</v>
      </c>
      <c r="L125" s="127">
        <v>0.77181443652182213</v>
      </c>
      <c r="M125" s="127">
        <v>8.212905144216473E-2</v>
      </c>
      <c r="N125" s="127">
        <v>0.27312751213667058</v>
      </c>
      <c r="O125" s="127">
        <v>7.6382118404442756E-3</v>
      </c>
      <c r="P125" s="127">
        <v>2.2529744895252311E-2</v>
      </c>
      <c r="Q125" s="127">
        <v>0.53587044696201802</v>
      </c>
      <c r="R125" s="127">
        <v>0.99287143832757896</v>
      </c>
      <c r="S125" s="127">
        <v>0.28409363786924141</v>
      </c>
      <c r="T125" s="127">
        <v>0.25106656368111141</v>
      </c>
      <c r="U125" s="127">
        <v>0.27154051372278287</v>
      </c>
      <c r="V125" s="127">
        <v>0.33319139582239787</v>
      </c>
      <c r="W125" s="127">
        <v>1.055893572485805</v>
      </c>
    </row>
    <row r="126" spans="1:23">
      <c r="A126" s="127" t="s">
        <v>614</v>
      </c>
      <c r="B126" s="127">
        <v>0.1</v>
      </c>
      <c r="C126" s="127">
        <v>1.1299999999999999</v>
      </c>
      <c r="D126" s="127">
        <v>15.031644999999999</v>
      </c>
      <c r="E126" s="127">
        <v>1.035E-2</v>
      </c>
      <c r="F126" s="127">
        <v>4.7000000000000002E-3</v>
      </c>
      <c r="G126" s="127">
        <v>0.15562001</v>
      </c>
      <c r="H126" s="127">
        <v>-1.729E-2</v>
      </c>
      <c r="I126" s="127">
        <v>237.5</v>
      </c>
      <c r="J126" s="127">
        <v>1.3641585000000001</v>
      </c>
      <c r="K126" s="127">
        <v>13.217000000000001</v>
      </c>
      <c r="L126" s="127">
        <v>0.78146106385309033</v>
      </c>
      <c r="M126" s="127">
        <v>8.605411834671424E-2</v>
      </c>
      <c r="N126" s="127">
        <v>0.30967326946446772</v>
      </c>
      <c r="O126" s="127">
        <v>9.5483174931631932E-3</v>
      </c>
      <c r="P126" s="127">
        <v>2.8669159217310131E-2</v>
      </c>
      <c r="Q126" s="127">
        <v>0.53261155678429672</v>
      </c>
      <c r="R126" s="127">
        <v>0.99353152546445589</v>
      </c>
      <c r="S126" s="127">
        <v>0.29352786486385152</v>
      </c>
      <c r="T126" s="127">
        <v>0.25286204839003418</v>
      </c>
      <c r="U126" s="127">
        <v>0.27420901188965929</v>
      </c>
      <c r="V126" s="127">
        <v>0.33399904347563197</v>
      </c>
      <c r="W126" s="127">
        <v>1.062196223497258</v>
      </c>
    </row>
    <row r="127" spans="1:23">
      <c r="A127" s="127" t="s">
        <v>615</v>
      </c>
      <c r="B127" s="127">
        <v>-2.61</v>
      </c>
      <c r="C127" s="127">
        <v>0.90500000000000003</v>
      </c>
      <c r="D127" s="127">
        <v>3.574468</v>
      </c>
      <c r="E127" s="127">
        <v>-1.0420100000000001</v>
      </c>
      <c r="F127" s="127">
        <v>-0.16788</v>
      </c>
      <c r="G127" s="127">
        <v>6.5700000000000003E-3</v>
      </c>
      <c r="H127" s="127">
        <v>-0.59784999999999999</v>
      </c>
      <c r="I127" s="127">
        <v>0</v>
      </c>
      <c r="J127" s="127">
        <v>2.6966290000000002</v>
      </c>
      <c r="K127" s="127">
        <v>2.306</v>
      </c>
      <c r="L127" s="127">
        <v>0.48592322576477948</v>
      </c>
      <c r="M127" s="127">
        <v>6.993755575379125E-2</v>
      </c>
      <c r="N127" s="127">
        <v>0.1877040738649654</v>
      </c>
      <c r="O127" s="127">
        <v>1.507745434206367E-3</v>
      </c>
      <c r="P127" s="127">
        <v>6.4510403876755329E-2</v>
      </c>
      <c r="Q127" s="127">
        <v>0.52532559394624134</v>
      </c>
      <c r="R127" s="127">
        <v>0.98894261170340569</v>
      </c>
      <c r="S127" s="127">
        <v>0.18135674672803309</v>
      </c>
      <c r="T127" s="127">
        <v>0.2627977853841531</v>
      </c>
      <c r="U127" s="127">
        <v>0.23111798566905159</v>
      </c>
      <c r="V127" s="127">
        <v>0.31456227401621117</v>
      </c>
      <c r="W127" s="127">
        <v>0.87827964658652125</v>
      </c>
    </row>
    <row r="128" spans="1:23">
      <c r="A128" s="127" t="s">
        <v>616</v>
      </c>
      <c r="B128" s="127">
        <v>3.05</v>
      </c>
      <c r="C128" s="127">
        <v>0.98399999999999999</v>
      </c>
      <c r="D128" s="127">
        <v>9.6084340000000008</v>
      </c>
      <c r="E128" s="127">
        <v>7.0059999999999997E-2</v>
      </c>
      <c r="F128" s="127">
        <v>3.6609999999999997E-2</v>
      </c>
      <c r="G128" s="127">
        <v>0.34077000000000002</v>
      </c>
      <c r="H128" s="127">
        <v>0.104399994</v>
      </c>
      <c r="I128" s="127">
        <v>15.688523999999999</v>
      </c>
      <c r="J128" s="127">
        <v>1.2284980000000001</v>
      </c>
      <c r="K128" s="127">
        <v>37.472999999999999</v>
      </c>
      <c r="L128" s="127">
        <v>0.79822962623882632</v>
      </c>
      <c r="M128" s="127">
        <v>0.103597977995837</v>
      </c>
      <c r="N128" s="127">
        <v>0.46118345953795981</v>
      </c>
      <c r="O128" s="127">
        <v>2.7423133354409341E-2</v>
      </c>
      <c r="P128" s="127">
        <v>2.502011695249251E-2</v>
      </c>
      <c r="Q128" s="127">
        <v>0.5291627740859991</v>
      </c>
      <c r="R128" s="127">
        <v>0.99449339829077654</v>
      </c>
      <c r="S128" s="127">
        <v>0.33096877894568472</v>
      </c>
      <c r="T128" s="127">
        <v>0.25232693815470258</v>
      </c>
      <c r="U128" s="127">
        <v>0.28624929839696689</v>
      </c>
      <c r="V128" s="127">
        <v>0.34853997498501582</v>
      </c>
      <c r="W128" s="127">
        <v>1.0730431329266761</v>
      </c>
    </row>
    <row r="129" spans="1:23">
      <c r="A129" s="127" t="s">
        <v>617</v>
      </c>
      <c r="B129" s="127">
        <v>-3.13</v>
      </c>
      <c r="C129" s="127">
        <v>1.113</v>
      </c>
      <c r="D129" s="127">
        <v>44.629629999999999</v>
      </c>
      <c r="E129" s="127">
        <v>-9.1300000000000006E-2</v>
      </c>
      <c r="F129" s="127">
        <v>-7.3400004999999999E-3</v>
      </c>
      <c r="G129" s="127">
        <v>0.11783</v>
      </c>
      <c r="H129" s="127">
        <v>-4.2079999999999999E-2</v>
      </c>
      <c r="I129" s="127">
        <v>0</v>
      </c>
      <c r="J129" s="127">
        <v>1.4223882999999999</v>
      </c>
      <c r="K129" s="127">
        <v>36.417000000000002</v>
      </c>
      <c r="L129" s="127">
        <v>0.75291434862096751</v>
      </c>
      <c r="M129" s="127">
        <v>6.6845078798691643E-2</v>
      </c>
      <c r="N129" s="127">
        <v>0.27874930561235428</v>
      </c>
      <c r="O129" s="127">
        <v>2.66449421625609E-2</v>
      </c>
      <c r="P129" s="127">
        <v>3.0235444180669969E-2</v>
      </c>
      <c r="Q129" s="127">
        <v>0.55143380407883746</v>
      </c>
      <c r="R129" s="127">
        <v>0.99333557815128171</v>
      </c>
      <c r="S129" s="127">
        <v>0.27737442852283078</v>
      </c>
      <c r="T129" s="127">
        <v>0.25885560156435788</v>
      </c>
      <c r="U129" s="127">
        <v>0.26384579908894562</v>
      </c>
      <c r="V129" s="127">
        <v>0.34640093694343388</v>
      </c>
      <c r="W129" s="127">
        <v>1.044576395833549</v>
      </c>
    </row>
    <row r="130" spans="1:23">
      <c r="A130" s="127" t="s">
        <v>618</v>
      </c>
      <c r="B130" s="127">
        <v>1.24</v>
      </c>
      <c r="C130" s="127">
        <v>0.82499999999999996</v>
      </c>
      <c r="D130" s="127">
        <v>11.161616</v>
      </c>
      <c r="E130" s="127">
        <v>5.6090000000000001E-2</v>
      </c>
      <c r="F130" s="127">
        <v>1.7090000000000001E-2</v>
      </c>
      <c r="G130" s="127">
        <v>0.18462998999999999</v>
      </c>
      <c r="H130" s="127">
        <v>2.112E-2</v>
      </c>
      <c r="I130" s="127">
        <v>26.733871000000001</v>
      </c>
      <c r="J130" s="127">
        <v>1.9315931</v>
      </c>
      <c r="K130" s="127">
        <v>55.051000000000002</v>
      </c>
      <c r="L130" s="127">
        <v>0.79430638362404271</v>
      </c>
      <c r="M130" s="127">
        <v>9.2833779363663382E-2</v>
      </c>
      <c r="N130" s="127">
        <v>0.33341244214186411</v>
      </c>
      <c r="O130" s="127">
        <v>4.0376774235386631E-2</v>
      </c>
      <c r="P130" s="127">
        <v>4.3932208062920163E-2</v>
      </c>
      <c r="Q130" s="127">
        <v>0.53015048915165075</v>
      </c>
      <c r="R130" s="127">
        <v>0.99383512918769201</v>
      </c>
      <c r="S130" s="127">
        <v>0.30639427230621918</v>
      </c>
      <c r="T130" s="127">
        <v>0.25931779109723258</v>
      </c>
      <c r="U130" s="127">
        <v>0.27923686716796231</v>
      </c>
      <c r="V130" s="127">
        <v>0.34015723758458488</v>
      </c>
      <c r="W130" s="127">
        <v>1.0702511282456011</v>
      </c>
    </row>
    <row r="131" spans="1:23">
      <c r="A131" s="127" t="s">
        <v>619</v>
      </c>
      <c r="B131" s="127">
        <v>-1.27</v>
      </c>
      <c r="C131" s="127">
        <v>0.89700000000000002</v>
      </c>
      <c r="D131" s="127">
        <v>19.852941999999999</v>
      </c>
      <c r="E131" s="127">
        <v>-7.0690000000000003E-2</v>
      </c>
      <c r="F131" s="127">
        <v>6.1599999999999997E-3</v>
      </c>
      <c r="G131" s="127">
        <v>0.31341999999999998</v>
      </c>
      <c r="H131" s="127">
        <v>0.13661000000000001</v>
      </c>
      <c r="I131" s="127">
        <v>0</v>
      </c>
      <c r="J131" s="127">
        <v>1.3078860999999999</v>
      </c>
      <c r="K131" s="127">
        <v>16.248000000000001</v>
      </c>
      <c r="L131" s="127">
        <v>0.75870232501972845</v>
      </c>
      <c r="M131" s="127">
        <v>7.7906630984240249E-2</v>
      </c>
      <c r="N131" s="127">
        <v>0.43880266600667189</v>
      </c>
      <c r="O131" s="127">
        <v>1.178193255234183E-2</v>
      </c>
      <c r="P131" s="127">
        <v>2.715552506482858E-2</v>
      </c>
      <c r="Q131" s="127">
        <v>0.53567756429847135</v>
      </c>
      <c r="R131" s="127">
        <v>0.99474799547242343</v>
      </c>
      <c r="S131" s="127">
        <v>0.30585733470624271</v>
      </c>
      <c r="T131" s="127">
        <v>0.2523631196687583</v>
      </c>
      <c r="U131" s="127">
        <v>0.26742817222482168</v>
      </c>
      <c r="V131" s="127">
        <v>0.34665587825401067</v>
      </c>
      <c r="W131" s="127">
        <v>1.048954389445315</v>
      </c>
    </row>
    <row r="132" spans="1:23">
      <c r="A132" s="127" t="s">
        <v>620</v>
      </c>
      <c r="B132" s="127">
        <v>19.73</v>
      </c>
      <c r="C132" s="127">
        <v>0.91300000000000003</v>
      </c>
      <c r="D132" s="127">
        <v>15.233522000000001</v>
      </c>
      <c r="E132" s="127">
        <v>0.25988</v>
      </c>
      <c r="F132" s="127">
        <v>0.13204001000000001</v>
      </c>
      <c r="G132" s="127">
        <v>0.55284999999999995</v>
      </c>
      <c r="H132" s="127">
        <v>0.24364</v>
      </c>
      <c r="I132" s="127">
        <v>17.688798999999999</v>
      </c>
      <c r="J132" s="127">
        <v>4.5570282999999998</v>
      </c>
      <c r="K132" s="127">
        <v>92.694999999999993</v>
      </c>
      <c r="L132" s="127">
        <v>0.85153742245487707</v>
      </c>
      <c r="M132" s="127">
        <v>0.20279512340172459</v>
      </c>
      <c r="N132" s="127">
        <v>0.63473076089501723</v>
      </c>
      <c r="O132" s="127">
        <v>6.8117521608438647E-2</v>
      </c>
      <c r="P132" s="127">
        <v>0.1145520569381631</v>
      </c>
      <c r="Q132" s="127">
        <v>0.5327399364296368</v>
      </c>
      <c r="R132" s="127">
        <v>0.99559399147601513</v>
      </c>
      <c r="S132" s="127">
        <v>0.40116934527026998</v>
      </c>
      <c r="T132" s="127">
        <v>0.3064087714915455</v>
      </c>
      <c r="U132" s="127">
        <v>0.35594318731769942</v>
      </c>
      <c r="V132" s="127">
        <v>0.3647604979783256</v>
      </c>
      <c r="W132" s="127">
        <v>1.1063773016474561</v>
      </c>
    </row>
    <row r="133" spans="1:23">
      <c r="A133" s="127" t="s">
        <v>621</v>
      </c>
      <c r="B133" s="127">
        <v>5.56</v>
      </c>
      <c r="C133" s="127">
        <v>0.90400000000000003</v>
      </c>
      <c r="D133" s="127">
        <v>19.147583000000001</v>
      </c>
      <c r="E133" s="127">
        <v>0.21834000000000001</v>
      </c>
      <c r="F133" s="127">
        <v>8.6080000000000004E-2</v>
      </c>
      <c r="G133" s="127">
        <v>0.21375</v>
      </c>
      <c r="H133" s="127">
        <v>6.5049999999999997E-2</v>
      </c>
      <c r="I133" s="127">
        <v>27.068345999999998</v>
      </c>
      <c r="J133" s="127">
        <v>5.8498855000000001</v>
      </c>
      <c r="K133" s="127">
        <v>87.981999999999999</v>
      </c>
      <c r="L133" s="127">
        <v>0.83987160296897068</v>
      </c>
      <c r="M133" s="127">
        <v>0.11852512637526021</v>
      </c>
      <c r="N133" s="127">
        <v>0.35724165352903181</v>
      </c>
      <c r="O133" s="127">
        <v>6.4644401260728679E-2</v>
      </c>
      <c r="P133" s="127">
        <v>0.14932776958240199</v>
      </c>
      <c r="Q133" s="127">
        <v>0.5352290053330746</v>
      </c>
      <c r="R133" s="127">
        <v>0.99418236458372844</v>
      </c>
      <c r="S133" s="127">
        <v>0.32418907920843543</v>
      </c>
      <c r="T133" s="127">
        <v>0.31033827428779792</v>
      </c>
      <c r="U133" s="127">
        <v>0.30168471440942513</v>
      </c>
      <c r="V133" s="127">
        <v>0.33993510604250271</v>
      </c>
      <c r="W133" s="127">
        <v>1.098395478478305</v>
      </c>
    </row>
    <row r="134" spans="1:23">
      <c r="A134" s="127" t="s">
        <v>622</v>
      </c>
      <c r="B134" s="127">
        <v>7.64</v>
      </c>
      <c r="C134" s="127">
        <v>1.119</v>
      </c>
      <c r="D134" s="127">
        <v>19.763514000000001</v>
      </c>
      <c r="E134" s="127">
        <v>8.3540000000000003E-2</v>
      </c>
      <c r="F134" s="127">
        <v>5.2440000000000001E-2</v>
      </c>
      <c r="G134" s="127">
        <v>0.18759000000000001</v>
      </c>
      <c r="H134" s="127">
        <v>0.121300004</v>
      </c>
      <c r="I134" s="127">
        <v>30.628273</v>
      </c>
      <c r="J134" s="127">
        <v>3.409538</v>
      </c>
      <c r="K134" s="127">
        <v>91.179000000000002</v>
      </c>
      <c r="L134" s="127">
        <v>0.80201526048702121</v>
      </c>
      <c r="M134" s="127">
        <v>0.13089503419565859</v>
      </c>
      <c r="N134" s="127">
        <v>0.33583464955175613</v>
      </c>
      <c r="O134" s="127">
        <v>6.7000345617110782E-2</v>
      </c>
      <c r="P134" s="127">
        <v>8.3686472606922635E-2</v>
      </c>
      <c r="Q134" s="127">
        <v>0.53562069434833603</v>
      </c>
      <c r="R134" s="127">
        <v>0.99462698084632795</v>
      </c>
      <c r="S134" s="127">
        <v>0.32071212915058622</v>
      </c>
      <c r="T134" s="127">
        <v>0.28413995214358351</v>
      </c>
      <c r="U134" s="127">
        <v>0.30570195990580079</v>
      </c>
      <c r="V134" s="127">
        <v>0.34575239514735201</v>
      </c>
      <c r="W134" s="127">
        <v>1.075442870091267</v>
      </c>
    </row>
    <row r="135" spans="1:23">
      <c r="A135" s="127" t="s">
        <v>623</v>
      </c>
      <c r="B135" s="127">
        <v>7.68</v>
      </c>
      <c r="C135" s="127">
        <v>1.1200000000000001</v>
      </c>
      <c r="D135" s="127">
        <v>19.666374000000001</v>
      </c>
      <c r="E135" s="127">
        <v>8.7779999999999997E-2</v>
      </c>
      <c r="F135" s="127">
        <v>2.4549998E-2</v>
      </c>
      <c r="G135" s="127">
        <v>0.21681998999999999</v>
      </c>
      <c r="H135" s="127">
        <v>3.381E-2</v>
      </c>
      <c r="I135" s="127">
        <v>29.166668000000001</v>
      </c>
      <c r="J135" s="127">
        <v>2.5225794000000001</v>
      </c>
      <c r="K135" s="127">
        <v>186.12799999999999</v>
      </c>
      <c r="L135" s="127">
        <v>0.80320599410811522</v>
      </c>
      <c r="M135" s="127">
        <v>0.13113291703835861</v>
      </c>
      <c r="N135" s="127">
        <v>0.35975385873316768</v>
      </c>
      <c r="O135" s="127">
        <v>0.13697049284705229</v>
      </c>
      <c r="P135" s="127">
        <v>5.9828758544660861E-2</v>
      </c>
      <c r="Q135" s="127">
        <v>0.53555892010586004</v>
      </c>
      <c r="R135" s="127">
        <v>0.99393543460940159</v>
      </c>
      <c r="S135" s="127">
        <v>0.33849738633250442</v>
      </c>
      <c r="T135" s="127">
        <v>0.2739220529143947</v>
      </c>
      <c r="U135" s="127">
        <v>0.30596220479989772</v>
      </c>
      <c r="V135" s="127">
        <v>0.36657361595121091</v>
      </c>
      <c r="W135" s="127">
        <v>1.075767228615893</v>
      </c>
    </row>
  </sheetData>
  <phoneticPr fontId="6"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5B4C35-E80A-4923-91D6-506C0ACAAB5A}">
  <sheetPr codeName="工作表22"/>
  <dimension ref="A1:W272"/>
  <sheetViews>
    <sheetView workbookViewId="0">
      <selection activeCell="G18" sqref="G18"/>
    </sheetView>
  </sheetViews>
  <sheetFormatPr defaultRowHeight="15.75"/>
  <sheetData>
    <row r="1" spans="1:23">
      <c r="A1" t="s">
        <v>147</v>
      </c>
      <c r="B1" t="s">
        <v>148</v>
      </c>
      <c r="C1" t="s">
        <v>149</v>
      </c>
      <c r="D1" t="s">
        <v>150</v>
      </c>
      <c r="E1" t="s">
        <v>151</v>
      </c>
      <c r="F1" t="s">
        <v>152</v>
      </c>
      <c r="G1" t="s">
        <v>153</v>
      </c>
      <c r="H1" t="s">
        <v>154</v>
      </c>
      <c r="I1" t="s">
        <v>155</v>
      </c>
      <c r="J1" t="s">
        <v>156</v>
      </c>
      <c r="K1" t="s">
        <v>157</v>
      </c>
      <c r="L1" t="s">
        <v>158</v>
      </c>
      <c r="M1" t="s">
        <v>159</v>
      </c>
      <c r="N1" t="s">
        <v>160</v>
      </c>
      <c r="O1" t="s">
        <v>161</v>
      </c>
      <c r="P1" t="s">
        <v>162</v>
      </c>
      <c r="Q1" t="s">
        <v>163</v>
      </c>
      <c r="R1" t="s">
        <v>164</v>
      </c>
      <c r="S1" t="s">
        <v>165</v>
      </c>
      <c r="T1" t="s">
        <v>166</v>
      </c>
      <c r="U1" t="s">
        <v>167</v>
      </c>
      <c r="V1" t="s">
        <v>168</v>
      </c>
      <c r="W1" t="s">
        <v>169</v>
      </c>
    </row>
    <row r="2" spans="1:23">
      <c r="A2" t="s">
        <v>219</v>
      </c>
      <c r="B2">
        <v>1.1000000000000001</v>
      </c>
      <c r="C2">
        <v>0.55500000000000005</v>
      </c>
      <c r="D2">
        <v>20.121212</v>
      </c>
      <c r="E2">
        <v>4.1929998000000003E-2</v>
      </c>
      <c r="F2">
        <v>1.3429999999999999E-2</v>
      </c>
      <c r="G2">
        <v>0.20221001</v>
      </c>
      <c r="H2">
        <v>4.6980000000000001E-2</v>
      </c>
      <c r="I2">
        <v>30.181818</v>
      </c>
      <c r="J2">
        <v>1.055342</v>
      </c>
      <c r="K2">
        <v>14.871</v>
      </c>
      <c r="L2">
        <v>0.79032978210136395</v>
      </c>
      <c r="M2">
        <v>9.2001189414213494E-2</v>
      </c>
      <c r="N2">
        <v>0.34779835796986808</v>
      </c>
      <c r="O2">
        <v>1.0767188924334909E-2</v>
      </c>
      <c r="P2">
        <v>2.0362507977096139E-2</v>
      </c>
      <c r="Q2">
        <v>0.53584816524585699</v>
      </c>
      <c r="R2">
        <v>0.99403953408961565</v>
      </c>
      <c r="S2">
        <v>0.30492043182902812</v>
      </c>
      <c r="T2">
        <v>0.25153886451064877</v>
      </c>
      <c r="U2">
        <v>0.27976186692587168</v>
      </c>
      <c r="V2">
        <v>0.34003093590660749</v>
      </c>
      <c r="W2">
        <v>1.0679326209883431</v>
      </c>
    </row>
    <row r="3" spans="1:23">
      <c r="A3" t="s">
        <v>220</v>
      </c>
      <c r="B3">
        <v>3.36</v>
      </c>
      <c r="C3">
        <v>0.30399999999999999</v>
      </c>
      <c r="D3">
        <v>14.861110999999999</v>
      </c>
      <c r="E3">
        <v>5.9490000000000001E-2</v>
      </c>
      <c r="F3">
        <v>1.2940001E-2</v>
      </c>
      <c r="G3">
        <v>0.13184999999999999</v>
      </c>
      <c r="H3">
        <v>6.2039999999999998E-2</v>
      </c>
      <c r="I3">
        <v>12.738095</v>
      </c>
      <c r="J3">
        <v>0.88903659999999995</v>
      </c>
      <c r="K3">
        <v>23.353000000000002</v>
      </c>
      <c r="L3">
        <v>0.79526121718812748</v>
      </c>
      <c r="M3">
        <v>0.1054415700267618</v>
      </c>
      <c r="N3">
        <v>0.29022201951760668</v>
      </c>
      <c r="O3">
        <v>1.7017773857344879E-2</v>
      </c>
      <c r="P3">
        <v>1.5889168770271751E-2</v>
      </c>
      <c r="Q3">
        <v>0.53250310909368115</v>
      </c>
      <c r="R3">
        <v>0.99415857267519059</v>
      </c>
      <c r="S3">
        <v>0.30257251448795491</v>
      </c>
      <c r="T3">
        <v>0.25010853064931438</v>
      </c>
      <c r="U3">
        <v>0.28797568262554207</v>
      </c>
      <c r="V3">
        <v>0.33547412569003748</v>
      </c>
      <c r="W3">
        <v>1.071026428825562</v>
      </c>
    </row>
    <row r="4" spans="1:23">
      <c r="A4" t="s">
        <v>221</v>
      </c>
      <c r="B4">
        <v>0.26</v>
      </c>
      <c r="C4">
        <v>0.67500000000000004</v>
      </c>
      <c r="D4">
        <v>42.093024999999997</v>
      </c>
      <c r="E4">
        <v>4.3200002999999997E-3</v>
      </c>
      <c r="F4">
        <v>-2.5300000000000001E-3</v>
      </c>
      <c r="G4">
        <v>0.12584999999999999</v>
      </c>
      <c r="H4">
        <v>-2.6329999999999999E-2</v>
      </c>
      <c r="I4">
        <v>69.615390000000005</v>
      </c>
      <c r="J4">
        <v>0.55005170000000003</v>
      </c>
      <c r="K4">
        <v>4.4189999999999996</v>
      </c>
      <c r="L4">
        <v>0.77976763852809594</v>
      </c>
      <c r="M4">
        <v>8.7005649717514122E-2</v>
      </c>
      <c r="N4">
        <v>0.28531215622006639</v>
      </c>
      <c r="O4">
        <v>3.0648647413803898E-3</v>
      </c>
      <c r="P4">
        <v>6.771037647100497E-3</v>
      </c>
      <c r="Q4">
        <v>0.54982070080175394</v>
      </c>
      <c r="R4">
        <v>0.99346007069595677</v>
      </c>
      <c r="S4">
        <v>0.29056659490812847</v>
      </c>
      <c r="T4">
        <v>0.2509883264438118</v>
      </c>
      <c r="U4">
        <v>0.27908295764104118</v>
      </c>
      <c r="V4">
        <v>0.34281225413963579</v>
      </c>
      <c r="W4">
        <v>1.0611158854298159</v>
      </c>
    </row>
    <row r="5" spans="1:23">
      <c r="A5" t="s">
        <v>222</v>
      </c>
      <c r="B5">
        <v>3.09</v>
      </c>
      <c r="C5">
        <v>0.58399999999999996</v>
      </c>
      <c r="D5">
        <v>11.837456</v>
      </c>
      <c r="E5">
        <v>0.1062</v>
      </c>
      <c r="F5">
        <v>2.1749999999999999E-2</v>
      </c>
      <c r="G5">
        <v>0.19764999999999999</v>
      </c>
      <c r="H5">
        <v>0.14233999999999999</v>
      </c>
      <c r="I5">
        <v>10.841424</v>
      </c>
      <c r="J5">
        <v>1.0312451</v>
      </c>
      <c r="K5">
        <v>11.59</v>
      </c>
      <c r="L5">
        <v>0.80837894535824506</v>
      </c>
      <c r="M5">
        <v>0.10383586083853701</v>
      </c>
      <c r="N5">
        <v>0.34406685368063189</v>
      </c>
      <c r="O5">
        <v>8.3493429958739658E-3</v>
      </c>
      <c r="P5">
        <v>1.9714341365952261E-2</v>
      </c>
      <c r="Q5">
        <v>0.53058027609868585</v>
      </c>
      <c r="R5">
        <v>0.99479328704581949</v>
      </c>
      <c r="S5">
        <v>0.31262391499377662</v>
      </c>
      <c r="T5">
        <v>0.25069441755917082</v>
      </c>
      <c r="U5">
        <v>0.28782960424944692</v>
      </c>
      <c r="V5">
        <v>0.33616325184263818</v>
      </c>
      <c r="W5">
        <v>1.0794426701321631</v>
      </c>
    </row>
    <row r="6" spans="1:23">
      <c r="A6" t="s">
        <v>223</v>
      </c>
      <c r="B6">
        <v>1.94</v>
      </c>
      <c r="C6">
        <v>0.375</v>
      </c>
      <c r="D6">
        <v>15.396825</v>
      </c>
      <c r="E6">
        <v>8.2180000000000003E-2</v>
      </c>
      <c r="F6">
        <v>5.3639997000000002E-2</v>
      </c>
      <c r="G6">
        <v>0.21423</v>
      </c>
      <c r="H6">
        <v>0.17874999999999999</v>
      </c>
      <c r="I6">
        <v>9.9999990000000007</v>
      </c>
      <c r="J6">
        <v>0.81533160000000005</v>
      </c>
      <c r="K6">
        <v>18.349</v>
      </c>
      <c r="L6">
        <v>0.80163332706138735</v>
      </c>
      <c r="M6">
        <v>9.6996729110912866E-2</v>
      </c>
      <c r="N6">
        <v>0.35763444259283489</v>
      </c>
      <c r="O6">
        <v>1.3330208777790309E-2</v>
      </c>
      <c r="P6">
        <v>1.3906626614460869E-2</v>
      </c>
      <c r="Q6">
        <v>0.53284378571025304</v>
      </c>
      <c r="R6">
        <v>0.99508108219195401</v>
      </c>
      <c r="S6">
        <v>0.3122168251735471</v>
      </c>
      <c r="T6">
        <v>0.24819805931232181</v>
      </c>
      <c r="U6">
        <v>0.2833514756359371</v>
      </c>
      <c r="V6">
        <v>0.34032341944479039</v>
      </c>
      <c r="W6">
        <v>1.0754751351842811</v>
      </c>
    </row>
    <row r="7" spans="1:23">
      <c r="A7" t="s">
        <v>224</v>
      </c>
      <c r="B7">
        <v>4.9000000000000004</v>
      </c>
      <c r="C7">
        <v>0.57899999999999996</v>
      </c>
      <c r="D7">
        <v>11.8125</v>
      </c>
      <c r="E7">
        <v>0.15823999999999999</v>
      </c>
      <c r="F7">
        <v>5.9180003000000002E-2</v>
      </c>
      <c r="G7">
        <v>0.13464999999999999</v>
      </c>
      <c r="H7">
        <v>5.3760000000000002E-2</v>
      </c>
      <c r="I7">
        <v>11.571427999999999</v>
      </c>
      <c r="J7">
        <v>2.0240602000000001</v>
      </c>
      <c r="K7">
        <v>131.38</v>
      </c>
      <c r="L7">
        <v>0.82299351555676625</v>
      </c>
      <c r="M7">
        <v>0.1146000594707107</v>
      </c>
      <c r="N7">
        <v>0.2925132890564589</v>
      </c>
      <c r="O7">
        <v>9.6625406321182203E-2</v>
      </c>
      <c r="P7">
        <v>4.6419419565200612E-2</v>
      </c>
      <c r="Q7">
        <v>0.53056440582902109</v>
      </c>
      <c r="R7">
        <v>0.99409312516599002</v>
      </c>
      <c r="S7">
        <v>0.32319838964072217</v>
      </c>
      <c r="T7">
        <v>0.26367161606232797</v>
      </c>
      <c r="U7">
        <v>0.29621244498727228</v>
      </c>
      <c r="V7">
        <v>0.35020263731154611</v>
      </c>
      <c r="W7">
        <v>1.0879934695868121</v>
      </c>
    </row>
    <row r="8" spans="1:23">
      <c r="A8" t="s">
        <v>225</v>
      </c>
      <c r="B8">
        <v>3.3</v>
      </c>
      <c r="C8">
        <v>0.255</v>
      </c>
      <c r="D8">
        <v>17.777778999999999</v>
      </c>
      <c r="E8">
        <v>0.1517</v>
      </c>
      <c r="F8">
        <v>3.1229999000000001E-2</v>
      </c>
      <c r="G8">
        <v>0.32351999999999997</v>
      </c>
      <c r="H8">
        <v>5.4699999999999999E-2</v>
      </c>
      <c r="I8">
        <v>23.272728000000001</v>
      </c>
      <c r="J8">
        <v>3.2554789</v>
      </c>
      <c r="K8">
        <v>107.084</v>
      </c>
      <c r="L8">
        <v>0.82115686511290897</v>
      </c>
      <c r="M8">
        <v>0.1050847457627119</v>
      </c>
      <c r="N8">
        <v>0.44706760255753142</v>
      </c>
      <c r="O8">
        <v>7.8721113520850886E-2</v>
      </c>
      <c r="P8">
        <v>7.9542538542255598E-2</v>
      </c>
      <c r="Q8">
        <v>0.5343579058432596</v>
      </c>
      <c r="R8">
        <v>0.99410055519722773</v>
      </c>
      <c r="S8">
        <v>0.33841569711538982</v>
      </c>
      <c r="T8">
        <v>0.27813434063312331</v>
      </c>
      <c r="U8">
        <v>0.29093875390748303</v>
      </c>
      <c r="V8">
        <v>0.35698588506238588</v>
      </c>
      <c r="W8">
        <v>1.086871595476969</v>
      </c>
    </row>
    <row r="9" spans="1:23">
      <c r="A9" t="s">
        <v>226</v>
      </c>
      <c r="B9">
        <v>0.28999999999999998</v>
      </c>
      <c r="C9">
        <v>0.25600000000000001</v>
      </c>
      <c r="D9">
        <v>17.950818999999999</v>
      </c>
      <c r="E9">
        <v>-6.5399999999999998E-3</v>
      </c>
      <c r="F9">
        <v>-2.5799998999999998E-3</v>
      </c>
      <c r="G9">
        <v>0.13800999999999999</v>
      </c>
      <c r="H9">
        <v>5.8140002000000003E-2</v>
      </c>
      <c r="I9">
        <v>75.517240000000001</v>
      </c>
      <c r="J9">
        <v>0.881749</v>
      </c>
      <c r="K9">
        <v>23.085000000000001</v>
      </c>
      <c r="L9">
        <v>0.77671778770679867</v>
      </c>
      <c r="M9">
        <v>8.7184061849539099E-2</v>
      </c>
      <c r="N9">
        <v>0.29526281250308151</v>
      </c>
      <c r="O9">
        <v>1.6820278365474249E-2</v>
      </c>
      <c r="P9">
        <v>1.5693144427083531E-2</v>
      </c>
      <c r="Q9">
        <v>0.53446794717451396</v>
      </c>
      <c r="R9">
        <v>0.99412774596565101</v>
      </c>
      <c r="S9">
        <v>0.29267525883724371</v>
      </c>
      <c r="T9">
        <v>0.24825764629874381</v>
      </c>
      <c r="U9">
        <v>0.27491167052623522</v>
      </c>
      <c r="V9">
        <v>0.33698978689623921</v>
      </c>
      <c r="W9">
        <v>1.059637508754453</v>
      </c>
    </row>
    <row r="10" spans="1:23">
      <c r="A10" t="s">
        <v>227</v>
      </c>
      <c r="B10">
        <v>1.08</v>
      </c>
      <c r="C10">
        <v>0.27</v>
      </c>
      <c r="D10">
        <v>21.971831999999999</v>
      </c>
      <c r="E10">
        <v>6.3530000000000003E-2</v>
      </c>
      <c r="F10">
        <v>3.175E-2</v>
      </c>
      <c r="G10">
        <v>0.13300000000000001</v>
      </c>
      <c r="H10">
        <v>8.4790000000000004E-2</v>
      </c>
      <c r="I10">
        <v>14.444445</v>
      </c>
      <c r="J10">
        <v>1.186763</v>
      </c>
      <c r="K10">
        <v>18.672999999999998</v>
      </c>
      <c r="L10">
        <v>0.79639578412898115</v>
      </c>
      <c r="M10">
        <v>9.1882247992863514E-2</v>
      </c>
      <c r="N10">
        <v>0.29116307664963531</v>
      </c>
      <c r="O10">
        <v>1.356897198438017E-2</v>
      </c>
      <c r="P10">
        <v>2.389751472913226E-2</v>
      </c>
      <c r="Q10">
        <v>0.5370250300658177</v>
      </c>
      <c r="R10">
        <v>0.99433839523972123</v>
      </c>
      <c r="S10">
        <v>0.29762541680667831</v>
      </c>
      <c r="T10">
        <v>0.25354137593729581</v>
      </c>
      <c r="U10">
        <v>0.28062519583575912</v>
      </c>
      <c r="V10">
        <v>0.3365477324354425</v>
      </c>
      <c r="W10">
        <v>1.07182766515456</v>
      </c>
    </row>
    <row r="11" spans="1:23">
      <c r="A11" t="s">
        <v>228</v>
      </c>
      <c r="B11">
        <v>1.58</v>
      </c>
      <c r="C11">
        <v>0.25</v>
      </c>
      <c r="D11">
        <v>15.222220999999999</v>
      </c>
      <c r="E11">
        <v>7.1419999999999997E-2</v>
      </c>
      <c r="F11">
        <v>3.1689997999999997E-2</v>
      </c>
      <c r="G11">
        <v>0.22620999999999999</v>
      </c>
      <c r="H11">
        <v>4.5370000000000001E-2</v>
      </c>
      <c r="I11">
        <v>26.012657000000001</v>
      </c>
      <c r="J11">
        <v>2.1483455</v>
      </c>
      <c r="K11">
        <v>30.606999999999999</v>
      </c>
      <c r="L11">
        <v>0.79861155966446018</v>
      </c>
      <c r="M11">
        <v>9.4855783526613141E-2</v>
      </c>
      <c r="N11">
        <v>0.36743780297692369</v>
      </c>
      <c r="O11">
        <v>2.236341676044018E-2</v>
      </c>
      <c r="P11">
        <v>4.9762487831907107E-2</v>
      </c>
      <c r="Q11">
        <v>0.53273274978444207</v>
      </c>
      <c r="R11">
        <v>0.99402680818504885</v>
      </c>
      <c r="S11">
        <v>0.31019646468536077</v>
      </c>
      <c r="T11">
        <v>0.26321235030832019</v>
      </c>
      <c r="U11">
        <v>0.28164263367264292</v>
      </c>
      <c r="V11">
        <v>0.33949422968914539</v>
      </c>
      <c r="W11">
        <v>1.0730035394292341</v>
      </c>
    </row>
    <row r="12" spans="1:23">
      <c r="A12" t="s">
        <v>229</v>
      </c>
      <c r="B12">
        <v>2.5299999999999998</v>
      </c>
      <c r="C12">
        <v>0.42399999999999999</v>
      </c>
      <c r="D12">
        <v>22.901022000000001</v>
      </c>
      <c r="E12">
        <v>8.0399999999999999E-2</v>
      </c>
      <c r="F12">
        <v>9.4199999999999996E-3</v>
      </c>
      <c r="G12">
        <v>0.18265000000000001</v>
      </c>
      <c r="H12">
        <v>2.9790001E-2</v>
      </c>
      <c r="I12">
        <v>26.521737999999999</v>
      </c>
      <c r="J12">
        <v>2.3208356000000001</v>
      </c>
      <c r="K12">
        <v>8.6210000000000004</v>
      </c>
      <c r="L12">
        <v>0.80113344360724881</v>
      </c>
      <c r="M12">
        <v>0.1005055010407374</v>
      </c>
      <c r="N12">
        <v>0.33179219543678118</v>
      </c>
      <c r="O12">
        <v>6.1614171922773379E-3</v>
      </c>
      <c r="P12">
        <v>5.4402185202642277E-2</v>
      </c>
      <c r="Q12">
        <v>0.53761592988428886</v>
      </c>
      <c r="R12">
        <v>0.99390365937733172</v>
      </c>
      <c r="S12">
        <v>0.30384776560018129</v>
      </c>
      <c r="T12">
        <v>0.26810120022498007</v>
      </c>
      <c r="U12">
        <v>0.28676687039774051</v>
      </c>
      <c r="V12">
        <v>0.33522422635362559</v>
      </c>
      <c r="W12">
        <v>1.0744776949425829</v>
      </c>
    </row>
    <row r="13" spans="1:23">
      <c r="A13" t="s">
        <v>230</v>
      </c>
      <c r="B13">
        <v>12.41</v>
      </c>
      <c r="C13">
        <v>0.52400000000000002</v>
      </c>
      <c r="D13">
        <v>16.936789999999998</v>
      </c>
      <c r="E13">
        <v>0.1116</v>
      </c>
      <c r="F13">
        <v>7.1100003999999994E-2</v>
      </c>
      <c r="G13">
        <v>0.27584999999999998</v>
      </c>
      <c r="H13">
        <v>6.4949999999999994E-2</v>
      </c>
      <c r="I13">
        <v>16.841256999999999</v>
      </c>
      <c r="J13">
        <v>1.8134490000000001</v>
      </c>
      <c r="K13">
        <v>138.19</v>
      </c>
      <c r="L13">
        <v>0.80989544572473271</v>
      </c>
      <c r="M13">
        <v>0.1592625631876301</v>
      </c>
      <c r="N13">
        <v>0.40805873865857378</v>
      </c>
      <c r="O13">
        <v>0.10164385520043211</v>
      </c>
      <c r="P13">
        <v>4.0754327882330833E-2</v>
      </c>
      <c r="Q13">
        <v>0.53382309568878494</v>
      </c>
      <c r="R13">
        <v>0.9941815741548734</v>
      </c>
      <c r="S13">
        <v>0.35278700256373569</v>
      </c>
      <c r="T13">
        <v>0.26902250402209249</v>
      </c>
      <c r="U13">
        <v>0.324132811534313</v>
      </c>
      <c r="V13">
        <v>0.36298282314207009</v>
      </c>
      <c r="W13">
        <v>1.080013635032486</v>
      </c>
    </row>
    <row r="14" spans="1:23">
      <c r="A14" t="s">
        <v>231</v>
      </c>
      <c r="B14">
        <v>0.81</v>
      </c>
      <c r="C14">
        <v>0.53200000000000003</v>
      </c>
      <c r="D14">
        <v>20.401233999999999</v>
      </c>
      <c r="E14">
        <v>1.5310001E-2</v>
      </c>
      <c r="F14">
        <v>-6.4900000000000001E-3</v>
      </c>
      <c r="G14">
        <v>4.2009999999999999E-2</v>
      </c>
      <c r="H14">
        <v>-3.0040000000000001E-2</v>
      </c>
      <c r="I14">
        <v>81.604934999999998</v>
      </c>
      <c r="J14">
        <v>1.2472167999999999</v>
      </c>
      <c r="K14">
        <v>30.638000000000002</v>
      </c>
      <c r="L14">
        <v>0.78285399780388276</v>
      </c>
      <c r="M14">
        <v>9.0276538804638706E-2</v>
      </c>
      <c r="N14">
        <v>0.21670499974243679</v>
      </c>
      <c r="O14">
        <v>2.2386261388231191E-2</v>
      </c>
      <c r="P14">
        <v>2.5523621600836481E-2</v>
      </c>
      <c r="Q14">
        <v>0.53602623964287799</v>
      </c>
      <c r="R14">
        <v>0.99343074578543333</v>
      </c>
      <c r="S14">
        <v>0.28267734280698797</v>
      </c>
      <c r="T14">
        <v>0.25358078792423888</v>
      </c>
      <c r="U14">
        <v>0.27792654648837672</v>
      </c>
      <c r="V14">
        <v>0.33200732515962922</v>
      </c>
      <c r="W14">
        <v>1.0629912330802329</v>
      </c>
    </row>
    <row r="15" spans="1:23">
      <c r="A15" t="s">
        <v>232</v>
      </c>
      <c r="B15">
        <v>0.85</v>
      </c>
      <c r="C15">
        <v>0.63700000000000001</v>
      </c>
      <c r="D15">
        <v>18.061223999999999</v>
      </c>
      <c r="E15">
        <v>2.027E-2</v>
      </c>
      <c r="F15">
        <v>3.0000001E-5</v>
      </c>
      <c r="G15">
        <v>6.8449999999999997E-2</v>
      </c>
      <c r="H15">
        <v>-1.5800001000000001E-2</v>
      </c>
      <c r="I15">
        <v>62.470585</v>
      </c>
      <c r="J15">
        <v>1.1597432000000001</v>
      </c>
      <c r="K15">
        <v>31.852</v>
      </c>
      <c r="L15">
        <v>0.78424693119300837</v>
      </c>
      <c r="M15">
        <v>9.051442164733868E-2</v>
      </c>
      <c r="N15">
        <v>0.23834113067359761</v>
      </c>
      <c r="O15">
        <v>2.3280886489466052E-2</v>
      </c>
      <c r="P15">
        <v>2.3170726959760048E-2</v>
      </c>
      <c r="Q15">
        <v>0.53453815702875085</v>
      </c>
      <c r="R15">
        <v>0.99354330284649228</v>
      </c>
      <c r="S15">
        <v>0.28697732546432309</v>
      </c>
      <c r="T15">
        <v>0.25196853853088053</v>
      </c>
      <c r="U15">
        <v>0.27783954624578899</v>
      </c>
      <c r="V15">
        <v>0.33329985462752659</v>
      </c>
      <c r="W15">
        <v>1.0639114283178741</v>
      </c>
    </row>
    <row r="16" spans="1:23">
      <c r="A16" t="s">
        <v>233</v>
      </c>
      <c r="B16">
        <v>-0.08</v>
      </c>
      <c r="C16">
        <v>0.39600000000000002</v>
      </c>
      <c r="D16">
        <v>68.518519999999995</v>
      </c>
      <c r="E16">
        <v>8.4399999999999996E-3</v>
      </c>
      <c r="F16">
        <v>3.6769999999999997E-2</v>
      </c>
      <c r="G16">
        <v>0.17061001000000001</v>
      </c>
      <c r="H16">
        <v>6.8029999999999993E-2</v>
      </c>
      <c r="I16">
        <v>0</v>
      </c>
      <c r="J16">
        <v>0.82346660000000005</v>
      </c>
      <c r="K16">
        <v>11.313000000000001</v>
      </c>
      <c r="L16">
        <v>0.78092467205679572</v>
      </c>
      <c r="M16">
        <v>8.4983645554564377E-2</v>
      </c>
      <c r="N16">
        <v>0.32193974460282249</v>
      </c>
      <c r="O16">
        <v>8.1452151927091741E-3</v>
      </c>
      <c r="P16">
        <v>1.412544461103534E-2</v>
      </c>
      <c r="Q16">
        <v>0.56662546645626211</v>
      </c>
      <c r="R16">
        <v>0.99420591936360991</v>
      </c>
      <c r="S16">
        <v>0.29623073467785421</v>
      </c>
      <c r="T16">
        <v>0.26105400343319091</v>
      </c>
      <c r="U16">
        <v>0.28225675336825651</v>
      </c>
      <c r="V16">
        <v>0.35593783436028331</v>
      </c>
      <c r="W16">
        <v>1.062263042387793</v>
      </c>
    </row>
    <row r="17" spans="1:23">
      <c r="A17" t="s">
        <v>234</v>
      </c>
      <c r="B17">
        <v>-0.77</v>
      </c>
      <c r="C17">
        <v>0.72</v>
      </c>
      <c r="D17">
        <v>-397.5</v>
      </c>
      <c r="E17">
        <v>-3.9489999999999997E-2</v>
      </c>
      <c r="F17">
        <v>-3.2009999999999997E-2</v>
      </c>
      <c r="G17">
        <v>2.8649999999999998E-2</v>
      </c>
      <c r="H17">
        <v>-2.5910000999999998E-2</v>
      </c>
      <c r="I17">
        <v>0</v>
      </c>
      <c r="J17">
        <v>0.95089999999999997</v>
      </c>
      <c r="K17">
        <v>38.244</v>
      </c>
      <c r="L17">
        <v>0.76746432713721235</v>
      </c>
      <c r="M17">
        <v>8.088016651798989E-2</v>
      </c>
      <c r="N17">
        <v>0.2057723707999137</v>
      </c>
      <c r="O17">
        <v>2.7991301355275972E-2</v>
      </c>
      <c r="P17">
        <v>1.755319154215685E-2</v>
      </c>
      <c r="Q17">
        <v>0.27027029811369302</v>
      </c>
      <c r="R17">
        <v>0.99346339048924381</v>
      </c>
      <c r="S17">
        <v>0.27546831730259858</v>
      </c>
      <c r="T17">
        <v>0.134918923461918</v>
      </c>
      <c r="U17">
        <v>0.20168499912599261</v>
      </c>
      <c r="V17">
        <v>0.1784819872735387</v>
      </c>
      <c r="W17">
        <v>1.0535734429396271</v>
      </c>
    </row>
    <row r="18" spans="1:23">
      <c r="A18" t="s">
        <v>235</v>
      </c>
      <c r="B18">
        <v>-1.87</v>
      </c>
      <c r="C18">
        <v>0.746</v>
      </c>
      <c r="D18">
        <v>21.893937999999999</v>
      </c>
      <c r="E18">
        <v>-4.0120002000000002E-2</v>
      </c>
      <c r="F18">
        <v>-1.116E-2</v>
      </c>
      <c r="G18">
        <v>2.852E-2</v>
      </c>
      <c r="H18">
        <v>-0.12066</v>
      </c>
      <c r="I18">
        <v>0</v>
      </c>
      <c r="J18">
        <v>0.48395739999999998</v>
      </c>
      <c r="K18">
        <v>17.233000000000001</v>
      </c>
      <c r="L18">
        <v>0.76728740153278863</v>
      </c>
      <c r="M18">
        <v>7.4338388343740708E-2</v>
      </c>
      <c r="N18">
        <v>0.205665990428467</v>
      </c>
      <c r="O18">
        <v>1.250780217731411E-2</v>
      </c>
      <c r="P18">
        <v>4.9932106881586131E-3</v>
      </c>
      <c r="Q18">
        <v>0.53697549493257257</v>
      </c>
      <c r="R18">
        <v>0.99271445915696011</v>
      </c>
      <c r="S18">
        <v>0.27220003180980168</v>
      </c>
      <c r="T18">
        <v>0.2429107429233659</v>
      </c>
      <c r="U18">
        <v>0.26638931465652932</v>
      </c>
      <c r="V18">
        <v>0.33145831054284369</v>
      </c>
      <c r="W18">
        <v>1.0530254792532101</v>
      </c>
    </row>
    <row r="19" spans="1:23">
      <c r="A19" t="s">
        <v>236</v>
      </c>
      <c r="B19">
        <v>0.05</v>
      </c>
      <c r="C19">
        <v>0.54600000000000004</v>
      </c>
      <c r="D19">
        <v>5.8620687</v>
      </c>
      <c r="E19">
        <v>-1.3660001E-2</v>
      </c>
      <c r="F19">
        <v>-1.329E-2</v>
      </c>
      <c r="G19">
        <v>-4.1199997000000002E-2</v>
      </c>
      <c r="H19">
        <v>-8.3280000000000007E-2</v>
      </c>
      <c r="I19">
        <v>204</v>
      </c>
      <c r="J19">
        <v>0.49080934999999998</v>
      </c>
      <c r="K19">
        <v>6.9790000000000001</v>
      </c>
      <c r="L19">
        <v>0.77471825360941127</v>
      </c>
      <c r="M19">
        <v>8.5756764793339268E-2</v>
      </c>
      <c r="N19">
        <v>0.1486133813659804</v>
      </c>
      <c r="O19">
        <v>4.9513888428311722E-3</v>
      </c>
      <c r="P19">
        <v>5.1775167694897081E-3</v>
      </c>
      <c r="Q19">
        <v>0.52678034791299155</v>
      </c>
      <c r="R19">
        <v>0.99300992146298894</v>
      </c>
      <c r="S19">
        <v>0.26736104233402608</v>
      </c>
      <c r="T19">
        <v>0.24025178249187959</v>
      </c>
      <c r="U19">
        <v>0.27180742419218817</v>
      </c>
      <c r="V19">
        <v>0.31921448877657438</v>
      </c>
      <c r="W19">
        <v>1.057755455027773</v>
      </c>
    </row>
    <row r="20" spans="1:23">
      <c r="A20" t="s">
        <v>237</v>
      </c>
      <c r="B20">
        <v>6.25</v>
      </c>
      <c r="C20">
        <v>0.42899999999999999</v>
      </c>
      <c r="D20">
        <v>16.122450000000001</v>
      </c>
      <c r="E20">
        <v>0.12146</v>
      </c>
      <c r="F20">
        <v>6.8239999999999995E-2</v>
      </c>
      <c r="G20">
        <v>0.29898999999999998</v>
      </c>
      <c r="H20">
        <v>0.18451998999999999</v>
      </c>
      <c r="I20">
        <v>18.96</v>
      </c>
      <c r="J20">
        <v>2.7538927000000002</v>
      </c>
      <c r="K20">
        <v>40.338000000000001</v>
      </c>
      <c r="L20">
        <v>0.81266446306057849</v>
      </c>
      <c r="M20">
        <v>0.12262860541183471</v>
      </c>
      <c r="N20">
        <v>0.4269944447760875</v>
      </c>
      <c r="O20">
        <v>2.953441911638454E-2</v>
      </c>
      <c r="P20">
        <v>6.6050702353761065E-2</v>
      </c>
      <c r="Q20">
        <v>0.53330523243350469</v>
      </c>
      <c r="R20">
        <v>0.99512668985784924</v>
      </c>
      <c r="S20">
        <v>0.33155262312336953</v>
      </c>
      <c r="T20">
        <v>0.27440758136317328</v>
      </c>
      <c r="U20">
        <v>0.3009531324673555</v>
      </c>
      <c r="V20">
        <v>0.34455259745961458</v>
      </c>
      <c r="W20">
        <v>1.082266190357333</v>
      </c>
    </row>
    <row r="21" spans="1:23">
      <c r="A21" t="s">
        <v>238</v>
      </c>
      <c r="B21">
        <v>0.88</v>
      </c>
      <c r="C21">
        <v>0.22900000000000001</v>
      </c>
      <c r="D21">
        <v>9.2455619999999996</v>
      </c>
      <c r="E21">
        <v>6.1690003E-2</v>
      </c>
      <c r="F21">
        <v>2.4039999999999999E-2</v>
      </c>
      <c r="G21">
        <v>0.19325999999999999</v>
      </c>
      <c r="H21">
        <v>7.2270005999999998E-2</v>
      </c>
      <c r="I21">
        <v>35.511364</v>
      </c>
      <c r="J21">
        <v>1.1854184999999999</v>
      </c>
      <c r="K21">
        <v>36.408000000000001</v>
      </c>
      <c r="L21">
        <v>0.79587905151327076</v>
      </c>
      <c r="M21">
        <v>9.0692833779363657E-2</v>
      </c>
      <c r="N21">
        <v>0.34047447036793171</v>
      </c>
      <c r="O21">
        <v>2.663830985126674E-2</v>
      </c>
      <c r="P21">
        <v>2.386134991089078E-2</v>
      </c>
      <c r="Q21">
        <v>0.52893201288653691</v>
      </c>
      <c r="R21">
        <v>0.99423943359449096</v>
      </c>
      <c r="S21">
        <v>0.30710750839612311</v>
      </c>
      <c r="T21">
        <v>0.24988724124204861</v>
      </c>
      <c r="U21">
        <v>0.27772301073948658</v>
      </c>
      <c r="V21">
        <v>0.33881489977443158</v>
      </c>
      <c r="W21">
        <v>1.071452734021185</v>
      </c>
    </row>
    <row r="22" spans="1:23">
      <c r="A22" t="s">
        <v>239</v>
      </c>
      <c r="B22">
        <v>1.85</v>
      </c>
      <c r="C22">
        <v>0.54700000000000004</v>
      </c>
      <c r="D22">
        <v>22.552301</v>
      </c>
      <c r="E22">
        <v>2.7720000000000002E-2</v>
      </c>
      <c r="F22">
        <v>-9.7999999999999997E-4</v>
      </c>
      <c r="G22">
        <v>4.0910000000000002E-2</v>
      </c>
      <c r="H22">
        <v>-1.7700000000000001E-3</v>
      </c>
      <c r="I22">
        <v>29.135135999999999</v>
      </c>
      <c r="J22">
        <v>0.96756244000000002</v>
      </c>
      <c r="K22">
        <v>57.024000000000001</v>
      </c>
      <c r="L22">
        <v>0.78633914003195882</v>
      </c>
      <c r="M22">
        <v>9.6461492714837935E-2</v>
      </c>
      <c r="N22">
        <v>0.21580485813788769</v>
      </c>
      <c r="O22">
        <v>4.1830724255762557E-2</v>
      </c>
      <c r="P22">
        <v>1.8001383519887931E-2</v>
      </c>
      <c r="Q22">
        <v>0.53739416773058823</v>
      </c>
      <c r="R22">
        <v>0.99365420002276428</v>
      </c>
      <c r="S22">
        <v>0.2892242194237305</v>
      </c>
      <c r="T22">
        <v>0.25182688057490438</v>
      </c>
      <c r="U22">
        <v>0.28258459234550881</v>
      </c>
      <c r="V22">
        <v>0.33809618140692149</v>
      </c>
      <c r="W22">
        <v>1.0652594452409549</v>
      </c>
    </row>
    <row r="23" spans="1:23">
      <c r="A23" t="s">
        <v>240</v>
      </c>
      <c r="B23">
        <v>-2.06</v>
      </c>
      <c r="C23">
        <v>0.68100000000000005</v>
      </c>
      <c r="D23">
        <v>3.9617171</v>
      </c>
      <c r="E23">
        <v>-2.5860000000000001E-2</v>
      </c>
      <c r="F23">
        <v>2.48E-3</v>
      </c>
      <c r="G23">
        <v>0.22122</v>
      </c>
      <c r="H23">
        <v>7.5599999999999999E-3</v>
      </c>
      <c r="I23">
        <v>0</v>
      </c>
      <c r="J23">
        <v>0.46907409999999999</v>
      </c>
      <c r="K23">
        <v>68.718000000000004</v>
      </c>
      <c r="L23">
        <v>0.77129208639558755</v>
      </c>
      <c r="M23">
        <v>7.3208444840915848E-2</v>
      </c>
      <c r="N23">
        <v>0.36335443333446937</v>
      </c>
      <c r="O23">
        <v>5.0448307397311563E-2</v>
      </c>
      <c r="P23">
        <v>4.5928746232026391E-3</v>
      </c>
      <c r="Q23">
        <v>0.52557185727547773</v>
      </c>
      <c r="R23">
        <v>0.99372794703494327</v>
      </c>
      <c r="S23">
        <v>0.30432529719440471</v>
      </c>
      <c r="T23">
        <v>0.23769009085954129</v>
      </c>
      <c r="U23">
        <v>0.26314327154353728</v>
      </c>
      <c r="V23">
        <v>0.34625985149888439</v>
      </c>
      <c r="W23">
        <v>1.0560758666978789</v>
      </c>
    </row>
    <row r="24" spans="1:23">
      <c r="A24" t="s">
        <v>241</v>
      </c>
      <c r="B24">
        <v>6.79</v>
      </c>
      <c r="C24">
        <v>0.57499999999999996</v>
      </c>
      <c r="D24">
        <v>22.49221</v>
      </c>
      <c r="E24">
        <v>0.110080004</v>
      </c>
      <c r="F24">
        <v>4.5859999999999998E-2</v>
      </c>
      <c r="G24">
        <v>0.33612999999999998</v>
      </c>
      <c r="H24">
        <v>0.26817000000000002</v>
      </c>
      <c r="I24">
        <v>10.633284</v>
      </c>
      <c r="J24">
        <v>1.356276</v>
      </c>
      <c r="K24">
        <v>27.672999999999998</v>
      </c>
      <c r="L24">
        <v>0.80946858007824019</v>
      </c>
      <c r="M24">
        <v>0.12584002378828429</v>
      </c>
      <c r="N24">
        <v>0.4573864985878619</v>
      </c>
      <c r="O24">
        <v>2.0201283278543071E-2</v>
      </c>
      <c r="P24">
        <v>2.845713305160659E-2</v>
      </c>
      <c r="Q24">
        <v>0.53735595405955028</v>
      </c>
      <c r="R24">
        <v>0.99578788367416615</v>
      </c>
      <c r="S24">
        <v>0.33870360078509648</v>
      </c>
      <c r="T24">
        <v>0.26049002853518771</v>
      </c>
      <c r="U24">
        <v>0.30371049842091069</v>
      </c>
      <c r="V24">
        <v>0.3509551706641777</v>
      </c>
      <c r="W24">
        <v>1.0806944634439779</v>
      </c>
    </row>
    <row r="25" spans="1:23">
      <c r="A25" t="s">
        <v>242</v>
      </c>
      <c r="B25">
        <v>7.66</v>
      </c>
      <c r="C25">
        <v>0.128</v>
      </c>
      <c r="D25">
        <v>11.641026</v>
      </c>
      <c r="E25">
        <v>0.24933</v>
      </c>
      <c r="F25">
        <v>0.12333000500000001</v>
      </c>
      <c r="G25">
        <v>0.32498001999999998</v>
      </c>
      <c r="H25">
        <v>0.25974999999999998</v>
      </c>
      <c r="I25">
        <v>14.817233</v>
      </c>
      <c r="J25">
        <v>3.6086735999999999</v>
      </c>
      <c r="K25">
        <v>36.386000000000003</v>
      </c>
      <c r="L25">
        <v>0.84857463007220224</v>
      </c>
      <c r="M25">
        <v>0.13101397561700859</v>
      </c>
      <c r="N25">
        <v>0.44826235232614392</v>
      </c>
      <c r="O25">
        <v>2.6622097534769899E-2</v>
      </c>
      <c r="P25">
        <v>8.9042889698336986E-2</v>
      </c>
      <c r="Q25">
        <v>0.53045536036418339</v>
      </c>
      <c r="R25">
        <v>0.99572132956456849</v>
      </c>
      <c r="S25">
        <v>0.34482042887517428</v>
      </c>
      <c r="T25">
        <v>0.28423884709246672</v>
      </c>
      <c r="U25">
        <v>0.30931828581866261</v>
      </c>
      <c r="V25">
        <v>0.34152829454327249</v>
      </c>
      <c r="W25">
        <v>1.1046352393487631</v>
      </c>
    </row>
    <row r="26" spans="1:23">
      <c r="A26" t="s">
        <v>243</v>
      </c>
      <c r="B26">
        <v>1.67</v>
      </c>
      <c r="C26">
        <v>0.42599999999999999</v>
      </c>
      <c r="D26">
        <v>16.403939999999999</v>
      </c>
      <c r="E26">
        <v>5.3960000000000001E-2</v>
      </c>
      <c r="F26">
        <v>1.4239999999999999E-2</v>
      </c>
      <c r="G26">
        <v>0.18440000000000001</v>
      </c>
      <c r="H26">
        <v>4.9520000000000002E-2</v>
      </c>
      <c r="I26">
        <v>19.94012</v>
      </c>
      <c r="J26">
        <v>0.77140474000000003</v>
      </c>
      <c r="K26">
        <v>52.177</v>
      </c>
      <c r="L26">
        <v>0.79370820847948365</v>
      </c>
      <c r="M26">
        <v>9.5391019922688072E-2</v>
      </c>
      <c r="N26">
        <v>0.33322423889856378</v>
      </c>
      <c r="O26">
        <v>3.8258856162117272E-2</v>
      </c>
      <c r="P26">
        <v>1.272506699540649E-2</v>
      </c>
      <c r="Q26">
        <v>0.53348424037580011</v>
      </c>
      <c r="R26">
        <v>0.99405961098253459</v>
      </c>
      <c r="S26">
        <v>0.30970878591637729</v>
      </c>
      <c r="T26">
        <v>0.24773668588625131</v>
      </c>
      <c r="U26">
        <v>0.28166430840762341</v>
      </c>
      <c r="V26">
        <v>0.34477965743316269</v>
      </c>
      <c r="W26">
        <v>1.0700160531641709</v>
      </c>
    </row>
    <row r="27" spans="1:23">
      <c r="A27" t="s">
        <v>244</v>
      </c>
      <c r="B27">
        <v>0.32</v>
      </c>
      <c r="C27">
        <v>0.156</v>
      </c>
      <c r="D27">
        <v>32.394367000000003</v>
      </c>
      <c r="E27">
        <v>1.0279999999999999E-2</v>
      </c>
      <c r="F27">
        <v>2.0699999999999998E-3</v>
      </c>
      <c r="G27">
        <v>8.9039999999999994E-2</v>
      </c>
      <c r="H27">
        <v>2.5409998E-2</v>
      </c>
      <c r="I27">
        <v>71.875</v>
      </c>
      <c r="J27">
        <v>0.77111346000000003</v>
      </c>
      <c r="K27">
        <v>16.658999999999999</v>
      </c>
      <c r="L27">
        <v>0.78144140551500629</v>
      </c>
      <c r="M27">
        <v>8.7362473981564076E-2</v>
      </c>
      <c r="N27">
        <v>0.25519014488965669</v>
      </c>
      <c r="O27">
        <v>1.2084808101441941E-2</v>
      </c>
      <c r="P27">
        <v>1.271723204690714E-2</v>
      </c>
      <c r="Q27">
        <v>0.54365303299257117</v>
      </c>
      <c r="R27">
        <v>0.99386903856976638</v>
      </c>
      <c r="S27">
        <v>0.28717996380501698</v>
      </c>
      <c r="T27">
        <v>0.25094439312788591</v>
      </c>
      <c r="U27">
        <v>0.27789238950565859</v>
      </c>
      <c r="V27">
        <v>0.33836458126192398</v>
      </c>
      <c r="W27">
        <v>1.0623822216945411</v>
      </c>
    </row>
    <row r="28" spans="1:23">
      <c r="A28" t="s">
        <v>245</v>
      </c>
      <c r="B28">
        <v>7.15</v>
      </c>
      <c r="C28">
        <v>0.24399999999999999</v>
      </c>
      <c r="D28">
        <v>47.735194999999997</v>
      </c>
      <c r="E28">
        <v>0.2606</v>
      </c>
      <c r="F28">
        <v>4.8639997999999997E-2</v>
      </c>
      <c r="G28">
        <v>0.83848</v>
      </c>
      <c r="H28">
        <v>0.80105999999999999</v>
      </c>
      <c r="I28">
        <v>19.16084</v>
      </c>
      <c r="J28">
        <v>3.5144427</v>
      </c>
      <c r="K28">
        <v>16.689</v>
      </c>
      <c r="L28">
        <v>0.85173962250374202</v>
      </c>
      <c r="M28">
        <v>0.12798096937258399</v>
      </c>
      <c r="N28">
        <v>0.86846480317442309</v>
      </c>
      <c r="O28">
        <v>1.210691580575581E-2</v>
      </c>
      <c r="P28">
        <v>8.6508234903818287E-2</v>
      </c>
      <c r="Q28">
        <v>0.55340872610205183</v>
      </c>
      <c r="R28">
        <v>0.99999999999999989</v>
      </c>
      <c r="S28">
        <v>0.40995843062690629</v>
      </c>
      <c r="T28">
        <v>0.2925568900104582</v>
      </c>
      <c r="U28">
        <v>0.31364648991863769</v>
      </c>
      <c r="V28">
        <v>0.38488366618407571</v>
      </c>
      <c r="W28">
        <v>1.109086736519294</v>
      </c>
    </row>
    <row r="29" spans="1:23">
      <c r="A29" t="s">
        <v>246</v>
      </c>
      <c r="B29">
        <v>7.0000000000000007E-2</v>
      </c>
      <c r="C29">
        <v>0.47199999999999998</v>
      </c>
      <c r="D29">
        <v>34.964286999999999</v>
      </c>
      <c r="E29">
        <v>-2.6180001000000001E-2</v>
      </c>
      <c r="F29">
        <v>-1.9359999999999999E-2</v>
      </c>
      <c r="G29">
        <v>-7.4900000000000001E-3</v>
      </c>
      <c r="H29">
        <v>-8.838E-2</v>
      </c>
      <c r="I29">
        <v>139.85714999999999</v>
      </c>
      <c r="J29">
        <v>0.90589434000000002</v>
      </c>
      <c r="K29">
        <v>8.2349999999999994</v>
      </c>
      <c r="L29">
        <v>0.77120221942636968</v>
      </c>
      <c r="M29">
        <v>8.5875706214689262E-2</v>
      </c>
      <c r="N29">
        <v>0.1761986275377293</v>
      </c>
      <c r="O29">
        <v>5.8769647301054606E-3</v>
      </c>
      <c r="P29">
        <v>1.6342613993821021E-2</v>
      </c>
      <c r="Q29">
        <v>0.54528732227838517</v>
      </c>
      <c r="R29">
        <v>0.99296960959137981</v>
      </c>
      <c r="S29">
        <v>0.26986808986208127</v>
      </c>
      <c r="T29">
        <v>0.25298622910434659</v>
      </c>
      <c r="U29">
        <v>0.27629541257720491</v>
      </c>
      <c r="V29">
        <v>0.33124659233616982</v>
      </c>
      <c r="W29">
        <v>1.0555757678604709</v>
      </c>
    </row>
    <row r="30" spans="1:23">
      <c r="A30" t="s">
        <v>247</v>
      </c>
      <c r="B30">
        <v>-0.19</v>
      </c>
      <c r="C30">
        <v>0.67900000000000005</v>
      </c>
      <c r="D30">
        <v>25.694443</v>
      </c>
      <c r="E30">
        <v>-4.2689999999999999E-2</v>
      </c>
      <c r="F30">
        <v>-1.932E-2</v>
      </c>
      <c r="G30">
        <v>7.7999999999999996E-3</v>
      </c>
      <c r="H30">
        <v>-1.5820000000000001E-2</v>
      </c>
      <c r="I30">
        <v>0</v>
      </c>
      <c r="J30">
        <v>0.86319524000000003</v>
      </c>
      <c r="K30">
        <v>33.930999999999997</v>
      </c>
      <c r="L30">
        <v>0.76656566025336781</v>
      </c>
      <c r="M30">
        <v>8.4329467737139452E-2</v>
      </c>
      <c r="N30">
        <v>0.1887105958409612</v>
      </c>
      <c r="O30">
        <v>2.4812950398417681E-2</v>
      </c>
      <c r="P30">
        <v>1.519407908078684E-2</v>
      </c>
      <c r="Q30">
        <v>0.53939235016626974</v>
      </c>
      <c r="R30">
        <v>0.9935431447686256</v>
      </c>
      <c r="S30">
        <v>0.27324680189250122</v>
      </c>
      <c r="T30">
        <v>0.24974642451492571</v>
      </c>
      <c r="U30">
        <v>0.27330233962503292</v>
      </c>
      <c r="V30">
        <v>0.33339025516993759</v>
      </c>
      <c r="W30">
        <v>1.0530691802175951</v>
      </c>
    </row>
    <row r="31" spans="1:23">
      <c r="A31" t="s">
        <v>248</v>
      </c>
      <c r="B31">
        <v>2.4700000000000002</v>
      </c>
      <c r="C31">
        <v>0.39900000000000002</v>
      </c>
      <c r="D31">
        <v>40.740738</v>
      </c>
      <c r="E31">
        <v>0.116009995</v>
      </c>
      <c r="F31">
        <v>-1.4999999E-4</v>
      </c>
      <c r="G31">
        <v>6.6439999999999999E-2</v>
      </c>
      <c r="H31">
        <v>-2.026E-2</v>
      </c>
      <c r="I31">
        <v>8.9068819999999995</v>
      </c>
      <c r="J31">
        <v>0.88932</v>
      </c>
      <c r="K31">
        <v>14.032</v>
      </c>
      <c r="L31">
        <v>0.81113391961986381</v>
      </c>
      <c r="M31">
        <v>0.1001486767766875</v>
      </c>
      <c r="N31">
        <v>0.23669632646892161</v>
      </c>
      <c r="O31">
        <v>1.01489101270235E-2</v>
      </c>
      <c r="P31">
        <v>1.5896791759851241E-2</v>
      </c>
      <c r="Q31">
        <v>0.54896074089815938</v>
      </c>
      <c r="R31">
        <v>0.9935080497274601</v>
      </c>
      <c r="S31">
        <v>0.29577570196245262</v>
      </c>
      <c r="T31">
        <v>0.25640918440861199</v>
      </c>
      <c r="U31">
        <v>0.29051698786494418</v>
      </c>
      <c r="V31">
        <v>0.33921431282736991</v>
      </c>
      <c r="W31">
        <v>1.0803778430909741</v>
      </c>
    </row>
    <row r="32" spans="1:23">
      <c r="A32" t="s">
        <v>249</v>
      </c>
      <c r="B32">
        <v>0.11</v>
      </c>
      <c r="C32">
        <v>0.76700000000000002</v>
      </c>
      <c r="D32">
        <v>160</v>
      </c>
      <c r="E32">
        <v>8.3899999999999999E-3</v>
      </c>
      <c r="F32">
        <v>-3.3950000000000001E-2</v>
      </c>
      <c r="G32">
        <v>-0.13024999000000001</v>
      </c>
      <c r="H32">
        <v>-0.11793999400000001</v>
      </c>
      <c r="I32">
        <v>101.818184</v>
      </c>
      <c r="J32">
        <v>1.2734506999999999</v>
      </c>
      <c r="K32">
        <v>3.7919999999999998</v>
      </c>
      <c r="L32">
        <v>0.78091063038673558</v>
      </c>
      <c r="M32">
        <v>8.6113589057389223E-2</v>
      </c>
      <c r="N32">
        <v>7.5742832653160425E-2</v>
      </c>
      <c r="O32">
        <v>2.6028137212203749E-3</v>
      </c>
      <c r="P32">
        <v>2.6229269964737539E-2</v>
      </c>
      <c r="Q32">
        <v>0.62480128617610364</v>
      </c>
      <c r="R32">
        <v>0.99273595886924404</v>
      </c>
      <c r="S32">
        <v>0.25509207871281991</v>
      </c>
      <c r="T32">
        <v>0.29133732823826541</v>
      </c>
      <c r="U32">
        <v>0.29800187145033569</v>
      </c>
      <c r="V32">
        <v>0.36785176605047792</v>
      </c>
      <c r="W32">
        <v>1.061391859217619</v>
      </c>
    </row>
    <row r="33" spans="1:23">
      <c r="A33" t="s">
        <v>250</v>
      </c>
      <c r="B33">
        <v>-1.8</v>
      </c>
      <c r="C33">
        <v>0.71299999999999997</v>
      </c>
      <c r="D33">
        <v>12.7384615</v>
      </c>
      <c r="E33">
        <v>-0.18757999</v>
      </c>
      <c r="F33">
        <v>-4.7780000000000003E-2</v>
      </c>
      <c r="G33">
        <v>3.8110003000000003E-2</v>
      </c>
      <c r="H33">
        <v>-0.24599001000000001</v>
      </c>
      <c r="I33">
        <v>0</v>
      </c>
      <c r="J33">
        <v>0.95172409999999996</v>
      </c>
      <c r="K33">
        <v>11.622</v>
      </c>
      <c r="L33">
        <v>0.72587571156163022</v>
      </c>
      <c r="M33">
        <v>7.4754683318465645E-2</v>
      </c>
      <c r="N33">
        <v>0.21351359105396719</v>
      </c>
      <c r="O33">
        <v>8.3729245471420993E-3</v>
      </c>
      <c r="P33">
        <v>1.7575358464219169E-2</v>
      </c>
      <c r="Q33">
        <v>0.53115325254741175</v>
      </c>
      <c r="R33">
        <v>0.99172381459384595</v>
      </c>
      <c r="S33">
        <v>0.26004760375528552</v>
      </c>
      <c r="T33">
        <v>0.24586752692579381</v>
      </c>
      <c r="U33">
        <v>0.26081480540736168</v>
      </c>
      <c r="V33">
        <v>0.32642096001432419</v>
      </c>
      <c r="W33">
        <v>1.0270505207332601</v>
      </c>
    </row>
    <row r="34" spans="1:23">
      <c r="A34" t="s">
        <v>251</v>
      </c>
      <c r="B34">
        <v>0.15</v>
      </c>
      <c r="C34">
        <v>0.49199999999999999</v>
      </c>
      <c r="D34">
        <v>13.443396999999999</v>
      </c>
      <c r="E34">
        <v>2.0559999999999998E-2</v>
      </c>
      <c r="F34">
        <v>-3.1299998999999999E-3</v>
      </c>
      <c r="G34">
        <v>0.15762000000000001</v>
      </c>
      <c r="H34">
        <v>-1.337E-2</v>
      </c>
      <c r="I34">
        <v>95</v>
      </c>
      <c r="J34">
        <v>1.1606125</v>
      </c>
      <c r="K34">
        <v>24.114000000000001</v>
      </c>
      <c r="L34">
        <v>0.78432837287935675</v>
      </c>
      <c r="M34">
        <v>8.6351471900089197E-2</v>
      </c>
      <c r="N34">
        <v>0.31130988238054241</v>
      </c>
      <c r="O34">
        <v>1.757857262344021E-2</v>
      </c>
      <c r="P34">
        <v>2.3194109686794119E-2</v>
      </c>
      <c r="Q34">
        <v>0.53160154219644362</v>
      </c>
      <c r="R34">
        <v>0.99356251027557507</v>
      </c>
      <c r="S34">
        <v>0.29650996402689211</v>
      </c>
      <c r="T34">
        <v>0.25012504173167838</v>
      </c>
      <c r="U34">
        <v>0.27443774659016679</v>
      </c>
      <c r="V34">
        <v>0.33599723007098209</v>
      </c>
      <c r="W34">
        <v>1.0639726392793289</v>
      </c>
    </row>
    <row r="35" spans="1:23">
      <c r="A35" t="s">
        <v>252</v>
      </c>
      <c r="B35">
        <v>3.04</v>
      </c>
      <c r="C35">
        <v>0.112</v>
      </c>
      <c r="D35">
        <v>27.781690000000001</v>
      </c>
      <c r="E35">
        <v>8.6080000000000004E-2</v>
      </c>
      <c r="F35">
        <v>3.3730000000000003E-2</v>
      </c>
      <c r="G35">
        <v>0.17868000000000001</v>
      </c>
      <c r="H35">
        <v>4.5029998000000002E-2</v>
      </c>
      <c r="I35">
        <v>12.976974500000001</v>
      </c>
      <c r="J35">
        <v>1.5587956999999999</v>
      </c>
      <c r="K35">
        <v>44.53</v>
      </c>
      <c r="L35">
        <v>0.80272857732607283</v>
      </c>
      <c r="M35">
        <v>0.10353850728516199</v>
      </c>
      <c r="N35">
        <v>0.32854350255490872</v>
      </c>
      <c r="O35">
        <v>3.2623602332510188E-2</v>
      </c>
      <c r="P35">
        <v>3.3904576815695503E-2</v>
      </c>
      <c r="Q35">
        <v>0.54071969319988455</v>
      </c>
      <c r="R35">
        <v>0.994024120711133</v>
      </c>
      <c r="S35">
        <v>0.31094611669422029</v>
      </c>
      <c r="T35">
        <v>0.2610796148197273</v>
      </c>
      <c r="U35">
        <v>0.28966760794021817</v>
      </c>
      <c r="V35">
        <v>0.34512516984552682</v>
      </c>
      <c r="W35">
        <v>1.0755265176496409</v>
      </c>
    </row>
    <row r="36" spans="1:23">
      <c r="A36" t="s">
        <v>253</v>
      </c>
      <c r="B36">
        <v>5.24</v>
      </c>
      <c r="C36">
        <v>0.48499999999999999</v>
      </c>
      <c r="D36">
        <v>23.114594</v>
      </c>
      <c r="E36">
        <v>7.9560000000000006E-2</v>
      </c>
      <c r="F36">
        <v>2.9870000000000001E-2</v>
      </c>
      <c r="G36">
        <v>0.17819001000000001</v>
      </c>
      <c r="H36">
        <v>5.466E-2</v>
      </c>
      <c r="I36">
        <v>45.038170000000001</v>
      </c>
      <c r="J36">
        <v>3.7917736</v>
      </c>
      <c r="K36">
        <v>61.054000000000002</v>
      </c>
      <c r="L36">
        <v>0.80089754355023968</v>
      </c>
      <c r="M36">
        <v>0.1166220636336604</v>
      </c>
      <c r="N36">
        <v>0.32814253856871511</v>
      </c>
      <c r="O36">
        <v>4.4800525868593288E-2</v>
      </c>
      <c r="P36">
        <v>9.3967975767517808E-2</v>
      </c>
      <c r="Q36">
        <v>0.53775174673125292</v>
      </c>
      <c r="R36">
        <v>0.99410023902568567</v>
      </c>
      <c r="S36">
        <v>0.31031215244859739</v>
      </c>
      <c r="T36">
        <v>0.28742036595622322</v>
      </c>
      <c r="U36">
        <v>0.29704350352503439</v>
      </c>
      <c r="V36">
        <v>0.34009040225559428</v>
      </c>
      <c r="W36">
        <v>1.0744483939652789</v>
      </c>
    </row>
    <row r="37" spans="1:23">
      <c r="A37" t="s">
        <v>254</v>
      </c>
      <c r="B37">
        <v>2.5299999999999998</v>
      </c>
      <c r="C37">
        <v>0.29499999999999998</v>
      </c>
      <c r="D37">
        <v>15.722713000000001</v>
      </c>
      <c r="E37">
        <v>6.8099999999999994E-2</v>
      </c>
      <c r="F37">
        <v>3.143E-2</v>
      </c>
      <c r="G37">
        <v>0.25541002000000002</v>
      </c>
      <c r="H37">
        <v>0.11902001</v>
      </c>
      <c r="I37">
        <v>21.067194000000001</v>
      </c>
      <c r="J37">
        <v>1.5107710000000001</v>
      </c>
      <c r="K37">
        <v>27.565999999999999</v>
      </c>
      <c r="L37">
        <v>0.79767919277247157</v>
      </c>
      <c r="M37">
        <v>0.1005055010407374</v>
      </c>
      <c r="N37">
        <v>0.39133248739116422</v>
      </c>
      <c r="O37">
        <v>2.0122432466490248E-2</v>
      </c>
      <c r="P37">
        <v>3.2612792102715782E-2</v>
      </c>
      <c r="Q37">
        <v>0.53305102767372869</v>
      </c>
      <c r="R37">
        <v>0.99460895911585789</v>
      </c>
      <c r="S37">
        <v>0.31679081316062391</v>
      </c>
      <c r="T37">
        <v>0.25680574925490551</v>
      </c>
      <c r="U37">
        <v>0.28522609609435162</v>
      </c>
      <c r="V37">
        <v>0.34279172551237669</v>
      </c>
      <c r="W37">
        <v>1.072773418217265</v>
      </c>
    </row>
    <row r="38" spans="1:23">
      <c r="A38" t="s">
        <v>255</v>
      </c>
      <c r="B38">
        <v>3.27</v>
      </c>
      <c r="C38">
        <v>0.78800000000000003</v>
      </c>
      <c r="D38">
        <v>29.729728999999999</v>
      </c>
      <c r="E38">
        <v>0.17732000000000001</v>
      </c>
      <c r="F38">
        <v>5.4959998000000003E-2</v>
      </c>
      <c r="G38">
        <v>0.17777000000000001</v>
      </c>
      <c r="H38">
        <v>0.1249</v>
      </c>
      <c r="I38">
        <v>33.639144999999999</v>
      </c>
      <c r="J38">
        <v>5.7913027000000001</v>
      </c>
      <c r="K38">
        <v>38.81</v>
      </c>
      <c r="L38">
        <v>0.82835181685168902</v>
      </c>
      <c r="M38">
        <v>0.1049063336306869</v>
      </c>
      <c r="N38">
        <v>0.32779883995478182</v>
      </c>
      <c r="O38">
        <v>2.8408400043331099E-2</v>
      </c>
      <c r="P38">
        <v>0.14775198950499291</v>
      </c>
      <c r="Q38">
        <v>0.54195850968679782</v>
      </c>
      <c r="R38">
        <v>0.99465543625349362</v>
      </c>
      <c r="S38">
        <v>0.30651031463121742</v>
      </c>
      <c r="T38">
        <v>0.31060103502942671</v>
      </c>
      <c r="U38">
        <v>0.29354165279921918</v>
      </c>
      <c r="V38">
        <v>0.33313442072991561</v>
      </c>
      <c r="W38">
        <v>1.0916091440870059</v>
      </c>
    </row>
    <row r="39" spans="1:23">
      <c r="A39" t="s">
        <v>256</v>
      </c>
      <c r="B39">
        <v>-0.78</v>
      </c>
      <c r="C39">
        <v>0.69499999999999995</v>
      </c>
      <c r="D39">
        <v>2.5833333000000001</v>
      </c>
      <c r="E39">
        <v>-3.9669999999999997E-2</v>
      </c>
      <c r="F39">
        <v>-3.8800000000000001E-2</v>
      </c>
      <c r="G39">
        <v>2.6839999999999999E-2</v>
      </c>
      <c r="H39">
        <v>-0.26445999999999997</v>
      </c>
      <c r="I39">
        <v>0</v>
      </c>
      <c r="J39">
        <v>1.0305850000000001</v>
      </c>
      <c r="K39">
        <v>8.4749999999999996</v>
      </c>
      <c r="L39">
        <v>0.76741377712499614</v>
      </c>
      <c r="M39">
        <v>8.0820695807314893E-2</v>
      </c>
      <c r="N39">
        <v>0.2042912287051557</v>
      </c>
      <c r="O39">
        <v>6.0538263646164724E-3</v>
      </c>
      <c r="P39">
        <v>1.9696585771663531E-2</v>
      </c>
      <c r="Q39">
        <v>0.52469530163324773</v>
      </c>
      <c r="R39">
        <v>0.99157782246335568</v>
      </c>
      <c r="S39">
        <v>0.27147751177413948</v>
      </c>
      <c r="T39">
        <v>0.24487564037261031</v>
      </c>
      <c r="U39">
        <v>0.26735980210611449</v>
      </c>
      <c r="V39">
        <v>0.32116657455050768</v>
      </c>
      <c r="W39">
        <v>1.0524359943545449</v>
      </c>
    </row>
    <row r="40" spans="1:23">
      <c r="A40" t="s">
        <v>257</v>
      </c>
      <c r="B40">
        <v>11.33</v>
      </c>
      <c r="C40">
        <v>0.69599999999999995</v>
      </c>
      <c r="D40">
        <v>27.286190000000001</v>
      </c>
      <c r="E40">
        <v>0.49275002000000001</v>
      </c>
      <c r="F40">
        <v>0.13237001000000001</v>
      </c>
      <c r="G40">
        <v>0.31180999999999998</v>
      </c>
      <c r="H40">
        <v>0.22</v>
      </c>
      <c r="I40">
        <v>65.048546000000002</v>
      </c>
      <c r="J40">
        <v>31.925492999999999</v>
      </c>
      <c r="K40">
        <v>53.244</v>
      </c>
      <c r="L40">
        <v>0.91693510220931629</v>
      </c>
      <c r="M40">
        <v>0.1528397264347309</v>
      </c>
      <c r="N40">
        <v>0.43748518602183201</v>
      </c>
      <c r="O40">
        <v>3.9045153512214152E-2</v>
      </c>
      <c r="P40">
        <v>0.85071832798588176</v>
      </c>
      <c r="Q40">
        <v>0.54040458987327489</v>
      </c>
      <c r="R40">
        <v>0.9954071340946743</v>
      </c>
      <c r="S40">
        <v>0.2955823140418114</v>
      </c>
      <c r="T40">
        <v>0.61807607950195764</v>
      </c>
      <c r="U40">
        <v>0.33294851650450591</v>
      </c>
      <c r="V40">
        <v>0.27141216325213591</v>
      </c>
      <c r="W40">
        <v>1.146369510961508</v>
      </c>
    </row>
    <row r="41" spans="1:23">
      <c r="A41" t="s">
        <v>258</v>
      </c>
      <c r="B41">
        <v>0.73</v>
      </c>
      <c r="C41">
        <v>0.42199999999999999</v>
      </c>
      <c r="D41">
        <v>7.2141557000000001</v>
      </c>
      <c r="E41">
        <v>2.3779999999999999E-2</v>
      </c>
      <c r="F41">
        <v>3.721E-2</v>
      </c>
      <c r="G41">
        <v>0.14804</v>
      </c>
      <c r="H41">
        <v>3.4439999999999998E-2</v>
      </c>
      <c r="I41">
        <v>54.452052999999999</v>
      </c>
      <c r="J41">
        <v>1.708869</v>
      </c>
      <c r="K41">
        <v>63.19</v>
      </c>
      <c r="L41">
        <v>0.78523265643122531</v>
      </c>
      <c r="M41">
        <v>8.9800773119238772E-2</v>
      </c>
      <c r="N41">
        <v>0.30347046731546973</v>
      </c>
      <c r="O41">
        <v>4.637459441574128E-2</v>
      </c>
      <c r="P41">
        <v>3.7941299476460091E-2</v>
      </c>
      <c r="Q41">
        <v>0.52764018063058138</v>
      </c>
      <c r="R41">
        <v>0.99394041431118862</v>
      </c>
      <c r="S41">
        <v>0.29969609165962691</v>
      </c>
      <c r="T41">
        <v>0.25524075285261721</v>
      </c>
      <c r="U41">
        <v>0.27570641026218362</v>
      </c>
      <c r="V41">
        <v>0.33836271522311279</v>
      </c>
      <c r="W41">
        <v>1.064748900041433</v>
      </c>
    </row>
    <row r="42" spans="1:23">
      <c r="A42" t="s">
        <v>259</v>
      </c>
      <c r="B42">
        <v>4.67</v>
      </c>
      <c r="C42">
        <v>0.625</v>
      </c>
      <c r="D42">
        <v>11.948052000000001</v>
      </c>
      <c r="E42">
        <v>0.123780005</v>
      </c>
      <c r="F42">
        <v>4.2090002000000001E-2</v>
      </c>
      <c r="G42">
        <v>0.26811000000000001</v>
      </c>
      <c r="H42">
        <v>0.11613999999999999</v>
      </c>
      <c r="I42">
        <v>13.790150000000001</v>
      </c>
      <c r="J42">
        <v>2.2634614000000002</v>
      </c>
      <c r="K42">
        <v>61.795000000000002</v>
      </c>
      <c r="L42">
        <v>0.81331599795553278</v>
      </c>
      <c r="M42">
        <v>0.11323223312518579</v>
      </c>
      <c r="N42">
        <v>0.40172501500474678</v>
      </c>
      <c r="O42">
        <v>4.534658616514603E-2</v>
      </c>
      <c r="P42">
        <v>5.2858914459057382E-2</v>
      </c>
      <c r="Q42">
        <v>0.53065060741555714</v>
      </c>
      <c r="R42">
        <v>0.99458619468578868</v>
      </c>
      <c r="S42">
        <v>0.32870309049534729</v>
      </c>
      <c r="T42">
        <v>0.26627306718904881</v>
      </c>
      <c r="U42">
        <v>0.29435016938212599</v>
      </c>
      <c r="V42">
        <v>0.34609819331503661</v>
      </c>
      <c r="W42">
        <v>1.082348548987953</v>
      </c>
    </row>
    <row r="43" spans="1:23">
      <c r="A43" t="s">
        <v>260</v>
      </c>
      <c r="B43">
        <v>2.88</v>
      </c>
      <c r="C43">
        <v>0.46500000000000002</v>
      </c>
      <c r="D43">
        <v>33.274334000000003</v>
      </c>
      <c r="E43">
        <v>0.13458999999999999</v>
      </c>
      <c r="F43">
        <v>5.0590000000000003E-2</v>
      </c>
      <c r="G43">
        <v>0.27023000000000003</v>
      </c>
      <c r="H43">
        <v>0.20617000999999999</v>
      </c>
      <c r="I43">
        <v>13.055554000000001</v>
      </c>
      <c r="J43">
        <v>2.3037803000000001</v>
      </c>
      <c r="K43">
        <v>16.318000000000001</v>
      </c>
      <c r="L43">
        <v>0.81635180561835297</v>
      </c>
      <c r="M43">
        <v>0.10258697591436219</v>
      </c>
      <c r="N43">
        <v>0.40345983336987767</v>
      </c>
      <c r="O43">
        <v>1.183351719574088E-2</v>
      </c>
      <c r="P43">
        <v>5.3943425943026223E-2</v>
      </c>
      <c r="Q43">
        <v>0.54421263042749901</v>
      </c>
      <c r="R43">
        <v>0.99529781786305971</v>
      </c>
      <c r="S43">
        <v>0.3211660401896359</v>
      </c>
      <c r="T43">
        <v>0.27102936461856941</v>
      </c>
      <c r="U43">
        <v>0.29139006014511332</v>
      </c>
      <c r="V43">
        <v>0.34610810802196962</v>
      </c>
      <c r="W43">
        <v>1.084627686727218</v>
      </c>
    </row>
    <row r="44" spans="1:23">
      <c r="A44" t="s">
        <v>261</v>
      </c>
      <c r="B44">
        <v>2.2000000000000002</v>
      </c>
      <c r="C44">
        <v>0.51800000000000002</v>
      </c>
      <c r="D44">
        <v>19.553571999999999</v>
      </c>
      <c r="E44">
        <v>5.6339998000000002E-2</v>
      </c>
      <c r="F44">
        <v>3.2300000999999998E-3</v>
      </c>
      <c r="G44">
        <v>0.15204999999999999</v>
      </c>
      <c r="H44">
        <v>-3.9550000000000002E-2</v>
      </c>
      <c r="I44">
        <v>14.931817000000001</v>
      </c>
      <c r="J44">
        <v>0.96334310000000001</v>
      </c>
      <c r="K44">
        <v>24.452000000000002</v>
      </c>
      <c r="L44">
        <v>0.79437659141267625</v>
      </c>
      <c r="M44">
        <v>9.8542967588462677E-2</v>
      </c>
      <c r="N44">
        <v>0.30675189261932567</v>
      </c>
      <c r="O44">
        <v>1.7827652758709889E-2</v>
      </c>
      <c r="P44">
        <v>1.788789027764251E-2</v>
      </c>
      <c r="Q44">
        <v>0.535487185927357</v>
      </c>
      <c r="R44">
        <v>0.99335557600131519</v>
      </c>
      <c r="S44">
        <v>0.30282865803330827</v>
      </c>
      <c r="T44">
        <v>0.25125834772985411</v>
      </c>
      <c r="U44">
        <v>0.28425943959979422</v>
      </c>
      <c r="V44">
        <v>0.33850318174752692</v>
      </c>
      <c r="W44">
        <v>1.0700127778518249</v>
      </c>
    </row>
    <row r="45" spans="1:23">
      <c r="A45" t="s">
        <v>262</v>
      </c>
      <c r="B45">
        <v>1.82</v>
      </c>
      <c r="C45">
        <v>0.20200000000000001</v>
      </c>
      <c r="D45">
        <v>15.140845000000001</v>
      </c>
      <c r="E45">
        <v>7.9140000000000002E-2</v>
      </c>
      <c r="F45">
        <v>4.4150000000000002E-2</v>
      </c>
      <c r="G45">
        <v>0.32057000000000002</v>
      </c>
      <c r="H45">
        <v>0.29849999999999999</v>
      </c>
      <c r="I45">
        <v>11.813186999999999</v>
      </c>
      <c r="J45">
        <v>1.2825101999999999</v>
      </c>
      <c r="K45">
        <v>6.7350000000000003</v>
      </c>
      <c r="L45">
        <v>0.800779593521735</v>
      </c>
      <c r="M45">
        <v>9.6283080582812958E-2</v>
      </c>
      <c r="N45">
        <v>0.44465358643624081</v>
      </c>
      <c r="O45">
        <v>4.771579514411645E-3</v>
      </c>
      <c r="P45">
        <v>2.647295547671866E-2</v>
      </c>
      <c r="Q45">
        <v>0.53268100034285537</v>
      </c>
      <c r="R45">
        <v>0.99602762074591189</v>
      </c>
      <c r="S45">
        <v>0.32307484581898482</v>
      </c>
      <c r="T45">
        <v>0.2534122376795534</v>
      </c>
      <c r="U45">
        <v>0.28276544816153698</v>
      </c>
      <c r="V45">
        <v>0.34378606711002069</v>
      </c>
      <c r="W45">
        <v>1.0755070546012291</v>
      </c>
    </row>
    <row r="46" spans="1:23">
      <c r="A46" t="s">
        <v>263</v>
      </c>
      <c r="B46">
        <v>6.45</v>
      </c>
      <c r="C46">
        <v>0.55800000000000005</v>
      </c>
      <c r="D46">
        <v>17.693663000000001</v>
      </c>
      <c r="E46">
        <v>0.12685001000000001</v>
      </c>
      <c r="F46">
        <v>5.5069998000000002E-2</v>
      </c>
      <c r="G46">
        <v>0.24813999</v>
      </c>
      <c r="H46">
        <v>0.13821</v>
      </c>
      <c r="I46">
        <v>15.581396</v>
      </c>
      <c r="J46">
        <v>1.9283165</v>
      </c>
      <c r="K46">
        <v>69.960999999999999</v>
      </c>
      <c r="L46">
        <v>0.81417815790138814</v>
      </c>
      <c r="M46">
        <v>0.12381801962533449</v>
      </c>
      <c r="N46">
        <v>0.38538334514632799</v>
      </c>
      <c r="O46">
        <v>5.1364303279383169E-2</v>
      </c>
      <c r="P46">
        <v>4.3844072961804488E-2</v>
      </c>
      <c r="Q46">
        <v>0.53430441395340877</v>
      </c>
      <c r="R46">
        <v>0.99476064233410477</v>
      </c>
      <c r="S46">
        <v>0.33136398917364779</v>
      </c>
      <c r="T46">
        <v>0.26548803649632069</v>
      </c>
      <c r="U46">
        <v>0.30212736175777888</v>
      </c>
      <c r="V46">
        <v>0.34928168242320751</v>
      </c>
      <c r="W46">
        <v>1.0829795913467839</v>
      </c>
    </row>
    <row r="47" spans="1:23">
      <c r="A47" t="s">
        <v>264</v>
      </c>
      <c r="B47">
        <v>-7.59</v>
      </c>
      <c r="C47">
        <v>0.77400000000000002</v>
      </c>
      <c r="D47">
        <v>10.043763</v>
      </c>
      <c r="E47">
        <v>-3.2099999999999997E-2</v>
      </c>
      <c r="F47">
        <v>-4.5999999999999999E-3</v>
      </c>
      <c r="G47">
        <v>0.13811999999999999</v>
      </c>
      <c r="H47">
        <v>-0.12851000000000001</v>
      </c>
      <c r="I47">
        <v>0</v>
      </c>
      <c r="J47">
        <v>0.63346170000000002</v>
      </c>
      <c r="K47">
        <v>75.686000000000007</v>
      </c>
      <c r="L47">
        <v>0.76953968597209077</v>
      </c>
      <c r="M47">
        <v>4.0321141837644958E-2</v>
      </c>
      <c r="N47">
        <v>0.29535282666353629</v>
      </c>
      <c r="O47">
        <v>5.5583190185947907E-2</v>
      </c>
      <c r="P47">
        <v>9.014628193416023E-3</v>
      </c>
      <c r="Q47">
        <v>0.52943961286716901</v>
      </c>
      <c r="R47">
        <v>0.99265241049183639</v>
      </c>
      <c r="S47">
        <v>0.28345833225939959</v>
      </c>
      <c r="T47">
        <v>0.2365433788871662</v>
      </c>
      <c r="U47">
        <v>0.24300962447544749</v>
      </c>
      <c r="V47">
        <v>0.34390756411379408</v>
      </c>
      <c r="W47">
        <v>1.0543701699146959</v>
      </c>
    </row>
    <row r="48" spans="1:23">
      <c r="A48" t="s">
        <v>265</v>
      </c>
      <c r="B48">
        <v>5.0999999999999996</v>
      </c>
      <c r="C48">
        <v>0.39800000000000002</v>
      </c>
      <c r="D48">
        <v>15.427136000000001</v>
      </c>
      <c r="E48">
        <v>9.9610000000000004E-2</v>
      </c>
      <c r="F48">
        <v>3.2660000000000002E-2</v>
      </c>
      <c r="G48">
        <v>0.28688000000000002</v>
      </c>
      <c r="H48">
        <v>9.7799994000000001E-2</v>
      </c>
      <c r="I48">
        <v>12.039216</v>
      </c>
      <c r="J48">
        <v>1.5500354000000001</v>
      </c>
      <c r="K48">
        <v>91.418000000000006</v>
      </c>
      <c r="L48">
        <v>0.80652825324432786</v>
      </c>
      <c r="M48">
        <v>0.1157894736842105</v>
      </c>
      <c r="N48">
        <v>0.41708470402055209</v>
      </c>
      <c r="O48">
        <v>6.7176470328144666E-2</v>
      </c>
      <c r="P48">
        <v>3.3668939287067191E-2</v>
      </c>
      <c r="Q48">
        <v>0.53286306138519324</v>
      </c>
      <c r="R48">
        <v>0.99444122998634132</v>
      </c>
      <c r="S48">
        <v>0.33541158809997329</v>
      </c>
      <c r="T48">
        <v>0.25936193127760448</v>
      </c>
      <c r="U48">
        <v>0.29583993160731858</v>
      </c>
      <c r="V48">
        <v>0.35572009931260867</v>
      </c>
      <c r="W48">
        <v>1.078101238645407</v>
      </c>
    </row>
    <row r="49" spans="1:23">
      <c r="A49" t="s">
        <v>266</v>
      </c>
      <c r="B49">
        <v>9.58</v>
      </c>
      <c r="C49">
        <v>0.42099999999999999</v>
      </c>
      <c r="D49">
        <v>13.459915000000001</v>
      </c>
      <c r="E49">
        <v>0.18809000000000001</v>
      </c>
      <c r="F49">
        <v>0.102110006</v>
      </c>
      <c r="G49">
        <v>0.80259999999999998</v>
      </c>
      <c r="H49">
        <v>0.25694</v>
      </c>
      <c r="I49">
        <v>16.649270000000001</v>
      </c>
      <c r="J49">
        <v>2.3679092000000002</v>
      </c>
      <c r="K49">
        <v>71.795000000000002</v>
      </c>
      <c r="L49">
        <v>0.83137639258262819</v>
      </c>
      <c r="M49">
        <v>0.1424323520666072</v>
      </c>
      <c r="N49">
        <v>0.839103820655132</v>
      </c>
      <c r="O49">
        <v>5.2715820936438153E-2</v>
      </c>
      <c r="P49">
        <v>5.5668386904369163E-2</v>
      </c>
      <c r="Q49">
        <v>0.53161204648857063</v>
      </c>
      <c r="R49">
        <v>0.99569911851374071</v>
      </c>
      <c r="S49">
        <v>0.41342827562651041</v>
      </c>
      <c r="T49">
        <v>0.27206197686253208</v>
      </c>
      <c r="U49">
        <v>0.31508990817782773</v>
      </c>
      <c r="V49">
        <v>0.38262034261546157</v>
      </c>
      <c r="W49">
        <v>1.0940762466755301</v>
      </c>
    </row>
    <row r="50" spans="1:23">
      <c r="A50" t="s">
        <v>267</v>
      </c>
      <c r="B50">
        <v>2.5499999999999998</v>
      </c>
      <c r="C50">
        <v>0.246</v>
      </c>
      <c r="D50">
        <v>27.43243</v>
      </c>
      <c r="E50">
        <v>0.12275999999999999</v>
      </c>
      <c r="F50">
        <v>5.21E-2</v>
      </c>
      <c r="G50">
        <v>0.27205000000000001</v>
      </c>
      <c r="H50">
        <v>6.5140000000000003E-2</v>
      </c>
      <c r="I50">
        <v>15.921568000000001</v>
      </c>
      <c r="J50">
        <v>2.0077143</v>
      </c>
      <c r="K50">
        <v>45.453000000000003</v>
      </c>
      <c r="L50">
        <v>0.81302954648214032</v>
      </c>
      <c r="M50">
        <v>0.1006244424620874</v>
      </c>
      <c r="N50">
        <v>0.40494915857013158</v>
      </c>
      <c r="O50">
        <v>3.3303782701900458E-2</v>
      </c>
      <c r="P50">
        <v>4.597974198803937E-2</v>
      </c>
      <c r="Q50">
        <v>0.54049758827990135</v>
      </c>
      <c r="R50">
        <v>0.99418307596969802</v>
      </c>
      <c r="S50">
        <v>0.32410395126290292</v>
      </c>
      <c r="T50">
        <v>0.26574341658067158</v>
      </c>
      <c r="U50">
        <v>0.28883249041772829</v>
      </c>
      <c r="V50">
        <v>0.34994836167883958</v>
      </c>
      <c r="W50">
        <v>1.081936346881867</v>
      </c>
    </row>
    <row r="51" spans="1:23">
      <c r="A51" t="s">
        <v>268</v>
      </c>
      <c r="B51">
        <v>4.74</v>
      </c>
      <c r="C51">
        <v>0.14299999999999999</v>
      </c>
      <c r="D51">
        <v>13.995983000000001</v>
      </c>
      <c r="E51">
        <v>0.14871000000000001</v>
      </c>
      <c r="F51">
        <v>7.1059999999999998E-2</v>
      </c>
      <c r="G51">
        <v>0.43678</v>
      </c>
      <c r="H51">
        <v>0.19281000000000001</v>
      </c>
      <c r="I51">
        <v>14.704641000000001</v>
      </c>
      <c r="J51">
        <v>2.3504417000000002</v>
      </c>
      <c r="K51">
        <v>34.917999999999999</v>
      </c>
      <c r="L51">
        <v>0.82031717324331677</v>
      </c>
      <c r="M51">
        <v>0.1136485280999108</v>
      </c>
      <c r="N51">
        <v>0.53974945540410035</v>
      </c>
      <c r="O51">
        <v>2.5540293870344209E-2</v>
      </c>
      <c r="P51">
        <v>5.5198540148970923E-2</v>
      </c>
      <c r="Q51">
        <v>0.53195294822437089</v>
      </c>
      <c r="R51">
        <v>0.99519221648897815</v>
      </c>
      <c r="S51">
        <v>0.34947782420512941</v>
      </c>
      <c r="T51">
        <v>0.26789350258229161</v>
      </c>
      <c r="U51">
        <v>0.29568476696457341</v>
      </c>
      <c r="V51">
        <v>0.35282911127300032</v>
      </c>
      <c r="W51">
        <v>1.086997283268534</v>
      </c>
    </row>
    <row r="52" spans="1:23">
      <c r="A52" t="s">
        <v>269</v>
      </c>
      <c r="B52">
        <v>3.8</v>
      </c>
      <c r="C52">
        <v>0.42799999999999999</v>
      </c>
      <c r="D52">
        <v>21.512025999999999</v>
      </c>
      <c r="E52">
        <v>7.2709999999999997E-2</v>
      </c>
      <c r="F52">
        <v>2.1240002000000001E-2</v>
      </c>
      <c r="G52">
        <v>0.27427000000000001</v>
      </c>
      <c r="H52">
        <v>7.016E-2</v>
      </c>
      <c r="I52">
        <v>16.473683999999999</v>
      </c>
      <c r="J52">
        <v>1.120719</v>
      </c>
      <c r="K52">
        <v>15.321</v>
      </c>
      <c r="L52">
        <v>0.79897383475201</v>
      </c>
      <c r="M52">
        <v>0.1080582812964615</v>
      </c>
      <c r="N52">
        <v>0.40676580799022161</v>
      </c>
      <c r="O52">
        <v>1.1098804489043049E-2</v>
      </c>
      <c r="P52">
        <v>2.2121040756696551E-2</v>
      </c>
      <c r="Q52">
        <v>0.53673262562546431</v>
      </c>
      <c r="R52">
        <v>0.99422275549822303</v>
      </c>
      <c r="S52">
        <v>0.32148533966974208</v>
      </c>
      <c r="T52">
        <v>0.25496620980865847</v>
      </c>
      <c r="U52">
        <v>0.29112372288343891</v>
      </c>
      <c r="V52">
        <v>0.34509691972408768</v>
      </c>
      <c r="W52">
        <v>1.0733406683962901</v>
      </c>
    </row>
    <row r="53" spans="1:23">
      <c r="A53" t="s">
        <v>270</v>
      </c>
      <c r="B53">
        <v>5.96</v>
      </c>
      <c r="C53">
        <v>0.47699999999999998</v>
      </c>
      <c r="D53">
        <v>17.942582999999999</v>
      </c>
      <c r="E53">
        <v>0.16455998999999999</v>
      </c>
      <c r="F53">
        <v>8.0620005999999994E-2</v>
      </c>
      <c r="G53">
        <v>0.25636998</v>
      </c>
      <c r="H53">
        <v>0.16047001</v>
      </c>
      <c r="I53">
        <v>18.87584</v>
      </c>
      <c r="J53">
        <v>3.1153080000000002</v>
      </c>
      <c r="K53">
        <v>33.494999999999997</v>
      </c>
      <c r="L53">
        <v>0.82476837984402507</v>
      </c>
      <c r="M53">
        <v>0.12090395480225991</v>
      </c>
      <c r="N53">
        <v>0.3921180327863486</v>
      </c>
      <c r="O53">
        <v>2.4491651762389339E-2</v>
      </c>
      <c r="P53">
        <v>7.5772174004328008E-2</v>
      </c>
      <c r="Q53">
        <v>0.534462709654841</v>
      </c>
      <c r="R53">
        <v>0.99493659187628836</v>
      </c>
      <c r="S53">
        <v>0.32708576781897158</v>
      </c>
      <c r="T53">
        <v>0.27882384627756268</v>
      </c>
      <c r="U53">
        <v>0.30142078648255438</v>
      </c>
      <c r="V53">
        <v>0.34028849868902089</v>
      </c>
      <c r="W53">
        <v>1.0895767626333619</v>
      </c>
    </row>
    <row r="54" spans="1:23">
      <c r="A54" t="s">
        <v>271</v>
      </c>
      <c r="B54">
        <v>1.3</v>
      </c>
      <c r="C54">
        <v>0.36799999999999999</v>
      </c>
      <c r="D54">
        <v>22.681818</v>
      </c>
      <c r="E54">
        <v>8.3830009999999996E-2</v>
      </c>
      <c r="F54">
        <v>4.5379999999999997E-2</v>
      </c>
      <c r="G54">
        <v>0.65683997000000005</v>
      </c>
      <c r="H54">
        <v>0.11251</v>
      </c>
      <c r="I54">
        <v>19.192308000000001</v>
      </c>
      <c r="J54">
        <v>1.6278463999999999</v>
      </c>
      <c r="K54">
        <v>9.7859999999999996</v>
      </c>
      <c r="L54">
        <v>0.8020967049817036</v>
      </c>
      <c r="M54">
        <v>9.319060362771335E-2</v>
      </c>
      <c r="N54">
        <v>0.71982685039757</v>
      </c>
      <c r="O54">
        <v>7.0199330431328687E-3</v>
      </c>
      <c r="P54">
        <v>3.57619260272585E-2</v>
      </c>
      <c r="Q54">
        <v>0.53747653147943286</v>
      </c>
      <c r="R54">
        <v>0.99455750211834926</v>
      </c>
      <c r="S54">
        <v>0.36598541914764682</v>
      </c>
      <c r="T54">
        <v>0.25900694014576808</v>
      </c>
      <c r="U54">
        <v>0.28217212760357518</v>
      </c>
      <c r="V54">
        <v>0.36787050504273472</v>
      </c>
      <c r="W54">
        <v>1.0754520417378279</v>
      </c>
    </row>
    <row r="55" spans="1:23">
      <c r="A55" t="s">
        <v>272</v>
      </c>
      <c r="B55">
        <v>1.08</v>
      </c>
      <c r="C55">
        <v>0.42099999999999999</v>
      </c>
      <c r="D55">
        <v>17.539266999999999</v>
      </c>
      <c r="E55">
        <v>6.4019999999999994E-2</v>
      </c>
      <c r="F55">
        <v>3.6819999999999999E-2</v>
      </c>
      <c r="G55">
        <v>0.31679000000000002</v>
      </c>
      <c r="H55">
        <v>9.3439995999999997E-2</v>
      </c>
      <c r="I55">
        <v>31.018516999999999</v>
      </c>
      <c r="J55">
        <v>1.863907</v>
      </c>
      <c r="K55">
        <v>16.774000000000001</v>
      </c>
      <c r="L55">
        <v>0.79653339249556976</v>
      </c>
      <c r="M55">
        <v>9.1882247992863514E-2</v>
      </c>
      <c r="N55">
        <v>0.44156037255879038</v>
      </c>
      <c r="O55">
        <v>1.2169554301311799E-2</v>
      </c>
      <c r="P55">
        <v>4.2111564326234301E-2</v>
      </c>
      <c r="Q55">
        <v>0.53420622890151115</v>
      </c>
      <c r="R55">
        <v>0.99440676730406841</v>
      </c>
      <c r="S55">
        <v>0.31970416965199661</v>
      </c>
      <c r="T55">
        <v>0.26013977941559191</v>
      </c>
      <c r="U55">
        <v>0.27991150709100049</v>
      </c>
      <c r="V55">
        <v>0.34457646626898231</v>
      </c>
      <c r="W55">
        <v>1.0719521673323109</v>
      </c>
    </row>
    <row r="56" spans="1:23">
      <c r="A56" t="s">
        <v>273</v>
      </c>
      <c r="B56">
        <v>0.84</v>
      </c>
      <c r="C56">
        <v>0.217</v>
      </c>
      <c r="D56">
        <v>20.406974999999999</v>
      </c>
      <c r="E56">
        <v>5.0259999999999999E-2</v>
      </c>
      <c r="F56">
        <v>1.711E-2</v>
      </c>
      <c r="G56">
        <v>0.18579000000000001</v>
      </c>
      <c r="H56">
        <v>5.9880000000000003E-2</v>
      </c>
      <c r="I56">
        <v>20.892856999999999</v>
      </c>
      <c r="J56">
        <v>1.1646426000000001</v>
      </c>
      <c r="K56">
        <v>23.821000000000002</v>
      </c>
      <c r="L56">
        <v>0.79266912489503849</v>
      </c>
      <c r="M56">
        <v>9.0454950936663683E-2</v>
      </c>
      <c r="N56">
        <v>0.33436169056249399</v>
      </c>
      <c r="O56">
        <v>1.7362654044641351E-2</v>
      </c>
      <c r="P56">
        <v>2.3302512687162259E-2</v>
      </c>
      <c r="Q56">
        <v>0.53602989051714256</v>
      </c>
      <c r="R56">
        <v>0.99414149941192087</v>
      </c>
      <c r="S56">
        <v>0.30372776441555049</v>
      </c>
      <c r="T56">
        <v>0.25265588050221433</v>
      </c>
      <c r="U56">
        <v>0.27906878184374317</v>
      </c>
      <c r="V56">
        <v>0.34033343019779522</v>
      </c>
      <c r="W56">
        <v>1.0694269392405531</v>
      </c>
    </row>
    <row r="57" spans="1:23">
      <c r="A57" t="s">
        <v>274</v>
      </c>
      <c r="B57">
        <v>1.1499999999999999</v>
      </c>
      <c r="C57">
        <v>0.24</v>
      </c>
      <c r="D57">
        <v>20.187891</v>
      </c>
      <c r="E57">
        <v>3.9419996999999998E-2</v>
      </c>
      <c r="F57">
        <v>3.0980000000000001E-2</v>
      </c>
      <c r="G57">
        <v>0.51778000000000002</v>
      </c>
      <c r="H57">
        <v>0.10813</v>
      </c>
      <c r="I57">
        <v>84.086950000000002</v>
      </c>
      <c r="J57">
        <v>4.3382680000000002</v>
      </c>
      <c r="K57">
        <v>21.949000000000002</v>
      </c>
      <c r="L57">
        <v>0.78962488998351499</v>
      </c>
      <c r="M57">
        <v>9.2298542967588451E-2</v>
      </c>
      <c r="N57">
        <v>0.60603260992089436</v>
      </c>
      <c r="O57">
        <v>1.5983133295455469E-2</v>
      </c>
      <c r="P57">
        <v>0.1086677679921237</v>
      </c>
      <c r="Q57">
        <v>0.53589056842388938</v>
      </c>
      <c r="R57">
        <v>0.99452288133449673</v>
      </c>
      <c r="S57">
        <v>0.3382392948518288</v>
      </c>
      <c r="T57">
        <v>0.28944716477797161</v>
      </c>
      <c r="U57">
        <v>0.27988843167551852</v>
      </c>
      <c r="V57">
        <v>0.35261986567166731</v>
      </c>
      <c r="W57">
        <v>1.067784009304974</v>
      </c>
    </row>
    <row r="58" spans="1:23">
      <c r="A58" t="s">
        <v>275</v>
      </c>
      <c r="B58">
        <v>0.55000000000000004</v>
      </c>
      <c r="C58">
        <v>0.191</v>
      </c>
      <c r="D58">
        <v>14.453125</v>
      </c>
      <c r="E58">
        <v>2.8490000000000001E-2</v>
      </c>
      <c r="F58">
        <v>4.4600000000000004E-3</v>
      </c>
      <c r="G58">
        <v>0.15237999999999999</v>
      </c>
      <c r="H58">
        <v>5.9359997999999997E-2</v>
      </c>
      <c r="I58">
        <v>33.636364</v>
      </c>
      <c r="J58">
        <v>1.2634885</v>
      </c>
      <c r="K58">
        <v>18.189</v>
      </c>
      <c r="L58">
        <v>0.78655538175088391</v>
      </c>
      <c r="M58">
        <v>8.8730300327088896E-2</v>
      </c>
      <c r="N58">
        <v>0.30702193510069042</v>
      </c>
      <c r="O58">
        <v>1.3212301021449629E-2</v>
      </c>
      <c r="P58">
        <v>2.596130332116357E-2</v>
      </c>
      <c r="Q58">
        <v>0.53224365854714184</v>
      </c>
      <c r="R58">
        <v>0.99413738916606587</v>
      </c>
      <c r="S58">
        <v>0.29619183442531721</v>
      </c>
      <c r="T58">
        <v>0.25192620657349668</v>
      </c>
      <c r="U58">
        <v>0.27635208678039991</v>
      </c>
      <c r="V58">
        <v>0.33471826982433378</v>
      </c>
      <c r="W58">
        <v>1.065675580052289</v>
      </c>
    </row>
    <row r="59" spans="1:23">
      <c r="A59" t="s">
        <v>276</v>
      </c>
      <c r="B59">
        <v>2.65</v>
      </c>
      <c r="C59">
        <v>0.63600000000000001</v>
      </c>
      <c r="D59">
        <v>15.022422000000001</v>
      </c>
      <c r="E59">
        <v>0.12639</v>
      </c>
      <c r="F59">
        <v>5.8799999999999998E-2</v>
      </c>
      <c r="G59">
        <v>0.74134003999999998</v>
      </c>
      <c r="H59">
        <v>0.24482999999999999</v>
      </c>
      <c r="I59">
        <v>37.924526</v>
      </c>
      <c r="J59">
        <v>4.4341492999999996</v>
      </c>
      <c r="K59">
        <v>11.721</v>
      </c>
      <c r="L59">
        <v>0.81404897172850144</v>
      </c>
      <c r="M59">
        <v>0.1012191495688373</v>
      </c>
      <c r="N59">
        <v>0.78897414911966757</v>
      </c>
      <c r="O59">
        <v>8.4458799713778912E-3</v>
      </c>
      <c r="P59">
        <v>0.11124681580711521</v>
      </c>
      <c r="Q59">
        <v>0.53260569160169069</v>
      </c>
      <c r="R59">
        <v>0.99560339757939065</v>
      </c>
      <c r="S59">
        <v>0.37558720304466631</v>
      </c>
      <c r="T59">
        <v>0.29041940114880099</v>
      </c>
      <c r="U59">
        <v>0.28727957575604018</v>
      </c>
      <c r="V59">
        <v>0.36309611863411739</v>
      </c>
      <c r="W59">
        <v>1.083394903163504</v>
      </c>
    </row>
    <row r="60" spans="1:23">
      <c r="A60" t="s">
        <v>277</v>
      </c>
      <c r="B60">
        <v>0.49</v>
      </c>
      <c r="C60">
        <v>0.29799999999999999</v>
      </c>
      <c r="D60">
        <v>108.26922999999999</v>
      </c>
      <c r="E60">
        <v>2.7579999000000001E-2</v>
      </c>
      <c r="F60">
        <v>1.6629999999999999E-2</v>
      </c>
      <c r="G60">
        <v>0.38166</v>
      </c>
      <c r="H60">
        <v>0.17058999999999999</v>
      </c>
      <c r="I60">
        <v>57.448979999999999</v>
      </c>
      <c r="J60">
        <v>2.1477072000000001</v>
      </c>
      <c r="K60">
        <v>4.0289999999999999</v>
      </c>
      <c r="L60">
        <v>0.78629982307495716</v>
      </c>
      <c r="M60">
        <v>8.8373476063038942E-2</v>
      </c>
      <c r="N60">
        <v>0.49464417791069692</v>
      </c>
      <c r="O60">
        <v>2.777464585299998E-3</v>
      </c>
      <c r="P60">
        <v>4.9745318621432187E-2</v>
      </c>
      <c r="Q60">
        <v>0.59190413639793449</v>
      </c>
      <c r="R60">
        <v>0.99501658319737951</v>
      </c>
      <c r="S60">
        <v>0.32201300784834691</v>
      </c>
      <c r="T60">
        <v>0.28763952615070881</v>
      </c>
      <c r="U60">
        <v>0.2915083341596903</v>
      </c>
      <c r="V60">
        <v>0.37937370159716399</v>
      </c>
      <c r="W60">
        <v>1.066034782529786</v>
      </c>
    </row>
    <row r="61" spans="1:23">
      <c r="A61" t="s">
        <v>278</v>
      </c>
      <c r="B61">
        <v>15.06</v>
      </c>
      <c r="C61">
        <v>0.52200000000000002</v>
      </c>
      <c r="D61">
        <v>11.93206</v>
      </c>
      <c r="E61">
        <v>0.25278</v>
      </c>
      <c r="F61">
        <v>8.9969999999999994E-2</v>
      </c>
      <c r="G61">
        <v>0.53990000000000005</v>
      </c>
      <c r="H61">
        <v>0.29908000000000001</v>
      </c>
      <c r="I61">
        <v>18.658697</v>
      </c>
      <c r="J61">
        <v>4.3320746000000003</v>
      </c>
      <c r="K61">
        <v>63.627000000000002</v>
      </c>
      <c r="L61">
        <v>0.84954350530634704</v>
      </c>
      <c r="M61">
        <v>0.17502230151650311</v>
      </c>
      <c r="N61">
        <v>0.62413363927782628</v>
      </c>
      <c r="O61">
        <v>4.6696629975246748E-2</v>
      </c>
      <c r="P61">
        <v>0.1085011758126542</v>
      </c>
      <c r="Q61">
        <v>0.53064043762262247</v>
      </c>
      <c r="R61">
        <v>0.99603220523327129</v>
      </c>
      <c r="S61">
        <v>0.3877414425757813</v>
      </c>
      <c r="T61">
        <v>0.29894678240506789</v>
      </c>
      <c r="U61">
        <v>0.33750083610951043</v>
      </c>
      <c r="V61">
        <v>0.35826142265113559</v>
      </c>
      <c r="W61">
        <v>1.1054117754847359</v>
      </c>
    </row>
    <row r="62" spans="1:23">
      <c r="A62" t="s">
        <v>279</v>
      </c>
      <c r="B62">
        <v>15.93</v>
      </c>
      <c r="C62">
        <v>0.20699999999999999</v>
      </c>
      <c r="D62">
        <v>49.061030000000002</v>
      </c>
      <c r="E62">
        <v>0.78852999999999995</v>
      </c>
      <c r="F62">
        <v>0.12968001000000001</v>
      </c>
      <c r="G62">
        <v>0.36764999999999998</v>
      </c>
      <c r="H62">
        <v>0.25781999999999999</v>
      </c>
      <c r="I62">
        <v>6.5599499999999997</v>
      </c>
      <c r="J62">
        <v>3.4885662000000002</v>
      </c>
      <c r="K62">
        <v>68.031000000000006</v>
      </c>
      <c r="L62">
        <v>0.99999999999999989</v>
      </c>
      <c r="M62">
        <v>0.18019625334522749</v>
      </c>
      <c r="N62">
        <v>0.48317964711094019</v>
      </c>
      <c r="O62">
        <v>4.9942040968523803E-2</v>
      </c>
      <c r="P62">
        <v>8.581220000666287E-2</v>
      </c>
      <c r="Q62">
        <v>0.55425186438466656</v>
      </c>
      <c r="R62">
        <v>0.99570607428766544</v>
      </c>
      <c r="S62">
        <v>0.41175217923696222</v>
      </c>
      <c r="T62">
        <v>0.30008150260115668</v>
      </c>
      <c r="U62">
        <v>0.36264826995146932</v>
      </c>
      <c r="V62">
        <v>0.36398372595720452</v>
      </c>
      <c r="W62">
        <v>1.197480324392002</v>
      </c>
    </row>
    <row r="63" spans="1:23">
      <c r="A63" t="s">
        <v>280</v>
      </c>
      <c r="B63">
        <v>3.72</v>
      </c>
      <c r="C63">
        <v>0.39800000000000002</v>
      </c>
      <c r="D63">
        <v>10.552631</v>
      </c>
      <c r="E63">
        <v>0.11666000999999999</v>
      </c>
      <c r="F63">
        <v>6.6430000000000003E-2</v>
      </c>
      <c r="G63">
        <v>0.34293000000000001</v>
      </c>
      <c r="H63">
        <v>0.16254999000000001</v>
      </c>
      <c r="I63">
        <v>10.77957</v>
      </c>
      <c r="J63">
        <v>1.4396496000000001</v>
      </c>
      <c r="K63">
        <v>34.697000000000003</v>
      </c>
      <c r="L63">
        <v>0.81131646554314574</v>
      </c>
      <c r="M63">
        <v>0.10758251561106159</v>
      </c>
      <c r="N63">
        <v>0.4629510103250743</v>
      </c>
      <c r="O63">
        <v>2.5377433781898662E-2</v>
      </c>
      <c r="P63">
        <v>3.06997444983431E-2</v>
      </c>
      <c r="Q63">
        <v>0.52976321730633202</v>
      </c>
      <c r="R63">
        <v>0.99495303263838819</v>
      </c>
      <c r="S63">
        <v>0.33523486751475762</v>
      </c>
      <c r="T63">
        <v>0.25558796691030439</v>
      </c>
      <c r="U63">
        <v>0.29031273541683911</v>
      </c>
      <c r="V63">
        <v>0.34796440481824092</v>
      </c>
      <c r="W63">
        <v>1.081337696223263</v>
      </c>
    </row>
    <row r="64" spans="1:23">
      <c r="A64" t="s">
        <v>281</v>
      </c>
      <c r="B64">
        <v>0.77</v>
      </c>
      <c r="C64">
        <v>0.45700000000000002</v>
      </c>
      <c r="D64">
        <v>27.122643</v>
      </c>
      <c r="E64">
        <v>3.1630001999999997E-2</v>
      </c>
      <c r="F64">
        <v>1.7670000000000002E-2</v>
      </c>
      <c r="G64">
        <v>0.18167</v>
      </c>
      <c r="H64">
        <v>7.8869999999999996E-2</v>
      </c>
      <c r="I64">
        <v>37.33766</v>
      </c>
      <c r="J64">
        <v>1.1042827</v>
      </c>
      <c r="K64">
        <v>38.045999999999999</v>
      </c>
      <c r="L64">
        <v>0.78743719919232313</v>
      </c>
      <c r="M64">
        <v>9.0038655961938732E-2</v>
      </c>
      <c r="N64">
        <v>0.33099025109818297</v>
      </c>
      <c r="O64">
        <v>2.7845390506804381E-2</v>
      </c>
      <c r="P64">
        <v>2.167893156959181E-2</v>
      </c>
      <c r="Q64">
        <v>0.54030058542573289</v>
      </c>
      <c r="R64">
        <v>0.99429160185150045</v>
      </c>
      <c r="S64">
        <v>0.30343180200189301</v>
      </c>
      <c r="T64">
        <v>0.25373094492115722</v>
      </c>
      <c r="U64">
        <v>0.279358939818658</v>
      </c>
      <c r="V64">
        <v>0.34519738046711701</v>
      </c>
      <c r="W64">
        <v>1.066306802511193</v>
      </c>
    </row>
    <row r="65" spans="1:23">
      <c r="A65" t="s">
        <v>282</v>
      </c>
      <c r="B65">
        <v>0.2</v>
      </c>
      <c r="C65">
        <v>0.749</v>
      </c>
      <c r="D65">
        <v>27.848837</v>
      </c>
      <c r="E65">
        <v>1.3509999999999999E-2</v>
      </c>
      <c r="F65">
        <v>3.9199999999999999E-3</v>
      </c>
      <c r="G65">
        <v>4.759E-2</v>
      </c>
      <c r="H65">
        <v>8.2000000000000007E-3</v>
      </c>
      <c r="I65">
        <v>119.75</v>
      </c>
      <c r="J65">
        <v>1.1851156</v>
      </c>
      <c r="K65">
        <v>23.815999999999999</v>
      </c>
      <c r="L65">
        <v>0.78234849740088686</v>
      </c>
      <c r="M65">
        <v>8.6648825453464168E-2</v>
      </c>
      <c r="N65">
        <v>0.22127117260914919</v>
      </c>
      <c r="O65">
        <v>1.7358969427255701E-2</v>
      </c>
      <c r="P65">
        <v>2.385320240367968E-2</v>
      </c>
      <c r="Q65">
        <v>0.54076239399316783</v>
      </c>
      <c r="R65">
        <v>0.99373300577961576</v>
      </c>
      <c r="S65">
        <v>0.28153689156473088</v>
      </c>
      <c r="T65">
        <v>0.25437636177298878</v>
      </c>
      <c r="U65">
        <v>0.27678611586016483</v>
      </c>
      <c r="V65">
        <v>0.33411001067246321</v>
      </c>
      <c r="W65">
        <v>1.062858626397702</v>
      </c>
    </row>
    <row r="66" spans="1:23">
      <c r="A66" t="s">
        <v>283</v>
      </c>
      <c r="B66">
        <v>6.38</v>
      </c>
      <c r="C66">
        <v>0.46899999999999997</v>
      </c>
      <c r="D66">
        <v>12.321429</v>
      </c>
      <c r="E66">
        <v>0.16566</v>
      </c>
      <c r="F66">
        <v>6.6720000000000002E-2</v>
      </c>
      <c r="G66">
        <v>0.13888</v>
      </c>
      <c r="H66">
        <v>9.4700000000000006E-2</v>
      </c>
      <c r="I66">
        <v>10.815047</v>
      </c>
      <c r="J66">
        <v>1.7267268</v>
      </c>
      <c r="K66">
        <v>85.45</v>
      </c>
      <c r="L66">
        <v>0.82507729939368057</v>
      </c>
      <c r="M66">
        <v>0.1234017246506096</v>
      </c>
      <c r="N66">
        <v>0.29597474268122481</v>
      </c>
      <c r="O66">
        <v>6.277851101663752E-2</v>
      </c>
      <c r="P66">
        <v>3.8421644653992677E-2</v>
      </c>
      <c r="Q66">
        <v>0.53088804905991549</v>
      </c>
      <c r="R66">
        <v>0.99441672673925963</v>
      </c>
      <c r="S66">
        <v>0.32235604585463212</v>
      </c>
      <c r="T66">
        <v>0.26164024117835322</v>
      </c>
      <c r="U66">
        <v>0.30212087492113282</v>
      </c>
      <c r="V66">
        <v>0.34348860366451028</v>
      </c>
      <c r="W66">
        <v>1.0894611352388019</v>
      </c>
    </row>
    <row r="67" spans="1:23">
      <c r="A67" t="s">
        <v>284</v>
      </c>
      <c r="B67">
        <v>1.34</v>
      </c>
      <c r="C67">
        <v>0.79900000000000004</v>
      </c>
      <c r="D67">
        <v>17.435898000000002</v>
      </c>
      <c r="E67">
        <v>7.5370000000000006E-2</v>
      </c>
      <c r="F67">
        <v>2.8219999999999999E-2</v>
      </c>
      <c r="G67">
        <v>8.3239999999999995E-2</v>
      </c>
      <c r="H67">
        <v>5.2580000000000002E-2</v>
      </c>
      <c r="I67">
        <v>15.223879999999999</v>
      </c>
      <c r="J67">
        <v>1.1300060999999999</v>
      </c>
      <c r="K67">
        <v>32.725000000000001</v>
      </c>
      <c r="L67">
        <v>0.79972085159920581</v>
      </c>
      <c r="M67">
        <v>9.3428486470413311E-2</v>
      </c>
      <c r="N67">
        <v>0.25044394370203449</v>
      </c>
      <c r="O67">
        <v>2.3924220684999851E-2</v>
      </c>
      <c r="P67">
        <v>2.237084833088054E-2</v>
      </c>
      <c r="Q67">
        <v>0.53414049345091918</v>
      </c>
      <c r="R67">
        <v>0.99408379810550007</v>
      </c>
      <c r="S67">
        <v>0.29431619895160371</v>
      </c>
      <c r="T67">
        <v>0.25187169180430141</v>
      </c>
      <c r="U67">
        <v>0.28121320850246262</v>
      </c>
      <c r="V67">
        <v>0.33425699064996572</v>
      </c>
      <c r="W67">
        <v>1.07371719892894</v>
      </c>
    </row>
    <row r="68" spans="1:23">
      <c r="A68" t="s">
        <v>285</v>
      </c>
      <c r="B68">
        <v>0.83</v>
      </c>
      <c r="C68">
        <v>0.64700000000000002</v>
      </c>
      <c r="D68">
        <v>6.6806726000000003</v>
      </c>
      <c r="E68">
        <v>7.1080000000000004E-2</v>
      </c>
      <c r="F68">
        <v>2.3009999999999999E-2</v>
      </c>
      <c r="G68">
        <v>0.15590999999999999</v>
      </c>
      <c r="H68">
        <v>5.289E-2</v>
      </c>
      <c r="I68">
        <v>28.734940999999999</v>
      </c>
      <c r="J68">
        <v>1.5540495999999999</v>
      </c>
      <c r="K68">
        <v>30.353999999999999</v>
      </c>
      <c r="L68">
        <v>0.79851607630805177</v>
      </c>
      <c r="M68">
        <v>9.03954802259887E-2</v>
      </c>
      <c r="N68">
        <v>0.30991057134074329</v>
      </c>
      <c r="O68">
        <v>2.2176975120726489E-2</v>
      </c>
      <c r="P68">
        <v>3.3776914603828007E-2</v>
      </c>
      <c r="Q68">
        <v>0.52730092271029871</v>
      </c>
      <c r="R68">
        <v>0.99408624843495086</v>
      </c>
      <c r="S68">
        <v>0.30117496475816491</v>
      </c>
      <c r="T68">
        <v>0.25339547519712852</v>
      </c>
      <c r="U68">
        <v>0.27738838242947789</v>
      </c>
      <c r="V68">
        <v>0.33338417702561729</v>
      </c>
      <c r="W68">
        <v>1.072979868573726</v>
      </c>
    </row>
    <row r="69" spans="1:23">
      <c r="A69" t="s">
        <v>286</v>
      </c>
      <c r="B69">
        <v>4.08</v>
      </c>
      <c r="C69">
        <v>0.71599999999999997</v>
      </c>
      <c r="D69">
        <v>16.162528999999999</v>
      </c>
      <c r="E69">
        <v>0.11726</v>
      </c>
      <c r="F69">
        <v>6.3079999999999997E-2</v>
      </c>
      <c r="G69">
        <v>0.102919996</v>
      </c>
      <c r="H69">
        <v>8.1619999999999998E-2</v>
      </c>
      <c r="I69">
        <v>17.549019000000001</v>
      </c>
      <c r="J69">
        <v>2.0356524</v>
      </c>
      <c r="K69">
        <v>59.55</v>
      </c>
      <c r="L69">
        <v>0.81148496277553261</v>
      </c>
      <c r="M69">
        <v>0.1097234611953613</v>
      </c>
      <c r="N69">
        <v>0.26654829204472441</v>
      </c>
      <c r="O69">
        <v>4.3692192958990947E-2</v>
      </c>
      <c r="P69">
        <v>4.6731230503109719E-2</v>
      </c>
      <c r="Q69">
        <v>0.53333071987291381</v>
      </c>
      <c r="R69">
        <v>0.99431333864501514</v>
      </c>
      <c r="S69">
        <v>0.30584733731734332</v>
      </c>
      <c r="T69">
        <v>0.26429403453598083</v>
      </c>
      <c r="U69">
        <v>0.29261564532721701</v>
      </c>
      <c r="V69">
        <v>0.33723062254169628</v>
      </c>
      <c r="W69">
        <v>1.081065646290851</v>
      </c>
    </row>
    <row r="70" spans="1:23">
      <c r="A70" t="s">
        <v>287</v>
      </c>
      <c r="B70">
        <v>-0.54</v>
      </c>
      <c r="C70">
        <v>0.748</v>
      </c>
      <c r="D70">
        <v>40.789473999999998</v>
      </c>
      <c r="E70">
        <v>-4.5969999999999997E-2</v>
      </c>
      <c r="F70">
        <v>1.0779999E-2</v>
      </c>
      <c r="G70">
        <v>9.1560000000000002E-2</v>
      </c>
      <c r="H70">
        <v>1.264E-2</v>
      </c>
      <c r="I70">
        <v>0</v>
      </c>
      <c r="J70">
        <v>1.019871</v>
      </c>
      <c r="K70">
        <v>37.341999999999999</v>
      </c>
      <c r="L70">
        <v>0.76564452669742722</v>
      </c>
      <c r="M70">
        <v>8.224799286351471E-2</v>
      </c>
      <c r="N70">
        <v>0.2572522874746237</v>
      </c>
      <c r="O70">
        <v>2.7326596378905419E-2</v>
      </c>
      <c r="P70">
        <v>1.940839695601523E-2</v>
      </c>
      <c r="Q70">
        <v>0.54899173358378128</v>
      </c>
      <c r="R70">
        <v>0.99376810082078126</v>
      </c>
      <c r="S70">
        <v>0.28331535195014768</v>
      </c>
      <c r="T70">
        <v>0.25536953412955299</v>
      </c>
      <c r="U70">
        <v>0.2743595181839702</v>
      </c>
      <c r="V70">
        <v>0.34455201251070189</v>
      </c>
      <c r="W70">
        <v>1.0526363453324969</v>
      </c>
    </row>
    <row r="71" spans="1:23">
      <c r="A71" t="s">
        <v>288</v>
      </c>
      <c r="B71">
        <v>1.91</v>
      </c>
      <c r="C71">
        <v>0.73099999999999998</v>
      </c>
      <c r="D71">
        <v>13.116438</v>
      </c>
      <c r="E71">
        <v>9.1800004000000004E-2</v>
      </c>
      <c r="F71">
        <v>3.9379999999999998E-2</v>
      </c>
      <c r="G71">
        <v>0.19214999999999999</v>
      </c>
      <c r="H71">
        <v>4.5700002000000003E-2</v>
      </c>
      <c r="I71">
        <v>20.052357000000001</v>
      </c>
      <c r="J71">
        <v>1.302101</v>
      </c>
      <c r="K71">
        <v>43.603999999999999</v>
      </c>
      <c r="L71">
        <v>0.80433494550427842</v>
      </c>
      <c r="M71">
        <v>9.6818316978887889E-2</v>
      </c>
      <c r="N71">
        <v>0.33956614565788668</v>
      </c>
      <c r="O71">
        <v>3.1941211192688543E-2</v>
      </c>
      <c r="P71">
        <v>2.699991547761494E-2</v>
      </c>
      <c r="Q71">
        <v>0.53139361915191285</v>
      </c>
      <c r="R71">
        <v>0.99402941661607913</v>
      </c>
      <c r="S71">
        <v>0.31171506056496301</v>
      </c>
      <c r="T71">
        <v>0.2531628064384987</v>
      </c>
      <c r="U71">
        <v>0.28314610853678862</v>
      </c>
      <c r="V71">
        <v>0.34110827478720179</v>
      </c>
      <c r="W71">
        <v>1.076514650253539</v>
      </c>
    </row>
    <row r="72" spans="1:23">
      <c r="A72" t="s">
        <v>289</v>
      </c>
      <c r="B72">
        <v>-0.46</v>
      </c>
      <c r="C72">
        <v>0.56899999999999995</v>
      </c>
      <c r="D72">
        <v>12.064517</v>
      </c>
      <c r="E72">
        <v>1.0140000999999999E-2</v>
      </c>
      <c r="F72">
        <v>1.2990000999999999E-2</v>
      </c>
      <c r="G72">
        <v>7.2889999999999996E-2</v>
      </c>
      <c r="H72">
        <v>1.0720001E-2</v>
      </c>
      <c r="I72">
        <v>0</v>
      </c>
      <c r="J72">
        <v>1.0883484000000001</v>
      </c>
      <c r="K72">
        <v>45.831000000000003</v>
      </c>
      <c r="L72">
        <v>0.78140208911967146</v>
      </c>
      <c r="M72">
        <v>8.2723758548914658E-2</v>
      </c>
      <c r="N72">
        <v>0.24197442951377751</v>
      </c>
      <c r="O72">
        <v>3.3582339776255299E-2</v>
      </c>
      <c r="P72">
        <v>2.1250325349208701E-2</v>
      </c>
      <c r="Q72">
        <v>0.53072467100573595</v>
      </c>
      <c r="R72">
        <v>0.99375292459466802</v>
      </c>
      <c r="S72">
        <v>0.28625747463480122</v>
      </c>
      <c r="T72">
        <v>0.24839770853436921</v>
      </c>
      <c r="U72">
        <v>0.2715940154472698</v>
      </c>
      <c r="V72">
        <v>0.33399501868887072</v>
      </c>
      <c r="W72">
        <v>1.062289977200334</v>
      </c>
    </row>
    <row r="73" spans="1:23">
      <c r="A73" t="s">
        <v>290</v>
      </c>
      <c r="B73">
        <v>0.08</v>
      </c>
      <c r="C73">
        <v>0.75600000000000001</v>
      </c>
      <c r="D73">
        <v>69.565216000000007</v>
      </c>
      <c r="E73">
        <v>-3.0300000000000001E-3</v>
      </c>
      <c r="F73">
        <v>-2.9699997999999999E-3</v>
      </c>
      <c r="G73">
        <v>8.8859999999999995E-2</v>
      </c>
      <c r="H73">
        <v>2.479E-2</v>
      </c>
      <c r="I73">
        <v>200</v>
      </c>
      <c r="J73">
        <v>1.2551973000000001</v>
      </c>
      <c r="K73">
        <v>7.2690000000000001</v>
      </c>
      <c r="L73">
        <v>0.77770351294501561</v>
      </c>
      <c r="M73">
        <v>8.5935176925364246E-2</v>
      </c>
      <c r="N73">
        <v>0.25504284899073049</v>
      </c>
      <c r="O73">
        <v>5.1650966511986437E-3</v>
      </c>
      <c r="P73">
        <v>2.573828380386815E-2</v>
      </c>
      <c r="Q73">
        <v>0.56729109186806648</v>
      </c>
      <c r="R73">
        <v>0.99386413792667339</v>
      </c>
      <c r="S73">
        <v>0.28328440244622632</v>
      </c>
      <c r="T73">
        <v>0.26645252719562568</v>
      </c>
      <c r="U73">
        <v>0.28269755453632173</v>
      </c>
      <c r="V73">
        <v>0.34915433736601442</v>
      </c>
      <c r="W73">
        <v>1.060087270273256</v>
      </c>
    </row>
    <row r="74" spans="1:23">
      <c r="A74" t="s">
        <v>291</v>
      </c>
      <c r="B74">
        <v>37.729999999999997</v>
      </c>
      <c r="C74">
        <v>0.754</v>
      </c>
      <c r="D74">
        <v>22.408453000000002</v>
      </c>
      <c r="E74">
        <v>0.21405001000000001</v>
      </c>
      <c r="F74">
        <v>0.10067</v>
      </c>
      <c r="G74">
        <v>0.62111000000000005</v>
      </c>
      <c r="H74">
        <v>0.52182996000000004</v>
      </c>
      <c r="I74">
        <v>32.600050000000003</v>
      </c>
      <c r="J74">
        <v>6.565042</v>
      </c>
      <c r="K74">
        <v>68.622</v>
      </c>
      <c r="L74">
        <v>0.83866683048615065</v>
      </c>
      <c r="M74">
        <v>0.30984240261671131</v>
      </c>
      <c r="N74">
        <v>0.6905886390100342</v>
      </c>
      <c r="O74">
        <v>5.0377562743507159E-2</v>
      </c>
      <c r="P74">
        <v>0.16856429233190559</v>
      </c>
      <c r="Q74">
        <v>0.53730269046857781</v>
      </c>
      <c r="R74">
        <v>0.99779288519178955</v>
      </c>
      <c r="S74">
        <v>0.43047474394474539</v>
      </c>
      <c r="T74">
        <v>0.34681106816221519</v>
      </c>
      <c r="U74">
        <v>0.42396331256677872</v>
      </c>
      <c r="V74">
        <v>0.36210445760106758</v>
      </c>
      <c r="W74">
        <v>1.09977536548465</v>
      </c>
    </row>
    <row r="75" spans="1:23">
      <c r="A75" t="s">
        <v>292</v>
      </c>
      <c r="B75">
        <v>2.48</v>
      </c>
      <c r="C75">
        <v>0.68799999999999994</v>
      </c>
      <c r="D75">
        <v>11.123595</v>
      </c>
      <c r="E75">
        <v>4.2909999999999997E-2</v>
      </c>
      <c r="F75">
        <v>1.6889999999999999E-2</v>
      </c>
      <c r="G75">
        <v>0.119160004</v>
      </c>
      <c r="H75">
        <v>6.8059999999999996E-2</v>
      </c>
      <c r="I75">
        <v>11.975806</v>
      </c>
      <c r="J75">
        <v>0.80875750000000002</v>
      </c>
      <c r="K75">
        <v>37.835999999999999</v>
      </c>
      <c r="L75">
        <v>0.7906049993962081</v>
      </c>
      <c r="M75">
        <v>0.10020814748736249</v>
      </c>
      <c r="N75">
        <v>0.27983766191655118</v>
      </c>
      <c r="O75">
        <v>2.7690636576607249E-2</v>
      </c>
      <c r="P75">
        <v>1.372979423692181E-2</v>
      </c>
      <c r="Q75">
        <v>0.53012631045622982</v>
      </c>
      <c r="R75">
        <v>0.9942061564922664</v>
      </c>
      <c r="S75">
        <v>0.29995243542395639</v>
      </c>
      <c r="T75">
        <v>0.2474164707474289</v>
      </c>
      <c r="U75">
        <v>0.28354055937707701</v>
      </c>
      <c r="V75">
        <v>0.33601236479550362</v>
      </c>
      <c r="W75">
        <v>1.068199158259417</v>
      </c>
    </row>
    <row r="76" spans="1:23">
      <c r="A76" t="s">
        <v>293</v>
      </c>
      <c r="B76">
        <v>0.24</v>
      </c>
      <c r="C76">
        <v>0.35699999999999998</v>
      </c>
      <c r="D76">
        <v>120</v>
      </c>
      <c r="E76">
        <v>1.29700005E-2</v>
      </c>
      <c r="F76">
        <v>6.9999998000000001E-3</v>
      </c>
      <c r="G76">
        <v>0.19511998999999999</v>
      </c>
      <c r="H76">
        <v>9.9809999999999996E-2</v>
      </c>
      <c r="I76">
        <v>240</v>
      </c>
      <c r="J76">
        <v>4.6373075999999998</v>
      </c>
      <c r="K76">
        <v>9.4160000000000004</v>
      </c>
      <c r="L76">
        <v>0.78219684750465479</v>
      </c>
      <c r="M76">
        <v>8.6886708296164128E-2</v>
      </c>
      <c r="N76">
        <v>0.34199651980706358</v>
      </c>
      <c r="O76">
        <v>6.7472713565950608E-3</v>
      </c>
      <c r="P76">
        <v>0.1167114368511811</v>
      </c>
      <c r="Q76">
        <v>0.59936408523889029</v>
      </c>
      <c r="R76">
        <v>0.99445711765375411</v>
      </c>
      <c r="S76">
        <v>0.29000955857676353</v>
      </c>
      <c r="T76">
        <v>0.31932607938332641</v>
      </c>
      <c r="U76">
        <v>0.29205858633559922</v>
      </c>
      <c r="V76">
        <v>0.36575555942529769</v>
      </c>
      <c r="W76">
        <v>1.0631905435290769</v>
      </c>
    </row>
    <row r="77" spans="1:23">
      <c r="A77" t="s">
        <v>294</v>
      </c>
      <c r="B77">
        <v>-0.78</v>
      </c>
      <c r="C77">
        <v>0.73099999999999998</v>
      </c>
      <c r="D77">
        <v>65.55556</v>
      </c>
      <c r="E77">
        <v>-1.52900005E-2</v>
      </c>
      <c r="F77">
        <v>1.6300001E-3</v>
      </c>
      <c r="G77">
        <v>8.1999995000000006E-2</v>
      </c>
      <c r="H77">
        <v>3.424E-2</v>
      </c>
      <c r="I77">
        <v>0</v>
      </c>
      <c r="J77">
        <v>0.51142763999999996</v>
      </c>
      <c r="K77">
        <v>18.428000000000001</v>
      </c>
      <c r="L77">
        <v>0.7742604953058696</v>
      </c>
      <c r="M77">
        <v>8.0820695807314893E-2</v>
      </c>
      <c r="N77">
        <v>0.2494292345289901</v>
      </c>
      <c r="O77">
        <v>1.338842573248351E-2</v>
      </c>
      <c r="P77">
        <v>5.7321145458377734E-3</v>
      </c>
      <c r="Q77">
        <v>0.56474123123403897</v>
      </c>
      <c r="R77">
        <v>0.99393883345347844</v>
      </c>
      <c r="S77">
        <v>0.28317537682711258</v>
      </c>
      <c r="T77">
        <v>0.25605415343212051</v>
      </c>
      <c r="U77">
        <v>0.27842051711553639</v>
      </c>
      <c r="V77">
        <v>0.35121711142668383</v>
      </c>
      <c r="W77">
        <v>1.05801984319206</v>
      </c>
    </row>
    <row r="78" spans="1:23">
      <c r="A78" t="s">
        <v>295</v>
      </c>
      <c r="B78">
        <v>2.0299999999999998</v>
      </c>
      <c r="C78">
        <v>0.51400000000000001</v>
      </c>
      <c r="D78">
        <v>18.333334000000001</v>
      </c>
      <c r="E78">
        <v>9.5219999999999999E-2</v>
      </c>
      <c r="F78">
        <v>4.8759999999999998E-2</v>
      </c>
      <c r="G78">
        <v>0.25247999999999998</v>
      </c>
      <c r="H78">
        <v>0.115830004</v>
      </c>
      <c r="I78">
        <v>27.635467999999999</v>
      </c>
      <c r="J78">
        <v>2.2088350999999999</v>
      </c>
      <c r="K78">
        <v>29.707999999999998</v>
      </c>
      <c r="L78">
        <v>0.80529539461305366</v>
      </c>
      <c r="M78">
        <v>9.7531965506987797E-2</v>
      </c>
      <c r="N78">
        <v>0.38893482111465433</v>
      </c>
      <c r="O78">
        <v>2.1700922554501019E-2</v>
      </c>
      <c r="P78">
        <v>5.1389557664186312E-2</v>
      </c>
      <c r="Q78">
        <v>0.53471119994742644</v>
      </c>
      <c r="R78">
        <v>0.99458374438795505</v>
      </c>
      <c r="S78">
        <v>0.31604997993548778</v>
      </c>
      <c r="T78">
        <v>0.26514010258328569</v>
      </c>
      <c r="U78">
        <v>0.28455819279035821</v>
      </c>
      <c r="V78">
        <v>0.34201969855788261</v>
      </c>
      <c r="W78">
        <v>1.0774288771835761</v>
      </c>
    </row>
    <row r="79" spans="1:23">
      <c r="A79" t="s">
        <v>296</v>
      </c>
      <c r="B79">
        <v>1.78</v>
      </c>
      <c r="C79">
        <v>0.29299999999999998</v>
      </c>
      <c r="D79">
        <v>23.450704999999999</v>
      </c>
      <c r="E79">
        <v>4.5229997000000001E-2</v>
      </c>
      <c r="F79">
        <v>1.7919999999999998E-2</v>
      </c>
      <c r="G79">
        <v>0.19373000000000001</v>
      </c>
      <c r="H79">
        <v>7.4950000000000003E-2</v>
      </c>
      <c r="I79">
        <v>18.707865000000002</v>
      </c>
      <c r="J79">
        <v>1.6245487999999999</v>
      </c>
      <c r="K79">
        <v>36.070999999999998</v>
      </c>
      <c r="L79">
        <v>0.7912565320444952</v>
      </c>
      <c r="M79">
        <v>9.6045197740112984E-2</v>
      </c>
      <c r="N79">
        <v>0.34085907632623902</v>
      </c>
      <c r="O79">
        <v>2.638996663947419E-2</v>
      </c>
      <c r="P79">
        <v>3.5673226061001102E-2</v>
      </c>
      <c r="Q79">
        <v>0.53796548980735814</v>
      </c>
      <c r="R79">
        <v>0.99426061704038138</v>
      </c>
      <c r="S79">
        <v>0.30627214373891137</v>
      </c>
      <c r="T79">
        <v>0.25958641237824093</v>
      </c>
      <c r="U79">
        <v>0.28298183588275122</v>
      </c>
      <c r="V79">
        <v>0.34283905070652371</v>
      </c>
      <c r="W79">
        <v>1.0686306355289801</v>
      </c>
    </row>
    <row r="80" spans="1:23">
      <c r="A80" t="s">
        <v>297</v>
      </c>
      <c r="B80">
        <v>8.7799999999999994</v>
      </c>
      <c r="C80">
        <v>0.58499999999999996</v>
      </c>
      <c r="D80">
        <v>27.743901999999999</v>
      </c>
      <c r="E80">
        <v>0.16409999</v>
      </c>
      <c r="F80">
        <v>6.1550002999999999E-2</v>
      </c>
      <c r="G80">
        <v>0.35127000000000003</v>
      </c>
      <c r="H80">
        <v>0.30717</v>
      </c>
      <c r="I80">
        <v>15.546697999999999</v>
      </c>
      <c r="J80">
        <v>2.3419403999999999</v>
      </c>
      <c r="K80">
        <v>26.59</v>
      </c>
      <c r="L80">
        <v>0.82463919647947248</v>
      </c>
      <c r="M80">
        <v>0.13767469521260781</v>
      </c>
      <c r="N80">
        <v>0.46977572030865528</v>
      </c>
      <c r="O80">
        <v>1.9403195152812139E-2</v>
      </c>
      <c r="P80">
        <v>5.4969869290424071E-2</v>
      </c>
      <c r="Q80">
        <v>0.54069566267615921</v>
      </c>
      <c r="R80">
        <v>0.99609615092764725</v>
      </c>
      <c r="S80">
        <v>0.34575376820124409</v>
      </c>
      <c r="T80">
        <v>0.27497596094675919</v>
      </c>
      <c r="U80">
        <v>0.31370019439108382</v>
      </c>
      <c r="V80">
        <v>0.35097464792097038</v>
      </c>
      <c r="W80">
        <v>1.0901779766455559</v>
      </c>
    </row>
    <row r="81" spans="1:23">
      <c r="A81" t="s">
        <v>298</v>
      </c>
      <c r="B81">
        <v>4.58</v>
      </c>
      <c r="C81">
        <v>0.52700000000000002</v>
      </c>
      <c r="D81">
        <v>6.9889783999999997</v>
      </c>
      <c r="E81">
        <v>7.1129999999999999E-2</v>
      </c>
      <c r="F81">
        <v>6.4099999999999999E-3</v>
      </c>
      <c r="G81">
        <v>0.12020001</v>
      </c>
      <c r="H81">
        <v>3.6389999999999999E-2</v>
      </c>
      <c r="I81">
        <v>30.458514999999998</v>
      </c>
      <c r="J81">
        <v>2.2060217999999998</v>
      </c>
      <c r="K81">
        <v>88.841999999999999</v>
      </c>
      <c r="L81">
        <v>0.7985301179781118</v>
      </c>
      <c r="M81">
        <v>0.1126969967291109</v>
      </c>
      <c r="N81">
        <v>0.28068870979798821</v>
      </c>
      <c r="O81">
        <v>6.5278155451059805E-2</v>
      </c>
      <c r="P81">
        <v>5.1313884564031048E-2</v>
      </c>
      <c r="Q81">
        <v>0.52749698362491637</v>
      </c>
      <c r="R81">
        <v>0.9939558276738627</v>
      </c>
      <c r="S81">
        <v>0.30836632159060012</v>
      </c>
      <c r="T81">
        <v>0.2641827389383728</v>
      </c>
      <c r="U81">
        <v>0.29164656113906778</v>
      </c>
      <c r="V81">
        <v>0.33957749070275861</v>
      </c>
      <c r="W81">
        <v>1.072911948023201</v>
      </c>
    </row>
    <row r="82" spans="1:23">
      <c r="A82" t="s">
        <v>299</v>
      </c>
      <c r="B82">
        <v>9.02</v>
      </c>
      <c r="C82">
        <v>0.624</v>
      </c>
      <c r="D82">
        <v>13.7173395</v>
      </c>
      <c r="E82">
        <v>0.15221999999999999</v>
      </c>
      <c r="F82">
        <v>6.0939997000000003E-2</v>
      </c>
      <c r="G82">
        <v>0.25152999999999998</v>
      </c>
      <c r="H82">
        <v>0.11921</v>
      </c>
      <c r="I82">
        <v>12.804876999999999</v>
      </c>
      <c r="J82">
        <v>1.8599334000000001</v>
      </c>
      <c r="K82">
        <v>66.14</v>
      </c>
      <c r="L82">
        <v>0.82130289848153371</v>
      </c>
      <c r="M82">
        <v>0.13910199226880759</v>
      </c>
      <c r="N82">
        <v>0.38815742609254378</v>
      </c>
      <c r="O82">
        <v>4.8548518673272457E-2</v>
      </c>
      <c r="P82">
        <v>4.2004681082080851E-2</v>
      </c>
      <c r="Q82">
        <v>0.53177575045688719</v>
      </c>
      <c r="R82">
        <v>0.99461046085163962</v>
      </c>
      <c r="S82">
        <v>0.33813098104278549</v>
      </c>
      <c r="T82">
        <v>0.26579996765281427</v>
      </c>
      <c r="U82">
        <v>0.31195605888926092</v>
      </c>
      <c r="V82">
        <v>0.34755087632766041</v>
      </c>
      <c r="W82">
        <v>1.0872603557766189</v>
      </c>
    </row>
    <row r="83" spans="1:23">
      <c r="A83" t="s">
        <v>300</v>
      </c>
      <c r="B83">
        <v>6.3</v>
      </c>
      <c r="C83">
        <v>0.52700000000000002</v>
      </c>
      <c r="D83">
        <v>16.330936000000001</v>
      </c>
      <c r="E83">
        <v>0.18106001999999999</v>
      </c>
      <c r="F83">
        <v>4.9369999999999997E-2</v>
      </c>
      <c r="G83">
        <v>0.22453000000000001</v>
      </c>
      <c r="H83">
        <v>7.7520000000000006E-2</v>
      </c>
      <c r="I83">
        <v>18.015872999999999</v>
      </c>
      <c r="J83">
        <v>3.1361387000000001</v>
      </c>
      <c r="K83">
        <v>62.414000000000001</v>
      </c>
      <c r="L83">
        <v>0.82940213938885032</v>
      </c>
      <c r="M83">
        <v>0.12292595896520959</v>
      </c>
      <c r="N83">
        <v>0.3660630412536125</v>
      </c>
      <c r="O83">
        <v>4.5802741797489013E-2</v>
      </c>
      <c r="P83">
        <v>7.6332485257093102E-2</v>
      </c>
      <c r="Q83">
        <v>0.53343781494036957</v>
      </c>
      <c r="R83">
        <v>0.99428093106195692</v>
      </c>
      <c r="S83">
        <v>0.32817995455831361</v>
      </c>
      <c r="T83">
        <v>0.27891367020076102</v>
      </c>
      <c r="U83">
        <v>0.30292922745394862</v>
      </c>
      <c r="V83">
        <v>0.34261206227991592</v>
      </c>
      <c r="W83">
        <v>1.092033442220399</v>
      </c>
    </row>
    <row r="84" spans="1:23">
      <c r="A84" t="s">
        <v>301</v>
      </c>
      <c r="B84">
        <v>10.72</v>
      </c>
      <c r="C84">
        <v>0.61599999999999999</v>
      </c>
      <c r="D84">
        <v>12.801418</v>
      </c>
      <c r="E84">
        <v>0.100839995</v>
      </c>
      <c r="F84">
        <v>2.7369999999999998E-2</v>
      </c>
      <c r="G84">
        <v>6.3630000000000006E-2</v>
      </c>
      <c r="H84">
        <v>2.776E-2</v>
      </c>
      <c r="I84">
        <v>16.837686999999999</v>
      </c>
      <c r="J84">
        <v>1.6794916</v>
      </c>
      <c r="K84">
        <v>434.56900000000002</v>
      </c>
      <c r="L84">
        <v>0.80687367692363854</v>
      </c>
      <c r="M84">
        <v>0.14921201308355639</v>
      </c>
      <c r="N84">
        <v>0.23439687382457361</v>
      </c>
      <c r="O84">
        <v>0.32005249842851069</v>
      </c>
      <c r="P84">
        <v>3.7151096180508408E-2</v>
      </c>
      <c r="Q84">
        <v>0.53119328847593184</v>
      </c>
      <c r="R84">
        <v>0.99388761366366929</v>
      </c>
      <c r="S84">
        <v>0.35643478846831728</v>
      </c>
      <c r="T84">
        <v>0.26491479993339051</v>
      </c>
      <c r="U84">
        <v>0.31673495272146363</v>
      </c>
      <c r="V84">
        <v>0.39970613176191933</v>
      </c>
      <c r="W84">
        <v>1.077988190387416</v>
      </c>
    </row>
    <row r="85" spans="1:23">
      <c r="A85" t="s">
        <v>302</v>
      </c>
      <c r="B85">
        <v>1.86</v>
      </c>
      <c r="C85">
        <v>0.41399999999999998</v>
      </c>
      <c r="D85">
        <v>13.754512</v>
      </c>
      <c r="E85">
        <v>7.6409995999999994E-2</v>
      </c>
      <c r="F85">
        <v>1.7729999999999999E-2</v>
      </c>
      <c r="G85">
        <v>4.5739996999999998E-2</v>
      </c>
      <c r="H85">
        <v>1.422E-2</v>
      </c>
      <c r="I85">
        <v>20.48387</v>
      </c>
      <c r="J85">
        <v>1.3806849000000001</v>
      </c>
      <c r="K85">
        <v>215.01</v>
      </c>
      <c r="L85">
        <v>0.80001291721312162</v>
      </c>
      <c r="M85">
        <v>9.6520963425512932E-2</v>
      </c>
      <c r="N85">
        <v>0.21975729563747601</v>
      </c>
      <c r="O85">
        <v>0.15825431671349821</v>
      </c>
      <c r="P85">
        <v>2.911369194485634E-2</v>
      </c>
      <c r="Q85">
        <v>0.53179938956568318</v>
      </c>
      <c r="R85">
        <v>0.99378058959669158</v>
      </c>
      <c r="S85">
        <v>0.31124394977847269</v>
      </c>
      <c r="T85">
        <v>0.254200192408923</v>
      </c>
      <c r="U85">
        <v>0.2826089884590815</v>
      </c>
      <c r="V85">
        <v>0.36151042260038241</v>
      </c>
      <c r="W85">
        <v>1.073718370810425</v>
      </c>
    </row>
    <row r="86" spans="1:23">
      <c r="A86" t="s">
        <v>303</v>
      </c>
      <c r="B86">
        <v>0.63</v>
      </c>
      <c r="C86">
        <v>0.72199999999999998</v>
      </c>
      <c r="D86">
        <v>60.666668000000001</v>
      </c>
      <c r="E86">
        <v>6.5949999999999995E-2</v>
      </c>
      <c r="F86">
        <v>4.9199999999999999E-3</v>
      </c>
      <c r="G86">
        <v>0.24115998999999999</v>
      </c>
      <c r="H86">
        <v>-2.3259999999999999E-2</v>
      </c>
      <c r="I86">
        <v>28.888891000000001</v>
      </c>
      <c r="J86">
        <v>1.1974472</v>
      </c>
      <c r="K86">
        <v>26.651</v>
      </c>
      <c r="L86">
        <v>0.79707540095988849</v>
      </c>
      <c r="M86">
        <v>8.9206066012488844E-2</v>
      </c>
      <c r="N86">
        <v>0.37967153751018939</v>
      </c>
      <c r="O86">
        <v>1.9448147484917019E-2</v>
      </c>
      <c r="P86">
        <v>2.4184901974246088E-2</v>
      </c>
      <c r="Q86">
        <v>0.56163223802993056</v>
      </c>
      <c r="R86">
        <v>0.9934843368618077</v>
      </c>
      <c r="S86">
        <v>0.31208595610384993</v>
      </c>
      <c r="T86">
        <v>0.26382877303897467</v>
      </c>
      <c r="U86">
        <v>0.28534766561358682</v>
      </c>
      <c r="V86">
        <v>0.35922398143576312</v>
      </c>
      <c r="W86">
        <v>1.071743244739112</v>
      </c>
    </row>
    <row r="87" spans="1:23">
      <c r="A87" t="s">
        <v>304</v>
      </c>
      <c r="B87">
        <v>16.21</v>
      </c>
      <c r="C87">
        <v>0.374</v>
      </c>
      <c r="D87">
        <v>21.858149999999998</v>
      </c>
      <c r="E87">
        <v>0.34539002000000002</v>
      </c>
      <c r="F87">
        <v>0.12203</v>
      </c>
      <c r="G87">
        <v>0.22656999999999999</v>
      </c>
      <c r="H87">
        <v>0.10193000000000001</v>
      </c>
      <c r="I87">
        <v>32.510800000000003</v>
      </c>
      <c r="J87">
        <v>9.7049839999999996</v>
      </c>
      <c r="K87">
        <v>149.36500000000001</v>
      </c>
      <c r="L87">
        <v>0.87555149220827722</v>
      </c>
      <c r="M87">
        <v>0.18186143324412729</v>
      </c>
      <c r="N87">
        <v>0.36773239477477621</v>
      </c>
      <c r="O87">
        <v>0.1098789750573511</v>
      </c>
      <c r="P87">
        <v>0.25302352008851842</v>
      </c>
      <c r="Q87">
        <v>0.53695273626889406</v>
      </c>
      <c r="R87">
        <v>0.99447387474548188</v>
      </c>
      <c r="S87">
        <v>0.35190512894701481</v>
      </c>
      <c r="T87">
        <v>0.36457182228537272</v>
      </c>
      <c r="U87">
        <v>0.34621086598897099</v>
      </c>
      <c r="V87">
        <v>0.3418328602758427</v>
      </c>
      <c r="W87">
        <v>1.120445444722765</v>
      </c>
    </row>
    <row r="88" spans="1:23">
      <c r="A88" t="s">
        <v>305</v>
      </c>
      <c r="B88">
        <v>4.6500000000000004</v>
      </c>
      <c r="C88">
        <v>0.27200000000000002</v>
      </c>
      <c r="D88">
        <v>16.036697</v>
      </c>
      <c r="E88">
        <v>0.11663</v>
      </c>
      <c r="F88">
        <v>2.8119999999999999E-2</v>
      </c>
      <c r="G88">
        <v>4.3150000000000001E-2</v>
      </c>
      <c r="H88">
        <v>2.3359998999999999E-2</v>
      </c>
      <c r="I88">
        <v>18.795698000000002</v>
      </c>
      <c r="J88">
        <v>2.0693247000000001</v>
      </c>
      <c r="K88">
        <v>246.49600000000001</v>
      </c>
      <c r="L88">
        <v>0.81130803773277571</v>
      </c>
      <c r="M88">
        <v>0.1131132917038359</v>
      </c>
      <c r="N88">
        <v>0.2176378737689694</v>
      </c>
      <c r="O88">
        <v>0.1814570893143885</v>
      </c>
      <c r="P88">
        <v>4.7636959479883487E-2</v>
      </c>
      <c r="Q88">
        <v>0.53325069952620552</v>
      </c>
      <c r="R88">
        <v>0.9938528347861415</v>
      </c>
      <c r="S88">
        <v>0.32094319231992052</v>
      </c>
      <c r="T88">
        <v>0.26513234003448788</v>
      </c>
      <c r="U88">
        <v>0.29473577405358392</v>
      </c>
      <c r="V88">
        <v>0.36577230055970489</v>
      </c>
      <c r="W88">
        <v>1.0806869321902459</v>
      </c>
    </row>
    <row r="89" spans="1:23">
      <c r="A89" t="s">
        <v>306</v>
      </c>
      <c r="B89">
        <v>1.87</v>
      </c>
      <c r="C89">
        <v>0.753</v>
      </c>
      <c r="D89">
        <v>23.973215</v>
      </c>
      <c r="E89">
        <v>8.6219995999999993E-2</v>
      </c>
      <c r="F89">
        <v>1.4680001E-2</v>
      </c>
      <c r="G89">
        <v>0.10761999999999999</v>
      </c>
      <c r="H89">
        <v>1.3270000000000001E-2</v>
      </c>
      <c r="I89">
        <v>28.716577999999998</v>
      </c>
      <c r="J89">
        <v>2.1896026000000002</v>
      </c>
      <c r="K89">
        <v>82.495000000000005</v>
      </c>
      <c r="L89">
        <v>0.80276789287890737</v>
      </c>
      <c r="M89">
        <v>9.6580434136187915E-2</v>
      </c>
      <c r="N89">
        <v>0.27039435490103991</v>
      </c>
      <c r="O89">
        <v>6.060090214172071E-2</v>
      </c>
      <c r="P89">
        <v>5.0872235338541752E-2</v>
      </c>
      <c r="Q89">
        <v>0.53829776960390074</v>
      </c>
      <c r="R89">
        <v>0.9937730805225683</v>
      </c>
      <c r="S89">
        <v>0.30236305101030181</v>
      </c>
      <c r="T89">
        <v>0.26631960815639211</v>
      </c>
      <c r="U89">
        <v>0.28461384881786078</v>
      </c>
      <c r="V89">
        <v>0.343997181583172</v>
      </c>
      <c r="W89">
        <v>1.075403315563989</v>
      </c>
    </row>
    <row r="90" spans="1:23">
      <c r="A90" t="s">
        <v>307</v>
      </c>
      <c r="B90">
        <v>3.06</v>
      </c>
      <c r="C90">
        <v>0.753</v>
      </c>
      <c r="D90">
        <v>25.902777</v>
      </c>
      <c r="E90">
        <v>4.1410000000000002E-2</v>
      </c>
      <c r="F90">
        <v>6.43E-3</v>
      </c>
      <c r="G90">
        <v>7.6829999999999996E-2</v>
      </c>
      <c r="H90">
        <v>2.6020000000000001E-2</v>
      </c>
      <c r="I90">
        <v>24.379086000000001</v>
      </c>
      <c r="J90">
        <v>1.0022302000000001</v>
      </c>
      <c r="K90">
        <v>52.692999999999998</v>
      </c>
      <c r="L90">
        <v>0.79018374929440605</v>
      </c>
      <c r="M90">
        <v>0.103657448706512</v>
      </c>
      <c r="N90">
        <v>0.24519857307916229</v>
      </c>
      <c r="O90">
        <v>3.8639108676315953E-2</v>
      </c>
      <c r="P90">
        <v>1.8933888718280639E-2</v>
      </c>
      <c r="Q90">
        <v>0.53952483601177104</v>
      </c>
      <c r="R90">
        <v>0.99387386020159096</v>
      </c>
      <c r="S90">
        <v>0.29656565526881579</v>
      </c>
      <c r="T90">
        <v>0.2541680588394607</v>
      </c>
      <c r="U90">
        <v>0.28812129851901291</v>
      </c>
      <c r="V90">
        <v>0.34080711165739641</v>
      </c>
      <c r="W90">
        <v>1.0677458562336239</v>
      </c>
    </row>
    <row r="91" spans="1:23">
      <c r="A91" t="s">
        <v>308</v>
      </c>
      <c r="B91">
        <v>1.76</v>
      </c>
      <c r="C91">
        <v>0.45100000000000001</v>
      </c>
      <c r="D91">
        <v>17.714285</v>
      </c>
      <c r="E91">
        <v>0.10949001</v>
      </c>
      <c r="F91">
        <v>2.1540001E-2</v>
      </c>
      <c r="G91">
        <v>5.1990000000000001E-2</v>
      </c>
      <c r="H91">
        <v>1.6379999999999999E-2</v>
      </c>
      <c r="I91">
        <v>31.704546000000001</v>
      </c>
      <c r="J91">
        <v>3.3423180000000001</v>
      </c>
      <c r="K91">
        <v>146.36199999999999</v>
      </c>
      <c r="L91">
        <v>0.80930289005653167</v>
      </c>
      <c r="M91">
        <v>9.5926256318763004E-2</v>
      </c>
      <c r="N91">
        <v>0.22487173902734539</v>
      </c>
      <c r="O91">
        <v>0.10766599385553199</v>
      </c>
      <c r="P91">
        <v>8.1878366186549423E-2</v>
      </c>
      <c r="Q91">
        <v>0.53431752810235189</v>
      </c>
      <c r="R91">
        <v>0.99379766285996129</v>
      </c>
      <c r="S91">
        <v>0.3011849536080598</v>
      </c>
      <c r="T91">
        <v>0.2778094223201743</v>
      </c>
      <c r="U91">
        <v>0.28385325537280842</v>
      </c>
      <c r="V91">
        <v>0.34602870338005148</v>
      </c>
      <c r="W91">
        <v>1.0794250007488899</v>
      </c>
    </row>
    <row r="92" spans="1:23">
      <c r="A92" t="s">
        <v>309</v>
      </c>
      <c r="B92">
        <v>30.93</v>
      </c>
      <c r="C92">
        <v>0.55900000000000005</v>
      </c>
      <c r="D92">
        <v>14.297407</v>
      </c>
      <c r="E92">
        <v>9.8960000000000006E-2</v>
      </c>
      <c r="F92">
        <v>2.478E-2</v>
      </c>
      <c r="G92">
        <v>0.16486000000000001</v>
      </c>
      <c r="H92">
        <v>3.9829999999999997E-2</v>
      </c>
      <c r="I92">
        <v>16.941479999999999</v>
      </c>
      <c r="J92">
        <v>1.4964758</v>
      </c>
      <c r="K92">
        <v>663.22</v>
      </c>
      <c r="L92">
        <v>0.80634571153354695</v>
      </c>
      <c r="M92">
        <v>0.2694023193577163</v>
      </c>
      <c r="N92">
        <v>0.31723445075957418</v>
      </c>
      <c r="O92">
        <v>0.48855078839758198</v>
      </c>
      <c r="P92">
        <v>3.2228274951562559E-2</v>
      </c>
      <c r="Q92">
        <v>0.5321446327957533</v>
      </c>
      <c r="R92">
        <v>0.9939830184264774</v>
      </c>
      <c r="S92">
        <v>0.43309181723360862</v>
      </c>
      <c r="T92">
        <v>0.28038781969671722</v>
      </c>
      <c r="U92">
        <v>0.39348663207957069</v>
      </c>
      <c r="V92">
        <v>0.44709956763292552</v>
      </c>
      <c r="W92">
        <v>1.0777204255250279</v>
      </c>
    </row>
    <row r="93" spans="1:23">
      <c r="A93" t="s">
        <v>310</v>
      </c>
      <c r="B93">
        <v>-3.47</v>
      </c>
      <c r="C93">
        <v>0.46300000000000002</v>
      </c>
      <c r="D93">
        <v>2.1923077000000002</v>
      </c>
      <c r="E93">
        <v>-0.28244000000000002</v>
      </c>
      <c r="F93">
        <v>-8.3890000000000006E-2</v>
      </c>
      <c r="G93">
        <v>-4.1989997000000001E-2</v>
      </c>
      <c r="H93">
        <v>-2.0143401999999999</v>
      </c>
      <c r="I93">
        <v>0</v>
      </c>
      <c r="J93">
        <v>0.41819513000000003</v>
      </c>
      <c r="K93">
        <v>10.994999999999999</v>
      </c>
      <c r="L93">
        <v>0.69923585231533092</v>
      </c>
      <c r="M93">
        <v>6.4823074635741884E-2</v>
      </c>
      <c r="N93">
        <v>0.14796691603180431</v>
      </c>
      <c r="O93">
        <v>7.9108735269820835E-3</v>
      </c>
      <c r="P93">
        <v>3.224314785074461E-3</v>
      </c>
      <c r="Q93">
        <v>0.52444663671427783</v>
      </c>
      <c r="R93">
        <v>0.97774626443323087</v>
      </c>
      <c r="S93">
        <v>0.24044016297936219</v>
      </c>
      <c r="T93">
        <v>0.23542298717806989</v>
      </c>
      <c r="U93">
        <v>0.2499668585436807</v>
      </c>
      <c r="V93">
        <v>0.31870313405405781</v>
      </c>
      <c r="W93">
        <v>1.0025129326091811</v>
      </c>
    </row>
    <row r="94" spans="1:23">
      <c r="A94" t="s">
        <v>311</v>
      </c>
      <c r="B94">
        <v>0.49</v>
      </c>
      <c r="C94">
        <v>0.78500000000000003</v>
      </c>
      <c r="D94">
        <v>13.394833999999999</v>
      </c>
      <c r="E94">
        <v>-3.3509999999999998E-2</v>
      </c>
      <c r="F94">
        <v>-1.081E-2</v>
      </c>
      <c r="G94">
        <v>9.0500004999999994E-2</v>
      </c>
      <c r="H94">
        <v>-2.2630000000000001E-2</v>
      </c>
      <c r="I94">
        <v>74.081630000000004</v>
      </c>
      <c r="J94">
        <v>2.4734259999999999</v>
      </c>
      <c r="K94">
        <v>22.349</v>
      </c>
      <c r="L94">
        <v>0.76914371087639677</v>
      </c>
      <c r="M94">
        <v>8.8373476063038942E-2</v>
      </c>
      <c r="N94">
        <v>0.25638488238361101</v>
      </c>
      <c r="O94">
        <v>1.627790268630715E-2</v>
      </c>
      <c r="P94">
        <v>5.8506613675229538E-2</v>
      </c>
      <c r="Q94">
        <v>0.53157065952671578</v>
      </c>
      <c r="R94">
        <v>0.99348931656359474</v>
      </c>
      <c r="S94">
        <v>0.2803685384035034</v>
      </c>
      <c r="T94">
        <v>0.26553568902376201</v>
      </c>
      <c r="U94">
        <v>0.27412795213666519</v>
      </c>
      <c r="V94">
        <v>0.3277224397685411</v>
      </c>
      <c r="W94">
        <v>1.0546184544689241</v>
      </c>
    </row>
    <row r="95" spans="1:23">
      <c r="A95" t="s">
        <v>312</v>
      </c>
      <c r="B95">
        <v>8.7899999999999991</v>
      </c>
      <c r="C95">
        <v>0.17199999999999999</v>
      </c>
      <c r="D95">
        <v>12.876362</v>
      </c>
      <c r="E95">
        <v>0.29049000000000003</v>
      </c>
      <c r="F95">
        <v>0.12088</v>
      </c>
      <c r="G95">
        <v>0.27061000000000002</v>
      </c>
      <c r="H95">
        <v>0.19045000000000001</v>
      </c>
      <c r="I95">
        <v>22.866893999999998</v>
      </c>
      <c r="J95">
        <v>5.8778806000000001</v>
      </c>
      <c r="K95">
        <v>67.421000000000006</v>
      </c>
      <c r="L95">
        <v>0.86013373286565209</v>
      </c>
      <c r="M95">
        <v>0.1377341659232828</v>
      </c>
      <c r="N95">
        <v>0.40377079137872202</v>
      </c>
      <c r="O95">
        <v>4.9492517647474983E-2</v>
      </c>
      <c r="P95">
        <v>0.15008079130285701</v>
      </c>
      <c r="Q95">
        <v>0.53124094761560781</v>
      </c>
      <c r="R95">
        <v>0.99517356236799837</v>
      </c>
      <c r="S95">
        <v>0.34059504289549852</v>
      </c>
      <c r="T95">
        <v>0.31169670961089108</v>
      </c>
      <c r="U95">
        <v>0.31501220229327642</v>
      </c>
      <c r="V95">
        <v>0.3376272270647937</v>
      </c>
      <c r="W95">
        <v>1.1114018513907591</v>
      </c>
    </row>
    <row r="96" spans="1:23">
      <c r="A96" t="s">
        <v>313</v>
      </c>
      <c r="B96">
        <v>4.8099999999999996</v>
      </c>
      <c r="C96">
        <v>9.2999999999999999E-2</v>
      </c>
      <c r="D96">
        <v>10.362118000000001</v>
      </c>
      <c r="E96">
        <v>0.13350001</v>
      </c>
      <c r="F96">
        <v>3.5619999999999999E-2</v>
      </c>
      <c r="G96">
        <v>0.46128000000000002</v>
      </c>
      <c r="H96">
        <v>0.11161</v>
      </c>
      <c r="I96">
        <v>15.467776000000001</v>
      </c>
      <c r="J96">
        <v>2.2535894000000001</v>
      </c>
      <c r="K96">
        <v>51.302</v>
      </c>
      <c r="L96">
        <v>0.81604570001937748</v>
      </c>
      <c r="M96">
        <v>0.1140648230746357</v>
      </c>
      <c r="N96">
        <v>0.55979806386905651</v>
      </c>
      <c r="O96">
        <v>3.7614048119629213E-2</v>
      </c>
      <c r="P96">
        <v>5.2593374045758888E-2</v>
      </c>
      <c r="Q96">
        <v>0.52964206436977823</v>
      </c>
      <c r="R96">
        <v>0.99455038825865361</v>
      </c>
      <c r="S96">
        <v>0.35380041797953049</v>
      </c>
      <c r="T96">
        <v>0.26584597212226457</v>
      </c>
      <c r="U96">
        <v>0.29490582231728552</v>
      </c>
      <c r="V96">
        <v>0.35618344639823513</v>
      </c>
      <c r="W96">
        <v>1.0840013910820601</v>
      </c>
    </row>
    <row r="97" spans="1:23">
      <c r="A97" t="s">
        <v>314</v>
      </c>
      <c r="B97">
        <v>1.72</v>
      </c>
      <c r="C97">
        <v>0.66200000000000003</v>
      </c>
      <c r="D97">
        <v>-105.26316</v>
      </c>
      <c r="E97">
        <v>3.635E-2</v>
      </c>
      <c r="F97">
        <v>8.5599999999999999E-3</v>
      </c>
      <c r="G97">
        <v>0.26514998000000001</v>
      </c>
      <c r="H97">
        <v>6.6149995000000003E-2</v>
      </c>
      <c r="I97">
        <v>34.883719999999997</v>
      </c>
      <c r="J97">
        <v>2.6757046999999998</v>
      </c>
      <c r="K97">
        <v>17.305</v>
      </c>
      <c r="L97">
        <v>0.78876273228432692</v>
      </c>
      <c r="M97">
        <v>9.5688373476063029E-2</v>
      </c>
      <c r="N97">
        <v>0.39930279941174929</v>
      </c>
      <c r="O97">
        <v>1.2560860667667409E-2</v>
      </c>
      <c r="P97">
        <v>6.3947574939358487E-2</v>
      </c>
      <c r="Q97">
        <v>0.45611247862209953</v>
      </c>
      <c r="R97">
        <v>0.99419105926161289</v>
      </c>
      <c r="S97">
        <v>0.30980952782634641</v>
      </c>
      <c r="T97">
        <v>0.23657160752617029</v>
      </c>
      <c r="U97">
        <v>0.26135080520250947</v>
      </c>
      <c r="V97">
        <v>0.2936091532868727</v>
      </c>
      <c r="W97">
        <v>1.0670606210114639</v>
      </c>
    </row>
    <row r="98" spans="1:23">
      <c r="A98" t="s">
        <v>315</v>
      </c>
      <c r="B98">
        <v>8.92</v>
      </c>
      <c r="C98">
        <v>0.72399999999999998</v>
      </c>
      <c r="D98">
        <v>13.308624999999999</v>
      </c>
      <c r="E98">
        <v>0.16137000000000001</v>
      </c>
      <c r="F98">
        <v>5.4719999999999998E-2</v>
      </c>
      <c r="G98">
        <v>0.12196</v>
      </c>
      <c r="H98">
        <v>4.6800000000000001E-2</v>
      </c>
      <c r="I98">
        <v>22.141255999999998</v>
      </c>
      <c r="J98">
        <v>3.4492395</v>
      </c>
      <c r="K98">
        <v>221.32900000000001</v>
      </c>
      <c r="L98">
        <v>0.82387252410252665</v>
      </c>
      <c r="M98">
        <v>0.13850728516205771</v>
      </c>
      <c r="N98">
        <v>0.28212892818216118</v>
      </c>
      <c r="O98">
        <v>0.16291093616547769</v>
      </c>
      <c r="P98">
        <v>8.4754377055724278E-2</v>
      </c>
      <c r="Q98">
        <v>0.53151583663532587</v>
      </c>
      <c r="R98">
        <v>0.9940381113176765</v>
      </c>
      <c r="S98">
        <v>0.33578363907318831</v>
      </c>
      <c r="T98">
        <v>0.28392610463764212</v>
      </c>
      <c r="U98">
        <v>0.31177913452466999</v>
      </c>
      <c r="V98">
        <v>0.36166866218542948</v>
      </c>
      <c r="W98">
        <v>1.088500195500882</v>
      </c>
    </row>
    <row r="99" spans="1:23">
      <c r="A99" t="s">
        <v>316</v>
      </c>
      <c r="B99">
        <v>11.7</v>
      </c>
      <c r="C99">
        <v>0.64800000000000002</v>
      </c>
      <c r="D99">
        <v>17.383403999999999</v>
      </c>
      <c r="E99">
        <v>0.27445000000000003</v>
      </c>
      <c r="F99">
        <v>4.1100003000000003E-2</v>
      </c>
      <c r="G99">
        <v>8.2779995999999995E-2</v>
      </c>
      <c r="H99">
        <v>4.5179999999999998E-2</v>
      </c>
      <c r="I99">
        <v>24.529914999999999</v>
      </c>
      <c r="J99">
        <v>6.5534090000000003</v>
      </c>
      <c r="K99">
        <v>279.76799999999997</v>
      </c>
      <c r="L99">
        <v>0.85562916511038156</v>
      </c>
      <c r="M99">
        <v>0.15504014272970559</v>
      </c>
      <c r="N99">
        <v>0.25006751757598078</v>
      </c>
      <c r="O99">
        <v>0.20597600724543161</v>
      </c>
      <c r="P99">
        <v>0.16825138394172109</v>
      </c>
      <c r="Q99">
        <v>0.5341071109402693</v>
      </c>
      <c r="R99">
        <v>0.99402530637022413</v>
      </c>
      <c r="S99">
        <v>0.34317845567698269</v>
      </c>
      <c r="T99">
        <v>0.32318608730249598</v>
      </c>
      <c r="U99">
        <v>0.32630481126175098</v>
      </c>
      <c r="V99">
        <v>0.36227031045519048</v>
      </c>
      <c r="W99">
        <v>1.107965853823734</v>
      </c>
    </row>
    <row r="100" spans="1:23">
      <c r="A100" t="s">
        <v>317</v>
      </c>
      <c r="B100">
        <v>10.61</v>
      </c>
      <c r="C100">
        <v>0.39700000000000002</v>
      </c>
      <c r="D100">
        <v>13.665710000000001</v>
      </c>
      <c r="E100">
        <v>0.22711000000000001</v>
      </c>
      <c r="F100">
        <v>6.9599999999999995E-2</v>
      </c>
      <c r="G100">
        <v>0.20106001000000001</v>
      </c>
      <c r="H100">
        <v>9.9750005000000003E-2</v>
      </c>
      <c r="I100">
        <v>17.95476</v>
      </c>
      <c r="J100">
        <v>3.208475</v>
      </c>
      <c r="K100">
        <v>135.97300000000001</v>
      </c>
      <c r="L100">
        <v>0.84233451189750697</v>
      </c>
      <c r="M100">
        <v>0.14855783526613139</v>
      </c>
      <c r="N100">
        <v>0.3468573008378395</v>
      </c>
      <c r="O100">
        <v>0.1000100958516367</v>
      </c>
      <c r="P100">
        <v>7.8278211654832508E-2</v>
      </c>
      <c r="Q100">
        <v>0.53174291770774251</v>
      </c>
      <c r="R100">
        <v>0.99445664343596252</v>
      </c>
      <c r="S100">
        <v>0.34491920081358463</v>
      </c>
      <c r="T100">
        <v>0.28268397070432982</v>
      </c>
      <c r="U100">
        <v>0.32017296010410462</v>
      </c>
      <c r="V100">
        <v>0.35271398636756729</v>
      </c>
      <c r="W100">
        <v>1.100066681063774</v>
      </c>
    </row>
    <row r="101" spans="1:23">
      <c r="A101" t="s">
        <v>318</v>
      </c>
      <c r="B101">
        <v>11.39</v>
      </c>
      <c r="C101">
        <v>0.73299999999999998</v>
      </c>
      <c r="D101">
        <v>25.228391999999999</v>
      </c>
      <c r="E101">
        <v>0.23624999999999999</v>
      </c>
      <c r="F101">
        <v>9.3729999999999994E-2</v>
      </c>
      <c r="G101">
        <v>0.40619</v>
      </c>
      <c r="H101">
        <v>0.13814999</v>
      </c>
      <c r="I101">
        <v>31.518875000000001</v>
      </c>
      <c r="J101">
        <v>7.2034830000000003</v>
      </c>
      <c r="K101">
        <v>71.194000000000003</v>
      </c>
      <c r="L101">
        <v>0.84490132918448779</v>
      </c>
      <c r="M101">
        <v>0.15319655069878091</v>
      </c>
      <c r="N101">
        <v>0.51471733569214073</v>
      </c>
      <c r="O101">
        <v>5.227292992668349E-2</v>
      </c>
      <c r="P101">
        <v>0.18573729547277881</v>
      </c>
      <c r="Q101">
        <v>0.53909597434292</v>
      </c>
      <c r="R101">
        <v>0.9947601679977488</v>
      </c>
      <c r="S101">
        <v>0.3556361347712193</v>
      </c>
      <c r="T101">
        <v>0.33255532653786429</v>
      </c>
      <c r="U101">
        <v>0.32529586213351552</v>
      </c>
      <c r="V101">
        <v>0.34796196983313088</v>
      </c>
      <c r="W101">
        <v>1.101818761637007</v>
      </c>
    </row>
    <row r="102" spans="1:23">
      <c r="A102" t="s">
        <v>319</v>
      </c>
      <c r="B102">
        <v>2.5299999999999998</v>
      </c>
      <c r="C102">
        <v>0.38</v>
      </c>
      <c r="D102">
        <v>16.63223</v>
      </c>
      <c r="E102">
        <v>6.7900000000000002E-2</v>
      </c>
      <c r="F102">
        <v>3.0569999E-2</v>
      </c>
      <c r="G102">
        <v>0.26512999999999998</v>
      </c>
      <c r="H102">
        <v>5.9320003000000003E-2</v>
      </c>
      <c r="I102">
        <v>31.818182</v>
      </c>
      <c r="J102">
        <v>2.9146602000000001</v>
      </c>
      <c r="K102">
        <v>80.218999999999994</v>
      </c>
      <c r="L102">
        <v>0.79762302609223124</v>
      </c>
      <c r="M102">
        <v>0.1005055010407374</v>
      </c>
      <c r="N102">
        <v>0.39928644956696852</v>
      </c>
      <c r="O102">
        <v>5.8923664307774619E-2</v>
      </c>
      <c r="P102">
        <v>7.0375081243040288E-2</v>
      </c>
      <c r="Q102">
        <v>0.53362941684084897</v>
      </c>
      <c r="R102">
        <v>0.9941370730340453</v>
      </c>
      <c r="S102">
        <v>0.32052495843248258</v>
      </c>
      <c r="T102">
        <v>0.27323856397747631</v>
      </c>
      <c r="U102">
        <v>0.28536961336479771</v>
      </c>
      <c r="V102">
        <v>0.34905419737083743</v>
      </c>
      <c r="W102">
        <v>1.0724620740561339</v>
      </c>
    </row>
    <row r="103" spans="1:23">
      <c r="A103" t="s">
        <v>320</v>
      </c>
      <c r="B103">
        <v>1.73</v>
      </c>
      <c r="C103">
        <v>0.59499999999999997</v>
      </c>
      <c r="D103">
        <v>12.214532</v>
      </c>
      <c r="E103">
        <v>7.5789999999999996E-2</v>
      </c>
      <c r="F103">
        <v>3.0210000000000001E-2</v>
      </c>
      <c r="G103">
        <v>0.14879999999999999</v>
      </c>
      <c r="H103">
        <v>6.6879999999999995E-2</v>
      </c>
      <c r="I103">
        <v>20.404623000000001</v>
      </c>
      <c r="J103">
        <v>1.7067156000000001</v>
      </c>
      <c r="K103">
        <v>28.684999999999999</v>
      </c>
      <c r="L103">
        <v>0.79983880162771037</v>
      </c>
      <c r="M103">
        <v>9.5747844186738026E-2</v>
      </c>
      <c r="N103">
        <v>0.30409238333315808</v>
      </c>
      <c r="O103">
        <v>2.094704983739783E-2</v>
      </c>
      <c r="P103">
        <v>3.7883376590925548E-2</v>
      </c>
      <c r="Q103">
        <v>0.53082007004820086</v>
      </c>
      <c r="R103">
        <v>0.99419682943177645</v>
      </c>
      <c r="S103">
        <v>0.30162081959086268</v>
      </c>
      <c r="T103">
        <v>0.25742866416381438</v>
      </c>
      <c r="U103">
        <v>0.28184532337082369</v>
      </c>
      <c r="V103">
        <v>0.33426401525674582</v>
      </c>
      <c r="W103">
        <v>1.0738558526686779</v>
      </c>
    </row>
    <row r="104" spans="1:23">
      <c r="A104" t="s">
        <v>321</v>
      </c>
      <c r="B104">
        <v>25.27</v>
      </c>
      <c r="C104">
        <v>0.71899999999999997</v>
      </c>
      <c r="D104">
        <v>14.131306</v>
      </c>
      <c r="E104">
        <v>0.42081000000000002</v>
      </c>
      <c r="F104">
        <v>9.4790003999999997E-2</v>
      </c>
      <c r="G104">
        <v>0.10932</v>
      </c>
      <c r="H104">
        <v>9.0389999999999998E-2</v>
      </c>
      <c r="I104">
        <v>13.969132999999999</v>
      </c>
      <c r="J104">
        <v>5.4594100000000001</v>
      </c>
      <c r="K104">
        <v>367.24099999999999</v>
      </c>
      <c r="L104">
        <v>0.89673194171021919</v>
      </c>
      <c r="M104">
        <v>0.23574189711567051</v>
      </c>
      <c r="N104">
        <v>0.27178548283534287</v>
      </c>
      <c r="O104">
        <v>0.27043691456035512</v>
      </c>
      <c r="P104">
        <v>0.13882462678935761</v>
      </c>
      <c r="Q104">
        <v>0.53203900418293149</v>
      </c>
      <c r="R104">
        <v>0.99438265925560565</v>
      </c>
      <c r="S104">
        <v>0.39565890558230021</v>
      </c>
      <c r="T104">
        <v>0.32121966933255242</v>
      </c>
      <c r="U104">
        <v>0.38148109754019321</v>
      </c>
      <c r="V104">
        <v>0.38101815196819178</v>
      </c>
      <c r="W104">
        <v>1.1333797711078959</v>
      </c>
    </row>
    <row r="105" spans="1:23">
      <c r="A105" t="s">
        <v>322</v>
      </c>
      <c r="B105">
        <v>4.7300000000000004</v>
      </c>
      <c r="C105">
        <v>0.06</v>
      </c>
      <c r="D105">
        <v>24.606300000000001</v>
      </c>
      <c r="E105">
        <v>9.3530000000000002E-2</v>
      </c>
      <c r="F105">
        <v>5.5480000000000002E-2</v>
      </c>
      <c r="G105">
        <v>0.36324000000000001</v>
      </c>
      <c r="H105">
        <v>0.21698000000000001</v>
      </c>
      <c r="I105">
        <v>26.427060999999998</v>
      </c>
      <c r="J105">
        <v>2.4705021</v>
      </c>
      <c r="K105">
        <v>28.867999999999999</v>
      </c>
      <c r="L105">
        <v>0.80482078616502328</v>
      </c>
      <c r="M105">
        <v>0.1135890573892358</v>
      </c>
      <c r="N105">
        <v>0.47957089758724819</v>
      </c>
      <c r="O105">
        <v>2.1081906833712478E-2</v>
      </c>
      <c r="P105">
        <v>5.8427965618661128E-2</v>
      </c>
      <c r="Q105">
        <v>0.53870036736278415</v>
      </c>
      <c r="R105">
        <v>0.99538326314325098</v>
      </c>
      <c r="S105">
        <v>0.33444759529909501</v>
      </c>
      <c r="T105">
        <v>0.27216107981676918</v>
      </c>
      <c r="U105">
        <v>0.29576727075822828</v>
      </c>
      <c r="V105">
        <v>0.35062763052322771</v>
      </c>
      <c r="W105">
        <v>1.077607004888852</v>
      </c>
    </row>
    <row r="106" spans="1:23">
      <c r="A106" t="s">
        <v>323</v>
      </c>
      <c r="B106">
        <v>2.97</v>
      </c>
      <c r="C106">
        <v>0.29399999999999998</v>
      </c>
      <c r="D106">
        <v>15.758122999999999</v>
      </c>
      <c r="E106">
        <v>0.15038000000000001</v>
      </c>
      <c r="F106">
        <v>7.3130003999999998E-2</v>
      </c>
      <c r="G106">
        <v>0.50402000000000002</v>
      </c>
      <c r="H106">
        <v>0.14679</v>
      </c>
      <c r="I106">
        <v>14.69697</v>
      </c>
      <c r="J106">
        <v>2.5018628000000001</v>
      </c>
      <c r="K106">
        <v>20.215</v>
      </c>
      <c r="L106">
        <v>0.82078616502332313</v>
      </c>
      <c r="M106">
        <v>0.1031222123104371</v>
      </c>
      <c r="N106">
        <v>0.59477265675853519</v>
      </c>
      <c r="O106">
        <v>1.470530798611341E-2</v>
      </c>
      <c r="P106">
        <v>5.9271516392499238E-2</v>
      </c>
      <c r="Q106">
        <v>0.53307354595585843</v>
      </c>
      <c r="R106">
        <v>0.99482846112987056</v>
      </c>
      <c r="S106">
        <v>0.35311511625616931</v>
      </c>
      <c r="T106">
        <v>0.26861525786166762</v>
      </c>
      <c r="U106">
        <v>0.28931805764008861</v>
      </c>
      <c r="V106">
        <v>0.35484689360526411</v>
      </c>
      <c r="W106">
        <v>1.08707141738331</v>
      </c>
    </row>
    <row r="107" spans="1:23">
      <c r="A107" t="s">
        <v>324</v>
      </c>
      <c r="B107">
        <v>6.74</v>
      </c>
      <c r="C107">
        <v>0.68500000000000005</v>
      </c>
      <c r="D107">
        <v>13.656387</v>
      </c>
      <c r="E107">
        <v>0.13941999999999999</v>
      </c>
      <c r="F107">
        <v>2.4649999999999998E-2</v>
      </c>
      <c r="G107">
        <v>0.13016</v>
      </c>
      <c r="H107">
        <v>2.1579999999999998E-2</v>
      </c>
      <c r="I107">
        <v>18.397627</v>
      </c>
      <c r="J107">
        <v>2.2165021999999999</v>
      </c>
      <c r="K107">
        <v>176.65100000000001</v>
      </c>
      <c r="L107">
        <v>0.81770823094615575</v>
      </c>
      <c r="M107">
        <v>0.12554267023490931</v>
      </c>
      <c r="N107">
        <v>0.28883907468879949</v>
      </c>
      <c r="O107">
        <v>0.12998666905429879</v>
      </c>
      <c r="P107">
        <v>5.1595789927435978E-2</v>
      </c>
      <c r="Q107">
        <v>0.53173698893213406</v>
      </c>
      <c r="R107">
        <v>0.99383876516042535</v>
      </c>
      <c r="S107">
        <v>0.32923994434231241</v>
      </c>
      <c r="T107">
        <v>0.26795647659578031</v>
      </c>
      <c r="U107">
        <v>0.30293239696086988</v>
      </c>
      <c r="V107">
        <v>0.35794564138797041</v>
      </c>
      <c r="W107">
        <v>1.08460327461232</v>
      </c>
    </row>
    <row r="108" spans="1:23">
      <c r="A108" t="s">
        <v>325</v>
      </c>
      <c r="B108">
        <v>3.76</v>
      </c>
      <c r="C108">
        <v>0.625</v>
      </c>
      <c r="D108">
        <v>11.038062</v>
      </c>
      <c r="E108">
        <v>9.7890000000000005E-2</v>
      </c>
      <c r="F108">
        <v>5.9339999999999997E-2</v>
      </c>
      <c r="G108">
        <v>0.21275999000000001</v>
      </c>
      <c r="H108">
        <v>0.15459000000000001</v>
      </c>
      <c r="I108">
        <v>16.968084000000001</v>
      </c>
      <c r="J108">
        <v>1.5913796</v>
      </c>
      <c r="K108">
        <v>24.669</v>
      </c>
      <c r="L108">
        <v>0.80604521979426136</v>
      </c>
      <c r="M108">
        <v>0.1078203984537615</v>
      </c>
      <c r="N108">
        <v>0.35643151790183208</v>
      </c>
      <c r="O108">
        <v>1.7987565153246919E-2</v>
      </c>
      <c r="P108">
        <v>3.4781029639123037E-2</v>
      </c>
      <c r="Q108">
        <v>0.53007191745353577</v>
      </c>
      <c r="R108">
        <v>0.99489011458056675</v>
      </c>
      <c r="S108">
        <v>0.31519743297420583</v>
      </c>
      <c r="T108">
        <v>0.25750350806295608</v>
      </c>
      <c r="U108">
        <v>0.28999210460575348</v>
      </c>
      <c r="V108">
        <v>0.33757642413328992</v>
      </c>
      <c r="W108">
        <v>1.0780684480137179</v>
      </c>
    </row>
    <row r="109" spans="1:23">
      <c r="A109" t="s">
        <v>326</v>
      </c>
      <c r="B109">
        <v>4.8899999999999997</v>
      </c>
      <c r="C109">
        <v>0.68400000000000005</v>
      </c>
      <c r="D109">
        <v>13.5171385</v>
      </c>
      <c r="E109">
        <v>0.15298999999999999</v>
      </c>
      <c r="F109">
        <v>6.1979998000000001E-2</v>
      </c>
      <c r="G109">
        <v>0.33848998000000002</v>
      </c>
      <c r="H109">
        <v>0.21417</v>
      </c>
      <c r="I109">
        <v>18.548058000000001</v>
      </c>
      <c r="J109">
        <v>2.7052822000000001</v>
      </c>
      <c r="K109">
        <v>27.376999999999999</v>
      </c>
      <c r="L109">
        <v>0.8215191402004588</v>
      </c>
      <c r="M109">
        <v>0.1145405887600357</v>
      </c>
      <c r="N109">
        <v>0.45931769511868348</v>
      </c>
      <c r="O109">
        <v>1.9983153929312821E-2</v>
      </c>
      <c r="P109">
        <v>6.4743160593160765E-2</v>
      </c>
      <c r="Q109">
        <v>0.5316484366302664</v>
      </c>
      <c r="R109">
        <v>0.9953610520924232</v>
      </c>
      <c r="S109">
        <v>0.33538207901287859</v>
      </c>
      <c r="T109">
        <v>0.27198128870376997</v>
      </c>
      <c r="U109">
        <v>0.29630020020072861</v>
      </c>
      <c r="V109">
        <v>0.3440157017953584</v>
      </c>
      <c r="W109">
        <v>1.087833402138755</v>
      </c>
    </row>
    <row r="110" spans="1:23">
      <c r="A110" t="s">
        <v>327</v>
      </c>
      <c r="B110">
        <v>2.48</v>
      </c>
      <c r="C110">
        <v>0.54</v>
      </c>
      <c r="D110">
        <v>11.584301999999999</v>
      </c>
      <c r="E110">
        <v>0.10697</v>
      </c>
      <c r="F110">
        <v>2.647E-2</v>
      </c>
      <c r="G110">
        <v>0.10931</v>
      </c>
      <c r="H110">
        <v>1.6039999999999999E-2</v>
      </c>
      <c r="I110">
        <v>16.068548</v>
      </c>
      <c r="J110">
        <v>1.6978397000000001</v>
      </c>
      <c r="K110">
        <v>120.783</v>
      </c>
      <c r="L110">
        <v>0.80859518707717015</v>
      </c>
      <c r="M110">
        <v>0.10020814748736249</v>
      </c>
      <c r="N110">
        <v>0.27177729972984699</v>
      </c>
      <c r="O110">
        <v>8.8816228234043948E-2</v>
      </c>
      <c r="P110">
        <v>3.7644629614183647E-2</v>
      </c>
      <c r="Q110">
        <v>0.53041928786953441</v>
      </c>
      <c r="R110">
        <v>0.99379497540185402</v>
      </c>
      <c r="S110">
        <v>0.31113173110481429</v>
      </c>
      <c r="T110">
        <v>0.25779193930946559</v>
      </c>
      <c r="U110">
        <v>0.2854998080931303</v>
      </c>
      <c r="V110">
        <v>0.34753604716907749</v>
      </c>
      <c r="W110">
        <v>1.0789894602815291</v>
      </c>
    </row>
    <row r="111" spans="1:23">
      <c r="A111" t="s">
        <v>328</v>
      </c>
      <c r="B111">
        <v>3.51</v>
      </c>
      <c r="C111">
        <v>0.36</v>
      </c>
      <c r="D111">
        <v>20.426286999999999</v>
      </c>
      <c r="E111">
        <v>0.10226</v>
      </c>
      <c r="F111">
        <v>5.391E-2</v>
      </c>
      <c r="G111">
        <v>0.29006999999999999</v>
      </c>
      <c r="H111">
        <v>0.28495002000000003</v>
      </c>
      <c r="I111">
        <v>32.763534999999997</v>
      </c>
      <c r="J111">
        <v>2.5607337999999999</v>
      </c>
      <c r="K111">
        <v>24.463000000000001</v>
      </c>
      <c r="L111">
        <v>0.80727246175751155</v>
      </c>
      <c r="M111">
        <v>0.1063336306868867</v>
      </c>
      <c r="N111">
        <v>0.41969511467374432</v>
      </c>
      <c r="O111">
        <v>1.7835758916958301E-2</v>
      </c>
      <c r="P111">
        <v>6.0855048571520243E-2</v>
      </c>
      <c r="Q111">
        <v>0.53604217159775502</v>
      </c>
      <c r="R111">
        <v>0.99592051779413437</v>
      </c>
      <c r="S111">
        <v>0.32261719089549618</v>
      </c>
      <c r="T111">
        <v>0.2710252243897075</v>
      </c>
      <c r="U111">
        <v>0.29071564241725839</v>
      </c>
      <c r="V111">
        <v>0.34333975878591261</v>
      </c>
      <c r="W111">
        <v>1.0794256333913039</v>
      </c>
    </row>
    <row r="112" spans="1:23">
      <c r="A112" t="s">
        <v>329</v>
      </c>
      <c r="B112">
        <v>5.77</v>
      </c>
      <c r="C112">
        <v>0.31900000000000001</v>
      </c>
      <c r="D112">
        <v>16.742598000000001</v>
      </c>
      <c r="E112">
        <v>0.10695</v>
      </c>
      <c r="F112">
        <v>4.4510002999999999E-2</v>
      </c>
      <c r="G112">
        <v>0.19577</v>
      </c>
      <c r="H112">
        <v>0.12388</v>
      </c>
      <c r="I112">
        <v>12.738301</v>
      </c>
      <c r="J112">
        <v>1.4698823999999999</v>
      </c>
      <c r="K112">
        <v>70.269000000000005</v>
      </c>
      <c r="L112">
        <v>0.80858957040914614</v>
      </c>
      <c r="M112">
        <v>0.119774011299435</v>
      </c>
      <c r="N112">
        <v>0.34252842984740273</v>
      </c>
      <c r="O112">
        <v>5.1591275710338967E-2</v>
      </c>
      <c r="P112">
        <v>3.15129566344017E-2</v>
      </c>
      <c r="Q112">
        <v>0.533699603165675</v>
      </c>
      <c r="R112">
        <v>0.99464737387917179</v>
      </c>
      <c r="S112">
        <v>0.3229777371389983</v>
      </c>
      <c r="T112">
        <v>0.25936580934500209</v>
      </c>
      <c r="U112">
        <v>0.29880998071727161</v>
      </c>
      <c r="V112">
        <v>0.34686444452238502</v>
      </c>
      <c r="W112">
        <v>1.0794862035671859</v>
      </c>
    </row>
    <row r="113" spans="1:23">
      <c r="A113" t="s">
        <v>330</v>
      </c>
      <c r="B113">
        <v>0.37</v>
      </c>
      <c r="C113">
        <v>0.68300000000000005</v>
      </c>
      <c r="D113">
        <v>26.542555</v>
      </c>
      <c r="E113">
        <v>-2.0029999999999999E-2</v>
      </c>
      <c r="F113">
        <v>-2.7000001999999998E-4</v>
      </c>
      <c r="G113">
        <v>0.21288000000000001</v>
      </c>
      <c r="H113">
        <v>-3.3750000000000002E-2</v>
      </c>
      <c r="I113">
        <v>67.432434000000001</v>
      </c>
      <c r="J113">
        <v>1.4431976</v>
      </c>
      <c r="K113">
        <v>35.826000000000001</v>
      </c>
      <c r="L113">
        <v>0.77292934512459166</v>
      </c>
      <c r="M113">
        <v>8.7659827534939033E-2</v>
      </c>
      <c r="N113">
        <v>0.35652972335088839</v>
      </c>
      <c r="O113">
        <v>2.620942038757753E-2</v>
      </c>
      <c r="P113">
        <v>3.0795179808957261E-2</v>
      </c>
      <c r="Q113">
        <v>0.53993169005030128</v>
      </c>
      <c r="R113">
        <v>0.99340142087490979</v>
      </c>
      <c r="S113">
        <v>0.30156727153551061</v>
      </c>
      <c r="T113">
        <v>0.25714012577642098</v>
      </c>
      <c r="U113">
        <v>0.27622936811429383</v>
      </c>
      <c r="V113">
        <v>0.34567764330979422</v>
      </c>
      <c r="W113">
        <v>1.0568882281997971</v>
      </c>
    </row>
    <row r="114" spans="1:23">
      <c r="A114" t="s">
        <v>331</v>
      </c>
      <c r="B114">
        <v>1.85</v>
      </c>
      <c r="C114">
        <v>0.56499999999999995</v>
      </c>
      <c r="D114">
        <v>10.557229</v>
      </c>
      <c r="E114">
        <v>9.8430009999999998E-2</v>
      </c>
      <c r="F114">
        <v>2.332E-2</v>
      </c>
      <c r="G114">
        <v>0.15453</v>
      </c>
      <c r="H114">
        <v>3.5200000000000001E-3</v>
      </c>
      <c r="I114">
        <v>18.945945999999999</v>
      </c>
      <c r="J114">
        <v>1.6594857999999999</v>
      </c>
      <c r="K114">
        <v>26.024999999999999</v>
      </c>
      <c r="L114">
        <v>0.80619687263924411</v>
      </c>
      <c r="M114">
        <v>9.6461492714837935E-2</v>
      </c>
      <c r="N114">
        <v>0.30878130278230909</v>
      </c>
      <c r="O114">
        <v>1.898683338823413E-2</v>
      </c>
      <c r="P114">
        <v>3.6612973368477728E-2</v>
      </c>
      <c r="Q114">
        <v>0.52976614131257971</v>
      </c>
      <c r="R114">
        <v>0.99369601370919802</v>
      </c>
      <c r="S114">
        <v>0.30418265426711838</v>
      </c>
      <c r="T114">
        <v>0.25653443586125158</v>
      </c>
      <c r="U114">
        <v>0.28269337772572001</v>
      </c>
      <c r="V114">
        <v>0.33368714367747071</v>
      </c>
      <c r="W114">
        <v>1.0774607431469421</v>
      </c>
    </row>
    <row r="115" spans="1:23">
      <c r="A115" t="s">
        <v>332</v>
      </c>
      <c r="B115">
        <v>0.9</v>
      </c>
      <c r="C115">
        <v>0.54400000000000004</v>
      </c>
      <c r="D115">
        <v>12.261028</v>
      </c>
      <c r="E115">
        <v>4.2579997000000001E-2</v>
      </c>
      <c r="F115">
        <v>3.2000002E-4</v>
      </c>
      <c r="G115">
        <v>0.17282</v>
      </c>
      <c r="H115">
        <v>-2.777E-2</v>
      </c>
      <c r="I115">
        <v>74.111109999999996</v>
      </c>
      <c r="J115">
        <v>3.1198839999999999</v>
      </c>
      <c r="K115">
        <v>45.070999999999998</v>
      </c>
      <c r="L115">
        <v>0.79051232353131151</v>
      </c>
      <c r="M115">
        <v>9.0811775200713638E-2</v>
      </c>
      <c r="N115">
        <v>0.32374820273431099</v>
      </c>
      <c r="O115">
        <v>3.3022277933637087E-2</v>
      </c>
      <c r="P115">
        <v>7.5895260808547416E-2</v>
      </c>
      <c r="Q115">
        <v>0.5308496382505703</v>
      </c>
      <c r="R115">
        <v>0.99344868852044355</v>
      </c>
      <c r="S115">
        <v>0.29884054285687378</v>
      </c>
      <c r="T115">
        <v>0.27302786641291982</v>
      </c>
      <c r="U115">
        <v>0.27773220263670523</v>
      </c>
      <c r="V115">
        <v>0.33479183481782421</v>
      </c>
      <c r="W115">
        <v>1.0676978472131959</v>
      </c>
    </row>
    <row r="116" spans="1:23">
      <c r="A116" t="s">
        <v>333</v>
      </c>
      <c r="B116">
        <v>18.78</v>
      </c>
      <c r="C116">
        <v>0.54400000000000004</v>
      </c>
      <c r="D116">
        <v>15.976124</v>
      </c>
      <c r="E116">
        <v>7.8460000000000002E-2</v>
      </c>
      <c r="F116">
        <v>4.8500000000000001E-3</v>
      </c>
      <c r="G116">
        <v>0.28265000000000001</v>
      </c>
      <c r="H116">
        <v>7.8750000000000001E-2</v>
      </c>
      <c r="I116">
        <v>12.113951</v>
      </c>
      <c r="J116">
        <v>0.92960730000000003</v>
      </c>
      <c r="K116">
        <v>26.74</v>
      </c>
      <c r="L116">
        <v>0.80058862680891807</v>
      </c>
      <c r="M116">
        <v>0.19714540588760041</v>
      </c>
      <c r="N116">
        <v>0.41362325039578612</v>
      </c>
      <c r="O116">
        <v>1.9513733674381521E-2</v>
      </c>
      <c r="P116">
        <v>1.6980453256273471E-2</v>
      </c>
      <c r="Q116">
        <v>0.53321217933689624</v>
      </c>
      <c r="R116">
        <v>0.99429065333687439</v>
      </c>
      <c r="S116">
        <v>0.35165201500608628</v>
      </c>
      <c r="T116">
        <v>0.26398464083077061</v>
      </c>
      <c r="U116">
        <v>0.34713195870001551</v>
      </c>
      <c r="V116">
        <v>0.34610131440041608</v>
      </c>
      <c r="W116">
        <v>1.0743707013373061</v>
      </c>
    </row>
    <row r="117" spans="1:23">
      <c r="A117" t="s">
        <v>334</v>
      </c>
      <c r="B117">
        <v>7.27</v>
      </c>
      <c r="C117">
        <v>0.27700000000000002</v>
      </c>
      <c r="D117">
        <v>15.517241500000001</v>
      </c>
      <c r="E117">
        <v>0.28378999999999999</v>
      </c>
      <c r="F117">
        <v>8.0479999999999996E-2</v>
      </c>
      <c r="G117">
        <v>0.24475999000000001</v>
      </c>
      <c r="H117">
        <v>0.12851000000000001</v>
      </c>
      <c r="I117">
        <v>17.331499999999998</v>
      </c>
      <c r="J117">
        <v>4.8029275</v>
      </c>
      <c r="K117">
        <v>68.710999999999999</v>
      </c>
      <c r="L117">
        <v>0.85825214907760261</v>
      </c>
      <c r="M117">
        <v>0.1286946179006839</v>
      </c>
      <c r="N117">
        <v>0.38261745548871368</v>
      </c>
      <c r="O117">
        <v>5.0443148932971658E-2</v>
      </c>
      <c r="P117">
        <v>0.12116633724587859</v>
      </c>
      <c r="Q117">
        <v>0.53292036217791949</v>
      </c>
      <c r="R117">
        <v>0.99468397073516202</v>
      </c>
      <c r="S117">
        <v>0.33697552926593299</v>
      </c>
      <c r="T117">
        <v>0.29873202027104762</v>
      </c>
      <c r="U117">
        <v>0.30949080116171718</v>
      </c>
      <c r="V117">
        <v>0.34012186705068748</v>
      </c>
      <c r="W117">
        <v>1.109960771841779</v>
      </c>
    </row>
    <row r="118" spans="1:23">
      <c r="A118" t="s">
        <v>335</v>
      </c>
      <c r="B118">
        <v>2.2200000000000002</v>
      </c>
      <c r="C118">
        <v>0.39200000000000002</v>
      </c>
      <c r="D118">
        <v>28.041665999999999</v>
      </c>
      <c r="E118">
        <v>8.0299995999999998E-2</v>
      </c>
      <c r="F118">
        <v>1.984E-2</v>
      </c>
      <c r="G118">
        <v>0.28167999999999999</v>
      </c>
      <c r="H118">
        <v>0.23047000000000001</v>
      </c>
      <c r="I118">
        <v>15.157659000000001</v>
      </c>
      <c r="J118">
        <v>1.4830977000000001</v>
      </c>
      <c r="K118">
        <v>13.351000000000001</v>
      </c>
      <c r="L118">
        <v>0.8011053591437951</v>
      </c>
      <c r="M118">
        <v>9.8661909009812657E-2</v>
      </c>
      <c r="N118">
        <v>0.41282948916268369</v>
      </c>
      <c r="O118">
        <v>9.6470652390985064E-3</v>
      </c>
      <c r="P118">
        <v>3.1868426268099381E-2</v>
      </c>
      <c r="Q118">
        <v>0.54088501974365588</v>
      </c>
      <c r="R118">
        <v>0.99548989199580118</v>
      </c>
      <c r="S118">
        <v>0.31903607050312238</v>
      </c>
      <c r="T118">
        <v>0.25958091375814052</v>
      </c>
      <c r="U118">
        <v>0.28643396774139229</v>
      </c>
      <c r="V118">
        <v>0.34665308065523698</v>
      </c>
      <c r="W118">
        <v>1.0753912748501111</v>
      </c>
    </row>
    <row r="119" spans="1:23">
      <c r="A119" t="s">
        <v>336</v>
      </c>
      <c r="B119">
        <v>2.96</v>
      </c>
      <c r="C119">
        <v>0.73399999999999999</v>
      </c>
      <c r="D119">
        <v>15.208334000000001</v>
      </c>
      <c r="E119">
        <v>0.14479998999999999</v>
      </c>
      <c r="F119">
        <v>6.3379995999999994E-2</v>
      </c>
      <c r="G119">
        <v>0.23696</v>
      </c>
      <c r="H119">
        <v>0.20030001</v>
      </c>
      <c r="I119">
        <v>16.030404999999998</v>
      </c>
      <c r="J119">
        <v>2.2798251999999999</v>
      </c>
      <c r="K119">
        <v>17.879000000000001</v>
      </c>
      <c r="L119">
        <v>0.81921911183628526</v>
      </c>
      <c r="M119">
        <v>0.1030627415997621</v>
      </c>
      <c r="N119">
        <v>0.37623464138501678</v>
      </c>
      <c r="O119">
        <v>1.298385474353958E-2</v>
      </c>
      <c r="P119">
        <v>5.3299073516506097E-2</v>
      </c>
      <c r="Q119">
        <v>0.53272391862420665</v>
      </c>
      <c r="R119">
        <v>0.99525141968926656</v>
      </c>
      <c r="S119">
        <v>0.31800578509733568</v>
      </c>
      <c r="T119">
        <v>0.26589712020611539</v>
      </c>
      <c r="U119">
        <v>0.28902579558894009</v>
      </c>
      <c r="V119">
        <v>0.33760555716621199</v>
      </c>
      <c r="W119">
        <v>1.0863586924516719</v>
      </c>
    </row>
    <row r="120" spans="1:23">
      <c r="A120" t="s">
        <v>337</v>
      </c>
      <c r="B120">
        <v>0.72</v>
      </c>
      <c r="C120">
        <v>0.61699999999999999</v>
      </c>
      <c r="D120">
        <v>102.3077</v>
      </c>
      <c r="E120">
        <v>3.0769998E-2</v>
      </c>
      <c r="F120">
        <v>3.7999997999999999E-4</v>
      </c>
      <c r="G120">
        <v>0.39640999999999998</v>
      </c>
      <c r="H120">
        <v>0.18745000000000001</v>
      </c>
      <c r="I120">
        <v>36.944443</v>
      </c>
      <c r="J120">
        <v>1.0008277999999999</v>
      </c>
      <c r="K120">
        <v>1.9350000000000001</v>
      </c>
      <c r="L120">
        <v>0.78719568134395623</v>
      </c>
      <c r="M120">
        <v>8.9741302408563775E-2</v>
      </c>
      <c r="N120">
        <v>0.50671425851715002</v>
      </c>
      <c r="O120">
        <v>1.234346824191429E-3</v>
      </c>
      <c r="P120">
        <v>1.889616648614836E-2</v>
      </c>
      <c r="Q120">
        <v>0.58811302048535385</v>
      </c>
      <c r="R120">
        <v>0.99514984950234597</v>
      </c>
      <c r="S120">
        <v>0.32740767017069861</v>
      </c>
      <c r="T120">
        <v>0.27298816965016959</v>
      </c>
      <c r="U120">
        <v>0.29149419066233417</v>
      </c>
      <c r="V120">
        <v>0.38091217470141409</v>
      </c>
      <c r="W120">
        <v>1.066662323488091</v>
      </c>
    </row>
    <row r="121" spans="1:23">
      <c r="A121" t="s">
        <v>338</v>
      </c>
      <c r="B121">
        <v>0.34</v>
      </c>
      <c r="C121">
        <v>0.47699999999999998</v>
      </c>
      <c r="D121">
        <v>19.833331999999999</v>
      </c>
      <c r="E121">
        <v>2.2519999999999998E-2</v>
      </c>
      <c r="F121">
        <v>8.3300000000000006E-3</v>
      </c>
      <c r="G121">
        <v>0.29504999999999998</v>
      </c>
      <c r="H121">
        <v>0.10854999999999999</v>
      </c>
      <c r="I121">
        <v>35</v>
      </c>
      <c r="J121">
        <v>0.75069386000000005</v>
      </c>
      <c r="K121">
        <v>5.2290000000000001</v>
      </c>
      <c r="L121">
        <v>0.7848788063457115</v>
      </c>
      <c r="M121">
        <v>8.7481415402914056E-2</v>
      </c>
      <c r="N121">
        <v>0.42377030121070269</v>
      </c>
      <c r="O121">
        <v>3.6617727578550519E-3</v>
      </c>
      <c r="P121">
        <v>1.216797870175015E-2</v>
      </c>
      <c r="Q121">
        <v>0.53566509371071191</v>
      </c>
      <c r="R121">
        <v>0.99452620113568813</v>
      </c>
      <c r="S121">
        <v>0.31386032154814753</v>
      </c>
      <c r="T121">
        <v>0.24730234909705759</v>
      </c>
      <c r="U121">
        <v>0.27626476634152908</v>
      </c>
      <c r="V121">
        <v>0.34507930355836031</v>
      </c>
      <c r="W121">
        <v>1.064875658877612</v>
      </c>
    </row>
    <row r="122" spans="1:23">
      <c r="A122" t="s">
        <v>339</v>
      </c>
      <c r="B122">
        <v>4.91</v>
      </c>
      <c r="C122">
        <v>0.46100000000000002</v>
      </c>
      <c r="D122">
        <v>11.005917</v>
      </c>
      <c r="E122">
        <v>0.13661999999999999</v>
      </c>
      <c r="F122">
        <v>4.3330002999999999E-2</v>
      </c>
      <c r="G122">
        <v>0.30198999999999998</v>
      </c>
      <c r="H122">
        <v>0.24573999999999999</v>
      </c>
      <c r="I122">
        <v>11.364561999999999</v>
      </c>
      <c r="J122">
        <v>1.5164279000000001</v>
      </c>
      <c r="K122">
        <v>35.905999999999999</v>
      </c>
      <c r="L122">
        <v>0.81692189742279187</v>
      </c>
      <c r="M122">
        <v>0.11465953018138569</v>
      </c>
      <c r="N122">
        <v>0.42944937642485759</v>
      </c>
      <c r="O122">
        <v>2.6268374265747869E-2</v>
      </c>
      <c r="P122">
        <v>3.2764953322730793E-2</v>
      </c>
      <c r="Q122">
        <v>0.53005147548293263</v>
      </c>
      <c r="R122">
        <v>0.99561059048197187</v>
      </c>
      <c r="S122">
        <v>0.33351305438501933</v>
      </c>
      <c r="T122">
        <v>0.25760796824902732</v>
      </c>
      <c r="U122">
        <v>0.29548213950295038</v>
      </c>
      <c r="V122">
        <v>0.34548799905005162</v>
      </c>
      <c r="W122">
        <v>1.085160801994477</v>
      </c>
    </row>
    <row r="123" spans="1:23">
      <c r="A123" t="s">
        <v>340</v>
      </c>
      <c r="B123">
        <v>1.57</v>
      </c>
      <c r="C123">
        <v>0.27100000000000002</v>
      </c>
      <c r="D123">
        <v>28.255811999999999</v>
      </c>
      <c r="E123">
        <v>2.5260000000000001E-2</v>
      </c>
      <c r="F123">
        <v>1.396E-2</v>
      </c>
      <c r="G123">
        <v>0.50029999999999997</v>
      </c>
      <c r="H123">
        <v>0.33972999999999998</v>
      </c>
      <c r="I123">
        <v>30.955411999999999</v>
      </c>
      <c r="J123">
        <v>1.012732</v>
      </c>
      <c r="K123">
        <v>6.9139999999999997</v>
      </c>
      <c r="L123">
        <v>0.78564828986500335</v>
      </c>
      <c r="M123">
        <v>9.4796312815938144E-2</v>
      </c>
      <c r="N123">
        <v>0.59172854151406029</v>
      </c>
      <c r="O123">
        <v>4.9034888168177733E-3</v>
      </c>
      <c r="P123">
        <v>1.921636970616334E-2</v>
      </c>
      <c r="Q123">
        <v>0.54102120161445344</v>
      </c>
      <c r="R123">
        <v>0.99635351456286114</v>
      </c>
      <c r="S123">
        <v>0.34264939968997232</v>
      </c>
      <c r="T123">
        <v>0.25366421616941393</v>
      </c>
      <c r="U123">
        <v>0.28238840358963169</v>
      </c>
      <c r="V123">
        <v>0.3610226796664997</v>
      </c>
      <c r="W123">
        <v>1.0664197736907071</v>
      </c>
    </row>
    <row r="124" spans="1:23">
      <c r="A124" t="s">
        <v>341</v>
      </c>
      <c r="B124">
        <v>0.46</v>
      </c>
      <c r="C124">
        <v>0.46899999999999997</v>
      </c>
      <c r="D124">
        <v>5.0787399999999998</v>
      </c>
      <c r="E124">
        <v>3.5180000000000003E-2</v>
      </c>
      <c r="F124">
        <v>1.342E-2</v>
      </c>
      <c r="G124">
        <v>0.45082</v>
      </c>
      <c r="H124">
        <v>0.33450999999999997</v>
      </c>
      <c r="I124">
        <v>56.086951999999997</v>
      </c>
      <c r="J124">
        <v>0.83099809999999996</v>
      </c>
      <c r="K124">
        <v>5.3979999999999997</v>
      </c>
      <c r="L124">
        <v>0.78843415720492127</v>
      </c>
      <c r="M124">
        <v>8.8195063931013964E-2</v>
      </c>
      <c r="N124">
        <v>0.55123853552034463</v>
      </c>
      <c r="O124">
        <v>3.7863128254898878E-3</v>
      </c>
      <c r="P124">
        <v>1.432802945936977E-2</v>
      </c>
      <c r="Q124">
        <v>0.52628220567444695</v>
      </c>
      <c r="R124">
        <v>0.99631225417662606</v>
      </c>
      <c r="S124">
        <v>0.3352744749727663</v>
      </c>
      <c r="T124">
        <v>0.24430862141409571</v>
      </c>
      <c r="U124">
        <v>0.27466800570912081</v>
      </c>
      <c r="V124">
        <v>0.34947924213066178</v>
      </c>
      <c r="W124">
        <v>1.068103855948902</v>
      </c>
    </row>
    <row r="125" spans="1:23">
      <c r="A125" t="s">
        <v>342</v>
      </c>
      <c r="B125">
        <v>0.95</v>
      </c>
      <c r="C125">
        <v>0.36599999999999999</v>
      </c>
      <c r="D125">
        <v>26.297712000000001</v>
      </c>
      <c r="E125">
        <v>1.789E-2</v>
      </c>
      <c r="F125">
        <v>1.0299999000000001E-2</v>
      </c>
      <c r="G125">
        <v>0.28105999999999998</v>
      </c>
      <c r="H125">
        <v>0.21010999999999999</v>
      </c>
      <c r="I125">
        <v>36.263159999999999</v>
      </c>
      <c r="J125">
        <v>0.97772104000000004</v>
      </c>
      <c r="K125">
        <v>9.7149999999999999</v>
      </c>
      <c r="L125">
        <v>0.78357854769814894</v>
      </c>
      <c r="M125">
        <v>9.1109128754088609E-2</v>
      </c>
      <c r="N125">
        <v>0.41232213662193801</v>
      </c>
      <c r="O125">
        <v>6.9676114762566941E-3</v>
      </c>
      <c r="P125">
        <v>1.8274632997454181E-2</v>
      </c>
      <c r="Q125">
        <v>0.5397759870355745</v>
      </c>
      <c r="R125">
        <v>0.99532896068090693</v>
      </c>
      <c r="S125">
        <v>0.3126788644269311</v>
      </c>
      <c r="T125">
        <v>0.25219999024511541</v>
      </c>
      <c r="U125">
        <v>0.27950132641163949</v>
      </c>
      <c r="V125">
        <v>0.3467261564394456</v>
      </c>
      <c r="W125">
        <v>1.0645493995760611</v>
      </c>
    </row>
    <row r="126" spans="1:23">
      <c r="A126" t="s">
        <v>343</v>
      </c>
      <c r="B126">
        <v>3.65</v>
      </c>
      <c r="C126">
        <v>0.50800000000000001</v>
      </c>
      <c r="D126">
        <v>19.215246</v>
      </c>
      <c r="E126">
        <v>0.14534000999999999</v>
      </c>
      <c r="F126">
        <v>3.8949999999999999E-2</v>
      </c>
      <c r="G126">
        <v>0.18176001</v>
      </c>
      <c r="H126">
        <v>0.13517000000000001</v>
      </c>
      <c r="I126">
        <v>11.739725</v>
      </c>
      <c r="J126">
        <v>1.6127210999999999</v>
      </c>
      <c r="K126">
        <v>25.765999999999998</v>
      </c>
      <c r="L126">
        <v>0.81937076748960214</v>
      </c>
      <c r="M126">
        <v>0.1071662206363366</v>
      </c>
      <c r="N126">
        <v>0.33106390723075158</v>
      </c>
      <c r="O126">
        <v>1.8795970207657671E-2</v>
      </c>
      <c r="P126">
        <v>3.535508056400246E-2</v>
      </c>
      <c r="Q126">
        <v>0.53527203426624992</v>
      </c>
      <c r="R126">
        <v>0.99473661329691032</v>
      </c>
      <c r="S126">
        <v>0.31475654262065778</v>
      </c>
      <c r="T126">
        <v>0.25988483434517867</v>
      </c>
      <c r="U126">
        <v>0.29231376835248007</v>
      </c>
      <c r="V126">
        <v>0.33873615015389169</v>
      </c>
      <c r="W126">
        <v>1.086149599307251</v>
      </c>
    </row>
    <row r="127" spans="1:23">
      <c r="A127" t="s">
        <v>344</v>
      </c>
      <c r="B127">
        <v>1.4</v>
      </c>
      <c r="C127">
        <v>0.73799999999999999</v>
      </c>
      <c r="D127">
        <v>24.516128999999999</v>
      </c>
      <c r="E127">
        <v>0.12271</v>
      </c>
      <c r="F127">
        <v>2.5669999999999998E-2</v>
      </c>
      <c r="G127">
        <v>0.13748999000000001</v>
      </c>
      <c r="H127">
        <v>7.9189999999999997E-2</v>
      </c>
      <c r="I127">
        <v>16.285713000000001</v>
      </c>
      <c r="J127">
        <v>1.7844564000000001</v>
      </c>
      <c r="K127">
        <v>31.565999999999999</v>
      </c>
      <c r="L127">
        <v>0.81301550481208029</v>
      </c>
      <c r="M127">
        <v>9.3785310734463265E-2</v>
      </c>
      <c r="N127">
        <v>0.29483728283418909</v>
      </c>
      <c r="O127">
        <v>2.3070126375007091E-2</v>
      </c>
      <c r="P127">
        <v>3.9974475067643053E-2</v>
      </c>
      <c r="Q127">
        <v>0.5386430249166414</v>
      </c>
      <c r="R127">
        <v>0.9942941312238367</v>
      </c>
      <c r="S127">
        <v>0.30338356843265318</v>
      </c>
      <c r="T127">
        <v>0.26139738139721908</v>
      </c>
      <c r="U127">
        <v>0.28399545962764638</v>
      </c>
      <c r="V127">
        <v>0.33837800123241119</v>
      </c>
      <c r="W127">
        <v>1.081992903752915</v>
      </c>
    </row>
    <row r="128" spans="1:23">
      <c r="A128" t="s">
        <v>345</v>
      </c>
      <c r="B128">
        <v>0.18</v>
      </c>
      <c r="C128">
        <v>0.64</v>
      </c>
      <c r="D128">
        <v>59.057971999999999</v>
      </c>
      <c r="E128">
        <v>3.5529999999999999E-2</v>
      </c>
      <c r="F128">
        <v>1.523E-2</v>
      </c>
      <c r="G128">
        <v>7.6109999999999997E-2</v>
      </c>
      <c r="H128">
        <v>4.1770000000000002E-2</v>
      </c>
      <c r="I128">
        <v>226.38889</v>
      </c>
      <c r="J128">
        <v>2.5886165999999999</v>
      </c>
      <c r="K128">
        <v>24.518999999999998</v>
      </c>
      <c r="L128">
        <v>0.7885324488953418</v>
      </c>
      <c r="M128">
        <v>8.6529884032114174E-2</v>
      </c>
      <c r="N128">
        <v>0.2446093894834574</v>
      </c>
      <c r="O128">
        <v>1.7877026631677541E-2</v>
      </c>
      <c r="P128">
        <v>6.1605049608383998E-2</v>
      </c>
      <c r="Q128">
        <v>0.56060921994495827</v>
      </c>
      <c r="R128">
        <v>0.99399835274626591</v>
      </c>
      <c r="S128">
        <v>0.28332473649017242</v>
      </c>
      <c r="T128">
        <v>0.27904615635875157</v>
      </c>
      <c r="U128">
        <v>0.28248424503958169</v>
      </c>
      <c r="V128">
        <v>0.34376874805868668</v>
      </c>
      <c r="W128">
        <v>1.066806331054132</v>
      </c>
    </row>
    <row r="129" spans="1:23">
      <c r="A129" t="s">
        <v>346</v>
      </c>
      <c r="B129">
        <v>1.39</v>
      </c>
      <c r="C129">
        <v>0.28100000000000003</v>
      </c>
      <c r="D129">
        <v>25.732759999999999</v>
      </c>
      <c r="E129">
        <v>0.10927000000000001</v>
      </c>
      <c r="F129">
        <v>3.2919999999999998E-2</v>
      </c>
      <c r="G129">
        <v>0.44779997999999999</v>
      </c>
      <c r="H129">
        <v>0.44002997999999999</v>
      </c>
      <c r="I129">
        <v>21.474820999999999</v>
      </c>
      <c r="J129">
        <v>2.2875315999999999</v>
      </c>
      <c r="K129">
        <v>9.0690000000000008</v>
      </c>
      <c r="L129">
        <v>0.80924110389993342</v>
      </c>
      <c r="M129">
        <v>9.3725840023788282E-2</v>
      </c>
      <c r="N129">
        <v>0.54876722129437172</v>
      </c>
      <c r="O129">
        <v>6.4915589100312254E-3</v>
      </c>
      <c r="P129">
        <v>5.3506362884521028E-2</v>
      </c>
      <c r="Q129">
        <v>0.53941671709697747</v>
      </c>
      <c r="R129">
        <v>0.99714631454642022</v>
      </c>
      <c r="S129">
        <v>0.33894512049796111</v>
      </c>
      <c r="T129">
        <v>0.2675202546194696</v>
      </c>
      <c r="U129">
        <v>0.28376224169962538</v>
      </c>
      <c r="V129">
        <v>0.35356222612428972</v>
      </c>
      <c r="W129">
        <v>1.081352102287279</v>
      </c>
    </row>
    <row r="130" spans="1:23">
      <c r="A130" t="s">
        <v>347</v>
      </c>
      <c r="B130">
        <v>5.45</v>
      </c>
      <c r="C130">
        <v>0.25800000000000001</v>
      </c>
      <c r="D130">
        <v>19.122807999999999</v>
      </c>
      <c r="E130">
        <v>0.15357999999999999</v>
      </c>
      <c r="F130">
        <v>5.3540003000000003E-2</v>
      </c>
      <c r="G130">
        <v>0.17860999999999999</v>
      </c>
      <c r="H130">
        <v>0.10657999999999999</v>
      </c>
      <c r="I130">
        <v>20</v>
      </c>
      <c r="J130">
        <v>3.1505622999999998</v>
      </c>
      <c r="K130">
        <v>39.895000000000003</v>
      </c>
      <c r="L130">
        <v>0.82168483190716768</v>
      </c>
      <c r="M130">
        <v>0.1178709485578353</v>
      </c>
      <c r="N130">
        <v>0.32848622081643741</v>
      </c>
      <c r="O130">
        <v>2.92079620160163E-2</v>
      </c>
      <c r="P130">
        <v>7.6720456155112943E-2</v>
      </c>
      <c r="Q130">
        <v>0.53521325016674404</v>
      </c>
      <c r="R130">
        <v>0.99451062968724302</v>
      </c>
      <c r="S130">
        <v>0.3157886219313738</v>
      </c>
      <c r="T130">
        <v>0.27911854507846262</v>
      </c>
      <c r="U130">
        <v>0.2993597786500915</v>
      </c>
      <c r="V130">
        <v>0.3367220269624448</v>
      </c>
      <c r="W130">
        <v>1.08743597642595</v>
      </c>
    </row>
    <row r="131" spans="1:23">
      <c r="A131" t="s">
        <v>348</v>
      </c>
      <c r="B131">
        <v>5.09</v>
      </c>
      <c r="C131">
        <v>0.16900000000000001</v>
      </c>
      <c r="D131">
        <v>65.660380000000004</v>
      </c>
      <c r="E131">
        <v>2.9719999E-2</v>
      </c>
      <c r="F131">
        <v>-7.2000003000000003E-3</v>
      </c>
      <c r="G131">
        <v>0.28888999999999998</v>
      </c>
      <c r="H131">
        <v>-0.75144</v>
      </c>
      <c r="I131">
        <v>13.673870000000001</v>
      </c>
      <c r="J131">
        <v>1.2914958000000001</v>
      </c>
      <c r="K131">
        <v>3.4860000000000002</v>
      </c>
      <c r="L131">
        <v>0.78690080655352823</v>
      </c>
      <c r="M131">
        <v>0.1157300029735355</v>
      </c>
      <c r="N131">
        <v>0.41872950822522798</v>
      </c>
      <c r="O131">
        <v>2.3773151372188371E-3</v>
      </c>
      <c r="P131">
        <v>2.671465320136766E-2</v>
      </c>
      <c r="Q131">
        <v>0.56480788941909488</v>
      </c>
      <c r="R131">
        <v>0.98772859202488894</v>
      </c>
      <c r="S131">
        <v>0.32046472337517712</v>
      </c>
      <c r="T131">
        <v>0.27006437919204851</v>
      </c>
      <c r="U131">
        <v>0.30199840417724882</v>
      </c>
      <c r="V131">
        <v>0.3598642951331843</v>
      </c>
      <c r="W131">
        <v>1.0621267123788281</v>
      </c>
    </row>
    <row r="132" spans="1:23">
      <c r="A132" t="s">
        <v>349</v>
      </c>
      <c r="B132">
        <v>11.56</v>
      </c>
      <c r="C132">
        <v>0.53500000000000003</v>
      </c>
      <c r="D132">
        <v>18.376722000000001</v>
      </c>
      <c r="E132">
        <v>0.39955002000000001</v>
      </c>
      <c r="F132">
        <v>0.10901</v>
      </c>
      <c r="G132">
        <v>0.37333</v>
      </c>
      <c r="H132">
        <v>0.28726997999999998</v>
      </c>
      <c r="I132">
        <v>20.761246</v>
      </c>
      <c r="J132">
        <v>8.4346669999999992</v>
      </c>
      <c r="K132">
        <v>53.165999999999997</v>
      </c>
      <c r="L132">
        <v>0.89076142921734536</v>
      </c>
      <c r="M132">
        <v>0.15420755278025569</v>
      </c>
      <c r="N132">
        <v>0.48782765103261178</v>
      </c>
      <c r="O132">
        <v>3.8987673480998061E-2</v>
      </c>
      <c r="P132">
        <v>0.2188541014094163</v>
      </c>
      <c r="Q132">
        <v>0.53473879167928307</v>
      </c>
      <c r="R132">
        <v>0.99593885542740068</v>
      </c>
      <c r="S132">
        <v>0.35911742488234671</v>
      </c>
      <c r="T132">
        <v>0.34502617327011498</v>
      </c>
      <c r="U132">
        <v>0.32961596265083781</v>
      </c>
      <c r="V132">
        <v>0.33677317631154302</v>
      </c>
      <c r="W132">
        <v>1.130631828760875</v>
      </c>
    </row>
    <row r="133" spans="1:23">
      <c r="A133" t="s">
        <v>350</v>
      </c>
      <c r="B133">
        <v>17.489999999999998</v>
      </c>
      <c r="C133">
        <v>0.63600000000000001</v>
      </c>
      <c r="D133">
        <v>20.256409999999999</v>
      </c>
      <c r="E133">
        <v>0.54635999999999996</v>
      </c>
      <c r="F133">
        <v>7.3599999999999999E-2</v>
      </c>
      <c r="G133">
        <v>0.15067</v>
      </c>
      <c r="H133">
        <v>5.0430004E-2</v>
      </c>
      <c r="I133">
        <v>9.0337329999999998</v>
      </c>
      <c r="J133">
        <v>3.9499013000000001</v>
      </c>
      <c r="K133">
        <v>234.95699999999999</v>
      </c>
      <c r="L133">
        <v>0.93199057523105555</v>
      </c>
      <c r="M133">
        <v>0.18947368421052629</v>
      </c>
      <c r="N133">
        <v>0.30562262406089152</v>
      </c>
      <c r="O133">
        <v>0.17295372931179459</v>
      </c>
      <c r="P133">
        <v>9.8221348418646187E-2</v>
      </c>
      <c r="Q133">
        <v>0.53593414171316478</v>
      </c>
      <c r="R133">
        <v>0.99406680391673297</v>
      </c>
      <c r="S133">
        <v>0.38548879557759003</v>
      </c>
      <c r="T133">
        <v>0.2988748325441784</v>
      </c>
      <c r="U133">
        <v>0.3567059388733072</v>
      </c>
      <c r="V133">
        <v>0.36708906737169927</v>
      </c>
      <c r="W133">
        <v>1.1548150212700219</v>
      </c>
    </row>
    <row r="134" spans="1:23">
      <c r="A134" t="s">
        <v>351</v>
      </c>
      <c r="B134">
        <v>5.44</v>
      </c>
      <c r="C134">
        <v>0.28599999999999998</v>
      </c>
      <c r="D134">
        <v>12.879683999999999</v>
      </c>
      <c r="E134">
        <v>0.45893001999999999</v>
      </c>
      <c r="F134">
        <v>2.2780001000000001E-2</v>
      </c>
      <c r="G134">
        <v>0.39106997999999998</v>
      </c>
      <c r="H134">
        <v>0.1278</v>
      </c>
      <c r="I134">
        <v>12.003677</v>
      </c>
      <c r="J134">
        <v>4.7056284000000002</v>
      </c>
      <c r="K134">
        <v>54.540999999999997</v>
      </c>
      <c r="L134">
        <v>0.90743731658068483</v>
      </c>
      <c r="M134">
        <v>0.1178114778471603</v>
      </c>
      <c r="N134">
        <v>0.50234446381612829</v>
      </c>
      <c r="O134">
        <v>4.0000943262050732E-2</v>
      </c>
      <c r="P134">
        <v>0.1185491529643176</v>
      </c>
      <c r="Q134">
        <v>0.53124306017514566</v>
      </c>
      <c r="R134">
        <v>0.99467835869029098</v>
      </c>
      <c r="S134">
        <v>0.36526157526077729</v>
      </c>
      <c r="T134">
        <v>0.29533620273593308</v>
      </c>
      <c r="U134">
        <v>0.3072746808778789</v>
      </c>
      <c r="V134">
        <v>0.34639285028206518</v>
      </c>
      <c r="W134">
        <v>1.1401178234067391</v>
      </c>
    </row>
    <row r="135" spans="1:23">
      <c r="A135" t="s">
        <v>352</v>
      </c>
      <c r="B135">
        <v>3.25</v>
      </c>
      <c r="C135">
        <v>0.38500000000000001</v>
      </c>
      <c r="D135">
        <v>14.726167</v>
      </c>
      <c r="E135">
        <v>0.116739996</v>
      </c>
      <c r="F135">
        <v>4.0939997999999998E-2</v>
      </c>
      <c r="G135">
        <v>0.33189999999999997</v>
      </c>
      <c r="H135">
        <v>0.18753</v>
      </c>
      <c r="I135">
        <v>22.338460000000001</v>
      </c>
      <c r="J135">
        <v>2.7105733999999999</v>
      </c>
      <c r="K135">
        <v>23.041</v>
      </c>
      <c r="L135">
        <v>0.81133892828357423</v>
      </c>
      <c r="M135">
        <v>0.1047873922093369</v>
      </c>
      <c r="N135">
        <v>0.45392504496309599</v>
      </c>
      <c r="O135">
        <v>1.6787853732480571E-2</v>
      </c>
      <c r="P135">
        <v>6.4885485090207445E-2</v>
      </c>
      <c r="Q135">
        <v>0.53241729415259931</v>
      </c>
      <c r="R135">
        <v>0.99515048184542998</v>
      </c>
      <c r="S135">
        <v>0.32820548154609219</v>
      </c>
      <c r="T135">
        <v>0.27097808953018121</v>
      </c>
      <c r="U135">
        <v>0.28922014170825422</v>
      </c>
      <c r="V135">
        <v>0.34326877726985211</v>
      </c>
      <c r="W135">
        <v>1.0814673335703859</v>
      </c>
    </row>
    <row r="136" spans="1:23">
      <c r="A136" t="s">
        <v>353</v>
      </c>
      <c r="B136">
        <v>8.68</v>
      </c>
      <c r="C136">
        <v>-7.5999999999999998E-2</v>
      </c>
      <c r="D136">
        <v>14.182896</v>
      </c>
      <c r="E136">
        <v>0.15786</v>
      </c>
      <c r="F136">
        <v>6.9419999999999996E-2</v>
      </c>
      <c r="G136">
        <v>0.34777000000000002</v>
      </c>
      <c r="H136">
        <v>8.1199995999999997E-2</v>
      </c>
      <c r="I136">
        <v>19.297234</v>
      </c>
      <c r="J136">
        <v>3.2933542999999998</v>
      </c>
      <c r="K136">
        <v>110.584</v>
      </c>
      <c r="L136">
        <v>0.82288679886430971</v>
      </c>
      <c r="M136">
        <v>0.13707998810585789</v>
      </c>
      <c r="N136">
        <v>0.46691163338509012</v>
      </c>
      <c r="O136">
        <v>8.1300345690803119E-2</v>
      </c>
      <c r="P136">
        <v>8.0561323932231838E-2</v>
      </c>
      <c r="Q136">
        <v>0.53207181181284036</v>
      </c>
      <c r="R136">
        <v>0.99431001881220671</v>
      </c>
      <c r="S136">
        <v>0.35199989939573628</v>
      </c>
      <c r="T136">
        <v>0.282163292280665</v>
      </c>
      <c r="U136">
        <v>0.31091034925578132</v>
      </c>
      <c r="V136">
        <v>0.35772482033657033</v>
      </c>
      <c r="W136">
        <v>1.088055304102598</v>
      </c>
    </row>
    <row r="137" spans="1:23">
      <c r="A137" t="s">
        <v>354</v>
      </c>
      <c r="B137">
        <v>5.36</v>
      </c>
      <c r="C137">
        <v>0.64700000000000002</v>
      </c>
      <c r="D137">
        <v>9.4397289999999998</v>
      </c>
      <c r="E137">
        <v>7.2909996000000005E-2</v>
      </c>
      <c r="F137">
        <v>4.3800000000000002E-3</v>
      </c>
      <c r="G137">
        <v>0.22503000000000001</v>
      </c>
      <c r="H137">
        <v>0.35810003000000001</v>
      </c>
      <c r="I137">
        <v>10.373134</v>
      </c>
      <c r="J137">
        <v>1.0555091000000001</v>
      </c>
      <c r="K137">
        <v>57.433999999999997</v>
      </c>
      <c r="L137">
        <v>0.79903000030891669</v>
      </c>
      <c r="M137">
        <v>0.11733571216176029</v>
      </c>
      <c r="N137">
        <v>0.36647219652840751</v>
      </c>
      <c r="O137">
        <v>4.2132862881385527E-2</v>
      </c>
      <c r="P137">
        <v>2.0367002689723999E-2</v>
      </c>
      <c r="Q137">
        <v>0.52905548951139636</v>
      </c>
      <c r="R137">
        <v>0.99649871658066791</v>
      </c>
      <c r="S137">
        <v>0.32297982165995881</v>
      </c>
      <c r="T137">
        <v>0.25224975342531569</v>
      </c>
      <c r="U137">
        <v>0.29505632262017861</v>
      </c>
      <c r="V137">
        <v>0.34495568008363531</v>
      </c>
      <c r="W137">
        <v>1.074710643078963</v>
      </c>
    </row>
    <row r="138" spans="1:23">
      <c r="A138" t="s">
        <v>355</v>
      </c>
      <c r="B138">
        <v>2.37</v>
      </c>
      <c r="C138">
        <v>0.73599999999999999</v>
      </c>
      <c r="D138">
        <v>12.297297500000001</v>
      </c>
      <c r="E138">
        <v>0.105170004</v>
      </c>
      <c r="F138">
        <v>5.0299999999999997E-3</v>
      </c>
      <c r="G138">
        <v>0.50312000000000001</v>
      </c>
      <c r="H138">
        <v>0.15529001000000001</v>
      </c>
      <c r="I138">
        <v>13.438819000000001</v>
      </c>
      <c r="J138">
        <v>1.3502054999999999</v>
      </c>
      <c r="K138">
        <v>12.337</v>
      </c>
      <c r="L138">
        <v>0.80808968807834125</v>
      </c>
      <c r="M138">
        <v>9.9553969669937542E-2</v>
      </c>
      <c r="N138">
        <v>0.59403617726390423</v>
      </c>
      <c r="O138">
        <v>8.8998248332894866E-3</v>
      </c>
      <c r="P138">
        <v>2.829384667813328E-2</v>
      </c>
      <c r="Q138">
        <v>0.53087270311455514</v>
      </c>
      <c r="R138">
        <v>0.99489564766159522</v>
      </c>
      <c r="S138">
        <v>0.35049192518499889</v>
      </c>
      <c r="T138">
        <v>0.25388504550698032</v>
      </c>
      <c r="U138">
        <v>0.28514728823604207</v>
      </c>
      <c r="V138">
        <v>0.35530765267613262</v>
      </c>
      <c r="W138">
        <v>1.079325362777463</v>
      </c>
    </row>
    <row r="139" spans="1:23">
      <c r="A139" t="s">
        <v>356</v>
      </c>
      <c r="B139">
        <v>3.23</v>
      </c>
      <c r="C139">
        <v>0.64900000000000002</v>
      </c>
      <c r="D139">
        <v>11.300940000000001</v>
      </c>
      <c r="E139">
        <v>0.14724000000000001</v>
      </c>
      <c r="F139">
        <v>1.0410000000000001E-2</v>
      </c>
      <c r="G139">
        <v>0.60416000000000003</v>
      </c>
      <c r="H139">
        <v>0.29293000000000002</v>
      </c>
      <c r="I139">
        <v>11.160990999999999</v>
      </c>
      <c r="J139">
        <v>1.521739</v>
      </c>
      <c r="K139">
        <v>21.707000000000001</v>
      </c>
      <c r="L139">
        <v>0.81990434814355073</v>
      </c>
      <c r="M139">
        <v>0.10466845078798689</v>
      </c>
      <c r="N139">
        <v>0.67671827519448269</v>
      </c>
      <c r="O139">
        <v>1.5804797813990201E-2</v>
      </c>
      <c r="P139">
        <v>3.2907813096745127E-2</v>
      </c>
      <c r="Q139">
        <v>0.5302390894662351</v>
      </c>
      <c r="R139">
        <v>0.99598359385868396</v>
      </c>
      <c r="S139">
        <v>0.36922394332281749</v>
      </c>
      <c r="T139">
        <v>0.25632188405609663</v>
      </c>
      <c r="U139">
        <v>0.28947854521170591</v>
      </c>
      <c r="V139">
        <v>0.3626206747094845</v>
      </c>
      <c r="W139">
        <v>1.0872085191579011</v>
      </c>
    </row>
    <row r="140" spans="1:23">
      <c r="A140" t="s">
        <v>357</v>
      </c>
      <c r="B140">
        <v>1.8</v>
      </c>
      <c r="C140">
        <v>0.28100000000000003</v>
      </c>
      <c r="D140">
        <v>29.227274000000001</v>
      </c>
      <c r="E140">
        <v>0.10158</v>
      </c>
      <c r="F140">
        <v>2.6370000000000001E-2</v>
      </c>
      <c r="G140">
        <v>0.55942999999999998</v>
      </c>
      <c r="H140">
        <v>0.12734000000000001</v>
      </c>
      <c r="I140">
        <v>17.861113</v>
      </c>
      <c r="J140">
        <v>1.4459838</v>
      </c>
      <c r="K140">
        <v>26.07</v>
      </c>
      <c r="L140">
        <v>0.80708149504469462</v>
      </c>
      <c r="M140">
        <v>9.6164139161462978E-2</v>
      </c>
      <c r="N140">
        <v>0.64011524431131983</v>
      </c>
      <c r="O140">
        <v>1.9019994944704952E-2</v>
      </c>
      <c r="P140">
        <v>3.0870123964096271E-2</v>
      </c>
      <c r="Q140">
        <v>0.54163898346687511</v>
      </c>
      <c r="R140">
        <v>0.99467472271755764</v>
      </c>
      <c r="S140">
        <v>0.35792786124596498</v>
      </c>
      <c r="T140">
        <v>0.25911925893108739</v>
      </c>
      <c r="U140">
        <v>0.28566333860652532</v>
      </c>
      <c r="V140">
        <v>0.36734122275763381</v>
      </c>
      <c r="W140">
        <v>1.0785775000520701</v>
      </c>
    </row>
    <row r="141" spans="1:23">
      <c r="A141" t="s">
        <v>358</v>
      </c>
      <c r="B141">
        <v>0.46</v>
      </c>
      <c r="C141">
        <v>0.253</v>
      </c>
      <c r="D141">
        <v>11.675978000000001</v>
      </c>
      <c r="E141">
        <v>3.6639999999999999E-2</v>
      </c>
      <c r="F141">
        <v>7.0700003000000004E-3</v>
      </c>
      <c r="G141">
        <v>0.2492</v>
      </c>
      <c r="H141">
        <v>2.4260001E-2</v>
      </c>
      <c r="I141">
        <v>45.434780000000003</v>
      </c>
      <c r="J141">
        <v>1.5934736</v>
      </c>
      <c r="K141">
        <v>72.203000000000003</v>
      </c>
      <c r="L141">
        <v>0.7888441739706753</v>
      </c>
      <c r="M141">
        <v>8.8195063931013964E-2</v>
      </c>
      <c r="N141">
        <v>0.38625076251199902</v>
      </c>
      <c r="O141">
        <v>5.3016485715106858E-2</v>
      </c>
      <c r="P141">
        <v>3.4837354763256653E-2</v>
      </c>
      <c r="Q141">
        <v>0.53047758739036244</v>
      </c>
      <c r="R141">
        <v>0.99385994866164584</v>
      </c>
      <c r="S141">
        <v>0.31484207032156941</v>
      </c>
      <c r="T141">
        <v>0.25489705884278302</v>
      </c>
      <c r="U141">
        <v>0.2757946015617162</v>
      </c>
      <c r="V141">
        <v>0.34843352861523358</v>
      </c>
      <c r="W141">
        <v>1.0669162653534721</v>
      </c>
    </row>
    <row r="142" spans="1:23">
      <c r="A142" t="s">
        <v>359</v>
      </c>
      <c r="B142">
        <v>-5.04</v>
      </c>
      <c r="C142">
        <v>0.44800000000000001</v>
      </c>
      <c r="D142">
        <v>-10.275363</v>
      </c>
      <c r="E142">
        <v>-0.46096999999999999</v>
      </c>
      <c r="F142">
        <v>-8.4779999999999994E-2</v>
      </c>
      <c r="G142">
        <v>0.40311000000000002</v>
      </c>
      <c r="H142">
        <v>-0.21127000000000001</v>
      </c>
      <c r="I142">
        <v>0</v>
      </c>
      <c r="J142">
        <v>1.1713201</v>
      </c>
      <c r="K142">
        <v>22.222000000000001</v>
      </c>
      <c r="L142">
        <v>0.64909866519884407</v>
      </c>
      <c r="M142">
        <v>5.5486173059768072E-2</v>
      </c>
      <c r="N142">
        <v>0.51219693919940346</v>
      </c>
      <c r="O142">
        <v>1.6184313404711739E-2</v>
      </c>
      <c r="P142">
        <v>2.3482126353065891E-2</v>
      </c>
      <c r="Q142">
        <v>0.5165180705939052</v>
      </c>
      <c r="R142">
        <v>0.99199825157137256</v>
      </c>
      <c r="S142">
        <v>0.28115591790796529</v>
      </c>
      <c r="T142">
        <v>0.23937305854171259</v>
      </c>
      <c r="U142">
        <v>0.236721940119797</v>
      </c>
      <c r="V142">
        <v>0.34270227971142159</v>
      </c>
      <c r="W142">
        <v>0.98013187552201253</v>
      </c>
    </row>
    <row r="143" spans="1:23">
      <c r="A143" t="s">
        <v>360</v>
      </c>
      <c r="B143">
        <v>10.31</v>
      </c>
      <c r="C143">
        <v>8.6999999999999994E-2</v>
      </c>
      <c r="D143">
        <v>21.824103999999998</v>
      </c>
      <c r="E143">
        <v>0.25333</v>
      </c>
      <c r="F143">
        <v>3.5540000000000002E-2</v>
      </c>
      <c r="G143">
        <v>0.34036</v>
      </c>
      <c r="H143">
        <v>4.5039999999999997E-2</v>
      </c>
      <c r="I143">
        <v>25.994178999999999</v>
      </c>
      <c r="J143">
        <v>6.6267740000000002</v>
      </c>
      <c r="K143">
        <v>310.34199999999998</v>
      </c>
      <c r="L143">
        <v>0.84969796367700778</v>
      </c>
      <c r="M143">
        <v>0.14677371394588171</v>
      </c>
      <c r="N143">
        <v>0.46084795221262792</v>
      </c>
      <c r="O143">
        <v>0.22850670563518019</v>
      </c>
      <c r="P143">
        <v>0.1702247806619038</v>
      </c>
      <c r="Q143">
        <v>0.53693108539531631</v>
      </c>
      <c r="R143">
        <v>0.99402419976982703</v>
      </c>
      <c r="S143">
        <v>0.37616454879609978</v>
      </c>
      <c r="T143">
        <v>0.324060967914991</v>
      </c>
      <c r="U143">
        <v>0.32114753193811951</v>
      </c>
      <c r="V143">
        <v>0.38566552700359868</v>
      </c>
      <c r="W143">
        <v>1.1043281917516761</v>
      </c>
    </row>
    <row r="144" spans="1:23">
      <c r="A144" t="s">
        <v>361</v>
      </c>
      <c r="B144">
        <v>-0.64</v>
      </c>
      <c r="C144">
        <v>0.751</v>
      </c>
      <c r="D144">
        <v>0.74446199999999996</v>
      </c>
      <c r="E144">
        <v>-2.3829998000000002E-2</v>
      </c>
      <c r="F144">
        <v>-5.9000000000000003E-4</v>
      </c>
      <c r="G144">
        <v>0.16441</v>
      </c>
      <c r="H144">
        <v>4.9730000000000003E-2</v>
      </c>
      <c r="I144">
        <v>0</v>
      </c>
      <c r="J144">
        <v>0.36610514</v>
      </c>
      <c r="K144">
        <v>21.895</v>
      </c>
      <c r="L144">
        <v>0.77186217876169316</v>
      </c>
      <c r="M144">
        <v>8.1653285756764782E-2</v>
      </c>
      <c r="N144">
        <v>0.31686621101225881</v>
      </c>
      <c r="O144">
        <v>1.5943339427690491E-2</v>
      </c>
      <c r="P144">
        <v>1.8231805191390781E-3</v>
      </c>
      <c r="Q144">
        <v>0.52352590816435329</v>
      </c>
      <c r="R144">
        <v>0.99406127088313034</v>
      </c>
      <c r="S144">
        <v>0.29433694467271648</v>
      </c>
      <c r="T144">
        <v>0.23683287394438651</v>
      </c>
      <c r="U144">
        <v>0.26805385522226088</v>
      </c>
      <c r="V144">
        <v>0.33353370864226373</v>
      </c>
      <c r="W144">
        <v>1.056621041770891</v>
      </c>
    </row>
    <row r="145" spans="1:23">
      <c r="A145" t="s">
        <v>362</v>
      </c>
      <c r="B145">
        <v>8.67</v>
      </c>
      <c r="C145">
        <v>0.51100000000000001</v>
      </c>
      <c r="D145">
        <v>12.743091</v>
      </c>
      <c r="E145">
        <v>0.11889</v>
      </c>
      <c r="F145">
        <v>3.3020000000000001E-2</v>
      </c>
      <c r="G145">
        <v>8.2749989999999995E-2</v>
      </c>
      <c r="H145">
        <v>4.3309998000000002E-2</v>
      </c>
      <c r="I145">
        <v>14.359861</v>
      </c>
      <c r="J145">
        <v>1.5819367</v>
      </c>
      <c r="K145">
        <v>282.93200000000002</v>
      </c>
      <c r="L145">
        <v>0.81194272121949096</v>
      </c>
      <c r="M145">
        <v>0.13702051739518289</v>
      </c>
      <c r="N145">
        <v>0.25004296334962978</v>
      </c>
      <c r="O145">
        <v>0.20830763312706849</v>
      </c>
      <c r="P145">
        <v>3.4527031303554133E-2</v>
      </c>
      <c r="Q145">
        <v>0.53115619658545521</v>
      </c>
      <c r="R145">
        <v>0.99401052533482559</v>
      </c>
      <c r="S145">
        <v>0.33907930428742661</v>
      </c>
      <c r="T145">
        <v>0.26203206340900098</v>
      </c>
      <c r="U145">
        <v>0.30949011807043519</v>
      </c>
      <c r="V145">
        <v>0.37479356925844309</v>
      </c>
      <c r="W145">
        <v>1.081168652918268</v>
      </c>
    </row>
    <row r="146" spans="1:23">
      <c r="A146" t="s">
        <v>363</v>
      </c>
      <c r="B146">
        <v>0.6</v>
      </c>
      <c r="C146">
        <v>0.65</v>
      </c>
      <c r="D146">
        <v>55.087719999999997</v>
      </c>
      <c r="E146">
        <v>4.0960003000000002E-2</v>
      </c>
      <c r="F146">
        <v>1.9560000000000001E-2</v>
      </c>
      <c r="G146">
        <v>0.11979999400000001</v>
      </c>
      <c r="H146">
        <v>3.2669999999999998E-2</v>
      </c>
      <c r="I146">
        <v>104.666664</v>
      </c>
      <c r="J146">
        <v>3.7396536</v>
      </c>
      <c r="K146">
        <v>15.803000000000001</v>
      </c>
      <c r="L146">
        <v>0.79005737510636564</v>
      </c>
      <c r="M146">
        <v>8.9027653880463867E-2</v>
      </c>
      <c r="N146">
        <v>0.28036137248518328</v>
      </c>
      <c r="O146">
        <v>1.145400160501933E-2</v>
      </c>
      <c r="P146">
        <v>9.2566034282396542E-2</v>
      </c>
      <c r="Q146">
        <v>0.55808441749757398</v>
      </c>
      <c r="R146">
        <v>0.9939264237204537</v>
      </c>
      <c r="S146">
        <v>0.28613695382289039</v>
      </c>
      <c r="T146">
        <v>0.29159083537241359</v>
      </c>
      <c r="U146">
        <v>0.28358282773511528</v>
      </c>
      <c r="V146">
        <v>0.34043135875000602</v>
      </c>
      <c r="W146">
        <v>1.0676992078543861</v>
      </c>
    </row>
    <row r="147" spans="1:23">
      <c r="A147" t="s">
        <v>364</v>
      </c>
      <c r="B147">
        <v>-3.44</v>
      </c>
      <c r="C147">
        <v>0.69199999999999995</v>
      </c>
      <c r="D147">
        <v>1.7020090000000001</v>
      </c>
      <c r="E147">
        <v>-0.7893</v>
      </c>
      <c r="F147">
        <v>-6.9260000000000002E-2</v>
      </c>
      <c r="G147">
        <v>4.0300000000000002E-2</v>
      </c>
      <c r="H147">
        <v>-0.40359001999999999</v>
      </c>
      <c r="I147">
        <v>0</v>
      </c>
      <c r="J147">
        <v>4.9885510000000002</v>
      </c>
      <c r="K147">
        <v>9.0440000000000005</v>
      </c>
      <c r="L147">
        <v>0.55689263458238669</v>
      </c>
      <c r="M147">
        <v>6.5001486767766875E-2</v>
      </c>
      <c r="N147">
        <v>0.2153056887026378</v>
      </c>
      <c r="O147">
        <v>6.4731358231029943E-3</v>
      </c>
      <c r="P147">
        <v>0.12615930127625871</v>
      </c>
      <c r="Q147">
        <v>0.52413484105049901</v>
      </c>
      <c r="R147">
        <v>0.99047809863919767</v>
      </c>
      <c r="S147">
        <v>0.1989219713737955</v>
      </c>
      <c r="T147">
        <v>0.28800478186036221</v>
      </c>
      <c r="U147">
        <v>0.23509663535518729</v>
      </c>
      <c r="V147">
        <v>0.31090640598128189</v>
      </c>
      <c r="W147">
        <v>0.92269911180740061</v>
      </c>
    </row>
    <row r="148" spans="1:23">
      <c r="A148" t="s">
        <v>365</v>
      </c>
      <c r="B148">
        <v>1.35</v>
      </c>
      <c r="C148">
        <v>7.1999999999999995E-2</v>
      </c>
      <c r="D148">
        <v>14.999999000000001</v>
      </c>
      <c r="E148">
        <v>8.5190000000000002E-2</v>
      </c>
      <c r="F148">
        <v>3.7850000000000002E-2</v>
      </c>
      <c r="G148">
        <v>0.19042000000000001</v>
      </c>
      <c r="H148">
        <v>7.4740000000000001E-2</v>
      </c>
      <c r="I148">
        <v>19</v>
      </c>
      <c r="J148">
        <v>1.6027243</v>
      </c>
      <c r="K148">
        <v>31.251000000000001</v>
      </c>
      <c r="L148">
        <v>0.80247863559900356</v>
      </c>
      <c r="M148">
        <v>9.3487957181088308E-2</v>
      </c>
      <c r="N148">
        <v>0.33815046840709589</v>
      </c>
      <c r="O148">
        <v>2.2837995479711388E-2</v>
      </c>
      <c r="P148">
        <v>3.5086183237861633E-2</v>
      </c>
      <c r="Q148">
        <v>0.53259143214277527</v>
      </c>
      <c r="R148">
        <v>0.99425895713978574</v>
      </c>
      <c r="S148">
        <v>0.30771142253138761</v>
      </c>
      <c r="T148">
        <v>0.25666605503331852</v>
      </c>
      <c r="U148">
        <v>0.28113970879404782</v>
      </c>
      <c r="V148">
        <v>0.33871609054923718</v>
      </c>
      <c r="W148">
        <v>1.0755110553989351</v>
      </c>
    </row>
    <row r="149" spans="1:23">
      <c r="A149" t="s">
        <v>366</v>
      </c>
      <c r="B149">
        <v>13.66</v>
      </c>
      <c r="C149">
        <v>0.55200000000000005</v>
      </c>
      <c r="D149">
        <v>17.375672999999999</v>
      </c>
      <c r="E149">
        <v>0.20705000000000001</v>
      </c>
      <c r="F149">
        <v>6.4070000000000002E-2</v>
      </c>
      <c r="G149">
        <v>0.25570999999999999</v>
      </c>
      <c r="H149">
        <v>0.111949995</v>
      </c>
      <c r="I149">
        <v>21.229868</v>
      </c>
      <c r="J149">
        <v>4.672822</v>
      </c>
      <c r="K149">
        <v>134.78399999999999</v>
      </c>
      <c r="L149">
        <v>0.83670099386940677</v>
      </c>
      <c r="M149">
        <v>0.16669640202200409</v>
      </c>
      <c r="N149">
        <v>0.39157796418983021</v>
      </c>
      <c r="O149">
        <v>9.9133893837330039E-2</v>
      </c>
      <c r="P149">
        <v>0.1176667152602216</v>
      </c>
      <c r="Q149">
        <v>0.53410219456525809</v>
      </c>
      <c r="R149">
        <v>0.99455307567723938</v>
      </c>
      <c r="S149">
        <v>0.35190966406257518</v>
      </c>
      <c r="T149">
        <v>0.30316907060014497</v>
      </c>
      <c r="U149">
        <v>0.33174679900234971</v>
      </c>
      <c r="V149">
        <v>0.35337638379057112</v>
      </c>
      <c r="W149">
        <v>1.0966687942481239</v>
      </c>
    </row>
    <row r="150" spans="1:23">
      <c r="A150" t="s">
        <v>367</v>
      </c>
      <c r="B150">
        <v>4.16</v>
      </c>
      <c r="C150">
        <v>0.67900000000000005</v>
      </c>
      <c r="D150">
        <v>11.894484</v>
      </c>
      <c r="E150">
        <v>6.5500000000000003E-2</v>
      </c>
      <c r="F150">
        <v>2.878E-2</v>
      </c>
      <c r="G150">
        <v>0.17308001000000001</v>
      </c>
      <c r="H150">
        <v>-7.1700000000000002E-3</v>
      </c>
      <c r="I150">
        <v>23.846153000000001</v>
      </c>
      <c r="J150">
        <v>1.6732731000000001</v>
      </c>
      <c r="K150">
        <v>79.813999999999993</v>
      </c>
      <c r="L150">
        <v>0.79694902592934791</v>
      </c>
      <c r="M150">
        <v>0.1101992268807612</v>
      </c>
      <c r="N150">
        <v>0.32396097166031002</v>
      </c>
      <c r="O150">
        <v>5.8625210299537288E-2</v>
      </c>
      <c r="P150">
        <v>3.6983828852702842E-2</v>
      </c>
      <c r="Q150">
        <v>0.530616541916062</v>
      </c>
      <c r="R150">
        <v>0.99361151686459004</v>
      </c>
      <c r="S150">
        <v>0.31444692105887012</v>
      </c>
      <c r="T150">
        <v>0.2590209884327534</v>
      </c>
      <c r="U150">
        <v>0.29069572331476651</v>
      </c>
      <c r="V150">
        <v>0.34470478692833861</v>
      </c>
      <c r="W150">
        <v>1.071740380796018</v>
      </c>
    </row>
    <row r="151" spans="1:23">
      <c r="A151" t="s">
        <v>368</v>
      </c>
      <c r="B151">
        <v>1</v>
      </c>
      <c r="C151">
        <v>0.501</v>
      </c>
      <c r="D151">
        <v>38.305087999999998</v>
      </c>
      <c r="E151">
        <v>5.9089999999999997E-2</v>
      </c>
      <c r="F151">
        <v>1.2E-2</v>
      </c>
      <c r="G151">
        <v>0.27063999999999999</v>
      </c>
      <c r="H151">
        <v>6.4409999999999995E-2</v>
      </c>
      <c r="I151">
        <v>22.6</v>
      </c>
      <c r="J151">
        <v>1.3285521</v>
      </c>
      <c r="K151">
        <v>6.5389999999999997</v>
      </c>
      <c r="L151">
        <v>0.79514888382764692</v>
      </c>
      <c r="M151">
        <v>9.1406482307463566E-2</v>
      </c>
      <c r="N151">
        <v>0.40379534069520961</v>
      </c>
      <c r="O151">
        <v>4.6271425128943189E-3</v>
      </c>
      <c r="P151">
        <v>2.7711406160981999E-2</v>
      </c>
      <c r="Q151">
        <v>0.54741183793659132</v>
      </c>
      <c r="R151">
        <v>0.99417730583905595</v>
      </c>
      <c r="S151">
        <v>0.31334602424855701</v>
      </c>
      <c r="T151">
        <v>0.25955980874195639</v>
      </c>
      <c r="U151">
        <v>0.28287449510563051</v>
      </c>
      <c r="V151">
        <v>0.34898213104957748</v>
      </c>
      <c r="W151">
        <v>1.0709685386294709</v>
      </c>
    </row>
    <row r="152" spans="1:23">
      <c r="A152" t="s">
        <v>369</v>
      </c>
      <c r="B152">
        <v>4.9000000000000004</v>
      </c>
      <c r="C152">
        <v>0.28000000000000003</v>
      </c>
      <c r="D152">
        <v>8.6083210000000001</v>
      </c>
      <c r="E152">
        <v>6.6309999999999994E-2</v>
      </c>
      <c r="F152">
        <v>2.2780001000000001E-2</v>
      </c>
      <c r="G152">
        <v>2.8680000000000001E-2</v>
      </c>
      <c r="H152">
        <v>1.355E-2</v>
      </c>
      <c r="I152">
        <v>24.489795999999998</v>
      </c>
      <c r="J152">
        <v>1.4689319999999999</v>
      </c>
      <c r="K152">
        <v>727.89400000000001</v>
      </c>
      <c r="L152">
        <v>0.79717650098432102</v>
      </c>
      <c r="M152">
        <v>0.1146000594707107</v>
      </c>
      <c r="N152">
        <v>0.20579692011640141</v>
      </c>
      <c r="O152">
        <v>0.5362105773574366</v>
      </c>
      <c r="P152">
        <v>3.1487392451986902E-2</v>
      </c>
      <c r="Q152">
        <v>0.52852677220247612</v>
      </c>
      <c r="R152">
        <v>0.99377529372336249</v>
      </c>
      <c r="S152">
        <v>0.37388326456295662</v>
      </c>
      <c r="T152">
        <v>0.25639841946926739</v>
      </c>
      <c r="U152">
        <v>0.29298308279580071</v>
      </c>
      <c r="V152">
        <v>0.44753285118986952</v>
      </c>
      <c r="W152">
        <v>1.071975972760455</v>
      </c>
    </row>
    <row r="153" spans="1:23">
      <c r="A153" t="s">
        <v>370</v>
      </c>
      <c r="B153">
        <v>2.97</v>
      </c>
      <c r="C153">
        <v>0.29799999999999999</v>
      </c>
      <c r="D153">
        <v>11.737588000000001</v>
      </c>
      <c r="E153">
        <v>0.16893</v>
      </c>
      <c r="F153">
        <v>6.6640000000000005E-2</v>
      </c>
      <c r="G153">
        <v>0.23040000999999999</v>
      </c>
      <c r="H153">
        <v>0.13785</v>
      </c>
      <c r="I153">
        <v>11.144780000000001</v>
      </c>
      <c r="J153">
        <v>1.9005510999999999</v>
      </c>
      <c r="K153">
        <v>29.518000000000001</v>
      </c>
      <c r="L153">
        <v>0.82599562461560927</v>
      </c>
      <c r="M153">
        <v>0.1031222123104371</v>
      </c>
      <c r="N153">
        <v>0.37086653236281147</v>
      </c>
      <c r="O153">
        <v>2.1560907093846469E-2</v>
      </c>
      <c r="P153">
        <v>4.3097229790066457E-2</v>
      </c>
      <c r="Q153">
        <v>0.53051676703910589</v>
      </c>
      <c r="R153">
        <v>0.99475779679022647</v>
      </c>
      <c r="S153">
        <v>0.32144786797992508</v>
      </c>
      <c r="T153">
        <v>0.26058712318014471</v>
      </c>
      <c r="U153">
        <v>0.28920307206520368</v>
      </c>
      <c r="V153">
        <v>0.33896691612876872</v>
      </c>
      <c r="W153">
        <v>1.0902243921707959</v>
      </c>
    </row>
    <row r="154" spans="1:23">
      <c r="A154" t="s">
        <v>371</v>
      </c>
      <c r="B154">
        <v>12.81</v>
      </c>
      <c r="C154">
        <v>0.71399999999999997</v>
      </c>
      <c r="D154">
        <v>11.561643999999999</v>
      </c>
      <c r="E154">
        <v>0.15065999999999999</v>
      </c>
      <c r="F154">
        <v>6.0949995999999999E-2</v>
      </c>
      <c r="G154">
        <v>0.20974001</v>
      </c>
      <c r="H154">
        <v>0.13986999999999999</v>
      </c>
      <c r="I154">
        <v>16.471506000000002</v>
      </c>
      <c r="J154">
        <v>2.3705468000000001</v>
      </c>
      <c r="K154">
        <v>113.999</v>
      </c>
      <c r="L154">
        <v>0.82086479837565951</v>
      </c>
      <c r="M154">
        <v>0.16164139161462979</v>
      </c>
      <c r="N154">
        <v>0.35396023640828111</v>
      </c>
      <c r="O154">
        <v>8.3816939365199378E-2</v>
      </c>
      <c r="P154">
        <v>5.5739333966171832E-2</v>
      </c>
      <c r="Q154">
        <v>0.53040487896706345</v>
      </c>
      <c r="R154">
        <v>0.99477376345309909</v>
      </c>
      <c r="S154">
        <v>0.34359321135281912</v>
      </c>
      <c r="T154">
        <v>0.27431996452491519</v>
      </c>
      <c r="U154">
        <v>0.32591369108564322</v>
      </c>
      <c r="V154">
        <v>0.35097815793085191</v>
      </c>
      <c r="W154">
        <v>1.0870875387582331</v>
      </c>
    </row>
    <row r="155" spans="1:23">
      <c r="A155" t="s">
        <v>372</v>
      </c>
      <c r="B155">
        <v>4.34</v>
      </c>
      <c r="C155">
        <v>9.6000000000000002E-2</v>
      </c>
      <c r="D155">
        <v>22.687225000000002</v>
      </c>
      <c r="E155">
        <v>0.16866999999999999</v>
      </c>
      <c r="F155">
        <v>5.2010002999999999E-2</v>
      </c>
      <c r="G155">
        <v>0.18913000999999999</v>
      </c>
      <c r="H155">
        <v>9.6429996000000004E-2</v>
      </c>
      <c r="I155">
        <v>23.732717999999998</v>
      </c>
      <c r="J155">
        <v>3.5465876999999999</v>
      </c>
      <c r="K155">
        <v>65.289000000000001</v>
      </c>
      <c r="L155">
        <v>0.8259226079312969</v>
      </c>
      <c r="M155">
        <v>0.1112696996729111</v>
      </c>
      <c r="N155">
        <v>0.33709485598123018</v>
      </c>
      <c r="O155">
        <v>4.7921396794235488E-2</v>
      </c>
      <c r="P155">
        <v>8.7372882045783445E-2</v>
      </c>
      <c r="Q155">
        <v>0.53747996995306957</v>
      </c>
      <c r="R155">
        <v>0.99443040112683534</v>
      </c>
      <c r="S155">
        <v>0.31831464578680169</v>
      </c>
      <c r="T155">
        <v>0.28371237244996739</v>
      </c>
      <c r="U155">
        <v>0.29618397198092911</v>
      </c>
      <c r="V155">
        <v>0.34205091743589228</v>
      </c>
      <c r="W155">
        <v>1.0899875025646979</v>
      </c>
    </row>
    <row r="156" spans="1:23">
      <c r="A156" t="s">
        <v>373</v>
      </c>
      <c r="B156">
        <v>-2.2999999999999998</v>
      </c>
      <c r="C156">
        <v>0.28299999999999997</v>
      </c>
      <c r="D156">
        <v>-56.445779999999999</v>
      </c>
      <c r="E156">
        <v>-2.0330000000000001E-2</v>
      </c>
      <c r="F156">
        <v>-3.0929999999999999E-2</v>
      </c>
      <c r="G156">
        <v>0.17757000000000001</v>
      </c>
      <c r="H156">
        <v>-0.11552</v>
      </c>
      <c r="I156">
        <v>0</v>
      </c>
      <c r="J156">
        <v>4.2448129999999997</v>
      </c>
      <c r="K156">
        <v>11.772</v>
      </c>
      <c r="L156">
        <v>0.77284509510423127</v>
      </c>
      <c r="M156">
        <v>7.1781147784716018E-2</v>
      </c>
      <c r="N156">
        <v>0.32763517784486379</v>
      </c>
      <c r="O156">
        <v>8.4834630687114811E-3</v>
      </c>
      <c r="P156">
        <v>0.1061539836196753</v>
      </c>
      <c r="Q156">
        <v>0.4871569162293069</v>
      </c>
      <c r="R156">
        <v>0.99275508720011119</v>
      </c>
      <c r="S156">
        <v>0.28186892846434503</v>
      </c>
      <c r="T156">
        <v>0.26455057769370971</v>
      </c>
      <c r="U156">
        <v>0.25247410405830711</v>
      </c>
      <c r="V156">
        <v>0.30075294528970592</v>
      </c>
      <c r="W156">
        <v>1.05645729748694</v>
      </c>
    </row>
    <row r="157" spans="1:23">
      <c r="A157" t="s">
        <v>374</v>
      </c>
      <c r="B157">
        <v>0.72</v>
      </c>
      <c r="C157">
        <v>0.58199999999999996</v>
      </c>
      <c r="D157">
        <v>10.9375</v>
      </c>
      <c r="E157">
        <v>4.2389999999999997E-2</v>
      </c>
      <c r="F157">
        <v>1.0140000999999999E-2</v>
      </c>
      <c r="G157">
        <v>0.42126997999999999</v>
      </c>
      <c r="H157">
        <v>-2.10114</v>
      </c>
      <c r="I157">
        <v>46.180553000000003</v>
      </c>
      <c r="J157">
        <v>1.6505335999999999</v>
      </c>
      <c r="K157">
        <v>4.4470000000000001</v>
      </c>
      <c r="L157">
        <v>0.79045896602758337</v>
      </c>
      <c r="M157">
        <v>8.9741302408563775E-2</v>
      </c>
      <c r="N157">
        <v>0.52705744241374775</v>
      </c>
      <c r="O157">
        <v>3.085498598740008E-3</v>
      </c>
      <c r="P157">
        <v>3.6372174048387503E-2</v>
      </c>
      <c r="Q157">
        <v>0.5300079670585196</v>
      </c>
      <c r="R157">
        <v>0.97706017376787946</v>
      </c>
      <c r="S157">
        <v>0.33014846467009529</v>
      </c>
      <c r="T157">
        <v>0.25557456059260408</v>
      </c>
      <c r="U157">
        <v>0.27682732126855869</v>
      </c>
      <c r="V157">
        <v>0.34731875716449989</v>
      </c>
      <c r="W157">
        <v>1.0580483479351059</v>
      </c>
    </row>
    <row r="158" spans="1:23">
      <c r="A158" t="s">
        <v>375</v>
      </c>
      <c r="B158">
        <v>3.84</v>
      </c>
      <c r="C158">
        <v>0.56899999999999995</v>
      </c>
      <c r="D158">
        <v>17.326733000000001</v>
      </c>
      <c r="E158">
        <v>0.11156000000000001</v>
      </c>
      <c r="F158">
        <v>5.8220000000000001E-2</v>
      </c>
      <c r="G158">
        <v>0.15412000000000001</v>
      </c>
      <c r="H158">
        <v>7.4340000000000003E-2</v>
      </c>
      <c r="I158">
        <v>18.229168000000001</v>
      </c>
      <c r="J158">
        <v>2.3878560000000002</v>
      </c>
      <c r="K158">
        <v>51.067999999999998</v>
      </c>
      <c r="L158">
        <v>0.80988421238868458</v>
      </c>
      <c r="M158">
        <v>0.1082961641391615</v>
      </c>
      <c r="N158">
        <v>0.30844579545697709</v>
      </c>
      <c r="O158">
        <v>3.7441608025980982E-2</v>
      </c>
      <c r="P158">
        <v>5.6204922714334943E-2</v>
      </c>
      <c r="Q158">
        <v>0.53407107214991145</v>
      </c>
      <c r="R158">
        <v>0.99425579542436537</v>
      </c>
      <c r="S158">
        <v>0.3097365927392437</v>
      </c>
      <c r="T158">
        <v>0.26846781325430219</v>
      </c>
      <c r="U158">
        <v>0.29173009153006318</v>
      </c>
      <c r="V158">
        <v>0.33852109651866769</v>
      </c>
      <c r="W158">
        <v>1.0800502997917589</v>
      </c>
    </row>
    <row r="159" spans="1:23">
      <c r="A159" t="s">
        <v>376</v>
      </c>
      <c r="B159">
        <v>13.35</v>
      </c>
      <c r="C159">
        <v>0.20399999999999999</v>
      </c>
      <c r="D159">
        <v>23.415839999999999</v>
      </c>
      <c r="E159">
        <v>0.27277002</v>
      </c>
      <c r="F159">
        <v>9.4079999999999997E-2</v>
      </c>
      <c r="G159">
        <v>0.86873</v>
      </c>
      <c r="H159">
        <v>0.16906999</v>
      </c>
      <c r="I159">
        <v>17.715354999999999</v>
      </c>
      <c r="J159">
        <v>4.7342605999999998</v>
      </c>
      <c r="K159">
        <v>70.183999999999997</v>
      </c>
      <c r="L159">
        <v>0.85515737061303121</v>
      </c>
      <c r="M159">
        <v>0.1648528099910794</v>
      </c>
      <c r="N159">
        <v>0.89321869729952197</v>
      </c>
      <c r="O159">
        <v>5.1528637214782992E-2</v>
      </c>
      <c r="P159">
        <v>0.1193193116172394</v>
      </c>
      <c r="Q159">
        <v>0.53794331810709128</v>
      </c>
      <c r="R159">
        <v>0.9950045685997394</v>
      </c>
      <c r="S159">
        <v>0.42902079932396492</v>
      </c>
      <c r="T159">
        <v>0.30526022964757338</v>
      </c>
      <c r="U159">
        <v>0.33349697573456361</v>
      </c>
      <c r="V159">
        <v>0.38377970461483929</v>
      </c>
      <c r="W159">
        <v>1.1082511805142381</v>
      </c>
    </row>
    <row r="160" spans="1:23">
      <c r="A160" t="s">
        <v>377</v>
      </c>
      <c r="B160">
        <v>0.26</v>
      </c>
      <c r="C160">
        <v>0.59299999999999997</v>
      </c>
      <c r="D160">
        <v>12.53304</v>
      </c>
      <c r="E160">
        <v>5.3100003999999998E-3</v>
      </c>
      <c r="F160">
        <v>-6.5399999999999998E-3</v>
      </c>
      <c r="G160">
        <v>0.25319000000000003</v>
      </c>
      <c r="H160">
        <v>5.5329999999999997E-2</v>
      </c>
      <c r="I160">
        <v>218.84616</v>
      </c>
      <c r="J160">
        <v>2.2204012999999998</v>
      </c>
      <c r="K160">
        <v>15.657999999999999</v>
      </c>
      <c r="L160">
        <v>0.78004566362336869</v>
      </c>
      <c r="M160">
        <v>8.7005649717514122E-2</v>
      </c>
      <c r="N160">
        <v>0.38951582160486331</v>
      </c>
      <c r="O160">
        <v>1.13471477008356E-2</v>
      </c>
      <c r="P160">
        <v>5.1700669245253253E-2</v>
      </c>
      <c r="Q160">
        <v>0.53102261884810364</v>
      </c>
      <c r="R160">
        <v>0.99410553489901476</v>
      </c>
      <c r="S160">
        <v>0.30420336848806401</v>
      </c>
      <c r="T160">
        <v>0.26218830862144549</v>
      </c>
      <c r="U160">
        <v>0.27425652229988839</v>
      </c>
      <c r="V160">
        <v>0.33743952155986762</v>
      </c>
      <c r="W160">
        <v>1.0616651288125909</v>
      </c>
    </row>
    <row r="161" spans="1:23">
      <c r="A161" t="s">
        <v>378</v>
      </c>
      <c r="B161">
        <v>2.5</v>
      </c>
      <c r="C161">
        <v>0.56999999999999995</v>
      </c>
      <c r="D161">
        <v>14.674796000000001</v>
      </c>
      <c r="E161">
        <v>0.12339</v>
      </c>
      <c r="F161">
        <v>3.8469999999999997E-2</v>
      </c>
      <c r="G161">
        <v>4.1160002000000001E-2</v>
      </c>
      <c r="H161">
        <v>1.9460000000000002E-2</v>
      </c>
      <c r="I161">
        <v>14.44</v>
      </c>
      <c r="J161">
        <v>1.7508123</v>
      </c>
      <c r="K161">
        <v>245.126</v>
      </c>
      <c r="L161">
        <v>0.81320647152489722</v>
      </c>
      <c r="M161">
        <v>0.10032708890871241</v>
      </c>
      <c r="N161">
        <v>0.21600943741190631</v>
      </c>
      <c r="O161">
        <v>0.1804475041507215</v>
      </c>
      <c r="P161">
        <v>3.9069504624059608E-2</v>
      </c>
      <c r="Q161">
        <v>0.5323846257913657</v>
      </c>
      <c r="R161">
        <v>0.99382200806869769</v>
      </c>
      <c r="S161">
        <v>0.31805967830553172</v>
      </c>
      <c r="T161">
        <v>0.25926198130110628</v>
      </c>
      <c r="U161">
        <v>0.28656602204541631</v>
      </c>
      <c r="V161">
        <v>0.36577817234216659</v>
      </c>
      <c r="W161">
        <v>1.081832962673779</v>
      </c>
    </row>
    <row r="162" spans="1:23">
      <c r="A162" t="s">
        <v>379</v>
      </c>
      <c r="B162">
        <v>1.81</v>
      </c>
      <c r="C162">
        <v>0.57199999999999995</v>
      </c>
      <c r="D162">
        <v>-57.323948000000001</v>
      </c>
      <c r="E162">
        <v>4.6680002999999998E-2</v>
      </c>
      <c r="F162">
        <v>1.4030000000000001E-2</v>
      </c>
      <c r="G162">
        <v>0.15067</v>
      </c>
      <c r="H162">
        <v>2.1129999999999999E-2</v>
      </c>
      <c r="I162">
        <v>22.486189</v>
      </c>
      <c r="J162">
        <v>1.0291291</v>
      </c>
      <c r="K162">
        <v>31.629000000000001</v>
      </c>
      <c r="L162">
        <v>0.79166374216123758</v>
      </c>
      <c r="M162">
        <v>9.6223609872137961E-2</v>
      </c>
      <c r="N162">
        <v>0.30562262406089152</v>
      </c>
      <c r="O162">
        <v>2.3116552554066239E-2</v>
      </c>
      <c r="P162">
        <v>1.9657424478336821E-2</v>
      </c>
      <c r="Q162">
        <v>0.48659846283249109</v>
      </c>
      <c r="R162">
        <v>0.99383520823057747</v>
      </c>
      <c r="S162">
        <v>0.30186086592439931</v>
      </c>
      <c r="T162">
        <v>0.2307316271521494</v>
      </c>
      <c r="U162">
        <v>0.26987001624246593</v>
      </c>
      <c r="V162">
        <v>0.31100443908501918</v>
      </c>
      <c r="W162">
        <v>1.0686307068829739</v>
      </c>
    </row>
    <row r="163" spans="1:23">
      <c r="A163" t="s">
        <v>380</v>
      </c>
      <c r="B163">
        <v>3.25</v>
      </c>
      <c r="C163">
        <v>0.60599999999999998</v>
      </c>
      <c r="D163">
        <v>25.892351000000001</v>
      </c>
      <c r="E163">
        <v>0.14685999999999999</v>
      </c>
      <c r="F163">
        <v>4.6669996999999998E-2</v>
      </c>
      <c r="G163">
        <v>0.20691000000000001</v>
      </c>
      <c r="H163">
        <v>5.4089999999999999E-2</v>
      </c>
      <c r="I163">
        <v>28.123076999999999</v>
      </c>
      <c r="J163">
        <v>4.0168759999999999</v>
      </c>
      <c r="K163">
        <v>43.917000000000002</v>
      </c>
      <c r="L163">
        <v>0.81979763145109419</v>
      </c>
      <c r="M163">
        <v>0.1047873922093369</v>
      </c>
      <c r="N163">
        <v>0.35164440936983582</v>
      </c>
      <c r="O163">
        <v>3.2171868241029987E-2</v>
      </c>
      <c r="P163">
        <v>0.10002285667619711</v>
      </c>
      <c r="Q163">
        <v>0.53951820580534671</v>
      </c>
      <c r="R163">
        <v>0.99409573358121173</v>
      </c>
      <c r="S163">
        <v>0.31320565370928227</v>
      </c>
      <c r="T163">
        <v>0.28908141772630391</v>
      </c>
      <c r="U163">
        <v>0.29193993340979818</v>
      </c>
      <c r="V163">
        <v>0.33937075353578322</v>
      </c>
      <c r="W163">
        <v>1.0860352840712659</v>
      </c>
    </row>
    <row r="164" spans="1:23">
      <c r="A164" t="s">
        <v>381</v>
      </c>
      <c r="B164">
        <v>5.31</v>
      </c>
      <c r="C164">
        <v>0.5</v>
      </c>
      <c r="D164">
        <v>24.071783</v>
      </c>
      <c r="E164">
        <v>6.2309999999999997E-2</v>
      </c>
      <c r="F164">
        <v>3.0099999999999998E-2</v>
      </c>
      <c r="G164">
        <v>0.1825</v>
      </c>
      <c r="H164">
        <v>0.09</v>
      </c>
      <c r="I164">
        <v>36.628999999999998</v>
      </c>
      <c r="J164">
        <v>2.2862718000000002</v>
      </c>
      <c r="K164">
        <v>59</v>
      </c>
      <c r="L164">
        <v>0.79605316737951537</v>
      </c>
      <c r="M164">
        <v>0.11703835860838541</v>
      </c>
      <c r="N164">
        <v>0.33166944885434269</v>
      </c>
      <c r="O164">
        <v>4.3286885046569877E-2</v>
      </c>
      <c r="P164">
        <v>5.3472476355684591E-2</v>
      </c>
      <c r="Q164">
        <v>0.53836045195445026</v>
      </c>
      <c r="R164">
        <v>0.99437957658307086</v>
      </c>
      <c r="S164">
        <v>0.31339998508633121</v>
      </c>
      <c r="T164">
        <v>0.27038437451886199</v>
      </c>
      <c r="U164">
        <v>0.2969587057980112</v>
      </c>
      <c r="V164">
        <v>0.34451246344725273</v>
      </c>
      <c r="W164">
        <v>1.071641737776065</v>
      </c>
    </row>
    <row r="165" spans="1:23">
      <c r="A165" t="s">
        <v>382</v>
      </c>
      <c r="B165">
        <v>6.6</v>
      </c>
      <c r="C165">
        <v>0.23</v>
      </c>
      <c r="D165">
        <v>14.931907000000001</v>
      </c>
      <c r="E165">
        <v>0.18053</v>
      </c>
      <c r="F165">
        <v>9.4490009999999999E-2</v>
      </c>
      <c r="G165">
        <v>0.39983999999999997</v>
      </c>
      <c r="H165">
        <v>0.22688</v>
      </c>
      <c r="I165">
        <v>23.257576</v>
      </c>
      <c r="J165">
        <v>3.9153167999999998</v>
      </c>
      <c r="K165">
        <v>33.988999999999997</v>
      </c>
      <c r="L165">
        <v>0.82925329206954557</v>
      </c>
      <c r="M165">
        <v>0.12471008028545939</v>
      </c>
      <c r="N165">
        <v>0.50952106370224393</v>
      </c>
      <c r="O165">
        <v>2.4855691960091169E-2</v>
      </c>
      <c r="P165">
        <v>9.7291082776048782E-2</v>
      </c>
      <c r="Q165">
        <v>0.53254813039561988</v>
      </c>
      <c r="R165">
        <v>0.99546151559990381</v>
      </c>
      <c r="S165">
        <v>0.34620515445858052</v>
      </c>
      <c r="T165">
        <v>0.28777015723816929</v>
      </c>
      <c r="U165">
        <v>0.30382032290270772</v>
      </c>
      <c r="V165">
        <v>0.34631880544626181</v>
      </c>
      <c r="W165">
        <v>1.092634936051069</v>
      </c>
    </row>
    <row r="166" spans="1:23">
      <c r="A166" t="s">
        <v>383</v>
      </c>
      <c r="B166">
        <v>5.07</v>
      </c>
      <c r="C166">
        <v>0.38500000000000001</v>
      </c>
      <c r="D166">
        <v>10.981012</v>
      </c>
      <c r="E166">
        <v>9.4700000000000006E-2</v>
      </c>
      <c r="F166">
        <v>4.6859999999999999E-2</v>
      </c>
      <c r="G166">
        <v>0.24283001000000001</v>
      </c>
      <c r="H166">
        <v>0.12984999999999999</v>
      </c>
      <c r="I166">
        <v>13.688363000000001</v>
      </c>
      <c r="J166">
        <v>1.2613365999999999</v>
      </c>
      <c r="K166">
        <v>45.783000000000001</v>
      </c>
      <c r="L166">
        <v>0.80514936124442893</v>
      </c>
      <c r="M166">
        <v>0.11561106155218551</v>
      </c>
      <c r="N166">
        <v>0.38103813249421592</v>
      </c>
      <c r="O166">
        <v>3.35469674493531E-2</v>
      </c>
      <c r="P166">
        <v>2.5903420783139151E-2</v>
      </c>
      <c r="Q166">
        <v>0.53003563764569905</v>
      </c>
      <c r="R166">
        <v>0.99469456248182009</v>
      </c>
      <c r="S166">
        <v>0.32458986154530911</v>
      </c>
      <c r="T166">
        <v>0.25479630113840729</v>
      </c>
      <c r="U166">
        <v>0.29485158953491802</v>
      </c>
      <c r="V166">
        <v>0.34408095100575709</v>
      </c>
      <c r="W166">
        <v>1.0774043575794161</v>
      </c>
    </row>
    <row r="167" spans="1:23">
      <c r="A167" t="s">
        <v>384</v>
      </c>
      <c r="B167">
        <v>52.12</v>
      </c>
      <c r="C167">
        <v>0.38500000000000001</v>
      </c>
      <c r="D167">
        <v>18.98734</v>
      </c>
      <c r="E167">
        <v>0.21253</v>
      </c>
      <c r="F167">
        <v>0.12171999999999999</v>
      </c>
      <c r="G167">
        <v>0.46893000000000001</v>
      </c>
      <c r="H167">
        <v>0.30306</v>
      </c>
      <c r="I167">
        <v>31.945509999999999</v>
      </c>
      <c r="J167">
        <v>6.6742296000000003</v>
      </c>
      <c r="K167">
        <v>221.738</v>
      </c>
      <c r="L167">
        <v>0.83823996090799047</v>
      </c>
      <c r="M167">
        <v>0.3954207552780255</v>
      </c>
      <c r="N167">
        <v>0.56605813957342044</v>
      </c>
      <c r="O167">
        <v>0.16321233786762351</v>
      </c>
      <c r="P167">
        <v>0.1715012575295424</v>
      </c>
      <c r="Q167">
        <v>0.53512710199833002</v>
      </c>
      <c r="R167">
        <v>0.99606366430170346</v>
      </c>
      <c r="S167">
        <v>0.45390112805513078</v>
      </c>
      <c r="T167">
        <v>0.35936654082287589</v>
      </c>
      <c r="U167">
        <v>0.4778700754653375</v>
      </c>
      <c r="V167">
        <v>0.37736254955967768</v>
      </c>
      <c r="W167">
        <v>1.098498902241019</v>
      </c>
    </row>
    <row r="168" spans="1:23">
      <c r="A168" t="s">
        <v>385</v>
      </c>
      <c r="B168">
        <v>11.41</v>
      </c>
      <c r="C168">
        <v>0.55300000000000005</v>
      </c>
      <c r="D168">
        <v>13.734439999999999</v>
      </c>
      <c r="E168">
        <v>0.18556</v>
      </c>
      <c r="F168">
        <v>4.9779999999999998E-2</v>
      </c>
      <c r="G168">
        <v>0.14576</v>
      </c>
      <c r="H168">
        <v>6.0399998000000003E-2</v>
      </c>
      <c r="I168">
        <v>14.504821</v>
      </c>
      <c r="J168">
        <v>2.6064221999999999</v>
      </c>
      <c r="K168">
        <v>239.08699999999999</v>
      </c>
      <c r="L168">
        <v>0.83066588407758857</v>
      </c>
      <c r="M168">
        <v>0.15331549212013079</v>
      </c>
      <c r="N168">
        <v>0.30160471926240429</v>
      </c>
      <c r="O168">
        <v>0.17599722327233819</v>
      </c>
      <c r="P168">
        <v>6.2083990692564268E-2</v>
      </c>
      <c r="Q168">
        <v>0.53178662517825281</v>
      </c>
      <c r="R168">
        <v>0.99414560962615872</v>
      </c>
      <c r="S168">
        <v>0.34958936660700762</v>
      </c>
      <c r="T168">
        <v>0.27644172978619891</v>
      </c>
      <c r="U168">
        <v>0.32199317182698961</v>
      </c>
      <c r="V168">
        <v>0.36877546500614372</v>
      </c>
      <c r="W168">
        <v>1.0927289638450071</v>
      </c>
    </row>
    <row r="169" spans="1:23">
      <c r="A169" t="s">
        <v>386</v>
      </c>
      <c r="B169">
        <v>17.78</v>
      </c>
      <c r="C169">
        <v>0.46700000000000003</v>
      </c>
      <c r="D169">
        <v>46.130949999999999</v>
      </c>
      <c r="E169">
        <v>0.22721</v>
      </c>
      <c r="F169">
        <v>0.10428</v>
      </c>
      <c r="G169">
        <v>0.34040999999999999</v>
      </c>
      <c r="H169">
        <v>0.22966998999999999</v>
      </c>
      <c r="I169">
        <v>61.023620000000001</v>
      </c>
      <c r="J169">
        <v>13.9666605</v>
      </c>
      <c r="K169">
        <v>86.69</v>
      </c>
      <c r="L169">
        <v>0.84236259523762713</v>
      </c>
      <c r="M169">
        <v>0.1911983348201011</v>
      </c>
      <c r="N169">
        <v>0.46088886774010729</v>
      </c>
      <c r="O169">
        <v>6.3692296128277745E-2</v>
      </c>
      <c r="P169">
        <v>0.36765554390886412</v>
      </c>
      <c r="Q169">
        <v>0.55238853854161385</v>
      </c>
      <c r="R169">
        <v>0.99548356848591768</v>
      </c>
      <c r="S169">
        <v>0.34158001500342988</v>
      </c>
      <c r="T169">
        <v>0.42165313578406732</v>
      </c>
      <c r="U169">
        <v>0.35267066250708279</v>
      </c>
      <c r="V169">
        <v>0.33552664801441612</v>
      </c>
      <c r="W169">
        <v>1.1006865013872491</v>
      </c>
    </row>
    <row r="170" spans="1:23">
      <c r="A170" t="s">
        <v>387</v>
      </c>
      <c r="B170">
        <v>13.91</v>
      </c>
      <c r="C170">
        <v>0.77100000000000002</v>
      </c>
      <c r="D170">
        <v>10.625762</v>
      </c>
      <c r="E170">
        <v>9.8120003999999997E-2</v>
      </c>
      <c r="F170">
        <v>4.8869999999999997E-2</v>
      </c>
      <c r="G170">
        <v>0.24655000999999999</v>
      </c>
      <c r="H170">
        <v>7.0889999999999995E-2</v>
      </c>
      <c r="I170">
        <v>18.799424999999999</v>
      </c>
      <c r="J170">
        <v>1.7370452999999999</v>
      </c>
      <c r="K170">
        <v>316.47899999999998</v>
      </c>
      <c r="L170">
        <v>0.80610981259987136</v>
      </c>
      <c r="M170">
        <v>0.16818316978887901</v>
      </c>
      <c r="N170">
        <v>0.38408224773869087</v>
      </c>
      <c r="O170">
        <v>0.23302920501432209</v>
      </c>
      <c r="P170">
        <v>3.8699195176138193E-2</v>
      </c>
      <c r="Q170">
        <v>0.52980972350487543</v>
      </c>
      <c r="R170">
        <v>0.9942285256288651</v>
      </c>
      <c r="S170">
        <v>0.37179221153970271</v>
      </c>
      <c r="T170">
        <v>0.26769629750951318</v>
      </c>
      <c r="U170">
        <v>0.32838222811603168</v>
      </c>
      <c r="V170">
        <v>0.38999695392651901</v>
      </c>
      <c r="W170">
        <v>1.0777198359252591</v>
      </c>
    </row>
    <row r="171" spans="1:23">
      <c r="A171" t="s">
        <v>388</v>
      </c>
      <c r="B171">
        <v>13.4</v>
      </c>
      <c r="C171">
        <v>0.78900000000000003</v>
      </c>
      <c r="D171">
        <v>19.985775</v>
      </c>
      <c r="E171">
        <v>0.15622</v>
      </c>
      <c r="F171">
        <v>4.5900002000000002E-2</v>
      </c>
      <c r="G171">
        <v>0.28921999999999998</v>
      </c>
      <c r="H171">
        <v>0.18832001000000001</v>
      </c>
      <c r="I171">
        <v>10.485075</v>
      </c>
      <c r="J171">
        <v>1.8421155</v>
      </c>
      <c r="K171">
        <v>59.823</v>
      </c>
      <c r="L171">
        <v>0.82242623208633936</v>
      </c>
      <c r="M171">
        <v>0.1651501635444543</v>
      </c>
      <c r="N171">
        <v>0.41899955070659273</v>
      </c>
      <c r="O171">
        <v>4.3893373068247227E-2</v>
      </c>
      <c r="P171">
        <v>4.1525409148317573E-2</v>
      </c>
      <c r="Q171">
        <v>0.53576203679127365</v>
      </c>
      <c r="R171">
        <v>0.99515672631242802</v>
      </c>
      <c r="S171">
        <v>0.35050855247871882</v>
      </c>
      <c r="T171">
        <v>0.2710253577002113</v>
      </c>
      <c r="U171">
        <v>0.32969601478044308</v>
      </c>
      <c r="V171">
        <v>0.35125586380359941</v>
      </c>
      <c r="W171">
        <v>1.088269732515476</v>
      </c>
    </row>
    <row r="172" spans="1:23">
      <c r="A172" t="s">
        <v>389</v>
      </c>
      <c r="B172">
        <v>5.34</v>
      </c>
      <c r="C172">
        <v>0.27400000000000002</v>
      </c>
      <c r="D172">
        <v>14.827586</v>
      </c>
      <c r="E172">
        <v>0.108780004</v>
      </c>
      <c r="F172">
        <v>2.3519999999999999E-2</v>
      </c>
      <c r="G172">
        <v>3.7449999999999997E-2</v>
      </c>
      <c r="H172">
        <v>1.788E-2</v>
      </c>
      <c r="I172">
        <v>16.104868</v>
      </c>
      <c r="J172">
        <v>1.6320953</v>
      </c>
      <c r="K172">
        <v>422.28399999999999</v>
      </c>
      <c r="L172">
        <v>0.80910349665667836</v>
      </c>
      <c r="M172">
        <v>0.1172167707404103</v>
      </c>
      <c r="N172">
        <v>0.2129735036363061</v>
      </c>
      <c r="O172">
        <v>0.31099939351197831</v>
      </c>
      <c r="P172">
        <v>3.5876214384436778E-2</v>
      </c>
      <c r="Q172">
        <v>0.53248178953964564</v>
      </c>
      <c r="R172">
        <v>0.99380951929278749</v>
      </c>
      <c r="S172">
        <v>0.34269927335415767</v>
      </c>
      <c r="T172">
        <v>0.26034851702066641</v>
      </c>
      <c r="U172">
        <v>0.29692026529968613</v>
      </c>
      <c r="V172">
        <v>0.39675858423831112</v>
      </c>
      <c r="W172">
        <v>1.079309690070883</v>
      </c>
    </row>
    <row r="173" spans="1:23">
      <c r="A173" t="s">
        <v>390</v>
      </c>
      <c r="B173">
        <v>1.94</v>
      </c>
      <c r="C173">
        <v>0.497</v>
      </c>
      <c r="D173">
        <v>11.827584999999999</v>
      </c>
      <c r="E173">
        <v>4.4229999999999998E-2</v>
      </c>
      <c r="F173">
        <v>1.77E-2</v>
      </c>
      <c r="G173">
        <v>0.13969999999999999</v>
      </c>
      <c r="H173">
        <v>6.8110000000000004E-2</v>
      </c>
      <c r="I173">
        <v>17.680412</v>
      </c>
      <c r="J173">
        <v>1.032324</v>
      </c>
      <c r="K173">
        <v>37.18</v>
      </c>
      <c r="L173">
        <v>0.79097569948579394</v>
      </c>
      <c r="M173">
        <v>9.6996729110912866E-2</v>
      </c>
      <c r="N173">
        <v>0.29664575733188858</v>
      </c>
      <c r="O173">
        <v>2.7207214775610489E-2</v>
      </c>
      <c r="P173">
        <v>1.9743361985067719E-2</v>
      </c>
      <c r="Q173">
        <v>0.5305739988334246</v>
      </c>
      <c r="R173">
        <v>0.99420655170669392</v>
      </c>
      <c r="S173">
        <v>0.30110962521360429</v>
      </c>
      <c r="T173">
        <v>0.24972685343675519</v>
      </c>
      <c r="U173">
        <v>0.28164933607848769</v>
      </c>
      <c r="V173">
        <v>0.3368693284366841</v>
      </c>
      <c r="W173">
        <v>1.068426703466177</v>
      </c>
    </row>
    <row r="174" spans="1:23">
      <c r="A174" t="s">
        <v>391</v>
      </c>
      <c r="B174">
        <v>11.53</v>
      </c>
      <c r="C174">
        <v>0.75800000000000001</v>
      </c>
      <c r="D174">
        <v>26.42998</v>
      </c>
      <c r="E174">
        <v>0.15434</v>
      </c>
      <c r="F174">
        <v>1.035E-2</v>
      </c>
      <c r="G174">
        <v>0.18293999999999999</v>
      </c>
      <c r="H174">
        <v>3.338E-2</v>
      </c>
      <c r="I174">
        <v>11.621857</v>
      </c>
      <c r="J174">
        <v>1.7812754</v>
      </c>
      <c r="K174">
        <v>74.75</v>
      </c>
      <c r="L174">
        <v>0.82189826529208077</v>
      </c>
      <c r="M174">
        <v>0.1540291406482307</v>
      </c>
      <c r="N174">
        <v>0.33202950549616228</v>
      </c>
      <c r="O174">
        <v>5.4893429811354963E-2</v>
      </c>
      <c r="P174">
        <v>3.9888911447839313E-2</v>
      </c>
      <c r="Q174">
        <v>0.53986010022791353</v>
      </c>
      <c r="R174">
        <v>0.99393203576532474</v>
      </c>
      <c r="S174">
        <v>0.33502603194290098</v>
      </c>
      <c r="T174">
        <v>0.27049119060285981</v>
      </c>
      <c r="U174">
        <v>0.32361517485787389</v>
      </c>
      <c r="V174">
        <v>0.34954683995559022</v>
      </c>
      <c r="W174">
        <v>1.0872273348641961</v>
      </c>
    </row>
    <row r="175" spans="1:23">
      <c r="A175" t="s">
        <v>392</v>
      </c>
      <c r="B175">
        <v>4.29</v>
      </c>
      <c r="C175">
        <v>0.20499999999999999</v>
      </c>
      <c r="D175">
        <v>12.611336</v>
      </c>
      <c r="E175">
        <v>0.18762999999999999</v>
      </c>
      <c r="F175">
        <v>5.0100001999999998E-2</v>
      </c>
      <c r="G175">
        <v>0.24691999000000001</v>
      </c>
      <c r="H175">
        <v>9.4149999999999998E-2</v>
      </c>
      <c r="I175">
        <v>14.522144000000001</v>
      </c>
      <c r="J175">
        <v>2.5439992</v>
      </c>
      <c r="K175">
        <v>58.35</v>
      </c>
      <c r="L175">
        <v>0.83124720921807549</v>
      </c>
      <c r="M175">
        <v>0.1109723461195361</v>
      </c>
      <c r="N175">
        <v>0.38438500627582822</v>
      </c>
      <c r="O175">
        <v>4.28078847864359E-2</v>
      </c>
      <c r="P175">
        <v>6.0404915609568781E-2</v>
      </c>
      <c r="Q175">
        <v>0.53107240962521818</v>
      </c>
      <c r="R175">
        <v>0.99441237938055671</v>
      </c>
      <c r="S175">
        <v>0.32913316603048109</v>
      </c>
      <c r="T175">
        <v>0.26936512985611138</v>
      </c>
      <c r="U175">
        <v>0.29489697068947079</v>
      </c>
      <c r="V175">
        <v>0.34360341462998872</v>
      </c>
      <c r="W175">
        <v>1.093241972913034</v>
      </c>
    </row>
    <row r="176" spans="1:23">
      <c r="A176" t="s">
        <v>393</v>
      </c>
      <c r="B176">
        <v>4.68</v>
      </c>
      <c r="C176">
        <v>0.10299999999999999</v>
      </c>
      <c r="D176">
        <v>17.908366999999998</v>
      </c>
      <c r="E176">
        <v>8.7019995000000003E-2</v>
      </c>
      <c r="F176">
        <v>2.5420000000000002E-2</v>
      </c>
      <c r="G176">
        <v>0.20280000000000001</v>
      </c>
      <c r="H176">
        <v>8.8999993999999999E-2</v>
      </c>
      <c r="I176">
        <v>19.209402000000001</v>
      </c>
      <c r="J176">
        <v>1.6242683</v>
      </c>
      <c r="K176">
        <v>52.908000000000001</v>
      </c>
      <c r="L176">
        <v>0.80299255931903513</v>
      </c>
      <c r="M176">
        <v>0.1132917038358608</v>
      </c>
      <c r="N176">
        <v>0.34828115301102069</v>
      </c>
      <c r="O176">
        <v>3.8797547223898728E-2</v>
      </c>
      <c r="P176">
        <v>3.5665681076607843E-2</v>
      </c>
      <c r="Q176">
        <v>0.53444095067315933</v>
      </c>
      <c r="R176">
        <v>0.99437167224709433</v>
      </c>
      <c r="S176">
        <v>0.3179219612362959</v>
      </c>
      <c r="T176">
        <v>0.26053708684609472</v>
      </c>
      <c r="U176">
        <v>0.29428623386302338</v>
      </c>
      <c r="V176">
        <v>0.34430305165172509</v>
      </c>
      <c r="W176">
        <v>1.075892334649027</v>
      </c>
    </row>
    <row r="177" spans="1:23">
      <c r="A177" t="s">
        <v>394</v>
      </c>
      <c r="B177">
        <v>2.4700000000000002</v>
      </c>
      <c r="C177">
        <v>-0.156</v>
      </c>
      <c r="D177">
        <v>16.394316</v>
      </c>
      <c r="E177">
        <v>6.7530000000000007E-2</v>
      </c>
      <c r="F177">
        <v>1.72E-2</v>
      </c>
      <c r="G177">
        <v>0.29093000000000002</v>
      </c>
      <c r="H177">
        <v>3.0580000999999999E-2</v>
      </c>
      <c r="I177">
        <v>37.368423</v>
      </c>
      <c r="J177">
        <v>2.1629095</v>
      </c>
      <c r="K177">
        <v>11.016</v>
      </c>
      <c r="L177">
        <v>0.7975191177337867</v>
      </c>
      <c r="M177">
        <v>0.1001486767766875</v>
      </c>
      <c r="N177">
        <v>0.42039886174639168</v>
      </c>
      <c r="O177">
        <v>7.9263489200017984E-3</v>
      </c>
      <c r="P177">
        <v>5.015423525687461E-2</v>
      </c>
      <c r="Q177">
        <v>0.53347812018525465</v>
      </c>
      <c r="R177">
        <v>0.99390990376528687</v>
      </c>
      <c r="S177">
        <v>0.317604826026608</v>
      </c>
      <c r="T177">
        <v>0.26445607345388522</v>
      </c>
      <c r="U177">
        <v>0.28509235717732861</v>
      </c>
      <c r="V177">
        <v>0.34065688512430159</v>
      </c>
      <c r="W177">
        <v>1.0722650545238279</v>
      </c>
    </row>
    <row r="178" spans="1:23">
      <c r="A178" t="s">
        <v>395</v>
      </c>
      <c r="B178">
        <v>0.98</v>
      </c>
      <c r="C178">
        <v>0.41299999999999998</v>
      </c>
      <c r="D178">
        <v>26.762295000000002</v>
      </c>
      <c r="E178">
        <v>3.388E-2</v>
      </c>
      <c r="F178">
        <v>2.1600000000000001E-2</v>
      </c>
      <c r="G178">
        <v>0.45521</v>
      </c>
      <c r="H178">
        <v>0.14706</v>
      </c>
      <c r="I178">
        <v>33.316325999999997</v>
      </c>
      <c r="J178">
        <v>1.5369769</v>
      </c>
      <c r="K178">
        <v>6.3090000000000002</v>
      </c>
      <c r="L178">
        <v>0.78806907378335944</v>
      </c>
      <c r="M178">
        <v>9.1287540886113586E-2</v>
      </c>
      <c r="N178">
        <v>0.55483091883304492</v>
      </c>
      <c r="O178">
        <v>4.4576501131546008E-3</v>
      </c>
      <c r="P178">
        <v>3.3317687313094507E-2</v>
      </c>
      <c r="Q178">
        <v>0.54007142931364982</v>
      </c>
      <c r="R178">
        <v>0.99483059528777928</v>
      </c>
      <c r="S178">
        <v>0.33490695672541398</v>
      </c>
      <c r="T178">
        <v>0.25879956497884832</v>
      </c>
      <c r="U178">
        <v>0.28016144576128782</v>
      </c>
      <c r="V178">
        <v>0.35600893284699447</v>
      </c>
      <c r="W178">
        <v>1.0670105493588249</v>
      </c>
    </row>
    <row r="179" spans="1:23">
      <c r="A179" t="s">
        <v>396</v>
      </c>
      <c r="B179">
        <v>8.86</v>
      </c>
      <c r="C179">
        <v>0.66400000000000003</v>
      </c>
      <c r="D179">
        <v>11.063689999999999</v>
      </c>
      <c r="E179">
        <v>0.13599</v>
      </c>
      <c r="F179">
        <v>7.8340000000000007E-2</v>
      </c>
      <c r="G179">
        <v>0.83565</v>
      </c>
      <c r="H179">
        <v>0.21125999000000001</v>
      </c>
      <c r="I179">
        <v>19.018059000000001</v>
      </c>
      <c r="J179">
        <v>2.4940057000000002</v>
      </c>
      <c r="K179">
        <v>57.725000000000001</v>
      </c>
      <c r="L179">
        <v>0.81674497238003496</v>
      </c>
      <c r="M179">
        <v>0.1381504608980077</v>
      </c>
      <c r="N179">
        <v>0.86614898431908327</v>
      </c>
      <c r="O179">
        <v>4.2347307613230141E-2</v>
      </c>
      <c r="P179">
        <v>5.9060173444633823E-2</v>
      </c>
      <c r="Q179">
        <v>0.53008821506817627</v>
      </c>
      <c r="R179">
        <v>0.9953380505336975</v>
      </c>
      <c r="S179">
        <v>0.41036664827091568</v>
      </c>
      <c r="T179">
        <v>0.27225070017891573</v>
      </c>
      <c r="U179">
        <v>0.31043682815233048</v>
      </c>
      <c r="V179">
        <v>0.38107021243750278</v>
      </c>
      <c r="W179">
        <v>1.084892385116611</v>
      </c>
    </row>
    <row r="180" spans="1:23">
      <c r="A180" t="s">
        <v>397</v>
      </c>
      <c r="B180">
        <v>-1.61</v>
      </c>
      <c r="C180">
        <v>0.5</v>
      </c>
      <c r="D180">
        <v>35.407406000000002</v>
      </c>
      <c r="E180">
        <v>-4.7629999999999999E-2</v>
      </c>
      <c r="F180">
        <v>-4.7600000000000003E-3</v>
      </c>
      <c r="G180">
        <v>0.66308</v>
      </c>
      <c r="H180">
        <v>-0.12279</v>
      </c>
      <c r="I180">
        <v>0</v>
      </c>
      <c r="J180">
        <v>1.4985735</v>
      </c>
      <c r="K180">
        <v>45.884</v>
      </c>
      <c r="L180">
        <v>0.76517834325143286</v>
      </c>
      <c r="M180">
        <v>7.5884626821290505E-2</v>
      </c>
      <c r="N180">
        <v>0.72493313277632843</v>
      </c>
      <c r="O180">
        <v>3.3621396720543137E-2</v>
      </c>
      <c r="P180">
        <v>3.2284699599554482E-2</v>
      </c>
      <c r="Q180">
        <v>0.54556911495443761</v>
      </c>
      <c r="R180">
        <v>0.99269762302234699</v>
      </c>
      <c r="S180">
        <v>0.35583681708118148</v>
      </c>
      <c r="T180">
        <v>0.2585120580906034</v>
      </c>
      <c r="U180">
        <v>0.26937318221631829</v>
      </c>
      <c r="V180">
        <v>0.37962665430341019</v>
      </c>
      <c r="W180">
        <v>1.0517223252712919</v>
      </c>
    </row>
    <row r="181" spans="1:23">
      <c r="A181" t="s">
        <v>398</v>
      </c>
      <c r="B181">
        <v>-0.18</v>
      </c>
      <c r="C181">
        <v>0.70299999999999996</v>
      </c>
      <c r="D181">
        <v>1.6968086</v>
      </c>
      <c r="E181">
        <v>-0.12701999999999999</v>
      </c>
      <c r="F181">
        <v>-9.4999999999999998E-3</v>
      </c>
      <c r="G181">
        <v>0.16410999000000001</v>
      </c>
      <c r="H181">
        <v>7.1209999999999996E-2</v>
      </c>
      <c r="I181">
        <v>0</v>
      </c>
      <c r="J181">
        <v>0.7308133</v>
      </c>
      <c r="K181">
        <v>16.172999999999998</v>
      </c>
      <c r="L181">
        <v>0.74288297953005333</v>
      </c>
      <c r="M181">
        <v>8.4388938447814449E-2</v>
      </c>
      <c r="N181">
        <v>0.31662070966427619</v>
      </c>
      <c r="O181">
        <v>1.172666329155714E-2</v>
      </c>
      <c r="P181">
        <v>1.163322463783145E-2</v>
      </c>
      <c r="Q181">
        <v>0.52413153396000511</v>
      </c>
      <c r="R181">
        <v>0.99423105500120135</v>
      </c>
      <c r="S181">
        <v>0.28533819484047801</v>
      </c>
      <c r="T181">
        <v>0.24168795483922539</v>
      </c>
      <c r="U181">
        <v>0.26691877696992372</v>
      </c>
      <c r="V181">
        <v>0.3318665881907662</v>
      </c>
      <c r="W181">
        <v>1.0389506261225341</v>
      </c>
    </row>
    <row r="182" spans="1:23">
      <c r="A182" t="s">
        <v>399</v>
      </c>
      <c r="B182">
        <v>5.92</v>
      </c>
      <c r="C182">
        <v>0.34499999999999997</v>
      </c>
      <c r="D182">
        <v>9.5278969999999994</v>
      </c>
      <c r="E182">
        <v>9.1770000000000004E-2</v>
      </c>
      <c r="F182">
        <v>3.5799999999999998E-2</v>
      </c>
      <c r="G182">
        <v>0.15018999999999999</v>
      </c>
      <c r="H182">
        <v>-5.0279997E-2</v>
      </c>
      <c r="I182">
        <v>18.75</v>
      </c>
      <c r="J182">
        <v>1.4569223</v>
      </c>
      <c r="K182">
        <v>160.047</v>
      </c>
      <c r="L182">
        <v>0.80432651937890876</v>
      </c>
      <c r="M182">
        <v>0.1206660719595599</v>
      </c>
      <c r="N182">
        <v>0.30522983499708822</v>
      </c>
      <c r="O182">
        <v>0.1177507916400453</v>
      </c>
      <c r="P182">
        <v>3.1164351457093179E-2</v>
      </c>
      <c r="Q182">
        <v>0.52911155818970212</v>
      </c>
      <c r="R182">
        <v>0.99327076300887807</v>
      </c>
      <c r="S182">
        <v>0.32670083699622993</v>
      </c>
      <c r="T182">
        <v>0.25737743655763762</v>
      </c>
      <c r="U182">
        <v>0.2977467898976115</v>
      </c>
      <c r="V182">
        <v>0.35691162402294407</v>
      </c>
      <c r="W182">
        <v>1.076064305416756</v>
      </c>
    </row>
    <row r="183" spans="1:23">
      <c r="A183" t="s">
        <v>400</v>
      </c>
      <c r="B183">
        <v>8.1999999999999993</v>
      </c>
      <c r="C183">
        <v>0.59499999999999997</v>
      </c>
      <c r="D183">
        <v>10.326610000000001</v>
      </c>
      <c r="E183">
        <v>9.6290000000000001E-2</v>
      </c>
      <c r="F183">
        <v>4.9500000000000002E-2</v>
      </c>
      <c r="G183">
        <v>0.21879000000000001</v>
      </c>
      <c r="H183">
        <v>7.5420000000000001E-2</v>
      </c>
      <c r="I183">
        <v>13.109756000000001</v>
      </c>
      <c r="J183">
        <v>1.2300476</v>
      </c>
      <c r="K183">
        <v>135.48699999999999</v>
      </c>
      <c r="L183">
        <v>0.80559588635233914</v>
      </c>
      <c r="M183">
        <v>0.1342253939934582</v>
      </c>
      <c r="N183">
        <v>0.36136593869896561</v>
      </c>
      <c r="O183">
        <v>9.9651951041751868E-2</v>
      </c>
      <c r="P183">
        <v>2.506179862028499E-2</v>
      </c>
      <c r="Q183">
        <v>0.52961948376650625</v>
      </c>
      <c r="R183">
        <v>0.99426433205600029</v>
      </c>
      <c r="S183">
        <v>0.33781938989820232</v>
      </c>
      <c r="T183">
        <v>0.25691720643264387</v>
      </c>
      <c r="U183">
        <v>0.30664817793181132</v>
      </c>
      <c r="V183">
        <v>0.3579865845146829</v>
      </c>
      <c r="W183">
        <v>1.0774257075617151</v>
      </c>
    </row>
    <row r="184" spans="1:23">
      <c r="A184" t="s">
        <v>401</v>
      </c>
      <c r="B184">
        <v>16.2</v>
      </c>
      <c r="C184">
        <v>0.58799999999999997</v>
      </c>
      <c r="D184">
        <v>13.036515</v>
      </c>
      <c r="E184">
        <v>0.17908001000000001</v>
      </c>
      <c r="F184">
        <v>7.1100003999999994E-2</v>
      </c>
      <c r="G184">
        <v>0.32707000000000003</v>
      </c>
      <c r="H184">
        <v>0.18778</v>
      </c>
      <c r="I184">
        <v>12.561728</v>
      </c>
      <c r="J184">
        <v>2.3006047999999999</v>
      </c>
      <c r="K184">
        <v>102.032</v>
      </c>
      <c r="L184">
        <v>0.82884608644613755</v>
      </c>
      <c r="M184">
        <v>0.18180196253345229</v>
      </c>
      <c r="N184">
        <v>0.44997260500857611</v>
      </c>
      <c r="O184">
        <v>7.4998176114394105E-2</v>
      </c>
      <c r="P184">
        <v>5.3858010264092933E-2</v>
      </c>
      <c r="Q184">
        <v>0.53134279371665016</v>
      </c>
      <c r="R184">
        <v>0.99515245791756768</v>
      </c>
      <c r="S184">
        <v>0.36602744418470728</v>
      </c>
      <c r="T184">
        <v>0.27679656503217681</v>
      </c>
      <c r="U184">
        <v>0.33983387900173051</v>
      </c>
      <c r="V184">
        <v>0.35720952482230223</v>
      </c>
      <c r="W184">
        <v>1.0922038825147999</v>
      </c>
    </row>
    <row r="185" spans="1:23">
      <c r="A185" t="s">
        <v>402</v>
      </c>
      <c r="B185">
        <v>1.7</v>
      </c>
      <c r="C185">
        <v>0.34100000000000003</v>
      </c>
      <c r="D185">
        <v>10.418718999999999</v>
      </c>
      <c r="E185">
        <v>4.4170000000000001E-2</v>
      </c>
      <c r="F185">
        <v>1.7239998999999999E-2</v>
      </c>
      <c r="G185">
        <v>0.18437000000000001</v>
      </c>
      <c r="H185">
        <v>-2.1229999999999999E-2</v>
      </c>
      <c r="I185">
        <v>24.882349999999999</v>
      </c>
      <c r="J185">
        <v>1.7481506</v>
      </c>
      <c r="K185">
        <v>26.95</v>
      </c>
      <c r="L185">
        <v>0.7909588494817219</v>
      </c>
      <c r="M185">
        <v>9.5569432054713049E-2</v>
      </c>
      <c r="N185">
        <v>0.33319968958207608</v>
      </c>
      <c r="O185">
        <v>1.9668487604578649E-2</v>
      </c>
      <c r="P185">
        <v>3.899790931226093E-2</v>
      </c>
      <c r="Q185">
        <v>0.52967805864503437</v>
      </c>
      <c r="R185">
        <v>0.99350038256756579</v>
      </c>
      <c r="S185">
        <v>0.30341621723351669</v>
      </c>
      <c r="T185">
        <v>0.25739139170711522</v>
      </c>
      <c r="U185">
        <v>0.28050696230760092</v>
      </c>
      <c r="V185">
        <v>0.33547923552738429</v>
      </c>
      <c r="W185">
        <v>1.06800199099284</v>
      </c>
    </row>
    <row r="186" spans="1:23">
      <c r="A186" t="s">
        <v>403</v>
      </c>
      <c r="B186">
        <v>3.16</v>
      </c>
      <c r="C186">
        <v>0.39</v>
      </c>
      <c r="D186">
        <v>2.9667002999999998</v>
      </c>
      <c r="E186">
        <v>6.1219999999999997E-2</v>
      </c>
      <c r="F186">
        <v>4.6880003000000003E-2</v>
      </c>
      <c r="G186">
        <v>0.22094</v>
      </c>
      <c r="H186">
        <v>7.0059999999999997E-2</v>
      </c>
      <c r="I186">
        <v>9.3037969999999994</v>
      </c>
      <c r="J186">
        <v>0.5590948</v>
      </c>
      <c r="K186">
        <v>42.695999999999998</v>
      </c>
      <c r="L186">
        <v>0.79574705897220588</v>
      </c>
      <c r="M186">
        <v>0.104252155813262</v>
      </c>
      <c r="N186">
        <v>0.36312530638058421</v>
      </c>
      <c r="O186">
        <v>3.1272084675455218E-2</v>
      </c>
      <c r="P186">
        <v>7.0142820263042593E-3</v>
      </c>
      <c r="Q186">
        <v>0.52493909621854007</v>
      </c>
      <c r="R186">
        <v>0.994221965069368</v>
      </c>
      <c r="S186">
        <v>0.31717369327046668</v>
      </c>
      <c r="T186">
        <v>0.24289285098145541</v>
      </c>
      <c r="U186">
        <v>0.28531510888068667</v>
      </c>
      <c r="V186">
        <v>0.34109581414157658</v>
      </c>
      <c r="W186">
        <v>1.0713615456644621</v>
      </c>
    </row>
    <row r="187" spans="1:23">
      <c r="A187" t="s">
        <v>404</v>
      </c>
      <c r="B187">
        <v>-0.74</v>
      </c>
      <c r="C187">
        <v>0.19600000000000001</v>
      </c>
      <c r="D187">
        <v>19.543861</v>
      </c>
      <c r="E187">
        <v>-1.14400005E-2</v>
      </c>
      <c r="F187">
        <v>-2.9199998999999998E-3</v>
      </c>
      <c r="G187">
        <v>0.27073999999999998</v>
      </c>
      <c r="H187">
        <v>-4.4880000000000003E-2</v>
      </c>
      <c r="I187">
        <v>0</v>
      </c>
      <c r="J187">
        <v>1.3817226</v>
      </c>
      <c r="K187">
        <v>20</v>
      </c>
      <c r="L187">
        <v>0.77534170390049506</v>
      </c>
      <c r="M187">
        <v>8.1058578650014868E-2</v>
      </c>
      <c r="N187">
        <v>0.40387717175016857</v>
      </c>
      <c r="O187">
        <v>1.4546869438530631E-2</v>
      </c>
      <c r="P187">
        <v>2.9141604352360372E-2</v>
      </c>
      <c r="Q187">
        <v>0.53548101041089946</v>
      </c>
      <c r="R187">
        <v>0.9933134461433395</v>
      </c>
      <c r="S187">
        <v>0.30613460356190209</v>
      </c>
      <c r="T187">
        <v>0.25358052357662031</v>
      </c>
      <c r="U187">
        <v>0.2711273359875766</v>
      </c>
      <c r="V187">
        <v>0.3442354676911365</v>
      </c>
      <c r="W187">
        <v>1.0583158630286951</v>
      </c>
    </row>
    <row r="188" spans="1:23">
      <c r="A188" t="s">
        <v>405</v>
      </c>
      <c r="B188">
        <v>2.2400000000000002</v>
      </c>
      <c r="C188">
        <v>0.34300000000000003</v>
      </c>
      <c r="D188">
        <v>11.652542</v>
      </c>
      <c r="E188">
        <v>5.765E-2</v>
      </c>
      <c r="F188">
        <v>2.2540000000000001E-2</v>
      </c>
      <c r="G188">
        <v>0.15275</v>
      </c>
      <c r="H188">
        <v>4.7789999999999999E-2</v>
      </c>
      <c r="I188">
        <v>18.415178000000001</v>
      </c>
      <c r="J188">
        <v>1.427978</v>
      </c>
      <c r="K188">
        <v>34.545000000000002</v>
      </c>
      <c r="L188">
        <v>0.79474448372991691</v>
      </c>
      <c r="M188">
        <v>9.8780850431162651E-2</v>
      </c>
      <c r="N188">
        <v>0.30732471000403883</v>
      </c>
      <c r="O188">
        <v>2.5265421413375011E-2</v>
      </c>
      <c r="P188">
        <v>3.0385797832231411E-2</v>
      </c>
      <c r="Q188">
        <v>0.53046268373433325</v>
      </c>
      <c r="R188">
        <v>0.99404593656334173</v>
      </c>
      <c r="S188">
        <v>0.30305032270184368</v>
      </c>
      <c r="T188">
        <v>0.25449544272604269</v>
      </c>
      <c r="U188">
        <v>0.2831516603797512</v>
      </c>
      <c r="V188">
        <v>0.33609861973438648</v>
      </c>
      <c r="W188">
        <v>1.0706434729985539</v>
      </c>
    </row>
    <row r="189" spans="1:23">
      <c r="A189" t="s">
        <v>406</v>
      </c>
      <c r="B189">
        <v>0.11</v>
      </c>
      <c r="C189">
        <v>0.59</v>
      </c>
      <c r="D189">
        <v>21.762820999999999</v>
      </c>
      <c r="E189">
        <v>3.2100000000000002E-3</v>
      </c>
      <c r="F189">
        <v>-1.6199999999999999E-3</v>
      </c>
      <c r="G189">
        <v>0.40765000000000001</v>
      </c>
      <c r="H189">
        <v>-4.2519998000000003E-2</v>
      </c>
      <c r="I189">
        <v>617.27277000000004</v>
      </c>
      <c r="J189">
        <v>2.0793780000000002</v>
      </c>
      <c r="K189">
        <v>28.895</v>
      </c>
      <c r="L189">
        <v>0.77945591336851239</v>
      </c>
      <c r="M189">
        <v>8.6113589057389223E-2</v>
      </c>
      <c r="N189">
        <v>0.51591206909454224</v>
      </c>
      <c r="O189">
        <v>2.1101803767594969E-2</v>
      </c>
      <c r="P189">
        <v>4.7907376562239007E-2</v>
      </c>
      <c r="Q189">
        <v>0.53689211369569045</v>
      </c>
      <c r="R189">
        <v>0.99333210028012797</v>
      </c>
      <c r="S189">
        <v>0.32592871348031072</v>
      </c>
      <c r="T189">
        <v>0.26295069340084948</v>
      </c>
      <c r="U189">
        <v>0.27514262332683698</v>
      </c>
      <c r="V189">
        <v>0.35352364916923179</v>
      </c>
      <c r="W189">
        <v>1.0608496425219509</v>
      </c>
    </row>
    <row r="190" spans="1:23">
      <c r="A190" t="s">
        <v>407</v>
      </c>
      <c r="B190">
        <v>20.04</v>
      </c>
      <c r="C190">
        <v>0.55800000000000005</v>
      </c>
      <c r="D190">
        <v>14.849956000000001</v>
      </c>
      <c r="E190">
        <v>0.17002001</v>
      </c>
      <c r="F190">
        <v>7.6539999999999997E-2</v>
      </c>
      <c r="G190">
        <v>0.31535997999999998</v>
      </c>
      <c r="H190">
        <v>0.16816</v>
      </c>
      <c r="I190">
        <v>16.791416000000002</v>
      </c>
      <c r="J190">
        <v>3.0789360000000001</v>
      </c>
      <c r="K190">
        <v>170.69800000000001</v>
      </c>
      <c r="L190">
        <v>0.82630173583125277</v>
      </c>
      <c r="M190">
        <v>0.20463871543264939</v>
      </c>
      <c r="N190">
        <v>0.44039017210666559</v>
      </c>
      <c r="O190">
        <v>0.12559976359494859</v>
      </c>
      <c r="P190">
        <v>7.4793827578832406E-2</v>
      </c>
      <c r="Q190">
        <v>0.53249601529426971</v>
      </c>
      <c r="R190">
        <v>0.99499737577620107</v>
      </c>
      <c r="S190">
        <v>0.37666775708485323</v>
      </c>
      <c r="T190">
        <v>0.28952729909073721</v>
      </c>
      <c r="U190">
        <v>0.35441237422263971</v>
      </c>
      <c r="V190">
        <v>0.36693348970518253</v>
      </c>
      <c r="W190">
        <v>1.0905526845171989</v>
      </c>
    </row>
    <row r="191" spans="1:23">
      <c r="A191" t="s">
        <v>408</v>
      </c>
      <c r="B191">
        <v>3.38</v>
      </c>
      <c r="C191">
        <v>-2E-3</v>
      </c>
      <c r="D191">
        <v>22.465754</v>
      </c>
      <c r="E191">
        <v>0.14232998999999999</v>
      </c>
      <c r="F191">
        <v>4.9110000000000001E-2</v>
      </c>
      <c r="G191">
        <v>0.30286000000000002</v>
      </c>
      <c r="H191">
        <v>0.13666001</v>
      </c>
      <c r="I191">
        <v>24.260355000000001</v>
      </c>
      <c r="J191">
        <v>3.1837241999999999</v>
      </c>
      <c r="K191">
        <v>28.895</v>
      </c>
      <c r="L191">
        <v>0.81852545333531779</v>
      </c>
      <c r="M191">
        <v>0.10556051144811179</v>
      </c>
      <c r="N191">
        <v>0.430161306603001</v>
      </c>
      <c r="O191">
        <v>2.1101803767594969E-2</v>
      </c>
      <c r="P191">
        <v>7.7612456219108394E-2</v>
      </c>
      <c r="Q191">
        <v>0.53733912989485044</v>
      </c>
      <c r="R191">
        <v>0.99474839076589383</v>
      </c>
      <c r="S191">
        <v>0.32608631192041748</v>
      </c>
      <c r="T191">
        <v>0.27865284689437791</v>
      </c>
      <c r="U191">
        <v>0.29173635800849479</v>
      </c>
      <c r="V191">
        <v>0.3439765007877964</v>
      </c>
      <c r="W191">
        <v>1.085638163686643</v>
      </c>
    </row>
    <row r="192" spans="1:23">
      <c r="A192" t="s">
        <v>409</v>
      </c>
      <c r="B192">
        <v>1.39</v>
      </c>
      <c r="C192">
        <v>0.56999999999999995</v>
      </c>
      <c r="D192">
        <v>12.837837</v>
      </c>
      <c r="E192">
        <v>4.1059999999999999E-2</v>
      </c>
      <c r="F192">
        <v>1.238E-2</v>
      </c>
      <c r="G192">
        <v>0.106029995</v>
      </c>
      <c r="H192">
        <v>9.1900009999999997E-3</v>
      </c>
      <c r="I192">
        <v>27.338128999999999</v>
      </c>
      <c r="J192">
        <v>1.1842064000000001</v>
      </c>
      <c r="K192">
        <v>66.311000000000007</v>
      </c>
      <c r="L192">
        <v>0.79008545760398552</v>
      </c>
      <c r="M192">
        <v>9.3725840023788282E-2</v>
      </c>
      <c r="N192">
        <v>0.26909323703563892</v>
      </c>
      <c r="O192">
        <v>4.8674532587861558E-2</v>
      </c>
      <c r="P192">
        <v>2.3828746432876299E-2</v>
      </c>
      <c r="Q192">
        <v>0.5312164484114551</v>
      </c>
      <c r="R192">
        <v>0.99374083103318533</v>
      </c>
      <c r="S192">
        <v>0.29849980183053698</v>
      </c>
      <c r="T192">
        <v>0.2512857930496798</v>
      </c>
      <c r="U192">
        <v>0.27963851613096918</v>
      </c>
      <c r="V192">
        <v>0.33972189856431079</v>
      </c>
      <c r="W192">
        <v>1.067607522253037</v>
      </c>
    </row>
    <row r="193" spans="1:23">
      <c r="A193" t="s">
        <v>410</v>
      </c>
      <c r="B193">
        <v>5.46</v>
      </c>
      <c r="C193">
        <v>0.58499999999999996</v>
      </c>
      <c r="D193">
        <v>13.481894499999999</v>
      </c>
      <c r="E193">
        <v>0.13543999000000001</v>
      </c>
      <c r="F193">
        <v>3.6429997999999998E-2</v>
      </c>
      <c r="G193">
        <v>0.16087000000000001</v>
      </c>
      <c r="H193">
        <v>4.3040000000000002E-2</v>
      </c>
      <c r="I193">
        <v>17.728940000000001</v>
      </c>
      <c r="J193">
        <v>2.4609127000000002</v>
      </c>
      <c r="K193">
        <v>131.25</v>
      </c>
      <c r="L193">
        <v>0.8165905112010402</v>
      </c>
      <c r="M193">
        <v>0.11793041926851031</v>
      </c>
      <c r="N193">
        <v>0.31396939166671001</v>
      </c>
      <c r="O193">
        <v>9.652960626915541E-2</v>
      </c>
      <c r="P193">
        <v>5.8170026676270067E-2</v>
      </c>
      <c r="Q193">
        <v>0.53162602391252056</v>
      </c>
      <c r="R193">
        <v>0.99400839119272544</v>
      </c>
      <c r="S193">
        <v>0.32465755452763562</v>
      </c>
      <c r="T193">
        <v>0.26963884419582568</v>
      </c>
      <c r="U193">
        <v>0.297937705573394</v>
      </c>
      <c r="V193">
        <v>0.35128802620067118</v>
      </c>
      <c r="W193">
        <v>1.0840174254203689</v>
      </c>
    </row>
    <row r="194" spans="1:23">
      <c r="A194" t="s">
        <v>411</v>
      </c>
      <c r="B194">
        <v>0.5</v>
      </c>
      <c r="C194">
        <v>0.78700000000000003</v>
      </c>
      <c r="D194">
        <v>8.8428570000000004</v>
      </c>
      <c r="E194">
        <v>4.6199999999999998E-2</v>
      </c>
      <c r="F194">
        <v>2.7409999000000001E-2</v>
      </c>
      <c r="G194">
        <v>0.14024</v>
      </c>
      <c r="H194">
        <v>-4.6100000000000004E-3</v>
      </c>
      <c r="I194">
        <v>61.9</v>
      </c>
      <c r="J194">
        <v>1.5200629000000001</v>
      </c>
      <c r="K194">
        <v>37.194000000000003</v>
      </c>
      <c r="L194">
        <v>0.7915289412861608</v>
      </c>
      <c r="M194">
        <v>8.8432946773713939E-2</v>
      </c>
      <c r="N194">
        <v>0.29708764502866719</v>
      </c>
      <c r="O194">
        <v>2.7217531704290299E-2</v>
      </c>
      <c r="P194">
        <v>3.286272878893217E-2</v>
      </c>
      <c r="Q194">
        <v>0.52867592068645142</v>
      </c>
      <c r="R194">
        <v>0.99363175184328001</v>
      </c>
      <c r="S194">
        <v>0.29746857459690429</v>
      </c>
      <c r="T194">
        <v>0.25331253325911313</v>
      </c>
      <c r="U194">
        <v>0.27576185756082722</v>
      </c>
      <c r="V194">
        <v>0.33445757655318648</v>
      </c>
      <c r="W194">
        <v>1.0684286587783109</v>
      </c>
    </row>
    <row r="195" spans="1:23">
      <c r="A195" t="s">
        <v>412</v>
      </c>
      <c r="B195">
        <v>5.13</v>
      </c>
      <c r="C195">
        <v>0.78800000000000003</v>
      </c>
      <c r="D195">
        <v>16.753585999999999</v>
      </c>
      <c r="E195">
        <v>0.13857000999999999</v>
      </c>
      <c r="F195">
        <v>3.2329999999999998E-2</v>
      </c>
      <c r="G195">
        <v>0.40921999999999997</v>
      </c>
      <c r="H195">
        <v>5.382E-2</v>
      </c>
      <c r="I195">
        <v>25.048732999999999</v>
      </c>
      <c r="J195">
        <v>3.4016305999999998</v>
      </c>
      <c r="K195">
        <v>83.048000000000002</v>
      </c>
      <c r="L195">
        <v>0.81746952536346862</v>
      </c>
      <c r="M195">
        <v>0.1159678858162355</v>
      </c>
      <c r="N195">
        <v>0.51719681665739858</v>
      </c>
      <c r="O195">
        <v>6.100842082457316E-2</v>
      </c>
      <c r="P195">
        <v>8.3473776672551042E-2</v>
      </c>
      <c r="Q195">
        <v>0.53370659076477245</v>
      </c>
      <c r="R195">
        <v>0.994093599423303</v>
      </c>
      <c r="S195">
        <v>0.34864782448312648</v>
      </c>
      <c r="T195">
        <v>0.28109531636677693</v>
      </c>
      <c r="U195">
        <v>0.29731701496503787</v>
      </c>
      <c r="V195">
        <v>0.35755339222224358</v>
      </c>
      <c r="W195">
        <v>1.084606437094473</v>
      </c>
    </row>
    <row r="196" spans="1:23">
      <c r="A196" t="s">
        <v>413</v>
      </c>
      <c r="B196">
        <v>4.33</v>
      </c>
      <c r="C196">
        <v>0.58299999999999996</v>
      </c>
      <c r="D196">
        <v>4.4691185999999998</v>
      </c>
      <c r="E196">
        <v>4.0730000000000002E-2</v>
      </c>
      <c r="F196">
        <v>1.051E-2</v>
      </c>
      <c r="G196">
        <v>0.14835999999999999</v>
      </c>
      <c r="H196">
        <v>5.4250001999999999E-2</v>
      </c>
      <c r="I196">
        <v>14.87298</v>
      </c>
      <c r="J196">
        <v>1.0346379000000001</v>
      </c>
      <c r="K196">
        <v>46.094000000000001</v>
      </c>
      <c r="L196">
        <v>0.78999278258158911</v>
      </c>
      <c r="M196">
        <v>0.1112102289622361</v>
      </c>
      <c r="N196">
        <v>0.30373232669133837</v>
      </c>
      <c r="O196">
        <v>3.3776150650740279E-2</v>
      </c>
      <c r="P196">
        <v>1.9805602054185561E-2</v>
      </c>
      <c r="Q196">
        <v>0.52589452912326129</v>
      </c>
      <c r="R196">
        <v>0.99409699828318843</v>
      </c>
      <c r="S196">
        <v>0.30728208902094512</v>
      </c>
      <c r="T196">
        <v>0.24977901794135729</v>
      </c>
      <c r="U196">
        <v>0.28939171705777522</v>
      </c>
      <c r="V196">
        <v>0.33624787692360247</v>
      </c>
      <c r="W196">
        <v>1.0677596928716051</v>
      </c>
    </row>
    <row r="197" spans="1:23">
      <c r="A197" t="s">
        <v>414</v>
      </c>
      <c r="B197">
        <v>5.94</v>
      </c>
      <c r="C197">
        <v>0.54</v>
      </c>
      <c r="D197">
        <v>14.198369</v>
      </c>
      <c r="E197">
        <v>8.4199999999999997E-2</v>
      </c>
      <c r="F197">
        <v>1.6400000000000001E-2</v>
      </c>
      <c r="G197">
        <v>3.8960000000000002E-2</v>
      </c>
      <c r="H197">
        <v>1.2070000000000001E-2</v>
      </c>
      <c r="I197">
        <v>17.592592</v>
      </c>
      <c r="J197">
        <v>1.4749264</v>
      </c>
      <c r="K197">
        <v>446.24200000000002</v>
      </c>
      <c r="L197">
        <v>0.80220061053181413</v>
      </c>
      <c r="M197">
        <v>0.1207850133809099</v>
      </c>
      <c r="N197">
        <v>0.21420915256618711</v>
      </c>
      <c r="O197">
        <v>0.32865460617704001</v>
      </c>
      <c r="P197">
        <v>3.1648631861779901E-2</v>
      </c>
      <c r="Q197">
        <v>0.53208165155809284</v>
      </c>
      <c r="R197">
        <v>0.99376359537630732</v>
      </c>
      <c r="S197">
        <v>0.34527306602793117</v>
      </c>
      <c r="T197">
        <v>0.25887497788588948</v>
      </c>
      <c r="U197">
        <v>0.2983671480437759</v>
      </c>
      <c r="V197">
        <v>0.40122606224643192</v>
      </c>
      <c r="W197">
        <v>1.075049892144925</v>
      </c>
    </row>
    <row r="198" spans="1:23">
      <c r="A198" t="s">
        <v>415</v>
      </c>
      <c r="B198">
        <v>1.8</v>
      </c>
      <c r="C198">
        <v>0.45400000000000001</v>
      </c>
      <c r="D198">
        <v>21.565218000000002</v>
      </c>
      <c r="E198">
        <v>7.281E-2</v>
      </c>
      <c r="F198">
        <v>3.4380000000000001E-2</v>
      </c>
      <c r="G198">
        <v>0.37944</v>
      </c>
      <c r="H198">
        <v>5.4109997999999999E-2</v>
      </c>
      <c r="I198">
        <v>41.333336000000003</v>
      </c>
      <c r="J198">
        <v>3.8293270000000001</v>
      </c>
      <c r="K198">
        <v>19.914999999999999</v>
      </c>
      <c r="L198">
        <v>0.79900191809213017</v>
      </c>
      <c r="M198">
        <v>9.6164139161462978E-2</v>
      </c>
      <c r="N198">
        <v>0.49282752849060701</v>
      </c>
      <c r="O198">
        <v>1.448423094297465E-2</v>
      </c>
      <c r="P198">
        <v>9.4978099891987355E-2</v>
      </c>
      <c r="Q198">
        <v>0.53676645201527062</v>
      </c>
      <c r="R198">
        <v>0.99409589165117418</v>
      </c>
      <c r="S198">
        <v>0.32503349124441833</v>
      </c>
      <c r="T198">
        <v>0.28450757043362379</v>
      </c>
      <c r="U198">
        <v>0.28355883202564242</v>
      </c>
      <c r="V198">
        <v>0.34524596821659509</v>
      </c>
      <c r="W198">
        <v>1.0732834453950031</v>
      </c>
    </row>
    <row r="199" spans="1:23">
      <c r="A199" t="s">
        <v>416</v>
      </c>
      <c r="B199">
        <v>6.84</v>
      </c>
      <c r="C199">
        <v>0.78200000000000003</v>
      </c>
      <c r="D199">
        <v>10.571923999999999</v>
      </c>
      <c r="E199">
        <v>7.4529999999999999E-2</v>
      </c>
      <c r="F199">
        <v>2.2869998999999998E-2</v>
      </c>
      <c r="G199">
        <v>0.18193999999999999</v>
      </c>
      <c r="H199">
        <v>2.2839999E-2</v>
      </c>
      <c r="I199">
        <v>17.836255999999999</v>
      </c>
      <c r="J199">
        <v>1.174466</v>
      </c>
      <c r="K199">
        <v>161.238</v>
      </c>
      <c r="L199">
        <v>0.79948495154219656</v>
      </c>
      <c r="M199">
        <v>0.1261373773416592</v>
      </c>
      <c r="N199">
        <v>0.33121119494657231</v>
      </c>
      <c r="O199">
        <v>0.11862846750130621</v>
      </c>
      <c r="P199">
        <v>2.3566745841132709E-2</v>
      </c>
      <c r="Q199">
        <v>0.52977548630427407</v>
      </c>
      <c r="R199">
        <v>0.99384872455609508</v>
      </c>
      <c r="S199">
        <v>0.33203299404903991</v>
      </c>
      <c r="T199">
        <v>0.25518751191964439</v>
      </c>
      <c r="U199">
        <v>0.30089659190549889</v>
      </c>
      <c r="V199">
        <v>0.36033359330320069</v>
      </c>
      <c r="W199">
        <v>1.073434603855191</v>
      </c>
    </row>
    <row r="200" spans="1:23">
      <c r="A200" t="s">
        <v>417</v>
      </c>
      <c r="B200">
        <v>1.0900000000000001</v>
      </c>
      <c r="C200">
        <v>0.56599999999999995</v>
      </c>
      <c r="D200">
        <v>26.52985</v>
      </c>
      <c r="E200">
        <v>1.1000000000000001E-3</v>
      </c>
      <c r="F200">
        <v>-3.4499999999999999E-3</v>
      </c>
      <c r="G200">
        <v>0.16405001</v>
      </c>
      <c r="H200">
        <v>1.1670000999999999E-2</v>
      </c>
      <c r="I200">
        <v>32.614677</v>
      </c>
      <c r="J200">
        <v>0.7722888</v>
      </c>
      <c r="K200">
        <v>25.925000000000001</v>
      </c>
      <c r="L200">
        <v>0.77886335489197733</v>
      </c>
      <c r="M200">
        <v>9.1941718703538497E-2</v>
      </c>
      <c r="N200">
        <v>0.31657162739751182</v>
      </c>
      <c r="O200">
        <v>1.8913141040521209E-2</v>
      </c>
      <c r="P200">
        <v>1.2748846741940181E-2</v>
      </c>
      <c r="Q200">
        <v>0.53992361055935356</v>
      </c>
      <c r="R200">
        <v>0.9937604336687913</v>
      </c>
      <c r="S200">
        <v>0.29874209924419182</v>
      </c>
      <c r="T200">
        <v>0.25001388680207021</v>
      </c>
      <c r="U200">
        <v>0.27957613667882508</v>
      </c>
      <c r="V200">
        <v>0.34264480655988361</v>
      </c>
      <c r="W200">
        <v>1.0607376316966071</v>
      </c>
    </row>
    <row r="201" spans="1:23">
      <c r="A201" t="s">
        <v>418</v>
      </c>
      <c r="B201">
        <v>3.57</v>
      </c>
      <c r="C201">
        <v>0.29799999999999999</v>
      </c>
      <c r="D201">
        <v>13.3802805</v>
      </c>
      <c r="E201">
        <v>0.14087</v>
      </c>
      <c r="F201">
        <v>8.5419999999999996E-2</v>
      </c>
      <c r="G201">
        <v>0.24643000000000001</v>
      </c>
      <c r="H201">
        <v>0.18211000999999999</v>
      </c>
      <c r="I201">
        <v>15.966386999999999</v>
      </c>
      <c r="J201">
        <v>2.4129027999999999</v>
      </c>
      <c r="K201">
        <v>22.53</v>
      </c>
      <c r="L201">
        <v>0.81811543937789777</v>
      </c>
      <c r="M201">
        <v>0.10669045495093669</v>
      </c>
      <c r="N201">
        <v>0.38398404228963462</v>
      </c>
      <c r="O201">
        <v>1.641128583566754E-2</v>
      </c>
      <c r="P201">
        <v>5.6878640058723569E-2</v>
      </c>
      <c r="Q201">
        <v>0.53156140451911971</v>
      </c>
      <c r="R201">
        <v>0.99510764068052759</v>
      </c>
      <c r="S201">
        <v>0.32022027090682148</v>
      </c>
      <c r="T201">
        <v>0.2674514691185525</v>
      </c>
      <c r="U201">
        <v>0.29092081709390122</v>
      </c>
      <c r="V201">
        <v>0.33798283204141077</v>
      </c>
      <c r="W201">
        <v>1.085597550977861</v>
      </c>
    </row>
    <row r="202" spans="1:23">
      <c r="A202" t="s">
        <v>419</v>
      </c>
      <c r="B202">
        <v>3.33</v>
      </c>
      <c r="C202">
        <v>0.41499999999999998</v>
      </c>
      <c r="D202">
        <v>20.204917999999999</v>
      </c>
      <c r="E202">
        <v>5.7169999999999999E-2</v>
      </c>
      <c r="F202">
        <v>1.6060000000000001E-2</v>
      </c>
      <c r="G202">
        <v>0.85768999999999995</v>
      </c>
      <c r="H202">
        <v>6.9959999999999994E-2</v>
      </c>
      <c r="I202">
        <v>29.60961</v>
      </c>
      <c r="J202">
        <v>1.6758447999999999</v>
      </c>
      <c r="K202">
        <v>24.402999999999999</v>
      </c>
      <c r="L202">
        <v>0.7946096836973402</v>
      </c>
      <c r="M202">
        <v>0.10526315789473679</v>
      </c>
      <c r="N202">
        <v>0.88418454883204789</v>
      </c>
      <c r="O202">
        <v>1.7791543508330551E-2</v>
      </c>
      <c r="P202">
        <v>3.7053003313894051E-2</v>
      </c>
      <c r="Q202">
        <v>0.53590139640439827</v>
      </c>
      <c r="R202">
        <v>0.99422117464051285</v>
      </c>
      <c r="S202">
        <v>0.39540278986083988</v>
      </c>
      <c r="T202">
        <v>0.26061036098241802</v>
      </c>
      <c r="U202">
        <v>0.28867159615331489</v>
      </c>
      <c r="V202">
        <v>0.38233285934573552</v>
      </c>
      <c r="W202">
        <v>1.070663643322262</v>
      </c>
    </row>
    <row r="203" spans="1:23">
      <c r="A203" t="s">
        <v>420</v>
      </c>
      <c r="B203">
        <v>6.16</v>
      </c>
      <c r="C203">
        <v>0.54300000000000004</v>
      </c>
      <c r="D203">
        <v>22.70195</v>
      </c>
      <c r="E203">
        <v>0.23455000000000001</v>
      </c>
      <c r="F203">
        <v>0.11575000000000001</v>
      </c>
      <c r="G203">
        <v>0.54831004000000005</v>
      </c>
      <c r="H203">
        <v>0.28717999999999999</v>
      </c>
      <c r="I203">
        <v>26.461040000000001</v>
      </c>
      <c r="J203">
        <v>5.7951430000000004</v>
      </c>
      <c r="K203">
        <v>17.611000000000001</v>
      </c>
      <c r="L203">
        <v>0.84442391240244541</v>
      </c>
      <c r="M203">
        <v>0.12209336901575971</v>
      </c>
      <c r="N203">
        <v>0.63101566373230056</v>
      </c>
      <c r="O203">
        <v>1.278635925166895E-2</v>
      </c>
      <c r="P203">
        <v>0.1478552872004133</v>
      </c>
      <c r="Q203">
        <v>0.53748933402266463</v>
      </c>
      <c r="R203">
        <v>0.99593814419951687</v>
      </c>
      <c r="S203">
        <v>0.36219130395697519</v>
      </c>
      <c r="T203">
        <v>0.31118584708856323</v>
      </c>
      <c r="U203">
        <v>0.30501815466962923</v>
      </c>
      <c r="V203">
        <v>0.3507544295826025</v>
      </c>
      <c r="W203">
        <v>1.1022172461014561</v>
      </c>
    </row>
    <row r="204" spans="1:23">
      <c r="A204" t="s">
        <v>421</v>
      </c>
      <c r="B204">
        <v>8.34</v>
      </c>
      <c r="C204">
        <v>0.57299999999999995</v>
      </c>
      <c r="D204">
        <v>16.393442</v>
      </c>
      <c r="E204">
        <v>0.20943001</v>
      </c>
      <c r="F204">
        <v>6.0850002E-2</v>
      </c>
      <c r="G204">
        <v>0.15537000000000001</v>
      </c>
      <c r="H204">
        <v>5.2270003000000002E-2</v>
      </c>
      <c r="I204">
        <v>14.388489</v>
      </c>
      <c r="J204">
        <v>3.0037546000000002</v>
      </c>
      <c r="K204">
        <v>160.04900000000001</v>
      </c>
      <c r="L204">
        <v>0.8373693801726001</v>
      </c>
      <c r="M204">
        <v>0.13505798394290811</v>
      </c>
      <c r="N204">
        <v>0.30946868364396468</v>
      </c>
      <c r="O204">
        <v>0.1177522654869996</v>
      </c>
      <c r="P204">
        <v>7.2771572713723115E-2</v>
      </c>
      <c r="Q204">
        <v>0.53347756438241412</v>
      </c>
      <c r="R204">
        <v>0.9940813477997622</v>
      </c>
      <c r="S204">
        <v>0.33687026080575411</v>
      </c>
      <c r="T204">
        <v>0.27913816606484598</v>
      </c>
      <c r="U204">
        <v>0.31150176475568131</v>
      </c>
      <c r="V204">
        <v>0.35552903645440909</v>
      </c>
      <c r="W204">
        <v>1.096801838810739</v>
      </c>
    </row>
    <row r="205" spans="1:23">
      <c r="A205" t="s">
        <v>422</v>
      </c>
      <c r="B205">
        <v>4.55</v>
      </c>
      <c r="C205">
        <v>0.63300000000000001</v>
      </c>
      <c r="D205">
        <v>10.151878</v>
      </c>
      <c r="E205">
        <v>0.17924999</v>
      </c>
      <c r="F205">
        <v>7.5079999999999994E-2</v>
      </c>
      <c r="G205">
        <v>0.39025003000000003</v>
      </c>
      <c r="H205">
        <v>0.14316999999999999</v>
      </c>
      <c r="I205">
        <v>27.912085999999999</v>
      </c>
      <c r="J205">
        <v>2.5911493000000001</v>
      </c>
      <c r="K205">
        <v>46.932000000000002</v>
      </c>
      <c r="L205">
        <v>0.82889382250767374</v>
      </c>
      <c r="M205">
        <v>0.1125185845970859</v>
      </c>
      <c r="N205">
        <v>0.50167349008099182</v>
      </c>
      <c r="O205">
        <v>3.4393692524574561E-2</v>
      </c>
      <c r="P205">
        <v>6.1673175034312001E-2</v>
      </c>
      <c r="Q205">
        <v>0.52950836644165222</v>
      </c>
      <c r="R205">
        <v>0.9947998476053167</v>
      </c>
      <c r="S205">
        <v>0.34623140769661997</v>
      </c>
      <c r="T205">
        <v>0.26945931441552179</v>
      </c>
      <c r="U205">
        <v>0.29523153265677587</v>
      </c>
      <c r="V205">
        <v>0.34982911887044371</v>
      </c>
      <c r="W205">
        <v>1.092026242536505</v>
      </c>
    </row>
    <row r="206" spans="1:23">
      <c r="A206" t="s">
        <v>423</v>
      </c>
      <c r="B206">
        <v>15.3</v>
      </c>
      <c r="C206">
        <v>0.61</v>
      </c>
      <c r="D206">
        <v>13.277006999999999</v>
      </c>
      <c r="E206">
        <v>0.22995001000000001</v>
      </c>
      <c r="F206">
        <v>8.7639999999999996E-2</v>
      </c>
      <c r="G206">
        <v>0.20785999999999999</v>
      </c>
      <c r="H206">
        <v>0.15065999999999999</v>
      </c>
      <c r="I206">
        <v>14.379085</v>
      </c>
      <c r="J206">
        <v>2.9490223000000002</v>
      </c>
      <c r="K206">
        <v>108.627</v>
      </c>
      <c r="L206">
        <v>0.84313208156525299</v>
      </c>
      <c r="M206">
        <v>0.1764495985727029</v>
      </c>
      <c r="N206">
        <v>0.35242180439194642</v>
      </c>
      <c r="O206">
        <v>7.9858186446061255E-2</v>
      </c>
      <c r="P206">
        <v>7.1299364694803274E-2</v>
      </c>
      <c r="Q206">
        <v>0.53149572979984505</v>
      </c>
      <c r="R206">
        <v>0.99485905072656211</v>
      </c>
      <c r="S206">
        <v>0.35187736921699758</v>
      </c>
      <c r="T206">
        <v>0.28357262513644549</v>
      </c>
      <c r="U206">
        <v>0.33795967023799373</v>
      </c>
      <c r="V206">
        <v>0.34896379166874608</v>
      </c>
      <c r="W206">
        <v>1.1007918833821599</v>
      </c>
    </row>
    <row r="207" spans="1:23">
      <c r="A207" t="s">
        <v>424</v>
      </c>
      <c r="B207">
        <v>9.16</v>
      </c>
      <c r="C207">
        <v>0.71</v>
      </c>
      <c r="D207">
        <v>10.164609</v>
      </c>
      <c r="E207">
        <v>0.21740999999999999</v>
      </c>
      <c r="F207">
        <v>4.5769999999999998E-2</v>
      </c>
      <c r="G207">
        <v>0.17308999999999999</v>
      </c>
      <c r="H207">
        <v>5.2900000000000003E-2</v>
      </c>
      <c r="I207">
        <v>13.4825325</v>
      </c>
      <c r="J207">
        <v>2.5604874999999998</v>
      </c>
      <c r="K207">
        <v>235.625</v>
      </c>
      <c r="L207">
        <v>0.83961042790585338</v>
      </c>
      <c r="M207">
        <v>0.1399345822182575</v>
      </c>
      <c r="N207">
        <v>0.32396914658270037</v>
      </c>
      <c r="O207">
        <v>0.17344599419451689</v>
      </c>
      <c r="P207">
        <v>6.0848423510357817E-2</v>
      </c>
      <c r="Q207">
        <v>0.52951646246678052</v>
      </c>
      <c r="R207">
        <v>0.99408632747783632</v>
      </c>
      <c r="S207">
        <v>0.35137355493585959</v>
      </c>
      <c r="T207">
        <v>0.27302704192879051</v>
      </c>
      <c r="U207">
        <v>0.31381964292994219</v>
      </c>
      <c r="V207">
        <v>0.36874157031355892</v>
      </c>
      <c r="W207">
        <v>1.0981789713558641</v>
      </c>
    </row>
    <row r="208" spans="1:23">
      <c r="A208" t="s">
        <v>425</v>
      </c>
      <c r="B208">
        <v>15</v>
      </c>
      <c r="C208">
        <v>0.51900000000000002</v>
      </c>
      <c r="D208">
        <v>13.903327000000001</v>
      </c>
      <c r="E208">
        <v>0.21668999999999999</v>
      </c>
      <c r="F208">
        <v>6.6830000000000001E-2</v>
      </c>
      <c r="G208">
        <v>0.13557</v>
      </c>
      <c r="H208">
        <v>7.3300000000000004E-2</v>
      </c>
      <c r="I208">
        <v>17.833334000000001</v>
      </c>
      <c r="J208">
        <v>3.5362551</v>
      </c>
      <c r="K208">
        <v>261.38200000000001</v>
      </c>
      <c r="L208">
        <v>0.83940822785698832</v>
      </c>
      <c r="M208">
        <v>0.17466547725245321</v>
      </c>
      <c r="N208">
        <v>0.29326613476208169</v>
      </c>
      <c r="O208">
        <v>0.19242693219493401</v>
      </c>
      <c r="P208">
        <v>8.7094952257042751E-2</v>
      </c>
      <c r="Q208">
        <v>0.53189402549211995</v>
      </c>
      <c r="R208">
        <v>0.99424757496427252</v>
      </c>
      <c r="S208">
        <v>0.357281249179006</v>
      </c>
      <c r="T208">
        <v>0.29025837256266668</v>
      </c>
      <c r="U208">
        <v>0.33653617725105389</v>
      </c>
      <c r="V208">
        <v>0.36949968615521028</v>
      </c>
      <c r="W208">
        <v>1.0981496023109401</v>
      </c>
    </row>
    <row r="209" spans="1:23">
      <c r="A209" t="s">
        <v>426</v>
      </c>
      <c r="B209">
        <v>4.9000000000000004</v>
      </c>
      <c r="C209">
        <v>0.66200000000000003</v>
      </c>
      <c r="D209">
        <v>9.9504129999999993</v>
      </c>
      <c r="E209">
        <v>0.10743</v>
      </c>
      <c r="F209">
        <v>5.6070000000000002E-2</v>
      </c>
      <c r="G209">
        <v>0.24972</v>
      </c>
      <c r="H209">
        <v>0.16017000000000001</v>
      </c>
      <c r="I209">
        <v>12.285714</v>
      </c>
      <c r="J209">
        <v>1.0390596000000001</v>
      </c>
      <c r="K209">
        <v>81.325999999999993</v>
      </c>
      <c r="L209">
        <v>0.80872437044172285</v>
      </c>
      <c r="M209">
        <v>0.1146000594707107</v>
      </c>
      <c r="N209">
        <v>0.38667628399778581</v>
      </c>
      <c r="O209">
        <v>5.9739438596956657E-2</v>
      </c>
      <c r="P209">
        <v>1.9924538444530161E-2</v>
      </c>
      <c r="Q209">
        <v>0.52938024879948187</v>
      </c>
      <c r="R209">
        <v>0.99493422051068026</v>
      </c>
      <c r="S209">
        <v>0.33097363230187649</v>
      </c>
      <c r="T209">
        <v>0.25180838031114811</v>
      </c>
      <c r="U209">
        <v>0.29441259773299722</v>
      </c>
      <c r="V209">
        <v>0.35094293639300478</v>
      </c>
      <c r="W209">
        <v>1.079737184550531</v>
      </c>
    </row>
    <row r="210" spans="1:23">
      <c r="A210" t="s">
        <v>427</v>
      </c>
      <c r="B210">
        <v>3.9</v>
      </c>
      <c r="C210">
        <v>0.315</v>
      </c>
      <c r="D210">
        <v>12.261380000000001</v>
      </c>
      <c r="E210">
        <v>8.2360000000000003E-2</v>
      </c>
      <c r="F210">
        <v>3.04E-2</v>
      </c>
      <c r="G210">
        <v>0.30098000000000003</v>
      </c>
      <c r="H210">
        <v>0.25469000000000003</v>
      </c>
      <c r="I210">
        <v>21.410254999999999</v>
      </c>
      <c r="J210">
        <v>1.4354477999999999</v>
      </c>
      <c r="K210">
        <v>27.946999999999999</v>
      </c>
      <c r="L210">
        <v>0.80168387707360356</v>
      </c>
      <c r="M210">
        <v>0.1086529884032114</v>
      </c>
      <c r="N210">
        <v>0.42862288276977167</v>
      </c>
      <c r="O210">
        <v>2.040320031127648E-2</v>
      </c>
      <c r="P210">
        <v>3.0586723052982729E-2</v>
      </c>
      <c r="Q210">
        <v>0.5308498620979385</v>
      </c>
      <c r="R210">
        <v>0.99568133386450142</v>
      </c>
      <c r="S210">
        <v>0.32657439545392558</v>
      </c>
      <c r="T210">
        <v>0.25615823243850377</v>
      </c>
      <c r="U210">
        <v>0.29026677492234942</v>
      </c>
      <c r="V210">
        <v>0.34472554559548219</v>
      </c>
      <c r="W210">
        <v>1.075858360133223</v>
      </c>
    </row>
    <row r="211" spans="1:23">
      <c r="A211" t="s">
        <v>428</v>
      </c>
      <c r="B211">
        <v>6.12</v>
      </c>
      <c r="C211">
        <v>0.27200000000000002</v>
      </c>
      <c r="D211">
        <v>9.9660729999999997</v>
      </c>
      <c r="E211">
        <v>9.1749999999999998E-2</v>
      </c>
      <c r="F211">
        <v>3.1059999000000001E-2</v>
      </c>
      <c r="G211">
        <v>0.30055999999999999</v>
      </c>
      <c r="H211">
        <v>0.24328</v>
      </c>
      <c r="I211">
        <v>19.199346999999999</v>
      </c>
      <c r="J211">
        <v>1.7088672</v>
      </c>
      <c r="K211">
        <v>33.749000000000002</v>
      </c>
      <c r="L211">
        <v>0.80432090271088474</v>
      </c>
      <c r="M211">
        <v>0.1218554861730598</v>
      </c>
      <c r="N211">
        <v>0.4282791923389439</v>
      </c>
      <c r="O211">
        <v>2.4678830325580159E-2</v>
      </c>
      <c r="P211">
        <v>3.7941251059447942E-2</v>
      </c>
      <c r="Q211">
        <v>0.52939020746364873</v>
      </c>
      <c r="R211">
        <v>0.99559114593213693</v>
      </c>
      <c r="S211">
        <v>0.33118338554925397</v>
      </c>
      <c r="T211">
        <v>0.26057141209712947</v>
      </c>
      <c r="U211">
        <v>0.29857583379392921</v>
      </c>
      <c r="V211">
        <v>0.34410497973753262</v>
      </c>
      <c r="W211">
        <v>1.0774224619752919</v>
      </c>
    </row>
    <row r="212" spans="1:23">
      <c r="A212" t="s">
        <v>429</v>
      </c>
      <c r="B212">
        <v>1.1499999999999999</v>
      </c>
      <c r="C212">
        <v>0.47799999999999998</v>
      </c>
      <c r="D212">
        <v>5.3344206999999999</v>
      </c>
      <c r="E212">
        <v>2.0219999999999998E-2</v>
      </c>
      <c r="F212">
        <v>7.9000010000000002E-3</v>
      </c>
      <c r="G212">
        <v>7.4660000000000004E-2</v>
      </c>
      <c r="H212">
        <v>-4.3999999999999997E-2</v>
      </c>
      <c r="I212">
        <v>28.434784000000001</v>
      </c>
      <c r="J212">
        <v>1.0096643999999999</v>
      </c>
      <c r="K212">
        <v>64.442999999999998</v>
      </c>
      <c r="L212">
        <v>0.78423288952294823</v>
      </c>
      <c r="M212">
        <v>9.2298542967588451E-2</v>
      </c>
      <c r="N212">
        <v>0.24342283918655189</v>
      </c>
      <c r="O212">
        <v>4.7297959532584179E-2</v>
      </c>
      <c r="P212">
        <v>1.9133856358125E-2</v>
      </c>
      <c r="Q212">
        <v>0.5264448007079886</v>
      </c>
      <c r="R212">
        <v>0.99332040191726423</v>
      </c>
      <c r="S212">
        <v>0.29256398047238652</v>
      </c>
      <c r="T212">
        <v>0.24702447420860471</v>
      </c>
      <c r="U212">
        <v>0.27688404742627998</v>
      </c>
      <c r="V212">
        <v>0.33507262957474671</v>
      </c>
      <c r="W212">
        <v>1.063772019700522</v>
      </c>
    </row>
    <row r="213" spans="1:23">
      <c r="A213" t="s">
        <v>430</v>
      </c>
      <c r="B213">
        <v>3.6</v>
      </c>
      <c r="C213">
        <v>0.47799999999999998</v>
      </c>
      <c r="D213">
        <v>40.5</v>
      </c>
      <c r="E213">
        <v>0.18568999999999999</v>
      </c>
      <c r="F213">
        <v>4.1459999999999997E-2</v>
      </c>
      <c r="G213">
        <v>0.16159001000000001</v>
      </c>
      <c r="H213">
        <v>9.0550005000000003E-2</v>
      </c>
      <c r="I213">
        <v>22.5</v>
      </c>
      <c r="J213">
        <v>3.8901162</v>
      </c>
      <c r="K213">
        <v>33.500999999999998</v>
      </c>
      <c r="L213">
        <v>0.83070239241974475</v>
      </c>
      <c r="M213">
        <v>0.1068688670829616</v>
      </c>
      <c r="N213">
        <v>0.31455858344552029</v>
      </c>
      <c r="O213">
        <v>2.4496073303252111E-2</v>
      </c>
      <c r="P213">
        <v>9.6613228466955386E-2</v>
      </c>
      <c r="Q213">
        <v>0.54880764837617879</v>
      </c>
      <c r="R213">
        <v>0.99438392398129527</v>
      </c>
      <c r="S213">
        <v>0.31006799757045439</v>
      </c>
      <c r="T213">
        <v>0.2918989489211225</v>
      </c>
      <c r="U213">
        <v>0.29680702439376078</v>
      </c>
      <c r="V213">
        <v>0.34039190533218749</v>
      </c>
      <c r="W213">
        <v>1.092891193624012</v>
      </c>
    </row>
    <row r="214" spans="1:23">
      <c r="A214" t="s">
        <v>431</v>
      </c>
      <c r="B214">
        <v>3.23</v>
      </c>
      <c r="C214">
        <v>0.2</v>
      </c>
      <c r="D214">
        <v>14.249364</v>
      </c>
      <c r="E214">
        <v>9.9759996000000004E-2</v>
      </c>
      <c r="F214">
        <v>4.3530001999999998E-2</v>
      </c>
      <c r="G214">
        <v>0.17229</v>
      </c>
      <c r="H214">
        <v>9.0530009999999994E-2</v>
      </c>
      <c r="I214">
        <v>17.337461000000001</v>
      </c>
      <c r="J214">
        <v>2.0746120000000001</v>
      </c>
      <c r="K214">
        <v>33.725999999999999</v>
      </c>
      <c r="L214">
        <v>0.80657037713117441</v>
      </c>
      <c r="M214">
        <v>0.10466845078798689</v>
      </c>
      <c r="N214">
        <v>0.32331449814302832</v>
      </c>
      <c r="O214">
        <v>2.4661881085606189E-2</v>
      </c>
      <c r="P214">
        <v>4.7779179073403857E-2</v>
      </c>
      <c r="Q214">
        <v>0.53211408080963762</v>
      </c>
      <c r="R214">
        <v>0.99438376593504563</v>
      </c>
      <c r="S214">
        <v>0.30888300229927429</v>
      </c>
      <c r="T214">
        <v>0.26349937280347491</v>
      </c>
      <c r="U214">
        <v>0.28856678871071112</v>
      </c>
      <c r="V214">
        <v>0.33639851435040252</v>
      </c>
      <c r="W214">
        <v>1.0780933491075211</v>
      </c>
    </row>
    <row r="215" spans="1:23">
      <c r="A215" t="s">
        <v>432</v>
      </c>
      <c r="B215">
        <v>-5.23</v>
      </c>
      <c r="C215">
        <v>0.54100000000000004</v>
      </c>
      <c r="D215">
        <v>6.6862744999999997</v>
      </c>
      <c r="E215">
        <v>-0.21243000000000001</v>
      </c>
      <c r="F215">
        <v>-4.8439999999999997E-2</v>
      </c>
      <c r="G215">
        <v>-5.2780000000000001E-2</v>
      </c>
      <c r="H215">
        <v>-0.35776000000000002</v>
      </c>
      <c r="I215">
        <v>0</v>
      </c>
      <c r="J215">
        <v>1.0748281</v>
      </c>
      <c r="K215">
        <v>22.673999999999999</v>
      </c>
      <c r="L215">
        <v>0.71889699873344126</v>
      </c>
      <c r="M215">
        <v>5.4356229556943199E-2</v>
      </c>
      <c r="N215">
        <v>0.13913734274679601</v>
      </c>
      <c r="O215">
        <v>1.6517402816374149E-2</v>
      </c>
      <c r="P215">
        <v>2.0886651721785731E-2</v>
      </c>
      <c r="Q215">
        <v>0.52730448512669692</v>
      </c>
      <c r="R215">
        <v>0.99084035234156642</v>
      </c>
      <c r="S215">
        <v>0.24103604670325079</v>
      </c>
      <c r="T215">
        <v>0.2427222264569468</v>
      </c>
      <c r="U215">
        <v>0.24609618250338991</v>
      </c>
      <c r="V215">
        <v>0.31989541633793989</v>
      </c>
      <c r="W215">
        <v>1.0222527583773771</v>
      </c>
    </row>
    <row r="216" spans="1:23">
      <c r="A216" t="s">
        <v>433</v>
      </c>
      <c r="B216">
        <v>0.78</v>
      </c>
      <c r="C216">
        <v>-7.2999999999999995E-2</v>
      </c>
      <c r="D216">
        <v>34.122447999999999</v>
      </c>
      <c r="E216">
        <v>5.2810002000000002E-2</v>
      </c>
      <c r="F216">
        <v>1.5149999000000001E-2</v>
      </c>
      <c r="G216">
        <v>0.36613997999999998</v>
      </c>
      <c r="H216">
        <v>1.2239999999999999E-2</v>
      </c>
      <c r="I216">
        <v>107.17949</v>
      </c>
      <c r="J216">
        <v>3.3708317000000001</v>
      </c>
      <c r="K216">
        <v>52.481000000000002</v>
      </c>
      <c r="L216">
        <v>0.79338525062976883</v>
      </c>
      <c r="M216">
        <v>9.0098126672613729E-2</v>
      </c>
      <c r="N216">
        <v>0.48194398181484832</v>
      </c>
      <c r="O216">
        <v>3.8482880899164559E-2</v>
      </c>
      <c r="P216">
        <v>8.2645337386171497E-2</v>
      </c>
      <c r="Q216">
        <v>0.54475197158339062</v>
      </c>
      <c r="R216">
        <v>0.9937649391053609</v>
      </c>
      <c r="S216">
        <v>0.32495099432978058</v>
      </c>
      <c r="T216">
        <v>0.28177750892587078</v>
      </c>
      <c r="U216">
        <v>0.28116937669138148</v>
      </c>
      <c r="V216">
        <v>0.35597017753255528</v>
      </c>
      <c r="W216">
        <v>1.0696451019532001</v>
      </c>
    </row>
    <row r="217" spans="1:23">
      <c r="A217" t="s">
        <v>434</v>
      </c>
      <c r="B217">
        <v>13.79</v>
      </c>
      <c r="C217">
        <v>0.71499999999999997</v>
      </c>
      <c r="D217">
        <v>16.35323</v>
      </c>
      <c r="E217">
        <v>0.18104999999999999</v>
      </c>
      <c r="F217">
        <v>6.1170000000000002E-2</v>
      </c>
      <c r="G217">
        <v>0.20480000000000001</v>
      </c>
      <c r="H217">
        <v>0.117089994</v>
      </c>
      <c r="I217">
        <v>14.503263</v>
      </c>
      <c r="J217">
        <v>2.522386</v>
      </c>
      <c r="K217">
        <v>98.2</v>
      </c>
      <c r="L217">
        <v>0.8293993254381703</v>
      </c>
      <c r="M217">
        <v>0.16746952126077899</v>
      </c>
      <c r="N217">
        <v>0.34991777411020092</v>
      </c>
      <c r="O217">
        <v>7.2174285350034964E-2</v>
      </c>
      <c r="P217">
        <v>5.9823556405688823E-2</v>
      </c>
      <c r="Q217">
        <v>0.53345199236431196</v>
      </c>
      <c r="R217">
        <v>0.99459370371248623</v>
      </c>
      <c r="S217">
        <v>0.34482733691053202</v>
      </c>
      <c r="T217">
        <v>0.27820929479098772</v>
      </c>
      <c r="U217">
        <v>0.33130684404419453</v>
      </c>
      <c r="V217">
        <v>0.34926593195324218</v>
      </c>
      <c r="W217">
        <v>1.092215251697173</v>
      </c>
    </row>
    <row r="218" spans="1:23">
      <c r="A218" t="s">
        <v>435</v>
      </c>
      <c r="B218">
        <v>4.6900000000000004</v>
      </c>
      <c r="C218">
        <v>0.38200000000000001</v>
      </c>
      <c r="D218">
        <v>16.25</v>
      </c>
      <c r="E218">
        <v>0.24826999</v>
      </c>
      <c r="F218">
        <v>4.4040000000000003E-2</v>
      </c>
      <c r="G218">
        <v>0.25345000000000001</v>
      </c>
      <c r="H218">
        <v>0.19194000999999999</v>
      </c>
      <c r="I218">
        <v>12.473348</v>
      </c>
      <c r="J218">
        <v>2.6571584000000001</v>
      </c>
      <c r="K218">
        <v>37.859000000000002</v>
      </c>
      <c r="L218">
        <v>0.84827694385859476</v>
      </c>
      <c r="M218">
        <v>0.1133511745465358</v>
      </c>
      <c r="N218">
        <v>0.3897285823477567</v>
      </c>
      <c r="O218">
        <v>2.7707585816581219E-2</v>
      </c>
      <c r="P218">
        <v>6.3448710254678825E-2</v>
      </c>
      <c r="Q218">
        <v>0.53338634530799323</v>
      </c>
      <c r="R218">
        <v>0.99518533983698187</v>
      </c>
      <c r="S218">
        <v>0.33276791300240449</v>
      </c>
      <c r="T218">
        <v>0.27200138765686122</v>
      </c>
      <c r="U218">
        <v>0.29879298720119291</v>
      </c>
      <c r="V218">
        <v>0.34149451512894152</v>
      </c>
      <c r="W218">
        <v>1.104138179390431</v>
      </c>
    </row>
    <row r="219" spans="1:23">
      <c r="A219" t="s">
        <v>436</v>
      </c>
      <c r="B219">
        <v>8.91</v>
      </c>
      <c r="C219">
        <v>0.61399999999999999</v>
      </c>
      <c r="D219">
        <v>11.35191</v>
      </c>
      <c r="E219">
        <v>0.12529000000000001</v>
      </c>
      <c r="F219">
        <v>6.3590005000000005E-2</v>
      </c>
      <c r="G219">
        <v>0.3196</v>
      </c>
      <c r="H219">
        <v>0.12958</v>
      </c>
      <c r="I219">
        <v>12.345679000000001</v>
      </c>
      <c r="J219">
        <v>1.6363447</v>
      </c>
      <c r="K219">
        <v>69.971000000000004</v>
      </c>
      <c r="L219">
        <v>0.81374005498717994</v>
      </c>
      <c r="M219">
        <v>0.13844781445138271</v>
      </c>
      <c r="N219">
        <v>0.44385982520313838</v>
      </c>
      <c r="O219">
        <v>5.1371672514154469E-2</v>
      </c>
      <c r="P219">
        <v>3.5990516190785103E-2</v>
      </c>
      <c r="Q219">
        <v>0.53027150281952939</v>
      </c>
      <c r="R219">
        <v>0.99469242832391136</v>
      </c>
      <c r="S219">
        <v>0.34576910753671269</v>
      </c>
      <c r="T219">
        <v>0.26248409403292328</v>
      </c>
      <c r="U219">
        <v>0.31035897074097302</v>
      </c>
      <c r="V219">
        <v>0.35235225079081051</v>
      </c>
      <c r="W219">
        <v>1.0826709186586101</v>
      </c>
    </row>
    <row r="220" spans="1:23">
      <c r="A220" t="s">
        <v>437</v>
      </c>
      <c r="B220">
        <v>0.13</v>
      </c>
      <c r="C220">
        <v>0.52600000000000002</v>
      </c>
      <c r="D220">
        <v>38.385094000000002</v>
      </c>
      <c r="E220">
        <v>6.8599999999999998E-3</v>
      </c>
      <c r="F220">
        <v>-5.1000000000000004E-4</v>
      </c>
      <c r="G220">
        <v>0.39330999999999999</v>
      </c>
      <c r="H220">
        <v>-0.13677</v>
      </c>
      <c r="I220">
        <v>475.38459999999998</v>
      </c>
      <c r="J220">
        <v>3.6864710000000001</v>
      </c>
      <c r="K220">
        <v>10.076000000000001</v>
      </c>
      <c r="L220">
        <v>0.78048095528289751</v>
      </c>
      <c r="M220">
        <v>8.6232530478739217E-2</v>
      </c>
      <c r="N220">
        <v>0.50417749581342086</v>
      </c>
      <c r="O220">
        <v>7.2336408515003402E-3</v>
      </c>
      <c r="P220">
        <v>9.1135510621103172E-2</v>
      </c>
      <c r="Q220">
        <v>0.54746271615404585</v>
      </c>
      <c r="R220">
        <v>0.99258712106840685</v>
      </c>
      <c r="S220">
        <v>0.31788489781627333</v>
      </c>
      <c r="T220">
        <v>0.28602582860124071</v>
      </c>
      <c r="U220">
        <v>0.27805609751566629</v>
      </c>
      <c r="V220">
        <v>0.35105294626093397</v>
      </c>
      <c r="W220">
        <v>1.0610410444224141</v>
      </c>
    </row>
    <row r="221" spans="1:23">
      <c r="A221" t="s">
        <v>438</v>
      </c>
      <c r="B221">
        <v>1.5</v>
      </c>
      <c r="C221">
        <v>0.505</v>
      </c>
      <c r="D221">
        <v>17.1875</v>
      </c>
      <c r="E221">
        <v>6.8519999999999998E-2</v>
      </c>
      <c r="F221">
        <v>3.1889997000000003E-2</v>
      </c>
      <c r="G221">
        <v>0.37635000000000002</v>
      </c>
      <c r="H221">
        <v>0.11109999600000001</v>
      </c>
      <c r="I221">
        <v>51.333331999999999</v>
      </c>
      <c r="J221">
        <v>2.5256666999999999</v>
      </c>
      <c r="K221">
        <v>17.003</v>
      </c>
      <c r="L221">
        <v>0.79779714280097613</v>
      </c>
      <c r="M221">
        <v>9.4380017841213193E-2</v>
      </c>
      <c r="N221">
        <v>0.49029894889237369</v>
      </c>
      <c r="O221">
        <v>1.2338309777574391E-2</v>
      </c>
      <c r="P221">
        <v>5.9911801789998817E-2</v>
      </c>
      <c r="Q221">
        <v>0.53398252970495919</v>
      </c>
      <c r="R221">
        <v>0.99454635703987548</v>
      </c>
      <c r="S221">
        <v>0.32687587042835442</v>
      </c>
      <c r="T221">
        <v>0.26803001502824841</v>
      </c>
      <c r="U221">
        <v>0.28157711963890603</v>
      </c>
      <c r="V221">
        <v>0.34650875088691419</v>
      </c>
      <c r="W221">
        <v>1.072809010276558</v>
      </c>
    </row>
    <row r="222" spans="1:23">
      <c r="A222" t="s">
        <v>439</v>
      </c>
      <c r="B222">
        <v>6.8</v>
      </c>
      <c r="C222">
        <v>0.374</v>
      </c>
      <c r="D222">
        <v>19.036335000000001</v>
      </c>
      <c r="E222">
        <v>0.11562</v>
      </c>
      <c r="F222">
        <v>3.3350001999999997E-2</v>
      </c>
      <c r="G222">
        <v>0.21693000000000001</v>
      </c>
      <c r="H222">
        <v>4.7030002000000001E-2</v>
      </c>
      <c r="I222">
        <v>17.720589</v>
      </c>
      <c r="J222">
        <v>1.9945377</v>
      </c>
      <c r="K222">
        <v>149.44</v>
      </c>
      <c r="L222">
        <v>0.81102439599756226</v>
      </c>
      <c r="M222">
        <v>0.12589949449895929</v>
      </c>
      <c r="N222">
        <v>0.35984388107672821</v>
      </c>
      <c r="O222">
        <v>0.1099342443181358</v>
      </c>
      <c r="P222">
        <v>4.5625313320102903E-2</v>
      </c>
      <c r="Q222">
        <v>0.53515825938982797</v>
      </c>
      <c r="R222">
        <v>0.99403992931985174</v>
      </c>
      <c r="S222">
        <v>0.33621257765075491</v>
      </c>
      <c r="T222">
        <v>0.26691487702737771</v>
      </c>
      <c r="U222">
        <v>0.30334361065717441</v>
      </c>
      <c r="V222">
        <v>0.36141580473549378</v>
      </c>
      <c r="W222">
        <v>1.080622790150594</v>
      </c>
    </row>
    <row r="223" spans="1:23">
      <c r="A223" t="s">
        <v>440</v>
      </c>
      <c r="B223">
        <v>11.45</v>
      </c>
      <c r="C223">
        <v>0.77900000000000003</v>
      </c>
      <c r="D223">
        <v>13.836017999999999</v>
      </c>
      <c r="E223">
        <v>0.14666999999999999</v>
      </c>
      <c r="F223">
        <v>4.7350000000000003E-2</v>
      </c>
      <c r="G223">
        <v>0.18187</v>
      </c>
      <c r="H223">
        <v>0.111549996</v>
      </c>
      <c r="I223">
        <v>16.506550000000001</v>
      </c>
      <c r="J223">
        <v>2.4860243999999998</v>
      </c>
      <c r="K223">
        <v>97.718000000000004</v>
      </c>
      <c r="L223">
        <v>0.81974427310486597</v>
      </c>
      <c r="M223">
        <v>0.15355337496283081</v>
      </c>
      <c r="N223">
        <v>0.331153913208101</v>
      </c>
      <c r="O223">
        <v>7.1819088234058692E-2</v>
      </c>
      <c r="P223">
        <v>5.8845489722930071E-2</v>
      </c>
      <c r="Q223">
        <v>0.53185122167817289</v>
      </c>
      <c r="R223">
        <v>0.99454991396972336</v>
      </c>
      <c r="S223">
        <v>0.33497337157280083</v>
      </c>
      <c r="T223">
        <v>0.2751153877887012</v>
      </c>
      <c r="U223">
        <v>0.32101789580487472</v>
      </c>
      <c r="V223">
        <v>0.34686927087291147</v>
      </c>
      <c r="W223">
        <v>1.086269077785337</v>
      </c>
    </row>
    <row r="224" spans="1:23">
      <c r="A224" t="s">
        <v>441</v>
      </c>
      <c r="B224">
        <v>4.6500000000000004</v>
      </c>
      <c r="C224">
        <v>0.60099999999999998</v>
      </c>
      <c r="D224">
        <v>13.837012</v>
      </c>
      <c r="E224">
        <v>0.14291000000000001</v>
      </c>
      <c r="F224">
        <v>3.7580000000000002E-2</v>
      </c>
      <c r="G224">
        <v>0.23923999000000001</v>
      </c>
      <c r="H224">
        <v>0.14193</v>
      </c>
      <c r="I224">
        <v>17.526882000000001</v>
      </c>
      <c r="J224">
        <v>2.169746</v>
      </c>
      <c r="K224">
        <v>35.113</v>
      </c>
      <c r="L224">
        <v>0.81868833951634867</v>
      </c>
      <c r="M224">
        <v>0.1131132917038359</v>
      </c>
      <c r="N224">
        <v>0.37810038125497658</v>
      </c>
      <c r="O224">
        <v>2.5683993948384411E-2</v>
      </c>
      <c r="P224">
        <v>5.0338125758851417E-2</v>
      </c>
      <c r="Q224">
        <v>0.53185185379261612</v>
      </c>
      <c r="R224">
        <v>0.99479004628751366</v>
      </c>
      <c r="S224">
        <v>0.32349901177158619</v>
      </c>
      <c r="T224">
        <v>0.26569051462023707</v>
      </c>
      <c r="U224">
        <v>0.2951471697973379</v>
      </c>
      <c r="V224">
        <v>0.34054776020811861</v>
      </c>
      <c r="W224">
        <v>1.085762488952938</v>
      </c>
    </row>
    <row r="225" spans="1:23">
      <c r="A225" t="s">
        <v>442</v>
      </c>
      <c r="B225">
        <v>4.01</v>
      </c>
      <c r="C225">
        <v>0.25800000000000001</v>
      </c>
      <c r="D225">
        <v>11.854493</v>
      </c>
      <c r="E225">
        <v>0.11814999599999999</v>
      </c>
      <c r="F225">
        <v>6.8199999999999997E-2</v>
      </c>
      <c r="G225">
        <v>0.59943999999999997</v>
      </c>
      <c r="H225">
        <v>0.14624000000000001</v>
      </c>
      <c r="I225">
        <v>20.723189999999999</v>
      </c>
      <c r="J225">
        <v>2.0945179999999999</v>
      </c>
      <c r="K225">
        <v>43.158999999999999</v>
      </c>
      <c r="L225">
        <v>0.81173490337926824</v>
      </c>
      <c r="M225">
        <v>0.1093071662206363</v>
      </c>
      <c r="N225">
        <v>0.67285584940041776</v>
      </c>
      <c r="O225">
        <v>3.1613280245366047E-2</v>
      </c>
      <c r="P225">
        <v>4.8314617431094262E-2</v>
      </c>
      <c r="Q225">
        <v>0.53059111043849505</v>
      </c>
      <c r="R225">
        <v>0.99482411377116764</v>
      </c>
      <c r="S225">
        <v>0.36871261014271101</v>
      </c>
      <c r="T225">
        <v>0.26373898901783488</v>
      </c>
      <c r="U225">
        <v>0.29166899309261801</v>
      </c>
      <c r="V225">
        <v>0.36467728831712781</v>
      </c>
      <c r="W225">
        <v>1.0815186327130879</v>
      </c>
    </row>
    <row r="226" spans="1:23">
      <c r="A226" t="s">
        <v>443</v>
      </c>
      <c r="B226">
        <v>8.83</v>
      </c>
      <c r="C226">
        <v>0.628</v>
      </c>
      <c r="D226">
        <v>14.469027000000001</v>
      </c>
      <c r="E226">
        <v>0.14957999999999999</v>
      </c>
      <c r="F226">
        <v>4.3220000000000001E-2</v>
      </c>
      <c r="G226">
        <v>0.12271</v>
      </c>
      <c r="H226">
        <v>4.3950000000000003E-2</v>
      </c>
      <c r="I226">
        <v>18.516421999999999</v>
      </c>
      <c r="J226">
        <v>2.5869434</v>
      </c>
      <c r="K226">
        <v>261.738</v>
      </c>
      <c r="L226">
        <v>0.82056149830236202</v>
      </c>
      <c r="M226">
        <v>0.13797204876598271</v>
      </c>
      <c r="N226">
        <v>0.2827426610943537</v>
      </c>
      <c r="O226">
        <v>0.192689276952792</v>
      </c>
      <c r="P226">
        <v>6.1560043305757282E-2</v>
      </c>
      <c r="Q226">
        <v>0.53225377110637451</v>
      </c>
      <c r="R226">
        <v>0.99401558409530666</v>
      </c>
      <c r="S226">
        <v>0.34184744998153888</v>
      </c>
      <c r="T226">
        <v>0.27422480662569859</v>
      </c>
      <c r="U226">
        <v>0.31128213301296481</v>
      </c>
      <c r="V226">
        <v>0.37155567641154758</v>
      </c>
      <c r="W226">
        <v>1.0864566555061339</v>
      </c>
    </row>
    <row r="227" spans="1:23">
      <c r="A227" t="s">
        <v>444</v>
      </c>
      <c r="B227">
        <v>8.42</v>
      </c>
      <c r="C227">
        <v>0.55600000000000005</v>
      </c>
      <c r="D227">
        <v>12.663399</v>
      </c>
      <c r="E227">
        <v>0.24865000000000001</v>
      </c>
      <c r="F227">
        <v>8.6249999999999993E-2</v>
      </c>
      <c r="G227">
        <v>0.21205999</v>
      </c>
      <c r="H227">
        <v>0.12537000000000001</v>
      </c>
      <c r="I227">
        <v>18.408550000000002</v>
      </c>
      <c r="J227">
        <v>4.4802866000000003</v>
      </c>
      <c r="K227">
        <v>91.13</v>
      </c>
      <c r="L227">
        <v>0.84838366335938531</v>
      </c>
      <c r="M227">
        <v>0.13553374962830811</v>
      </c>
      <c r="N227">
        <v>0.3558587005171191</v>
      </c>
      <c r="O227">
        <v>6.6964236366731433E-2</v>
      </c>
      <c r="P227">
        <v>0.1124878325930225</v>
      </c>
      <c r="Q227">
        <v>0.53110551805002804</v>
      </c>
      <c r="R227">
        <v>0.99465915126911253</v>
      </c>
      <c r="S227">
        <v>0.33547834310088459</v>
      </c>
      <c r="T227">
        <v>0.29521188290749673</v>
      </c>
      <c r="U227">
        <v>0.31234532337928211</v>
      </c>
      <c r="V227">
        <v>0.34174441430723851</v>
      </c>
      <c r="W227">
        <v>1.10389485233669</v>
      </c>
    </row>
    <row r="228" spans="1:23">
      <c r="A228" t="s">
        <v>445</v>
      </c>
      <c r="B228">
        <v>3.99</v>
      </c>
      <c r="C228">
        <v>0.44800000000000001</v>
      </c>
      <c r="D228">
        <v>18.368793</v>
      </c>
      <c r="E228">
        <v>9.0100004999999997E-2</v>
      </c>
      <c r="F228">
        <v>4.4810000000000003E-2</v>
      </c>
      <c r="G228">
        <v>0.24335999999999999</v>
      </c>
      <c r="H228">
        <v>8.0210000000000004E-2</v>
      </c>
      <c r="I228">
        <v>32.456139999999998</v>
      </c>
      <c r="J228">
        <v>2.7925130999999999</v>
      </c>
      <c r="K228">
        <v>55.670999999999999</v>
      </c>
      <c r="L228">
        <v>0.8038575290030695</v>
      </c>
      <c r="M228">
        <v>0.1091882247992863</v>
      </c>
      <c r="N228">
        <v>0.38147182890239312</v>
      </c>
      <c r="O228">
        <v>4.0833666791206737E-2</v>
      </c>
      <c r="P228">
        <v>6.7089527007099081E-2</v>
      </c>
      <c r="Q228">
        <v>0.5347337493901273</v>
      </c>
      <c r="R228">
        <v>0.99430219359815852</v>
      </c>
      <c r="S228">
        <v>0.31946377091644218</v>
      </c>
      <c r="T228">
        <v>0.27354445358766932</v>
      </c>
      <c r="U228">
        <v>0.29183850995123672</v>
      </c>
      <c r="V228">
        <v>0.34435548085070411</v>
      </c>
      <c r="W228">
        <v>1.0763819639880821</v>
      </c>
    </row>
    <row r="229" spans="1:23">
      <c r="A229" t="s">
        <v>446</v>
      </c>
      <c r="B229">
        <v>2.4900000000000002</v>
      </c>
      <c r="C229">
        <v>0.65300000000000002</v>
      </c>
      <c r="D229">
        <v>25.857143000000001</v>
      </c>
      <c r="E229">
        <v>3.4229999999999997E-2</v>
      </c>
      <c r="F229">
        <v>1.107E-2</v>
      </c>
      <c r="G229">
        <v>0.11942000999999999</v>
      </c>
      <c r="H229">
        <v>3.9960000000000002E-2</v>
      </c>
      <c r="I229">
        <v>29.076305000000001</v>
      </c>
      <c r="J229">
        <v>1.5009847999999999</v>
      </c>
      <c r="K229">
        <v>85.111000000000004</v>
      </c>
      <c r="L229">
        <v>0.78816736547377997</v>
      </c>
      <c r="M229">
        <v>0.10026761819803751</v>
      </c>
      <c r="N229">
        <v>0.28005042756930792</v>
      </c>
      <c r="O229">
        <v>6.2528693957890721E-2</v>
      </c>
      <c r="P229">
        <v>3.2349559566996401E-2</v>
      </c>
      <c r="Q229">
        <v>0.53949581598108176</v>
      </c>
      <c r="R229">
        <v>0.99398404598398904</v>
      </c>
      <c r="S229">
        <v>0.30305431169086028</v>
      </c>
      <c r="T229">
        <v>0.25942117060040593</v>
      </c>
      <c r="U229">
        <v>0.28574336522516808</v>
      </c>
      <c r="V229">
        <v>0.34780897415739193</v>
      </c>
      <c r="W229">
        <v>1.066574066691927</v>
      </c>
    </row>
    <row r="230" spans="1:23">
      <c r="A230" t="s">
        <v>447</v>
      </c>
      <c r="B230">
        <v>2.36</v>
      </c>
      <c r="C230">
        <v>0.36099999999999999</v>
      </c>
      <c r="D230">
        <v>19.430199000000002</v>
      </c>
      <c r="E230">
        <v>6.9599999999999995E-2</v>
      </c>
      <c r="F230">
        <v>2.1440001E-2</v>
      </c>
      <c r="G230">
        <v>3.7199999999999997E-2</v>
      </c>
      <c r="H230">
        <v>1.874E-2</v>
      </c>
      <c r="I230">
        <v>28.898306000000002</v>
      </c>
      <c r="J230">
        <v>2.0259632999999999</v>
      </c>
      <c r="K230">
        <v>73.391999999999996</v>
      </c>
      <c r="L230">
        <v>0.79810044287427362</v>
      </c>
      <c r="M230">
        <v>9.9494498959262559E-2</v>
      </c>
      <c r="N230">
        <v>0.21276892599890859</v>
      </c>
      <c r="O230">
        <v>5.389268772941349E-2</v>
      </c>
      <c r="P230">
        <v>4.6470609796212391E-2</v>
      </c>
      <c r="Q230">
        <v>0.53540872933257633</v>
      </c>
      <c r="R230">
        <v>0.99381631698094108</v>
      </c>
      <c r="S230">
        <v>0.29206931379512419</v>
      </c>
      <c r="T230">
        <v>0.26361124865187752</v>
      </c>
      <c r="U230">
        <v>0.28523518699259109</v>
      </c>
      <c r="V230">
        <v>0.33663391549609489</v>
      </c>
      <c r="W230">
        <v>1.0725666063749211</v>
      </c>
    </row>
    <row r="231" spans="1:23">
      <c r="A231" t="s">
        <v>448</v>
      </c>
      <c r="B231">
        <v>-14.37</v>
      </c>
      <c r="C231">
        <v>0.30299999999999999</v>
      </c>
      <c r="D231">
        <v>-10.254009999999999</v>
      </c>
      <c r="E231">
        <v>-2.7723</v>
      </c>
      <c r="F231">
        <v>-0.42087000000000002</v>
      </c>
      <c r="G231">
        <v>0.57267999999999997</v>
      </c>
      <c r="H231">
        <v>-125.71254</v>
      </c>
      <c r="I231">
        <v>0</v>
      </c>
      <c r="J231">
        <v>12.660944000000001</v>
      </c>
      <c r="K231">
        <v>0.26</v>
      </c>
      <c r="L231">
        <v>0</v>
      </c>
      <c r="M231">
        <v>0</v>
      </c>
      <c r="N231">
        <v>0.65095785909338799</v>
      </c>
      <c r="O231">
        <v>0</v>
      </c>
      <c r="P231">
        <v>0.33253393743999721</v>
      </c>
      <c r="Q231">
        <v>0.51653164960769549</v>
      </c>
      <c r="R231">
        <v>0</v>
      </c>
      <c r="S231">
        <v>7.1298904435870364E-2</v>
      </c>
      <c r="T231">
        <v>0.36390951060864107</v>
      </c>
      <c r="U231">
        <v>0.13342012509366771</v>
      </c>
      <c r="V231">
        <v>0.31818878578509519</v>
      </c>
      <c r="W231">
        <v>0</v>
      </c>
    </row>
    <row r="232" spans="1:23">
      <c r="A232" t="s">
        <v>449</v>
      </c>
      <c r="B232">
        <v>0.56999999999999995</v>
      </c>
      <c r="C232">
        <v>0.66600000000000004</v>
      </c>
      <c r="D232">
        <v>8.8109160000000006</v>
      </c>
      <c r="E232">
        <v>3.0100000000000001E-3</v>
      </c>
      <c r="F232">
        <v>-1.417E-2</v>
      </c>
      <c r="G232">
        <v>2.2110000000000001E-2</v>
      </c>
      <c r="H232">
        <v>-6.4149999999999999E-2</v>
      </c>
      <c r="I232">
        <v>79.298249999999996</v>
      </c>
      <c r="J232">
        <v>1.4827937</v>
      </c>
      <c r="K232">
        <v>21.27</v>
      </c>
      <c r="L232">
        <v>0.77939974668827205</v>
      </c>
      <c r="M232">
        <v>8.884924174843889E-2</v>
      </c>
      <c r="N232">
        <v>0.20042061980559481</v>
      </c>
      <c r="O232">
        <v>1.5482762254484731E-2</v>
      </c>
      <c r="P232">
        <v>3.1860249172714183E-2</v>
      </c>
      <c r="Q232">
        <v>0.52865560844557302</v>
      </c>
      <c r="R232">
        <v>0.99316113050296562</v>
      </c>
      <c r="S232">
        <v>0.27694250960264638</v>
      </c>
      <c r="T232">
        <v>0.25293365322104983</v>
      </c>
      <c r="U232">
        <v>0.27475186413350922</v>
      </c>
      <c r="V232">
        <v>0.32414961775143109</v>
      </c>
      <c r="W232">
        <v>1.060714876048388</v>
      </c>
    </row>
    <row r="233" spans="1:23">
      <c r="A233" t="s">
        <v>450</v>
      </c>
      <c r="B233">
        <v>4.92</v>
      </c>
      <c r="C233">
        <v>0.58499999999999996</v>
      </c>
      <c r="D233">
        <v>21.6</v>
      </c>
      <c r="E233">
        <v>0.14734</v>
      </c>
      <c r="F233">
        <v>8.7319999999999995E-2</v>
      </c>
      <c r="G233">
        <v>0.43197000000000002</v>
      </c>
      <c r="H233">
        <v>0.32835999999999999</v>
      </c>
      <c r="I233">
        <v>21.951219999999999</v>
      </c>
      <c r="J233">
        <v>3.1928103000000001</v>
      </c>
      <c r="K233">
        <v>19.213000000000001</v>
      </c>
      <c r="L233">
        <v>0.8199324314836709</v>
      </c>
      <c r="M233">
        <v>0.11471900089206059</v>
      </c>
      <c r="N233">
        <v>0.53581338166057224</v>
      </c>
      <c r="O233">
        <v>1.3966910662029951E-2</v>
      </c>
      <c r="P233">
        <v>7.785685722693575E-2</v>
      </c>
      <c r="Q233">
        <v>0.53678857093334553</v>
      </c>
      <c r="R233">
        <v>0.99626364280203861</v>
      </c>
      <c r="S233">
        <v>0.34497120390618491</v>
      </c>
      <c r="T233">
        <v>0.279830375736972</v>
      </c>
      <c r="U233">
        <v>0.29757541701666612</v>
      </c>
      <c r="V233">
        <v>0.35028146050002618</v>
      </c>
      <c r="W233">
        <v>1.0873900725820229</v>
      </c>
    </row>
    <row r="234" spans="1:23">
      <c r="A234" t="s">
        <v>451</v>
      </c>
      <c r="B234">
        <v>7.72</v>
      </c>
      <c r="C234">
        <v>0.32400000000000001</v>
      </c>
      <c r="D234">
        <v>21.621621999999999</v>
      </c>
      <c r="E234">
        <v>0.13386999999999999</v>
      </c>
      <c r="F234">
        <v>6.5949999999999995E-2</v>
      </c>
      <c r="G234">
        <v>0.33844999999999997</v>
      </c>
      <c r="H234">
        <v>0.24432999999999999</v>
      </c>
      <c r="I234">
        <v>25.906735999999999</v>
      </c>
      <c r="J234">
        <v>4.2527856999999996</v>
      </c>
      <c r="K234">
        <v>40.326999999999998</v>
      </c>
      <c r="L234">
        <v>0.8161496055694879</v>
      </c>
      <c r="M234">
        <v>0.1313707998810586</v>
      </c>
      <c r="N234">
        <v>0.45928497906291083</v>
      </c>
      <c r="O234">
        <v>2.9526312958136111E-2</v>
      </c>
      <c r="P234">
        <v>0.10636843601565429</v>
      </c>
      <c r="Q234">
        <v>0.53680232101231218</v>
      </c>
      <c r="R234">
        <v>0.99559944543511525</v>
      </c>
      <c r="S234">
        <v>0.33633920277320301</v>
      </c>
      <c r="T234">
        <v>0.2944358737651897</v>
      </c>
      <c r="U234">
        <v>0.30779010274483992</v>
      </c>
      <c r="V234">
        <v>0.34500692411044431</v>
      </c>
      <c r="W234">
        <v>1.084680692716536</v>
      </c>
    </row>
    <row r="235" spans="1:23">
      <c r="A235" t="s">
        <v>452</v>
      </c>
      <c r="B235">
        <v>-2.16</v>
      </c>
      <c r="C235">
        <v>0.51500000000000001</v>
      </c>
      <c r="D235">
        <v>-12.8125</v>
      </c>
      <c r="E235">
        <v>-0.22233</v>
      </c>
      <c r="F235">
        <v>-0.10581</v>
      </c>
      <c r="G235">
        <v>0.68005996999999996</v>
      </c>
      <c r="H235">
        <v>-0.11768000000000001</v>
      </c>
      <c r="I235">
        <v>0</v>
      </c>
      <c r="J235">
        <v>2.5358733999999998</v>
      </c>
      <c r="K235">
        <v>4.8330000000000002</v>
      </c>
      <c r="L235">
        <v>0.71611674806154735</v>
      </c>
      <c r="M235">
        <v>7.261373773416592E-2</v>
      </c>
      <c r="N235">
        <v>0.73882802135905101</v>
      </c>
      <c r="O235">
        <v>3.369951060911884E-3</v>
      </c>
      <c r="P235">
        <v>6.0186345077723059E-2</v>
      </c>
      <c r="Q235">
        <v>0.51490462900204914</v>
      </c>
      <c r="R235">
        <v>0.99273801393684147</v>
      </c>
      <c r="S235">
        <v>0.335704014364541</v>
      </c>
      <c r="T235">
        <v>0.25686049461280269</v>
      </c>
      <c r="U235">
        <v>0.254232240129937</v>
      </c>
      <c r="V235">
        <v>0.3528583779835513</v>
      </c>
      <c r="W235">
        <v>1.021661456489479</v>
      </c>
    </row>
    <row r="236" spans="1:23">
      <c r="A236" t="s">
        <v>453</v>
      </c>
      <c r="B236">
        <v>1.81</v>
      </c>
      <c r="C236">
        <v>8.1000000000000003E-2</v>
      </c>
      <c r="D236">
        <v>8.9935759999999991</v>
      </c>
      <c r="E236">
        <v>4.1250000000000002E-2</v>
      </c>
      <c r="F236">
        <v>-4.0000000000000002E-4</v>
      </c>
      <c r="G236">
        <v>0.31492999999999999</v>
      </c>
      <c r="H236">
        <v>1.022E-2</v>
      </c>
      <c r="I236">
        <v>23.204419999999999</v>
      </c>
      <c r="J236">
        <v>1.0474338999999999</v>
      </c>
      <c r="K236">
        <v>50.088999999999999</v>
      </c>
      <c r="L236">
        <v>0.79013881595021385</v>
      </c>
      <c r="M236">
        <v>9.6223609872137961E-2</v>
      </c>
      <c r="N236">
        <v>0.44003831493655288</v>
      </c>
      <c r="O236">
        <v>3.6720159941871479E-2</v>
      </c>
      <c r="P236">
        <v>2.014979321388647E-2</v>
      </c>
      <c r="Q236">
        <v>0.52877176742365284</v>
      </c>
      <c r="R236">
        <v>0.99374897244248839</v>
      </c>
      <c r="S236">
        <v>0.32506710833542618</v>
      </c>
      <c r="T236">
        <v>0.24901813473997789</v>
      </c>
      <c r="U236">
        <v>0.28060372104406878</v>
      </c>
      <c r="V236">
        <v>0.34933854052593988</v>
      </c>
      <c r="W236">
        <v>1.0676450189699229</v>
      </c>
    </row>
    <row r="237" spans="1:23">
      <c r="A237" t="s">
        <v>454</v>
      </c>
      <c r="B237">
        <v>76.790000000000006</v>
      </c>
      <c r="C237">
        <v>0.56399999999999995</v>
      </c>
      <c r="D237">
        <v>18.225750000000001</v>
      </c>
      <c r="E237">
        <v>0.29715999999999998</v>
      </c>
      <c r="F237">
        <v>0.10217</v>
      </c>
      <c r="G237">
        <v>0.10188999999999999</v>
      </c>
      <c r="H237">
        <v>8.4110000000000004E-2</v>
      </c>
      <c r="I237">
        <v>34.379474999999999</v>
      </c>
      <c r="J237">
        <v>9.5110799999999998</v>
      </c>
      <c r="K237">
        <v>1357.2529999999999</v>
      </c>
      <c r="L237">
        <v>0.86200689165166544</v>
      </c>
      <c r="M237">
        <v>0.54213499851323221</v>
      </c>
      <c r="N237">
        <v>0.26570543545188879</v>
      </c>
      <c r="O237">
        <v>1</v>
      </c>
      <c r="P237">
        <v>0.24780782435308171</v>
      </c>
      <c r="Q237">
        <v>0.53464278405178578</v>
      </c>
      <c r="R237">
        <v>0.99433302032350668</v>
      </c>
      <c r="S237">
        <v>0.58293834535538036</v>
      </c>
      <c r="T237">
        <v>0.41282942204986711</v>
      </c>
      <c r="U237">
        <v>0.57369034672943453</v>
      </c>
      <c r="V237">
        <v>0.54321805935356382</v>
      </c>
      <c r="W237">
        <v>1.1120572422866351</v>
      </c>
    </row>
    <row r="238" spans="1:23">
      <c r="A238" t="s">
        <v>455</v>
      </c>
      <c r="B238">
        <v>18.88</v>
      </c>
      <c r="C238">
        <v>0.28100000000000003</v>
      </c>
      <c r="D238">
        <v>10.995851</v>
      </c>
      <c r="E238">
        <v>0.20346001</v>
      </c>
      <c r="F238">
        <v>9.3260005000000007E-2</v>
      </c>
      <c r="G238">
        <v>0.24085999999999999</v>
      </c>
      <c r="H238">
        <v>0.16378000000000001</v>
      </c>
      <c r="I238">
        <v>15.439619</v>
      </c>
      <c r="J238">
        <v>3.1359596000000001</v>
      </c>
      <c r="K238">
        <v>178.452</v>
      </c>
      <c r="L238">
        <v>0.8356928047674278</v>
      </c>
      <c r="M238">
        <v>0.19774011299435029</v>
      </c>
      <c r="N238">
        <v>0.37942605252841799</v>
      </c>
      <c r="O238">
        <v>0.13131386823660851</v>
      </c>
      <c r="P238">
        <v>7.6327667764384238E-2</v>
      </c>
      <c r="Q238">
        <v>0.53004507421131675</v>
      </c>
      <c r="R238">
        <v>0.99496275499234854</v>
      </c>
      <c r="S238">
        <v>0.36824088326947962</v>
      </c>
      <c r="T238">
        <v>0.2881484193576781</v>
      </c>
      <c r="U238">
        <v>0.35036813130533401</v>
      </c>
      <c r="V238">
        <v>0.36188835377099821</v>
      </c>
      <c r="W238">
        <v>1.0962909725128971</v>
      </c>
    </row>
    <row r="239" spans="1:23">
      <c r="A239" t="s">
        <v>456</v>
      </c>
      <c r="B239">
        <v>4.2699999999999996</v>
      </c>
      <c r="C239">
        <v>0.36899999999999999</v>
      </c>
      <c r="D239">
        <v>17.724771</v>
      </c>
      <c r="E239">
        <v>5.8720003999999999E-2</v>
      </c>
      <c r="F239">
        <v>2.3089999999999999E-2</v>
      </c>
      <c r="G239">
        <v>0.18221001000000001</v>
      </c>
      <c r="H239">
        <v>7.5539999999999996E-2</v>
      </c>
      <c r="I239">
        <v>22.622952000000002</v>
      </c>
      <c r="J239">
        <v>1.3225629000000001</v>
      </c>
      <c r="K239">
        <v>75.763999999999996</v>
      </c>
      <c r="L239">
        <v>0.79504497659253592</v>
      </c>
      <c r="M239">
        <v>0.11085340469818609</v>
      </c>
      <c r="N239">
        <v>0.33143214697806711</v>
      </c>
      <c r="O239">
        <v>5.5640670217163977E-2</v>
      </c>
      <c r="P239">
        <v>2.755030662255744E-2</v>
      </c>
      <c r="Q239">
        <v>0.53432419646457763</v>
      </c>
      <c r="R239">
        <v>0.99426528057062635</v>
      </c>
      <c r="S239">
        <v>0.31575867265544749</v>
      </c>
      <c r="T239">
        <v>0.25666036355451688</v>
      </c>
      <c r="U239">
        <v>0.29187076778878351</v>
      </c>
      <c r="V239">
        <v>0.34771501574433022</v>
      </c>
      <c r="W239">
        <v>1.0709564462853871</v>
      </c>
    </row>
    <row r="240" spans="1:23">
      <c r="A240" t="s">
        <v>457</v>
      </c>
      <c r="B240">
        <v>5.01</v>
      </c>
      <c r="C240">
        <v>0.13200000000000001</v>
      </c>
      <c r="D240">
        <v>11.31579</v>
      </c>
      <c r="E240">
        <v>0.17623</v>
      </c>
      <c r="F240">
        <v>4.5319999999999999E-2</v>
      </c>
      <c r="G240">
        <v>6.7839999999999998E-2</v>
      </c>
      <c r="H240">
        <v>2.0599999000000001E-2</v>
      </c>
      <c r="I240">
        <v>12.874250999999999</v>
      </c>
      <c r="J240">
        <v>2.4574237000000001</v>
      </c>
      <c r="K240">
        <v>279.34199999999998</v>
      </c>
      <c r="L240">
        <v>0.82804570844437952</v>
      </c>
      <c r="M240">
        <v>0.11525423728813559</v>
      </c>
      <c r="N240">
        <v>0.23784196123834769</v>
      </c>
      <c r="O240">
        <v>0.20566207784417459</v>
      </c>
      <c r="P240">
        <v>5.8076178367720797E-2</v>
      </c>
      <c r="Q240">
        <v>0.53024853302708308</v>
      </c>
      <c r="R240">
        <v>0.99383101894974135</v>
      </c>
      <c r="S240">
        <v>0.33236032764301049</v>
      </c>
      <c r="T240">
        <v>0.26862580181228751</v>
      </c>
      <c r="U240">
        <v>0.29707653090756442</v>
      </c>
      <c r="V240">
        <v>0.37026588335192101</v>
      </c>
      <c r="W240">
        <v>1.090937670337802</v>
      </c>
    </row>
    <row r="241" spans="1:23">
      <c r="A241" t="s">
        <v>458</v>
      </c>
      <c r="B241">
        <v>6.87</v>
      </c>
      <c r="C241">
        <v>0.54900000000000004</v>
      </c>
      <c r="D241">
        <v>17.41573</v>
      </c>
      <c r="E241">
        <v>9.672E-2</v>
      </c>
      <c r="F241">
        <v>4.1439999999999998E-2</v>
      </c>
      <c r="G241">
        <v>0.35748999999999997</v>
      </c>
      <c r="H241">
        <v>0.13997999999999999</v>
      </c>
      <c r="I241">
        <v>33.842796</v>
      </c>
      <c r="J241">
        <v>4.9401865000000003</v>
      </c>
      <c r="K241">
        <v>38.058</v>
      </c>
      <c r="L241">
        <v>0.80571664471485571</v>
      </c>
      <c r="M241">
        <v>0.12631578947368419</v>
      </c>
      <c r="N241">
        <v>0.47486561192710541</v>
      </c>
      <c r="O241">
        <v>2.7854233588529939E-2</v>
      </c>
      <c r="P241">
        <v>0.12485837650731881</v>
      </c>
      <c r="Q241">
        <v>0.53412766801420664</v>
      </c>
      <c r="R241">
        <v>0.9947746329248397</v>
      </c>
      <c r="S241">
        <v>0.33228966467740478</v>
      </c>
      <c r="T241">
        <v>0.30049194499771531</v>
      </c>
      <c r="U241">
        <v>0.30278686724445181</v>
      </c>
      <c r="V241">
        <v>0.34238993561858527</v>
      </c>
      <c r="W241">
        <v>1.0777992011394451</v>
      </c>
    </row>
    <row r="242" spans="1:23">
      <c r="A242" t="s">
        <v>459</v>
      </c>
      <c r="B242">
        <v>2.87</v>
      </c>
      <c r="C242">
        <v>0.40200000000000002</v>
      </c>
      <c r="D242">
        <v>9.8859309999999994</v>
      </c>
      <c r="E242">
        <v>0.17587</v>
      </c>
      <c r="F242">
        <v>8.226E-2</v>
      </c>
      <c r="G242">
        <v>0.25557000000000002</v>
      </c>
      <c r="H242">
        <v>0.14019999999999999</v>
      </c>
      <c r="I242">
        <v>18.118466999999999</v>
      </c>
      <c r="J242">
        <v>2.4663252999999998</v>
      </c>
      <c r="K242">
        <v>38.426000000000002</v>
      </c>
      <c r="L242">
        <v>0.82794460841994699</v>
      </c>
      <c r="M242">
        <v>0.1025275052036872</v>
      </c>
      <c r="N242">
        <v>0.39146340071288771</v>
      </c>
      <c r="O242">
        <v>2.812542142811349E-2</v>
      </c>
      <c r="P242">
        <v>5.8315616631802833E-2</v>
      </c>
      <c r="Q242">
        <v>0.529339242759711</v>
      </c>
      <c r="R242">
        <v>0.9947763718683208</v>
      </c>
      <c r="S242">
        <v>0.32465873722684679</v>
      </c>
      <c r="T242">
        <v>0.26652005322880967</v>
      </c>
      <c r="U242">
        <v>0.28872414772115051</v>
      </c>
      <c r="V242">
        <v>0.33989827662200223</v>
      </c>
      <c r="W242">
        <v>1.0914304088954421</v>
      </c>
    </row>
    <row r="243" spans="1:23">
      <c r="A243" t="s">
        <v>460</v>
      </c>
      <c r="B243">
        <v>14.89</v>
      </c>
      <c r="C243">
        <v>0.71799999999999997</v>
      </c>
      <c r="D243">
        <v>6.1669390000000002</v>
      </c>
      <c r="E243">
        <v>0.16461000000000001</v>
      </c>
      <c r="F243">
        <v>7.9149999999999998E-2</v>
      </c>
      <c r="G243">
        <v>0.34166999999999997</v>
      </c>
      <c r="H243">
        <v>0.15115000000000001</v>
      </c>
      <c r="I243">
        <v>17.7636</v>
      </c>
      <c r="J243">
        <v>2.8754374999999999</v>
      </c>
      <c r="K243">
        <v>139.523</v>
      </c>
      <c r="L243">
        <v>0.82478242432241911</v>
      </c>
      <c r="M243">
        <v>0.17401129943502819</v>
      </c>
      <c r="N243">
        <v>0.46191993903259082</v>
      </c>
      <c r="O243">
        <v>0.1026261741954454</v>
      </c>
      <c r="P243">
        <v>6.9320055719470336E-2</v>
      </c>
      <c r="Q243">
        <v>0.52697422409001382</v>
      </c>
      <c r="R243">
        <v>0.99486292382795205</v>
      </c>
      <c r="S243">
        <v>0.36735045571141989</v>
      </c>
      <c r="T243">
        <v>0.28043794301561042</v>
      </c>
      <c r="U243">
        <v>0.33331735964912079</v>
      </c>
      <c r="V243">
        <v>0.36054989736139492</v>
      </c>
      <c r="W243">
        <v>1.0895421462967501</v>
      </c>
    </row>
    <row r="244" spans="1:23">
      <c r="A244" t="s">
        <v>461</v>
      </c>
      <c r="B244">
        <v>2.4900000000000002</v>
      </c>
      <c r="C244">
        <v>0.441</v>
      </c>
      <c r="D244">
        <v>18.666668000000001</v>
      </c>
      <c r="E244">
        <v>6.9379999999999997E-2</v>
      </c>
      <c r="F244">
        <v>3.0450001000000001E-2</v>
      </c>
      <c r="G244">
        <v>0.23200999999999999</v>
      </c>
      <c r="H244">
        <v>4.7829999999999998E-2</v>
      </c>
      <c r="I244">
        <v>21.365461</v>
      </c>
      <c r="J244">
        <v>1.3921962999999999</v>
      </c>
      <c r="K244">
        <v>41.704000000000001</v>
      </c>
      <c r="L244">
        <v>0.79803865952600939</v>
      </c>
      <c r="M244">
        <v>0.10026761819803751</v>
      </c>
      <c r="N244">
        <v>0.372184004164546</v>
      </c>
      <c r="O244">
        <v>3.0541056586143041E-2</v>
      </c>
      <c r="P244">
        <v>2.9423329496886749E-2</v>
      </c>
      <c r="Q244">
        <v>0.53492317704585657</v>
      </c>
      <c r="R244">
        <v>0.99404625273488378</v>
      </c>
      <c r="S244">
        <v>0.31573863286741172</v>
      </c>
      <c r="T244">
        <v>0.25620715534471927</v>
      </c>
      <c r="U244">
        <v>0.28559577707546779</v>
      </c>
      <c r="V244">
        <v>0.34515891718295988</v>
      </c>
      <c r="W244">
        <v>1.072663647126179</v>
      </c>
    </row>
    <row r="245" spans="1:23">
      <c r="A245" t="s">
        <v>462</v>
      </c>
      <c r="B245">
        <v>18.75</v>
      </c>
      <c r="C245">
        <v>0.63200000000000001</v>
      </c>
      <c r="D245">
        <v>16.338173000000001</v>
      </c>
      <c r="E245">
        <v>0.18995000000000001</v>
      </c>
      <c r="F245">
        <v>0.10094</v>
      </c>
      <c r="G245">
        <v>0.40422999999999998</v>
      </c>
      <c r="H245">
        <v>0.21027999999999999</v>
      </c>
      <c r="I245">
        <v>16.8</v>
      </c>
      <c r="J245">
        <v>3.7061001999999998</v>
      </c>
      <c r="K245">
        <v>92.278000000000006</v>
      </c>
      <c r="L245">
        <v>0.83189874270886277</v>
      </c>
      <c r="M245">
        <v>0.19696699375557539</v>
      </c>
      <c r="N245">
        <v>0.51311344701494432</v>
      </c>
      <c r="O245">
        <v>6.7810224518475778E-2</v>
      </c>
      <c r="P245">
        <v>9.166350351825861E-2</v>
      </c>
      <c r="Q245">
        <v>0.5334424171659492</v>
      </c>
      <c r="R245">
        <v>0.99533030440996062</v>
      </c>
      <c r="S245">
        <v>0.37665748517456671</v>
      </c>
      <c r="T245">
        <v>0.29606698101292322</v>
      </c>
      <c r="U245">
        <v>0.35035594973788409</v>
      </c>
      <c r="V245">
        <v>0.35784529123963882</v>
      </c>
      <c r="W245">
        <v>1.0941801316568389</v>
      </c>
    </row>
    <row r="246" spans="1:23">
      <c r="A246" t="s">
        <v>463</v>
      </c>
      <c r="B246">
        <v>5.03</v>
      </c>
      <c r="C246">
        <v>0.42599999999999999</v>
      </c>
      <c r="D246">
        <v>16.189554000000001</v>
      </c>
      <c r="E246">
        <v>0.18421000000000001</v>
      </c>
      <c r="F246">
        <v>5.9889999999999999E-2</v>
      </c>
      <c r="G246">
        <v>4.0829999999999998E-2</v>
      </c>
      <c r="H246">
        <v>2.2969997999999998E-2</v>
      </c>
      <c r="I246">
        <v>16.640158</v>
      </c>
      <c r="J246">
        <v>2.6693454000000001</v>
      </c>
      <c r="K246">
        <v>388.82</v>
      </c>
      <c r="L246">
        <v>0.83028675898596671</v>
      </c>
      <c r="M246">
        <v>0.1153731787094856</v>
      </c>
      <c r="N246">
        <v>0.2157393932939205</v>
      </c>
      <c r="O246">
        <v>0.28633898627332638</v>
      </c>
      <c r="P246">
        <v>6.3776520325269231E-2</v>
      </c>
      <c r="Q246">
        <v>0.53334790588179692</v>
      </c>
      <c r="R246">
        <v>0.99384975210570237</v>
      </c>
      <c r="S246">
        <v>0.34183404533021178</v>
      </c>
      <c r="T246">
        <v>0.27241435630993399</v>
      </c>
      <c r="U246">
        <v>0.29818750259304122</v>
      </c>
      <c r="V246">
        <v>0.38879954618348922</v>
      </c>
      <c r="W246">
        <v>1.0923228751458209</v>
      </c>
    </row>
    <row r="247" spans="1:23">
      <c r="A247" t="s">
        <v>464</v>
      </c>
      <c r="B247">
        <v>5.54</v>
      </c>
      <c r="C247">
        <v>0.60799999999999998</v>
      </c>
      <c r="D247">
        <v>13.465446</v>
      </c>
      <c r="E247">
        <v>0.11505</v>
      </c>
      <c r="F247">
        <v>4.6329996999999998E-2</v>
      </c>
      <c r="G247">
        <v>0.38112997999999998</v>
      </c>
      <c r="H247">
        <v>7.4209999999999998E-2</v>
      </c>
      <c r="I247">
        <v>23.916967</v>
      </c>
      <c r="J247">
        <v>2.7697067</v>
      </c>
      <c r="K247">
        <v>130.57300000000001</v>
      </c>
      <c r="L247">
        <v>0.8108643209588775</v>
      </c>
      <c r="M247">
        <v>0.1184061849539102</v>
      </c>
      <c r="N247">
        <v>0.49421045695320309</v>
      </c>
      <c r="O247">
        <v>9.6030709075138942E-2</v>
      </c>
      <c r="P247">
        <v>6.6476072703832184E-2</v>
      </c>
      <c r="Q247">
        <v>0.53161556381753017</v>
      </c>
      <c r="R247">
        <v>0.99425476786685374</v>
      </c>
      <c r="S247">
        <v>0.35113066986680358</v>
      </c>
      <c r="T247">
        <v>0.27326231924296968</v>
      </c>
      <c r="U247">
        <v>0.29763853435410331</v>
      </c>
      <c r="V247">
        <v>0.36453457461599442</v>
      </c>
      <c r="W247">
        <v>1.080650699396253</v>
      </c>
    </row>
    <row r="248" spans="1:23">
      <c r="A248" t="s">
        <v>465</v>
      </c>
      <c r="B248">
        <v>2.68</v>
      </c>
      <c r="C248">
        <v>0.53800000000000003</v>
      </c>
      <c r="D248">
        <v>8.5768500000000003</v>
      </c>
      <c r="E248">
        <v>8.4599999999999995E-2</v>
      </c>
      <c r="F248">
        <v>2.8320000000000001E-2</v>
      </c>
      <c r="G248">
        <v>0.16916001</v>
      </c>
      <c r="H248">
        <v>6.4569995000000005E-2</v>
      </c>
      <c r="I248">
        <v>16.865670999999999</v>
      </c>
      <c r="J248">
        <v>1.3001208</v>
      </c>
      <c r="K248">
        <v>30.484999999999999</v>
      </c>
      <c r="L248">
        <v>0.80231294389229468</v>
      </c>
      <c r="M248">
        <v>0.1013975617008623</v>
      </c>
      <c r="N248">
        <v>0.32075319430591698</v>
      </c>
      <c r="O248">
        <v>2.2273512096230411E-2</v>
      </c>
      <c r="P248">
        <v>2.694665138458276E-2</v>
      </c>
      <c r="Q248">
        <v>0.52850675884870879</v>
      </c>
      <c r="R248">
        <v>0.99417857048570268</v>
      </c>
      <c r="S248">
        <v>0.30797124604744219</v>
      </c>
      <c r="T248">
        <v>0.25255704319304201</v>
      </c>
      <c r="U248">
        <v>0.28510570783959399</v>
      </c>
      <c r="V248">
        <v>0.33566428051545799</v>
      </c>
      <c r="W248">
        <v>1.0753622823557649</v>
      </c>
    </row>
    <row r="249" spans="1:23">
      <c r="A249" t="s">
        <v>466</v>
      </c>
      <c r="B249">
        <v>5.82</v>
      </c>
      <c r="C249">
        <v>0.75700000000000001</v>
      </c>
      <c r="D249">
        <v>17.564101999999998</v>
      </c>
      <c r="E249">
        <v>0.13074</v>
      </c>
      <c r="F249">
        <v>1.949E-2</v>
      </c>
      <c r="G249">
        <v>0.18031</v>
      </c>
      <c r="H249">
        <v>4.0770000000000001E-2</v>
      </c>
      <c r="I249">
        <v>11.769759000000001</v>
      </c>
      <c r="J249">
        <v>1.6744072000000001</v>
      </c>
      <c r="K249">
        <v>89.281999999999996</v>
      </c>
      <c r="L249">
        <v>0.81527059702372751</v>
      </c>
      <c r="M249">
        <v>0.12007136485281</v>
      </c>
      <c r="N249">
        <v>0.32987734875074048</v>
      </c>
      <c r="O249">
        <v>6.5602401780996661E-2</v>
      </c>
      <c r="P249">
        <v>3.7014334260190858E-2</v>
      </c>
      <c r="Q249">
        <v>0.53422202222364312</v>
      </c>
      <c r="R249">
        <v>0.99399044845771511</v>
      </c>
      <c r="S249">
        <v>0.32461716550621778</v>
      </c>
      <c r="T249">
        <v>0.26199010042643778</v>
      </c>
      <c r="U249">
        <v>0.29983383925999119</v>
      </c>
      <c r="V249">
        <v>0.34891667023413342</v>
      </c>
      <c r="W249">
        <v>1.0831975252499371</v>
      </c>
    </row>
    <row r="250" spans="1:23">
      <c r="A250" t="s">
        <v>467</v>
      </c>
      <c r="B250">
        <v>11.7</v>
      </c>
      <c r="C250">
        <v>0.65400000000000003</v>
      </c>
      <c r="D250">
        <v>19.649121999999998</v>
      </c>
      <c r="E250">
        <v>0.21057000000000001</v>
      </c>
      <c r="F250">
        <v>6.9389999999999993E-2</v>
      </c>
      <c r="G250">
        <v>0.22884001000000001</v>
      </c>
      <c r="H250">
        <v>0.16732</v>
      </c>
      <c r="I250">
        <v>28.717949000000001</v>
      </c>
      <c r="J250">
        <v>7.3311223999999999</v>
      </c>
      <c r="K250">
        <v>93.542000000000002</v>
      </c>
      <c r="L250">
        <v>0.83768952744163572</v>
      </c>
      <c r="M250">
        <v>0.15504014272970559</v>
      </c>
      <c r="N250">
        <v>0.36958996790545112</v>
      </c>
      <c r="O250">
        <v>6.8741695793567106E-2</v>
      </c>
      <c r="P250">
        <v>0.18917058346195739</v>
      </c>
      <c r="Q250">
        <v>0.53554794904109582</v>
      </c>
      <c r="R250">
        <v>0.99499073617381839</v>
      </c>
      <c r="S250">
        <v>0.3332402907274164</v>
      </c>
      <c r="T250">
        <v>0.3327695994268835</v>
      </c>
      <c r="U250">
        <v>0.32479869967927683</v>
      </c>
      <c r="V250">
        <v>0.33798304958411451</v>
      </c>
      <c r="W250">
        <v>1.097531782214008</v>
      </c>
    </row>
    <row r="251" spans="1:23">
      <c r="A251" t="s">
        <v>468</v>
      </c>
      <c r="B251">
        <v>3.78</v>
      </c>
      <c r="C251">
        <v>0.72</v>
      </c>
      <c r="D251">
        <v>9.6359220000000008</v>
      </c>
      <c r="E251">
        <v>7.3719999999999994E-2</v>
      </c>
      <c r="F251">
        <v>3.4979999999999997E-2</v>
      </c>
      <c r="G251">
        <v>0.15137999999999999</v>
      </c>
      <c r="H251">
        <v>0.1065</v>
      </c>
      <c r="I251">
        <v>10.5026455</v>
      </c>
      <c r="J251">
        <v>0.73047770000000001</v>
      </c>
      <c r="K251">
        <v>69.804000000000002</v>
      </c>
      <c r="L251">
        <v>0.79925747648722345</v>
      </c>
      <c r="M251">
        <v>0.10793933987511151</v>
      </c>
      <c r="N251">
        <v>0.3062036245511004</v>
      </c>
      <c r="O251">
        <v>5.1248606293473893E-2</v>
      </c>
      <c r="P251">
        <v>1.162419755489962E-2</v>
      </c>
      <c r="Q251">
        <v>0.52918025453048323</v>
      </c>
      <c r="R251">
        <v>0.99450999734415901</v>
      </c>
      <c r="S251">
        <v>0.31290036331280369</v>
      </c>
      <c r="T251">
        <v>0.2472133198319485</v>
      </c>
      <c r="U251">
        <v>0.28912687703388212</v>
      </c>
      <c r="V251">
        <v>0.34332156721798512</v>
      </c>
      <c r="W251">
        <v>1.0736831510235181</v>
      </c>
    </row>
    <row r="252" spans="1:23">
      <c r="A252" t="s">
        <v>469</v>
      </c>
      <c r="B252">
        <v>2.65</v>
      </c>
      <c r="C252">
        <v>0.38</v>
      </c>
      <c r="D252">
        <v>21.688889</v>
      </c>
      <c r="E252">
        <v>9.758E-2</v>
      </c>
      <c r="F252">
        <v>3.6059998000000003E-2</v>
      </c>
      <c r="G252">
        <v>0.41213</v>
      </c>
      <c r="H252">
        <v>0.19148999999999999</v>
      </c>
      <c r="I252">
        <v>36.830185</v>
      </c>
      <c r="J252">
        <v>2.5333540000000001</v>
      </c>
      <c r="K252">
        <v>27.094999999999999</v>
      </c>
      <c r="L252">
        <v>0.80595816143988896</v>
      </c>
      <c r="M252">
        <v>0.1012191495688373</v>
      </c>
      <c r="N252">
        <v>0.51957810035670571</v>
      </c>
      <c r="O252">
        <v>1.9775341508762392E-2</v>
      </c>
      <c r="P252">
        <v>6.0118577399718189E-2</v>
      </c>
      <c r="Q252">
        <v>0.53684509811719827</v>
      </c>
      <c r="R252">
        <v>0.99518178282809111</v>
      </c>
      <c r="S252">
        <v>0.33707611951418232</v>
      </c>
      <c r="T252">
        <v>0.27032284779993732</v>
      </c>
      <c r="U252">
        <v>0.28752750662177812</v>
      </c>
      <c r="V252">
        <v>0.35222177511005059</v>
      </c>
      <c r="W252">
        <v>1.078186214758464</v>
      </c>
    </row>
    <row r="253" spans="1:23">
      <c r="A253" t="s">
        <v>470</v>
      </c>
      <c r="B253">
        <v>0.24</v>
      </c>
      <c r="C253">
        <v>0.57099999999999995</v>
      </c>
      <c r="D253">
        <v>24.553571999999999</v>
      </c>
      <c r="E253">
        <v>5.6499999999999996E-3</v>
      </c>
      <c r="F253">
        <v>9.2599999999999991E-3</v>
      </c>
      <c r="G253">
        <v>0.102010004</v>
      </c>
      <c r="H253">
        <v>3.9149999999999997E-2</v>
      </c>
      <c r="I253">
        <v>57.291668000000001</v>
      </c>
      <c r="J253">
        <v>0.52229729999999996</v>
      </c>
      <c r="K253">
        <v>37.822000000000003</v>
      </c>
      <c r="L253">
        <v>0.78014114686744374</v>
      </c>
      <c r="M253">
        <v>8.6886708296164128E-2</v>
      </c>
      <c r="N253">
        <v>0.26580363599108192</v>
      </c>
      <c r="O253">
        <v>2.7680319647927439E-2</v>
      </c>
      <c r="P253">
        <v>6.024490357103375E-3</v>
      </c>
      <c r="Q253">
        <v>0.53866683604450871</v>
      </c>
      <c r="R253">
        <v>0.99397764351026285</v>
      </c>
      <c r="S253">
        <v>0.29152661446750561</v>
      </c>
      <c r="T253">
        <v>0.24587081311125281</v>
      </c>
      <c r="U253">
        <v>0.27616525501197448</v>
      </c>
      <c r="V253">
        <v>0.34066652256389568</v>
      </c>
      <c r="W253">
        <v>1.0616486324709391</v>
      </c>
    </row>
    <row r="254" spans="1:23">
      <c r="A254" t="s">
        <v>471</v>
      </c>
      <c r="B254">
        <v>15.19</v>
      </c>
      <c r="C254">
        <v>0.79</v>
      </c>
      <c r="D254">
        <v>23.738789000000001</v>
      </c>
      <c r="E254">
        <v>0.33210000000000001</v>
      </c>
      <c r="F254">
        <v>0.10402001</v>
      </c>
      <c r="G254">
        <v>9.4810000000000005E-2</v>
      </c>
      <c r="H254">
        <v>4.1570000000000003E-2</v>
      </c>
      <c r="I254">
        <v>27.880184</v>
      </c>
      <c r="J254">
        <v>9.1240089999999991</v>
      </c>
      <c r="K254">
        <v>461.84899999999999</v>
      </c>
      <c r="L254">
        <v>0.87181921068964252</v>
      </c>
      <c r="M254">
        <v>0.17579542075527799</v>
      </c>
      <c r="N254">
        <v>0.25991179676079129</v>
      </c>
      <c r="O254">
        <v>0.34015577088459559</v>
      </c>
      <c r="P254">
        <v>0.23739625695884969</v>
      </c>
      <c r="Q254">
        <v>0.53814869107222807</v>
      </c>
      <c r="R254">
        <v>0.99399677188855584</v>
      </c>
      <c r="S254">
        <v>0.37017183939226472</v>
      </c>
      <c r="T254">
        <v>0.3575197303520492</v>
      </c>
      <c r="U254">
        <v>0.34226496128427408</v>
      </c>
      <c r="V254">
        <v>0.39001406968435448</v>
      </c>
      <c r="W254">
        <v>1.1178768457390931</v>
      </c>
    </row>
    <row r="255" spans="1:23">
      <c r="A255" t="s">
        <v>472</v>
      </c>
      <c r="B255">
        <v>-0.41</v>
      </c>
      <c r="C255">
        <v>0.48499999999999999</v>
      </c>
      <c r="D255">
        <v>10.365631</v>
      </c>
      <c r="E255">
        <v>-3.7690000000000001E-2</v>
      </c>
      <c r="F255">
        <v>-9.2000000000000003E-4</v>
      </c>
      <c r="G255">
        <v>0.1547</v>
      </c>
      <c r="H255">
        <v>6.0799996999999998E-3</v>
      </c>
      <c r="I255">
        <v>0</v>
      </c>
      <c r="J255">
        <v>1.5233745999999999</v>
      </c>
      <c r="K255">
        <v>41.146000000000001</v>
      </c>
      <c r="L255">
        <v>0.7679698272593749</v>
      </c>
      <c r="M255">
        <v>8.3021112102289615E-2</v>
      </c>
      <c r="N255">
        <v>0.30892041557573929</v>
      </c>
      <c r="O255">
        <v>3.012985328590494E-2</v>
      </c>
      <c r="P255">
        <v>3.295180802178474E-2</v>
      </c>
      <c r="Q255">
        <v>0.52964429839195049</v>
      </c>
      <c r="R255">
        <v>0.99371624868551678</v>
      </c>
      <c r="S255">
        <v>0.29157787395527113</v>
      </c>
      <c r="T255">
        <v>0.25299240812834412</v>
      </c>
      <c r="U255">
        <v>0.27009801159785579</v>
      </c>
      <c r="V255">
        <v>0.33663403080693699</v>
      </c>
      <c r="W255">
        <v>1.0540317928041101</v>
      </c>
    </row>
    <row r="256" spans="1:23">
      <c r="A256" t="s">
        <v>473</v>
      </c>
      <c r="B256">
        <v>1.0900000000000001</v>
      </c>
      <c r="C256">
        <v>0.40200000000000002</v>
      </c>
      <c r="D256">
        <v>10.530504000000001</v>
      </c>
      <c r="E256">
        <v>2.2550002E-2</v>
      </c>
      <c r="F256">
        <v>1.651E-2</v>
      </c>
      <c r="G256">
        <v>0.16825001000000001</v>
      </c>
      <c r="H256">
        <v>0.10236000000000001</v>
      </c>
      <c r="I256">
        <v>36.422015999999999</v>
      </c>
      <c r="J256">
        <v>1.0795376999999999</v>
      </c>
      <c r="K256">
        <v>25.082000000000001</v>
      </c>
      <c r="L256">
        <v>0.78488723190941434</v>
      </c>
      <c r="M256">
        <v>9.1941718703538497E-2</v>
      </c>
      <c r="N256">
        <v>0.32000853170579002</v>
      </c>
      <c r="O256">
        <v>1.8291914549301291E-2</v>
      </c>
      <c r="P256">
        <v>2.1013332144240199E-2</v>
      </c>
      <c r="Q256">
        <v>0.52974914608270351</v>
      </c>
      <c r="R256">
        <v>0.99447727358955873</v>
      </c>
      <c r="S256">
        <v>0.30006758120367022</v>
      </c>
      <c r="T256">
        <v>0.2491952697708037</v>
      </c>
      <c r="U256">
        <v>0.27757877242823198</v>
      </c>
      <c r="V256">
        <v>0.33599633574973647</v>
      </c>
      <c r="W256">
        <v>1.064852114749206</v>
      </c>
    </row>
    <row r="257" spans="1:23">
      <c r="A257" t="s">
        <v>474</v>
      </c>
      <c r="B257">
        <v>1.74</v>
      </c>
      <c r="C257">
        <v>0.27800000000000002</v>
      </c>
      <c r="D257">
        <v>15.565476</v>
      </c>
      <c r="E257">
        <v>7.5560000000000002E-2</v>
      </c>
      <c r="F257">
        <v>4.4979999999999999E-2</v>
      </c>
      <c r="G257">
        <v>0.43108000000000002</v>
      </c>
      <c r="H257">
        <v>8.8980000000000004E-2</v>
      </c>
      <c r="I257">
        <v>30.057469999999999</v>
      </c>
      <c r="J257">
        <v>2.1956340000000001</v>
      </c>
      <c r="K257">
        <v>14.92</v>
      </c>
      <c r="L257">
        <v>0.79977420994543402</v>
      </c>
      <c r="M257">
        <v>9.580731489741301E-2</v>
      </c>
      <c r="N257">
        <v>0.53508508527143706</v>
      </c>
      <c r="O257">
        <v>1.0803298174714241E-2</v>
      </c>
      <c r="P257">
        <v>5.1034469986917803E-2</v>
      </c>
      <c r="Q257">
        <v>0.53295103594463467</v>
      </c>
      <c r="R257">
        <v>0.99437151420874903</v>
      </c>
      <c r="S257">
        <v>0.33565705126453749</v>
      </c>
      <c r="T257">
        <v>0.26398705314110371</v>
      </c>
      <c r="U257">
        <v>0.28242687195543809</v>
      </c>
      <c r="V257">
        <v>0.34998800096787319</v>
      </c>
      <c r="W257">
        <v>1.0739187500762339</v>
      </c>
    </row>
    <row r="258" spans="1:23">
      <c r="A258" t="s">
        <v>475</v>
      </c>
      <c r="B258">
        <v>9.8800000000000008</v>
      </c>
      <c r="C258">
        <v>0.51200000000000001</v>
      </c>
      <c r="D258">
        <v>13.227513</v>
      </c>
      <c r="E258">
        <v>5.3990003000000002E-2</v>
      </c>
      <c r="F258">
        <v>2.1839999999999998E-2</v>
      </c>
      <c r="G258">
        <v>0.41588002000000002</v>
      </c>
      <c r="H258">
        <v>0.22763</v>
      </c>
      <c r="I258">
        <v>12.651821999999999</v>
      </c>
      <c r="J258">
        <v>0.68929773999999999</v>
      </c>
      <c r="K258">
        <v>44.56</v>
      </c>
      <c r="L258">
        <v>0.79371663432401995</v>
      </c>
      <c r="M258">
        <v>0.144216473386857</v>
      </c>
      <c r="N258">
        <v>0.52264678128387931</v>
      </c>
      <c r="O258">
        <v>3.2645710036824073E-2</v>
      </c>
      <c r="P258">
        <v>1.0516524986218989E-2</v>
      </c>
      <c r="Q258">
        <v>0.53146425507926531</v>
      </c>
      <c r="R258">
        <v>0.99546744381631691</v>
      </c>
      <c r="S258">
        <v>0.3540060254662708</v>
      </c>
      <c r="T258">
        <v>0.25290149638304837</v>
      </c>
      <c r="U258">
        <v>0.312245242248127</v>
      </c>
      <c r="V258">
        <v>0.35744878417907922</v>
      </c>
      <c r="W258">
        <v>1.0708473361989039</v>
      </c>
    </row>
    <row r="259" spans="1:23">
      <c r="A259" t="s">
        <v>476</v>
      </c>
      <c r="B259">
        <v>1.1599999999999999</v>
      </c>
      <c r="C259">
        <v>0.49199999999999999</v>
      </c>
      <c r="D259">
        <v>27.514790999999999</v>
      </c>
      <c r="E259">
        <v>9.0560000000000002E-2</v>
      </c>
      <c r="F259">
        <v>1.7999999E-4</v>
      </c>
      <c r="G259">
        <v>0.101569995</v>
      </c>
      <c r="H259">
        <v>7.28E-3</v>
      </c>
      <c r="I259">
        <v>40.086210000000001</v>
      </c>
      <c r="J259">
        <v>2.1979579999999999</v>
      </c>
      <c r="K259">
        <v>7.782</v>
      </c>
      <c r="L259">
        <v>0.80398671096345509</v>
      </c>
      <c r="M259">
        <v>9.2358013678263448E-2</v>
      </c>
      <c r="N259">
        <v>0.26544357198446727</v>
      </c>
      <c r="O259">
        <v>5.5431383949659284E-3</v>
      </c>
      <c r="P259">
        <v>5.1096981729270477E-2</v>
      </c>
      <c r="Q259">
        <v>0.54054996411256107</v>
      </c>
      <c r="R259">
        <v>0.99372573383414897</v>
      </c>
      <c r="S259">
        <v>0.29181330761334601</v>
      </c>
      <c r="T259">
        <v>0.2667778411424328</v>
      </c>
      <c r="U259">
        <v>0.2826335190812021</v>
      </c>
      <c r="V259">
        <v>0.33189081028495498</v>
      </c>
      <c r="W259">
        <v>1.0761229117766691</v>
      </c>
    </row>
    <row r="260" spans="1:23">
      <c r="A260" t="s">
        <v>477</v>
      </c>
      <c r="B260">
        <v>6.85</v>
      </c>
      <c r="C260">
        <v>0.52700000000000002</v>
      </c>
      <c r="D260">
        <v>9.5454550000000005</v>
      </c>
      <c r="E260">
        <v>0.11961000400000001</v>
      </c>
      <c r="F260">
        <v>5.407E-2</v>
      </c>
      <c r="G260">
        <v>0.18912001000000001</v>
      </c>
      <c r="H260">
        <v>8.5569999999999993E-2</v>
      </c>
      <c r="I260">
        <v>18.394161</v>
      </c>
      <c r="J260">
        <v>1.9384317</v>
      </c>
      <c r="K260">
        <v>88.820999999999998</v>
      </c>
      <c r="L260">
        <v>0.81214492239168956</v>
      </c>
      <c r="M260">
        <v>0.12619684805233419</v>
      </c>
      <c r="N260">
        <v>0.33708667287573441</v>
      </c>
      <c r="O260">
        <v>6.526268005804009E-2</v>
      </c>
      <c r="P260">
        <v>4.4116155051411143E-2</v>
      </c>
      <c r="Q260">
        <v>0.52912272384905357</v>
      </c>
      <c r="R260">
        <v>0.99434456058479082</v>
      </c>
      <c r="S260">
        <v>0.32597704771283209</v>
      </c>
      <c r="T260">
        <v>0.26372371308341769</v>
      </c>
      <c r="U260">
        <v>0.30209136515395729</v>
      </c>
      <c r="V260">
        <v>0.34570767588441381</v>
      </c>
      <c r="W260">
        <v>1.081488654561739</v>
      </c>
    </row>
    <row r="261" spans="1:23">
      <c r="A261" t="s">
        <v>478</v>
      </c>
      <c r="B261">
        <v>4.84</v>
      </c>
      <c r="C261">
        <v>0.73499999999999999</v>
      </c>
      <c r="D261">
        <v>7.7846789999999997</v>
      </c>
      <c r="E261">
        <v>0.10077999999999999</v>
      </c>
      <c r="F261">
        <v>2.2230000999999999E-2</v>
      </c>
      <c r="G261">
        <v>0.25169000000000002</v>
      </c>
      <c r="H261">
        <v>5.9889999999999999E-2</v>
      </c>
      <c r="I261">
        <v>7.7685943000000002</v>
      </c>
      <c r="J261">
        <v>0.81106144000000002</v>
      </c>
      <c r="K261">
        <v>83.33</v>
      </c>
      <c r="L261">
        <v>0.80685682832373351</v>
      </c>
      <c r="M261">
        <v>0.1142432352066607</v>
      </c>
      <c r="N261">
        <v>0.38828835578047832</v>
      </c>
      <c r="O261">
        <v>6.1216233245123597E-2</v>
      </c>
      <c r="P261">
        <v>1.3791766398572431E-2</v>
      </c>
      <c r="Q261">
        <v>0.5280029935261179</v>
      </c>
      <c r="R261">
        <v>0.99414157845480633</v>
      </c>
      <c r="S261">
        <v>0.33144217297330258</v>
      </c>
      <c r="T261">
        <v>0.24853859241475409</v>
      </c>
      <c r="U261">
        <v>0.29363402397993399</v>
      </c>
      <c r="V261">
        <v>0.35124469241332779</v>
      </c>
      <c r="W261">
        <v>1.078126885365394</v>
      </c>
    </row>
    <row r="262" spans="1:23">
      <c r="A262" t="s">
        <v>479</v>
      </c>
      <c r="B262">
        <v>1.48</v>
      </c>
      <c r="C262">
        <v>0.3</v>
      </c>
      <c r="D262">
        <v>15.155279</v>
      </c>
      <c r="E262">
        <v>5.8349999999999999E-2</v>
      </c>
      <c r="F262">
        <v>2.75E-2</v>
      </c>
      <c r="G262">
        <v>0.11017</v>
      </c>
      <c r="H262">
        <v>4.8160000000000001E-2</v>
      </c>
      <c r="I262">
        <v>16.486485999999999</v>
      </c>
      <c r="J262">
        <v>0.95630020000000004</v>
      </c>
      <c r="K262">
        <v>27.518999999999998</v>
      </c>
      <c r="L262">
        <v>0.79494106711075785</v>
      </c>
      <c r="M262">
        <v>9.4261076419863213E-2</v>
      </c>
      <c r="N262">
        <v>0.27248104680249452</v>
      </c>
      <c r="O262">
        <v>2.0087797063065169E-2</v>
      </c>
      <c r="P262">
        <v>1.7698447958272578E-2</v>
      </c>
      <c r="Q262">
        <v>0.53269017935681362</v>
      </c>
      <c r="R262">
        <v>0.99404886115010549</v>
      </c>
      <c r="S262">
        <v>0.29659788736143988</v>
      </c>
      <c r="T262">
        <v>0.2493664734876444</v>
      </c>
      <c r="U262">
        <v>0.28086850873381408</v>
      </c>
      <c r="V262">
        <v>0.3347232006634297</v>
      </c>
      <c r="W262">
        <v>1.070765734075199</v>
      </c>
    </row>
    <row r="263" spans="1:23">
      <c r="A263" t="s">
        <v>480</v>
      </c>
      <c r="B263">
        <v>0.34</v>
      </c>
      <c r="C263">
        <v>0.70399999999999996</v>
      </c>
      <c r="D263">
        <v>15.797872999999999</v>
      </c>
      <c r="E263">
        <v>2.0769998000000001E-2</v>
      </c>
      <c r="F263">
        <v>1.6289999999999999E-2</v>
      </c>
      <c r="G263">
        <v>8.8489999999999999E-2</v>
      </c>
      <c r="H263">
        <v>2.5440000000000001E-2</v>
      </c>
      <c r="I263">
        <v>43.676470000000002</v>
      </c>
      <c r="J263">
        <v>1.1995153000000001</v>
      </c>
      <c r="K263">
        <v>22.611999999999998</v>
      </c>
      <c r="L263">
        <v>0.78438734733194226</v>
      </c>
      <c r="M263">
        <v>8.7481415402914056E-2</v>
      </c>
      <c r="N263">
        <v>0.2547400740873822</v>
      </c>
      <c r="O263">
        <v>1.647171356079213E-2</v>
      </c>
      <c r="P263">
        <v>2.4240530431371549E-2</v>
      </c>
      <c r="Q263">
        <v>0.53309882417428978</v>
      </c>
      <c r="R263">
        <v>0.99386927571423145</v>
      </c>
      <c r="S263">
        <v>0.28753430593493318</v>
      </c>
      <c r="T263">
        <v>0.25137674164506291</v>
      </c>
      <c r="U263">
        <v>0.27555044316152971</v>
      </c>
      <c r="V263">
        <v>0.33203744535390489</v>
      </c>
      <c r="W263">
        <v>1.0641888123730581</v>
      </c>
    </row>
    <row r="264" spans="1:23">
      <c r="A264" t="s">
        <v>481</v>
      </c>
      <c r="B264">
        <v>5.88</v>
      </c>
      <c r="C264">
        <v>0.21099999999999999</v>
      </c>
      <c r="D264">
        <v>18.181818</v>
      </c>
      <c r="E264">
        <v>0.20491000000000001</v>
      </c>
      <c r="F264">
        <v>6.2549999999999994E-2</v>
      </c>
      <c r="G264">
        <v>0.32672000000000001</v>
      </c>
      <c r="H264">
        <v>0.13894000000000001</v>
      </c>
      <c r="I264">
        <v>21.088433999999999</v>
      </c>
      <c r="J264">
        <v>4.3674273000000001</v>
      </c>
      <c r="K264">
        <v>38.570999999999998</v>
      </c>
      <c r="L264">
        <v>0.83610001039083581</v>
      </c>
      <c r="M264">
        <v>0.1204281891168599</v>
      </c>
      <c r="N264">
        <v>0.44968619631621959</v>
      </c>
      <c r="O264">
        <v>2.8232275332297219E-2</v>
      </c>
      <c r="P264">
        <v>0.10945210476010329</v>
      </c>
      <c r="Q264">
        <v>0.53461484637399637</v>
      </c>
      <c r="R264">
        <v>0.99476641246474684</v>
      </c>
      <c r="S264">
        <v>0.33660659844191593</v>
      </c>
      <c r="T264">
        <v>0.2932562834808744</v>
      </c>
      <c r="U264">
        <v>0.30234344237376348</v>
      </c>
      <c r="V264">
        <v>0.34235395680825659</v>
      </c>
      <c r="W264">
        <v>1.096425457205974</v>
      </c>
    </row>
    <row r="265" spans="1:23">
      <c r="A265" t="s">
        <v>482</v>
      </c>
      <c r="B265">
        <v>2.46</v>
      </c>
      <c r="C265">
        <v>0.17299999999999999</v>
      </c>
      <c r="D265">
        <v>12.774799</v>
      </c>
      <c r="E265">
        <v>0.14086000000000001</v>
      </c>
      <c r="F265">
        <v>1.9949999999999999E-2</v>
      </c>
      <c r="G265">
        <v>5.1459998E-2</v>
      </c>
      <c r="H265">
        <v>3.1739999999999997E-2</v>
      </c>
      <c r="I265">
        <v>19.369918999999999</v>
      </c>
      <c r="J265">
        <v>2.2471116000000002</v>
      </c>
      <c r="K265">
        <v>139.922</v>
      </c>
      <c r="L265">
        <v>0.81811263104388576</v>
      </c>
      <c r="M265">
        <v>0.1000892060660125</v>
      </c>
      <c r="N265">
        <v>0.22443803279944161</v>
      </c>
      <c r="O265">
        <v>0.1029202066628199</v>
      </c>
      <c r="P265">
        <v>5.2419131978369823E-2</v>
      </c>
      <c r="Q265">
        <v>0.53117636065463814</v>
      </c>
      <c r="R265">
        <v>0.99391907273210145</v>
      </c>
      <c r="S265">
        <v>0.30699113237385223</v>
      </c>
      <c r="T265">
        <v>0.2644317756893404</v>
      </c>
      <c r="U265">
        <v>0.2866160706914378</v>
      </c>
      <c r="V265">
        <v>0.34606042456837571</v>
      </c>
      <c r="W265">
        <v>1.084898377235308</v>
      </c>
    </row>
    <row r="266" spans="1:23">
      <c r="A266" t="s">
        <v>483</v>
      </c>
      <c r="B266">
        <v>1.69</v>
      </c>
      <c r="C266">
        <v>0.64400000000000002</v>
      </c>
      <c r="D266">
        <v>9.8691099999999992</v>
      </c>
      <c r="E266">
        <v>0.11446000000000001</v>
      </c>
      <c r="F266">
        <v>1.28999995E-2</v>
      </c>
      <c r="G266">
        <v>0.30686000000000002</v>
      </c>
      <c r="H266">
        <v>1.4989999E-2</v>
      </c>
      <c r="I266">
        <v>11.153846</v>
      </c>
      <c r="J266">
        <v>1.3067591000000001</v>
      </c>
      <c r="K266">
        <v>46.018999999999998</v>
      </c>
      <c r="L266">
        <v>0.81069862925216873</v>
      </c>
      <c r="M266">
        <v>9.5509961344038052E-2</v>
      </c>
      <c r="N266">
        <v>0.43343454880136117</v>
      </c>
      <c r="O266">
        <v>3.372088138995559E-2</v>
      </c>
      <c r="P266">
        <v>2.712521063555514E-2</v>
      </c>
      <c r="Q266">
        <v>0.52932854578078692</v>
      </c>
      <c r="R266">
        <v>0.99378667589097136</v>
      </c>
      <c r="S266">
        <v>0.32840026550157592</v>
      </c>
      <c r="T266">
        <v>0.2521444534761072</v>
      </c>
      <c r="U266">
        <v>0.28244555523403159</v>
      </c>
      <c r="V266">
        <v>0.34771911443296238</v>
      </c>
      <c r="W266">
        <v>1.0802744208702519</v>
      </c>
    </row>
    <row r="267" spans="1:23">
      <c r="A267" t="s">
        <v>484</v>
      </c>
      <c r="B267">
        <v>1.27</v>
      </c>
      <c r="C267">
        <v>0.502</v>
      </c>
      <c r="D267">
        <v>12.361808999999999</v>
      </c>
      <c r="E267">
        <v>4.5890002999999999E-2</v>
      </c>
      <c r="F267">
        <v>2.2079998999999999E-2</v>
      </c>
      <c r="G267">
        <v>0.20011999</v>
      </c>
      <c r="H267">
        <v>0.10505</v>
      </c>
      <c r="I267">
        <v>19.370079</v>
      </c>
      <c r="J267">
        <v>1.8974161</v>
      </c>
      <c r="K267">
        <v>26.306000000000001</v>
      </c>
      <c r="L267">
        <v>0.79144188377428848</v>
      </c>
      <c r="M267">
        <v>9.3012191495688373E-2</v>
      </c>
      <c r="N267">
        <v>0.34608807255501389</v>
      </c>
      <c r="O267">
        <v>1.9193908885307441E-2</v>
      </c>
      <c r="P267">
        <v>4.3012903493906539E-2</v>
      </c>
      <c r="Q267">
        <v>0.53091372791426161</v>
      </c>
      <c r="R267">
        <v>0.99449853612576034</v>
      </c>
      <c r="S267">
        <v>0.30437318545437841</v>
      </c>
      <c r="T267">
        <v>0.25927639638627481</v>
      </c>
      <c r="U267">
        <v>0.27924774713417527</v>
      </c>
      <c r="V267">
        <v>0.33669267539558162</v>
      </c>
      <c r="W267">
        <v>1.0688839041289899</v>
      </c>
    </row>
    <row r="268" spans="1:23">
      <c r="A268" t="s">
        <v>485</v>
      </c>
      <c r="B268">
        <v>2.5499999999999998</v>
      </c>
      <c r="C268">
        <v>0.25</v>
      </c>
      <c r="D268">
        <v>26.40625</v>
      </c>
      <c r="E268">
        <v>0.14373</v>
      </c>
      <c r="F268">
        <v>4.1329999999999999E-2</v>
      </c>
      <c r="G268">
        <v>0.11119000599999999</v>
      </c>
      <c r="H268">
        <v>3.5389999999999998E-2</v>
      </c>
      <c r="I268">
        <v>26.509803999999999</v>
      </c>
      <c r="J268">
        <v>3.7674856000000001</v>
      </c>
      <c r="K268">
        <v>79.391000000000005</v>
      </c>
      <c r="L268">
        <v>0.81891862290533379</v>
      </c>
      <c r="M268">
        <v>0.1006244424620874</v>
      </c>
      <c r="N268">
        <v>0.27331572847293961</v>
      </c>
      <c r="O268">
        <v>5.8313491668711637E-2</v>
      </c>
      <c r="P268">
        <v>9.3314668883584084E-2</v>
      </c>
      <c r="Q268">
        <v>0.5398450096084576</v>
      </c>
      <c r="R268">
        <v>0.9939479233853119</v>
      </c>
      <c r="S268">
        <v>0.30402111776439489</v>
      </c>
      <c r="T268">
        <v>0.28575147102952131</v>
      </c>
      <c r="U268">
        <v>0.28928051564840268</v>
      </c>
      <c r="V268">
        <v>0.34024255371191231</v>
      </c>
      <c r="W268">
        <v>1.085409541008052</v>
      </c>
    </row>
    <row r="269" spans="1:23">
      <c r="A269" t="s">
        <v>486</v>
      </c>
      <c r="B269">
        <v>9.57</v>
      </c>
      <c r="C269">
        <v>0.19500000000000001</v>
      </c>
      <c r="D269">
        <v>13.944395999999999</v>
      </c>
      <c r="E269">
        <v>0.15998000000000001</v>
      </c>
      <c r="F269">
        <v>5.3400002000000002E-2</v>
      </c>
      <c r="G269">
        <v>0.21281</v>
      </c>
      <c r="H269">
        <v>7.8779995000000005E-2</v>
      </c>
      <c r="I269">
        <v>16.771159999999998</v>
      </c>
      <c r="J269">
        <v>2.9420389999999998</v>
      </c>
      <c r="K269">
        <v>91.766999999999996</v>
      </c>
      <c r="L269">
        <v>0.82348216567485666</v>
      </c>
      <c r="M269">
        <v>0.14237288135593221</v>
      </c>
      <c r="N269">
        <v>0.35647244161241709</v>
      </c>
      <c r="O269">
        <v>6.7433656621662744E-2</v>
      </c>
      <c r="P269">
        <v>7.1111525516502266E-2</v>
      </c>
      <c r="Q269">
        <v>0.53192014250225217</v>
      </c>
      <c r="R269">
        <v>0.99429089042600949</v>
      </c>
      <c r="S269">
        <v>0.33480176267724421</v>
      </c>
      <c r="T269">
        <v>0.27880445765860079</v>
      </c>
      <c r="U269">
        <v>0.31430508097821802</v>
      </c>
      <c r="V269">
        <v>0.3466151681319285</v>
      </c>
      <c r="W269">
        <v>1.088409158493804</v>
      </c>
    </row>
    <row r="270" spans="1:23">
      <c r="A270" t="s">
        <v>487</v>
      </c>
      <c r="B270">
        <v>10.15</v>
      </c>
      <c r="C270">
        <v>0.56399999999999995</v>
      </c>
      <c r="D270">
        <v>12.175962</v>
      </c>
      <c r="E270">
        <v>0.14954000000000001</v>
      </c>
      <c r="F270">
        <v>1.575E-2</v>
      </c>
      <c r="G270">
        <v>0.53641000000000005</v>
      </c>
      <c r="H270">
        <v>0.17006999</v>
      </c>
      <c r="I270">
        <v>15.270937</v>
      </c>
      <c r="J270">
        <v>2.402952</v>
      </c>
      <c r="K270">
        <v>76.393000000000001</v>
      </c>
      <c r="L270">
        <v>0.820550264966314</v>
      </c>
      <c r="M270">
        <v>0.14582218257508181</v>
      </c>
      <c r="N270">
        <v>0.62127773545975695</v>
      </c>
      <c r="O270">
        <v>5.6104195084278261E-2</v>
      </c>
      <c r="P270">
        <v>5.6610980056226549E-2</v>
      </c>
      <c r="Q270">
        <v>0.53079554222719716</v>
      </c>
      <c r="R270">
        <v>0.9950124728882902</v>
      </c>
      <c r="S270">
        <v>0.37700344210558601</v>
      </c>
      <c r="T270">
        <v>0.2726004253406546</v>
      </c>
      <c r="U270">
        <v>0.31590483159958521</v>
      </c>
      <c r="V270">
        <v>0.3656620631962661</v>
      </c>
      <c r="W270">
        <v>1.087034741568192</v>
      </c>
    </row>
    <row r="271" spans="1:23">
      <c r="A271" t="s">
        <v>488</v>
      </c>
      <c r="B271">
        <v>5.01</v>
      </c>
      <c r="C271">
        <v>0.623</v>
      </c>
      <c r="D271">
        <v>11.393862</v>
      </c>
      <c r="E271">
        <v>0.16472999999999999</v>
      </c>
      <c r="F271">
        <v>1.84E-2</v>
      </c>
      <c r="G271">
        <v>0.26439000000000001</v>
      </c>
      <c r="H271">
        <v>0.18094999</v>
      </c>
      <c r="I271">
        <v>8.8922150000000002</v>
      </c>
      <c r="J271">
        <v>1.2247423</v>
      </c>
      <c r="K271">
        <v>9.6270000000000007</v>
      </c>
      <c r="L271">
        <v>0.82481612433056328</v>
      </c>
      <c r="M271">
        <v>0.11525423728813559</v>
      </c>
      <c r="N271">
        <v>0.39868089976027188</v>
      </c>
      <c r="O271">
        <v>6.9027622102693243E-3</v>
      </c>
      <c r="P271">
        <v>2.491909485664312E-2</v>
      </c>
      <c r="Q271">
        <v>0.53029818135587237</v>
      </c>
      <c r="R271">
        <v>0.99509847154772291</v>
      </c>
      <c r="S271">
        <v>0.32866211993682842</v>
      </c>
      <c r="T271">
        <v>0.25443595509315869</v>
      </c>
      <c r="U271">
        <v>0.29675121761417411</v>
      </c>
      <c r="V271">
        <v>0.33943333075162652</v>
      </c>
      <c r="W271">
        <v>1.0897010305437049</v>
      </c>
    </row>
    <row r="272" spans="1:23">
      <c r="A272" t="s">
        <v>489</v>
      </c>
      <c r="B272">
        <v>6.49</v>
      </c>
      <c r="C272">
        <v>0.315</v>
      </c>
      <c r="D272">
        <v>27.012024</v>
      </c>
      <c r="E272">
        <v>0.111999996</v>
      </c>
      <c r="F272">
        <v>3.7740000000000003E-2</v>
      </c>
      <c r="G272">
        <v>0.17004</v>
      </c>
      <c r="H272">
        <v>0.20907000000000001</v>
      </c>
      <c r="I272">
        <v>44.9923</v>
      </c>
      <c r="J272">
        <v>7.7688503000000004</v>
      </c>
      <c r="K272">
        <v>61.901000000000003</v>
      </c>
      <c r="L272">
        <v>0.81000777796187962</v>
      </c>
      <c r="M272">
        <v>0.1240559024680345</v>
      </c>
      <c r="N272">
        <v>0.32147329940645081</v>
      </c>
      <c r="O272">
        <v>4.5424700053721727E-2</v>
      </c>
      <c r="P272">
        <v>0.2009447373799354</v>
      </c>
      <c r="Q272">
        <v>0.54023023948247106</v>
      </c>
      <c r="R272">
        <v>0.99532074022081418</v>
      </c>
      <c r="S272">
        <v>0.30356691701358329</v>
      </c>
      <c r="T272">
        <v>0.33539518354590953</v>
      </c>
      <c r="U272">
        <v>0.30337289508306903</v>
      </c>
      <c r="V272">
        <v>0.330200930866692</v>
      </c>
      <c r="W272">
        <v>1.0807509798077981</v>
      </c>
    </row>
  </sheetData>
  <phoneticPr fontId="6"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34EAB-FB41-4DE0-A6A7-0663ADFBA615}">
  <sheetPr codeName="工作表18"/>
  <dimension ref="A1:B6"/>
  <sheetViews>
    <sheetView workbookViewId="0">
      <selection activeCell="B10" sqref="B10"/>
    </sheetView>
  </sheetViews>
  <sheetFormatPr defaultRowHeight="15.75"/>
  <cols>
    <col min="1" max="1" width="44.75" customWidth="1"/>
    <col min="2" max="2" width="88.125" customWidth="1"/>
  </cols>
  <sheetData>
    <row r="1" spans="1:2">
      <c r="A1" t="s">
        <v>135</v>
      </c>
      <c r="B1" t="s">
        <v>136</v>
      </c>
    </row>
    <row r="2" spans="1:2">
      <c r="A2" s="25" t="s">
        <v>137</v>
      </c>
      <c r="B2" t="s">
        <v>138</v>
      </c>
    </row>
    <row r="3" spans="1:2">
      <c r="A3" t="s">
        <v>139</v>
      </c>
      <c r="B3" t="s">
        <v>140</v>
      </c>
    </row>
    <row r="4" spans="1:2">
      <c r="A4" t="s">
        <v>141</v>
      </c>
      <c r="B4" t="s">
        <v>142</v>
      </c>
    </row>
    <row r="5" spans="1:2">
      <c r="A5" t="s">
        <v>143</v>
      </c>
      <c r="B5" t="s">
        <v>144</v>
      </c>
    </row>
    <row r="6" spans="1:2">
      <c r="A6" t="s">
        <v>145</v>
      </c>
      <c r="B6" t="s">
        <v>146</v>
      </c>
    </row>
  </sheetData>
  <phoneticPr fontId="6" type="noConversion"/>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1DAE0-A918-4549-B51B-17A51267B165}">
  <sheetPr codeName="工作表63"/>
  <dimension ref="A1:F64"/>
  <sheetViews>
    <sheetView workbookViewId="0"/>
  </sheetViews>
  <sheetFormatPr defaultRowHeight="15.75"/>
  <sheetData>
    <row r="1" spans="1:6">
      <c r="A1" t="s">
        <v>732</v>
      </c>
      <c r="B1" t="s">
        <v>733</v>
      </c>
      <c r="C1" t="s">
        <v>734</v>
      </c>
      <c r="D1" t="s">
        <v>735</v>
      </c>
      <c r="E1" t="s">
        <v>736</v>
      </c>
      <c r="F1" t="s">
        <v>737</v>
      </c>
    </row>
    <row r="2" spans="1:6">
      <c r="A2" t="s">
        <v>706</v>
      </c>
      <c r="B2">
        <v>294.5</v>
      </c>
      <c r="C2">
        <v>303</v>
      </c>
      <c r="D2">
        <v>294.5</v>
      </c>
      <c r="E2">
        <v>297</v>
      </c>
      <c r="F2" s="116">
        <v>2141</v>
      </c>
    </row>
    <row r="3" spans="1:6">
      <c r="A3" t="s">
        <v>705</v>
      </c>
      <c r="B3">
        <v>300.5</v>
      </c>
      <c r="C3">
        <v>307</v>
      </c>
      <c r="D3">
        <v>300</v>
      </c>
      <c r="E3">
        <v>303.5</v>
      </c>
      <c r="F3" s="116">
        <v>1769</v>
      </c>
    </row>
    <row r="4" spans="1:6">
      <c r="A4" t="s">
        <v>704</v>
      </c>
      <c r="B4">
        <v>306</v>
      </c>
      <c r="C4">
        <v>310</v>
      </c>
      <c r="D4">
        <v>301.5</v>
      </c>
      <c r="E4">
        <v>309.5</v>
      </c>
      <c r="F4" s="116">
        <v>1436</v>
      </c>
    </row>
    <row r="5" spans="1:6">
      <c r="A5" t="s">
        <v>703</v>
      </c>
      <c r="B5">
        <v>309.5</v>
      </c>
      <c r="C5">
        <v>329</v>
      </c>
      <c r="D5">
        <v>308.5</v>
      </c>
      <c r="E5">
        <v>326</v>
      </c>
      <c r="F5" s="116">
        <v>3489</v>
      </c>
    </row>
    <row r="6" spans="1:6">
      <c r="A6" t="s">
        <v>702</v>
      </c>
      <c r="B6">
        <v>330.5</v>
      </c>
      <c r="C6">
        <v>358.5</v>
      </c>
      <c r="D6">
        <v>326.5</v>
      </c>
      <c r="E6">
        <v>358.5</v>
      </c>
      <c r="F6" s="116">
        <v>5963</v>
      </c>
    </row>
    <row r="7" spans="1:6">
      <c r="A7" t="s">
        <v>701</v>
      </c>
      <c r="B7">
        <v>368</v>
      </c>
      <c r="C7">
        <v>393.5</v>
      </c>
      <c r="D7">
        <v>342</v>
      </c>
      <c r="E7">
        <v>389.5</v>
      </c>
      <c r="F7" s="116">
        <v>12483</v>
      </c>
    </row>
    <row r="8" spans="1:6">
      <c r="A8" t="s">
        <v>700</v>
      </c>
      <c r="B8">
        <v>388.5</v>
      </c>
      <c r="C8">
        <v>391.5</v>
      </c>
      <c r="D8">
        <v>362.5</v>
      </c>
      <c r="E8">
        <v>385.5</v>
      </c>
      <c r="F8" s="116">
        <v>5446</v>
      </c>
    </row>
    <row r="9" spans="1:6">
      <c r="A9" t="s">
        <v>699</v>
      </c>
      <c r="B9">
        <v>372</v>
      </c>
      <c r="C9">
        <v>400</v>
      </c>
      <c r="D9">
        <v>372</v>
      </c>
      <c r="E9">
        <v>398</v>
      </c>
      <c r="F9" s="116">
        <v>4454</v>
      </c>
    </row>
    <row r="10" spans="1:6">
      <c r="A10" t="s">
        <v>698</v>
      </c>
      <c r="B10">
        <v>409.5</v>
      </c>
      <c r="C10">
        <v>419.5</v>
      </c>
      <c r="D10">
        <v>400</v>
      </c>
      <c r="E10">
        <v>419.5</v>
      </c>
      <c r="F10" s="116">
        <v>2854</v>
      </c>
    </row>
    <row r="11" spans="1:6">
      <c r="A11" t="s">
        <v>697</v>
      </c>
      <c r="B11">
        <v>417.5</v>
      </c>
      <c r="C11">
        <v>417.5</v>
      </c>
      <c r="D11">
        <v>378</v>
      </c>
      <c r="E11">
        <v>378</v>
      </c>
      <c r="F11" s="116">
        <v>2731</v>
      </c>
    </row>
    <row r="12" spans="1:6">
      <c r="A12" t="s">
        <v>696</v>
      </c>
      <c r="B12">
        <v>365</v>
      </c>
      <c r="C12">
        <v>388</v>
      </c>
      <c r="D12">
        <v>342.5</v>
      </c>
      <c r="E12">
        <v>342.5</v>
      </c>
      <c r="F12" s="116">
        <v>3333</v>
      </c>
    </row>
    <row r="13" spans="1:6">
      <c r="A13" t="s">
        <v>695</v>
      </c>
      <c r="B13">
        <v>353</v>
      </c>
      <c r="C13">
        <v>376.5</v>
      </c>
      <c r="D13">
        <v>353</v>
      </c>
      <c r="E13">
        <v>376.5</v>
      </c>
      <c r="F13" s="116">
        <v>2748</v>
      </c>
    </row>
    <row r="14" spans="1:6">
      <c r="A14" t="s">
        <v>694</v>
      </c>
      <c r="B14">
        <v>385</v>
      </c>
      <c r="C14">
        <v>414</v>
      </c>
      <c r="D14">
        <v>385</v>
      </c>
      <c r="E14">
        <v>414</v>
      </c>
      <c r="F14" s="116">
        <v>4703</v>
      </c>
    </row>
    <row r="15" spans="1:6">
      <c r="A15" t="s">
        <v>693</v>
      </c>
      <c r="B15">
        <v>430</v>
      </c>
      <c r="C15">
        <v>448.5</v>
      </c>
      <c r="D15">
        <v>405.5</v>
      </c>
      <c r="E15">
        <v>413</v>
      </c>
      <c r="F15" s="116">
        <v>8203</v>
      </c>
    </row>
    <row r="16" spans="1:6">
      <c r="A16" t="s">
        <v>692</v>
      </c>
      <c r="B16">
        <v>424.5</v>
      </c>
      <c r="C16">
        <v>424.5</v>
      </c>
      <c r="D16">
        <v>402</v>
      </c>
      <c r="E16">
        <v>409.5</v>
      </c>
      <c r="F16" s="116">
        <v>3410</v>
      </c>
    </row>
    <row r="17" spans="1:6">
      <c r="A17" t="s">
        <v>691</v>
      </c>
      <c r="B17">
        <v>401.5</v>
      </c>
      <c r="C17">
        <v>403</v>
      </c>
      <c r="D17">
        <v>380</v>
      </c>
      <c r="E17">
        <v>380.5</v>
      </c>
      <c r="F17" s="116">
        <v>4062</v>
      </c>
    </row>
    <row r="18" spans="1:6">
      <c r="A18" t="s">
        <v>690</v>
      </c>
      <c r="B18">
        <v>385</v>
      </c>
      <c r="C18">
        <v>392</v>
      </c>
      <c r="D18">
        <v>380.5</v>
      </c>
      <c r="E18">
        <v>380.5</v>
      </c>
      <c r="F18" s="116">
        <v>2164</v>
      </c>
    </row>
    <row r="19" spans="1:6">
      <c r="A19" t="s">
        <v>689</v>
      </c>
      <c r="B19">
        <v>383</v>
      </c>
      <c r="C19">
        <v>388</v>
      </c>
      <c r="D19">
        <v>365</v>
      </c>
      <c r="E19">
        <v>377.5</v>
      </c>
      <c r="F19" s="116">
        <v>2780</v>
      </c>
    </row>
    <row r="20" spans="1:6">
      <c r="A20" t="s">
        <v>688</v>
      </c>
      <c r="B20">
        <v>387.5</v>
      </c>
      <c r="C20">
        <v>408</v>
      </c>
      <c r="D20">
        <v>381</v>
      </c>
      <c r="E20">
        <v>400</v>
      </c>
      <c r="F20" s="116">
        <v>10123</v>
      </c>
    </row>
    <row r="21" spans="1:6">
      <c r="A21" t="s">
        <v>687</v>
      </c>
      <c r="B21">
        <v>409</v>
      </c>
      <c r="C21">
        <v>418</v>
      </c>
      <c r="D21">
        <v>378</v>
      </c>
      <c r="E21">
        <v>388.5</v>
      </c>
      <c r="F21" s="116">
        <v>9746</v>
      </c>
    </row>
    <row r="22" spans="1:6">
      <c r="A22" t="s">
        <v>686</v>
      </c>
      <c r="B22">
        <v>391</v>
      </c>
      <c r="C22">
        <v>405</v>
      </c>
      <c r="D22">
        <v>384</v>
      </c>
      <c r="E22">
        <v>393</v>
      </c>
      <c r="F22" s="116">
        <v>10596</v>
      </c>
    </row>
    <row r="23" spans="1:6">
      <c r="A23" t="s">
        <v>685</v>
      </c>
      <c r="B23">
        <v>393.5</v>
      </c>
      <c r="C23">
        <v>397</v>
      </c>
      <c r="D23">
        <v>386.5</v>
      </c>
      <c r="E23">
        <v>390</v>
      </c>
      <c r="F23" s="116">
        <v>3314</v>
      </c>
    </row>
    <row r="24" spans="1:6">
      <c r="A24" t="s">
        <v>684</v>
      </c>
      <c r="B24">
        <v>394</v>
      </c>
      <c r="C24">
        <v>408</v>
      </c>
      <c r="D24">
        <v>393.5</v>
      </c>
      <c r="E24">
        <v>406.5</v>
      </c>
      <c r="F24" s="116">
        <v>4929</v>
      </c>
    </row>
    <row r="25" spans="1:6">
      <c r="A25" t="s">
        <v>683</v>
      </c>
      <c r="B25">
        <v>401</v>
      </c>
      <c r="C25">
        <v>403.5</v>
      </c>
      <c r="D25">
        <v>395</v>
      </c>
      <c r="E25">
        <v>398</v>
      </c>
      <c r="F25" s="116">
        <v>2500</v>
      </c>
    </row>
    <row r="26" spans="1:6">
      <c r="A26" t="s">
        <v>682</v>
      </c>
      <c r="B26">
        <v>400</v>
      </c>
      <c r="C26">
        <v>400</v>
      </c>
      <c r="D26">
        <v>390</v>
      </c>
      <c r="E26">
        <v>394.5</v>
      </c>
      <c r="F26" s="116">
        <v>2013</v>
      </c>
    </row>
    <row r="27" spans="1:6">
      <c r="A27" t="s">
        <v>681</v>
      </c>
      <c r="B27">
        <v>397</v>
      </c>
      <c r="C27">
        <v>403</v>
      </c>
      <c r="D27">
        <v>393.5</v>
      </c>
      <c r="E27">
        <v>399.5</v>
      </c>
      <c r="F27" s="116">
        <v>2247</v>
      </c>
    </row>
    <row r="28" spans="1:6">
      <c r="A28" t="s">
        <v>680</v>
      </c>
      <c r="B28">
        <v>400</v>
      </c>
      <c r="C28">
        <v>409</v>
      </c>
      <c r="D28">
        <v>393</v>
      </c>
      <c r="E28">
        <v>404.5</v>
      </c>
      <c r="F28" s="116">
        <v>2914</v>
      </c>
    </row>
    <row r="29" spans="1:6">
      <c r="A29" t="s">
        <v>679</v>
      </c>
      <c r="B29">
        <v>398.5</v>
      </c>
      <c r="C29">
        <v>403.5</v>
      </c>
      <c r="D29">
        <v>395.5</v>
      </c>
      <c r="E29">
        <v>401.5</v>
      </c>
      <c r="F29" s="116">
        <v>1682</v>
      </c>
    </row>
    <row r="30" spans="1:6">
      <c r="A30" t="s">
        <v>678</v>
      </c>
      <c r="B30">
        <v>403.5</v>
      </c>
      <c r="C30">
        <v>417</v>
      </c>
      <c r="D30">
        <v>403</v>
      </c>
      <c r="E30">
        <v>415.5</v>
      </c>
      <c r="F30" s="116">
        <v>3224</v>
      </c>
    </row>
    <row r="31" spans="1:6">
      <c r="A31" t="s">
        <v>677</v>
      </c>
      <c r="B31">
        <v>414</v>
      </c>
      <c r="C31">
        <v>424.5</v>
      </c>
      <c r="D31">
        <v>403.5</v>
      </c>
      <c r="E31">
        <v>416</v>
      </c>
      <c r="F31" s="116">
        <v>2480</v>
      </c>
    </row>
    <row r="32" spans="1:6">
      <c r="A32" t="s">
        <v>676</v>
      </c>
      <c r="B32">
        <v>412.5</v>
      </c>
      <c r="C32">
        <v>414</v>
      </c>
      <c r="D32">
        <v>401.5</v>
      </c>
      <c r="E32">
        <v>407.5</v>
      </c>
      <c r="F32" s="116">
        <v>3116</v>
      </c>
    </row>
    <row r="33" spans="1:6">
      <c r="A33" t="s">
        <v>675</v>
      </c>
      <c r="B33">
        <v>414</v>
      </c>
      <c r="C33">
        <v>434</v>
      </c>
      <c r="D33">
        <v>414</v>
      </c>
      <c r="E33">
        <v>432</v>
      </c>
      <c r="F33" s="116">
        <v>4123</v>
      </c>
    </row>
    <row r="34" spans="1:6">
      <c r="A34" t="s">
        <v>674</v>
      </c>
      <c r="B34">
        <v>424.5</v>
      </c>
      <c r="C34">
        <v>427.5</v>
      </c>
      <c r="D34">
        <v>412</v>
      </c>
      <c r="E34">
        <v>418</v>
      </c>
      <c r="F34" s="116">
        <v>3934</v>
      </c>
    </row>
    <row r="35" spans="1:6">
      <c r="A35" t="s">
        <v>673</v>
      </c>
      <c r="B35">
        <v>407.5</v>
      </c>
      <c r="C35">
        <v>407.5</v>
      </c>
      <c r="D35">
        <v>386</v>
      </c>
      <c r="E35">
        <v>399.5</v>
      </c>
      <c r="F35" s="116">
        <v>5036</v>
      </c>
    </row>
    <row r="36" spans="1:6">
      <c r="A36" t="s">
        <v>672</v>
      </c>
      <c r="B36">
        <v>400.5</v>
      </c>
      <c r="C36">
        <v>407</v>
      </c>
      <c r="D36">
        <v>385</v>
      </c>
      <c r="E36">
        <v>394.5</v>
      </c>
      <c r="F36" s="116">
        <v>3035</v>
      </c>
    </row>
    <row r="37" spans="1:6">
      <c r="A37" t="s">
        <v>671</v>
      </c>
      <c r="B37">
        <v>399</v>
      </c>
      <c r="C37">
        <v>407.5</v>
      </c>
      <c r="D37">
        <v>396.5</v>
      </c>
      <c r="E37">
        <v>401.5</v>
      </c>
      <c r="F37" s="116">
        <v>1725</v>
      </c>
    </row>
    <row r="38" spans="1:6">
      <c r="A38" t="s">
        <v>670</v>
      </c>
      <c r="B38">
        <v>405.5</v>
      </c>
      <c r="C38">
        <v>416</v>
      </c>
      <c r="D38">
        <v>400</v>
      </c>
      <c r="E38">
        <v>412.5</v>
      </c>
      <c r="F38" s="116">
        <v>2786</v>
      </c>
    </row>
    <row r="39" spans="1:6">
      <c r="A39" t="s">
        <v>669</v>
      </c>
      <c r="B39">
        <v>405</v>
      </c>
      <c r="C39">
        <v>417.5</v>
      </c>
      <c r="D39">
        <v>405</v>
      </c>
      <c r="E39">
        <v>408</v>
      </c>
      <c r="F39" s="116">
        <v>1346</v>
      </c>
    </row>
    <row r="40" spans="1:6">
      <c r="A40" t="s">
        <v>668</v>
      </c>
      <c r="B40">
        <v>412.5</v>
      </c>
      <c r="C40">
        <v>419</v>
      </c>
      <c r="D40">
        <v>405.5</v>
      </c>
      <c r="E40">
        <v>408</v>
      </c>
      <c r="F40" s="116">
        <v>1664</v>
      </c>
    </row>
    <row r="41" spans="1:6">
      <c r="A41" t="s">
        <v>667</v>
      </c>
      <c r="B41">
        <v>416.5</v>
      </c>
      <c r="C41">
        <v>416.5</v>
      </c>
      <c r="D41">
        <v>401</v>
      </c>
      <c r="E41">
        <v>405.5</v>
      </c>
      <c r="F41" s="116">
        <v>1478</v>
      </c>
    </row>
    <row r="42" spans="1:6">
      <c r="A42" t="s">
        <v>666</v>
      </c>
      <c r="B42">
        <v>405.5</v>
      </c>
      <c r="C42">
        <v>405.5</v>
      </c>
      <c r="D42">
        <v>395</v>
      </c>
      <c r="E42">
        <v>395</v>
      </c>
      <c r="F42" s="116">
        <v>1946</v>
      </c>
    </row>
    <row r="43" spans="1:6">
      <c r="A43" t="s">
        <v>665</v>
      </c>
      <c r="B43">
        <v>394</v>
      </c>
      <c r="C43">
        <v>398</v>
      </c>
      <c r="D43">
        <v>388</v>
      </c>
      <c r="E43">
        <v>390.5</v>
      </c>
      <c r="F43" s="116">
        <v>1424</v>
      </c>
    </row>
    <row r="44" spans="1:6">
      <c r="A44" t="s">
        <v>664</v>
      </c>
      <c r="B44">
        <v>394.5</v>
      </c>
      <c r="C44">
        <v>399</v>
      </c>
      <c r="D44">
        <v>393</v>
      </c>
      <c r="E44">
        <v>394.5</v>
      </c>
      <c r="F44">
        <v>961</v>
      </c>
    </row>
    <row r="45" spans="1:6">
      <c r="A45" t="s">
        <v>663</v>
      </c>
      <c r="B45">
        <v>395</v>
      </c>
      <c r="C45">
        <v>398</v>
      </c>
      <c r="D45">
        <v>388</v>
      </c>
      <c r="E45">
        <v>389</v>
      </c>
      <c r="F45" s="116">
        <v>1328</v>
      </c>
    </row>
    <row r="46" spans="1:6">
      <c r="A46" t="s">
        <v>662</v>
      </c>
      <c r="B46">
        <v>389</v>
      </c>
      <c r="C46">
        <v>389.5</v>
      </c>
      <c r="D46">
        <v>381.5</v>
      </c>
      <c r="E46">
        <v>387</v>
      </c>
      <c r="F46" s="116">
        <v>1695</v>
      </c>
    </row>
    <row r="47" spans="1:6">
      <c r="A47" t="s">
        <v>661</v>
      </c>
      <c r="B47">
        <v>391</v>
      </c>
      <c r="C47">
        <v>391</v>
      </c>
      <c r="D47">
        <v>378</v>
      </c>
      <c r="E47">
        <v>383</v>
      </c>
      <c r="F47" s="116">
        <v>1885</v>
      </c>
    </row>
    <row r="48" spans="1:6">
      <c r="A48" t="s">
        <v>660</v>
      </c>
      <c r="B48">
        <v>383</v>
      </c>
      <c r="C48">
        <v>389.5</v>
      </c>
      <c r="D48">
        <v>380</v>
      </c>
      <c r="E48">
        <v>383.5</v>
      </c>
      <c r="F48" s="116">
        <v>1309</v>
      </c>
    </row>
    <row r="49" spans="1:6">
      <c r="A49" t="s">
        <v>659</v>
      </c>
      <c r="B49">
        <v>383.5</v>
      </c>
      <c r="C49">
        <v>384</v>
      </c>
      <c r="D49">
        <v>372</v>
      </c>
      <c r="E49">
        <v>375</v>
      </c>
      <c r="F49" s="116">
        <v>2234</v>
      </c>
    </row>
    <row r="50" spans="1:6">
      <c r="A50" t="s">
        <v>658</v>
      </c>
      <c r="B50">
        <v>370</v>
      </c>
      <c r="C50">
        <v>370.5</v>
      </c>
      <c r="D50">
        <v>352</v>
      </c>
      <c r="E50">
        <v>355</v>
      </c>
      <c r="F50" s="116">
        <v>3546</v>
      </c>
    </row>
    <row r="51" spans="1:6">
      <c r="A51" t="s">
        <v>657</v>
      </c>
      <c r="B51">
        <v>362</v>
      </c>
      <c r="C51">
        <v>367.5</v>
      </c>
      <c r="D51">
        <v>358</v>
      </c>
      <c r="E51">
        <v>361.5</v>
      </c>
      <c r="F51" s="116">
        <v>1594</v>
      </c>
    </row>
    <row r="52" spans="1:6">
      <c r="A52" t="s">
        <v>656</v>
      </c>
      <c r="B52">
        <v>363</v>
      </c>
      <c r="C52">
        <v>368.5</v>
      </c>
      <c r="D52">
        <v>363</v>
      </c>
      <c r="E52">
        <v>365</v>
      </c>
      <c r="F52">
        <v>877</v>
      </c>
    </row>
    <row r="53" spans="1:6">
      <c r="A53" t="s">
        <v>655</v>
      </c>
      <c r="B53">
        <v>369</v>
      </c>
      <c r="C53">
        <v>372</v>
      </c>
      <c r="D53">
        <v>361</v>
      </c>
      <c r="E53">
        <v>362.5</v>
      </c>
      <c r="F53" s="116">
        <v>1794</v>
      </c>
    </row>
    <row r="54" spans="1:6">
      <c r="A54" t="s">
        <v>654</v>
      </c>
      <c r="B54">
        <v>363</v>
      </c>
      <c r="C54">
        <v>366</v>
      </c>
      <c r="D54">
        <v>353</v>
      </c>
      <c r="E54">
        <v>353</v>
      </c>
      <c r="F54" s="116">
        <v>3863</v>
      </c>
    </row>
    <row r="55" spans="1:6">
      <c r="A55" t="s">
        <v>653</v>
      </c>
      <c r="B55">
        <v>348.5</v>
      </c>
      <c r="C55">
        <v>356.5</v>
      </c>
      <c r="D55">
        <v>342</v>
      </c>
      <c r="E55">
        <v>346</v>
      </c>
      <c r="F55" s="116">
        <v>5965</v>
      </c>
    </row>
    <row r="56" spans="1:6">
      <c r="A56" t="s">
        <v>652</v>
      </c>
      <c r="B56">
        <v>347.5</v>
      </c>
      <c r="C56">
        <v>356.5</v>
      </c>
      <c r="D56">
        <v>346</v>
      </c>
      <c r="E56">
        <v>351.5</v>
      </c>
      <c r="F56" s="116">
        <v>4567</v>
      </c>
    </row>
    <row r="57" spans="1:6">
      <c r="A57" t="s">
        <v>651</v>
      </c>
      <c r="B57">
        <v>353.5</v>
      </c>
      <c r="C57">
        <v>361</v>
      </c>
      <c r="D57">
        <v>352.5</v>
      </c>
      <c r="E57">
        <v>361</v>
      </c>
      <c r="F57" s="116">
        <v>3199</v>
      </c>
    </row>
    <row r="58" spans="1:6">
      <c r="A58" t="s">
        <v>650</v>
      </c>
      <c r="B58">
        <v>363</v>
      </c>
      <c r="C58">
        <v>363.5</v>
      </c>
      <c r="D58">
        <v>355.5</v>
      </c>
      <c r="E58">
        <v>355.5</v>
      </c>
      <c r="F58" s="116">
        <v>4428</v>
      </c>
    </row>
    <row r="59" spans="1:6">
      <c r="A59" t="s">
        <v>649</v>
      </c>
      <c r="B59">
        <v>355.5</v>
      </c>
      <c r="C59">
        <v>359.5</v>
      </c>
      <c r="D59">
        <v>351</v>
      </c>
      <c r="E59">
        <v>354.5</v>
      </c>
      <c r="F59" s="116">
        <v>2834</v>
      </c>
    </row>
    <row r="60" spans="1:6">
      <c r="A60" t="s">
        <v>648</v>
      </c>
      <c r="B60">
        <v>355</v>
      </c>
      <c r="C60">
        <v>362.5</v>
      </c>
      <c r="D60">
        <v>352</v>
      </c>
      <c r="E60">
        <v>352</v>
      </c>
      <c r="F60" s="116">
        <v>3020</v>
      </c>
    </row>
    <row r="61" spans="1:6">
      <c r="A61" t="s">
        <v>647</v>
      </c>
      <c r="B61">
        <v>355</v>
      </c>
      <c r="C61">
        <v>357</v>
      </c>
      <c r="D61">
        <v>350</v>
      </c>
      <c r="E61">
        <v>352.5</v>
      </c>
      <c r="F61" s="116">
        <v>1117</v>
      </c>
    </row>
    <row r="62" spans="1:6">
      <c r="A62" t="s">
        <v>646</v>
      </c>
      <c r="B62">
        <v>352.5</v>
      </c>
      <c r="C62">
        <v>355</v>
      </c>
      <c r="D62">
        <v>351</v>
      </c>
      <c r="E62">
        <v>353</v>
      </c>
      <c r="F62">
        <v>676</v>
      </c>
    </row>
    <row r="63" spans="1:6">
      <c r="A63" t="s">
        <v>645</v>
      </c>
      <c r="B63">
        <v>352</v>
      </c>
      <c r="C63">
        <v>359</v>
      </c>
      <c r="D63">
        <v>351</v>
      </c>
      <c r="E63">
        <v>358</v>
      </c>
      <c r="F63" s="116">
        <v>1216</v>
      </c>
    </row>
    <row r="64" spans="1:6">
      <c r="A64" t="s">
        <v>644</v>
      </c>
      <c r="B64">
        <v>360</v>
      </c>
      <c r="C64">
        <v>368</v>
      </c>
      <c r="D64">
        <v>358.5</v>
      </c>
      <c r="E64">
        <v>365.5</v>
      </c>
      <c r="F64" s="116">
        <v>2531</v>
      </c>
    </row>
  </sheetData>
  <sortState xmlns:xlrd2="http://schemas.microsoft.com/office/spreadsheetml/2017/richdata2" ref="A2:F72">
    <sortCondition ref="A1"/>
  </sortState>
  <phoneticPr fontId="6" type="noConversion"/>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9D01A-8764-4D64-9D1A-3CB80A4B0AB7}">
  <sheetPr codeName="工作表64"/>
  <dimension ref="A1:F64"/>
  <sheetViews>
    <sheetView workbookViewId="0"/>
  </sheetViews>
  <sheetFormatPr defaultRowHeight="15.75"/>
  <sheetData>
    <row r="1" spans="1:6">
      <c r="A1" t="s">
        <v>732</v>
      </c>
      <c r="B1" t="s">
        <v>733</v>
      </c>
      <c r="C1" t="s">
        <v>734</v>
      </c>
      <c r="D1" t="s">
        <v>735</v>
      </c>
      <c r="E1" t="s">
        <v>736</v>
      </c>
      <c r="F1" t="s">
        <v>737</v>
      </c>
    </row>
    <row r="2" spans="1:6">
      <c r="A2" t="s">
        <v>706</v>
      </c>
      <c r="B2">
        <v>457</v>
      </c>
      <c r="C2">
        <v>466</v>
      </c>
      <c r="D2">
        <v>456</v>
      </c>
      <c r="E2">
        <v>457</v>
      </c>
      <c r="F2" s="116">
        <v>2473</v>
      </c>
    </row>
    <row r="3" spans="1:6">
      <c r="A3" t="s">
        <v>705</v>
      </c>
      <c r="B3">
        <v>460.5</v>
      </c>
      <c r="C3">
        <v>467</v>
      </c>
      <c r="D3">
        <v>457</v>
      </c>
      <c r="E3">
        <v>457</v>
      </c>
      <c r="F3" s="116">
        <v>2728</v>
      </c>
    </row>
    <row r="4" spans="1:6">
      <c r="A4" t="s">
        <v>704</v>
      </c>
      <c r="B4">
        <v>458</v>
      </c>
      <c r="C4">
        <v>470</v>
      </c>
      <c r="D4">
        <v>458</v>
      </c>
      <c r="E4">
        <v>466</v>
      </c>
      <c r="F4" s="116">
        <v>3456</v>
      </c>
    </row>
    <row r="5" spans="1:6">
      <c r="A5" t="s">
        <v>703</v>
      </c>
      <c r="B5">
        <v>465</v>
      </c>
      <c r="C5">
        <v>471.5</v>
      </c>
      <c r="D5">
        <v>462.5</v>
      </c>
      <c r="E5">
        <v>471</v>
      </c>
      <c r="F5" s="116">
        <v>2342</v>
      </c>
    </row>
    <row r="6" spans="1:6">
      <c r="A6" t="s">
        <v>702</v>
      </c>
      <c r="B6">
        <v>470</v>
      </c>
      <c r="C6">
        <v>471</v>
      </c>
      <c r="D6">
        <v>461</v>
      </c>
      <c r="E6">
        <v>462</v>
      </c>
      <c r="F6" s="116">
        <v>2193</v>
      </c>
    </row>
    <row r="7" spans="1:6">
      <c r="A7" t="s">
        <v>701</v>
      </c>
      <c r="B7">
        <v>461.5</v>
      </c>
      <c r="C7">
        <v>461.5</v>
      </c>
      <c r="D7">
        <v>451</v>
      </c>
      <c r="E7">
        <v>452.5</v>
      </c>
      <c r="F7" s="116">
        <v>2842</v>
      </c>
    </row>
    <row r="8" spans="1:6">
      <c r="A8" t="s">
        <v>700</v>
      </c>
      <c r="B8">
        <v>453</v>
      </c>
      <c r="C8">
        <v>457</v>
      </c>
      <c r="D8">
        <v>439.5</v>
      </c>
      <c r="E8">
        <v>444</v>
      </c>
      <c r="F8" s="116">
        <v>4202</v>
      </c>
    </row>
    <row r="9" spans="1:6">
      <c r="A9" t="s">
        <v>699</v>
      </c>
      <c r="B9">
        <v>442.5</v>
      </c>
      <c r="C9">
        <v>446</v>
      </c>
      <c r="D9">
        <v>437</v>
      </c>
      <c r="E9">
        <v>441</v>
      </c>
      <c r="F9" s="116">
        <v>3301</v>
      </c>
    </row>
    <row r="10" spans="1:6">
      <c r="A10" t="s">
        <v>698</v>
      </c>
      <c r="B10">
        <v>441</v>
      </c>
      <c r="C10">
        <v>444.5</v>
      </c>
      <c r="D10">
        <v>436</v>
      </c>
      <c r="E10">
        <v>436</v>
      </c>
      <c r="F10" s="116">
        <v>4298</v>
      </c>
    </row>
    <row r="11" spans="1:6">
      <c r="A11" t="s">
        <v>697</v>
      </c>
      <c r="B11">
        <v>435</v>
      </c>
      <c r="C11">
        <v>436.5</v>
      </c>
      <c r="D11">
        <v>428</v>
      </c>
      <c r="E11">
        <v>433.5</v>
      </c>
      <c r="F11" s="116">
        <v>3581</v>
      </c>
    </row>
    <row r="12" spans="1:6">
      <c r="A12" t="s">
        <v>696</v>
      </c>
      <c r="B12">
        <v>428</v>
      </c>
      <c r="C12">
        <v>434.5</v>
      </c>
      <c r="D12">
        <v>428</v>
      </c>
      <c r="E12">
        <v>429</v>
      </c>
      <c r="F12" s="116">
        <v>7105</v>
      </c>
    </row>
    <row r="13" spans="1:6">
      <c r="A13" t="s">
        <v>695</v>
      </c>
      <c r="B13">
        <v>429</v>
      </c>
      <c r="C13">
        <v>433.5</v>
      </c>
      <c r="D13">
        <v>401</v>
      </c>
      <c r="E13">
        <v>408.5</v>
      </c>
      <c r="F13" s="116">
        <v>11399</v>
      </c>
    </row>
    <row r="14" spans="1:6">
      <c r="A14" t="s">
        <v>694</v>
      </c>
      <c r="B14">
        <v>406.5</v>
      </c>
      <c r="C14">
        <v>415</v>
      </c>
      <c r="D14">
        <v>405</v>
      </c>
      <c r="E14">
        <v>407.5</v>
      </c>
      <c r="F14" s="116">
        <v>6509</v>
      </c>
    </row>
    <row r="15" spans="1:6">
      <c r="A15" t="s">
        <v>693</v>
      </c>
      <c r="B15">
        <v>409</v>
      </c>
      <c r="C15">
        <v>419.5</v>
      </c>
      <c r="D15">
        <v>409</v>
      </c>
      <c r="E15">
        <v>414</v>
      </c>
      <c r="F15" s="116">
        <v>4446</v>
      </c>
    </row>
    <row r="16" spans="1:6">
      <c r="A16" t="s">
        <v>692</v>
      </c>
      <c r="B16">
        <v>414.5</v>
      </c>
      <c r="C16">
        <v>422</v>
      </c>
      <c r="D16">
        <v>411.5</v>
      </c>
      <c r="E16">
        <v>420</v>
      </c>
      <c r="F16" s="116">
        <v>4526</v>
      </c>
    </row>
    <row r="17" spans="1:6">
      <c r="A17" t="s">
        <v>691</v>
      </c>
      <c r="B17">
        <v>424</v>
      </c>
      <c r="C17">
        <v>436.5</v>
      </c>
      <c r="D17">
        <v>420.5</v>
      </c>
      <c r="E17">
        <v>421.5</v>
      </c>
      <c r="F17" s="116">
        <v>5535</v>
      </c>
    </row>
    <row r="18" spans="1:6">
      <c r="A18" t="s">
        <v>690</v>
      </c>
      <c r="B18">
        <v>421.5</v>
      </c>
      <c r="C18">
        <v>426.5</v>
      </c>
      <c r="D18">
        <v>419.5</v>
      </c>
      <c r="E18">
        <v>423.5</v>
      </c>
      <c r="F18" s="116">
        <v>2245</v>
      </c>
    </row>
    <row r="19" spans="1:6">
      <c r="A19" t="s">
        <v>689</v>
      </c>
      <c r="B19">
        <v>421</v>
      </c>
      <c r="C19">
        <v>426</v>
      </c>
      <c r="D19">
        <v>416.5</v>
      </c>
      <c r="E19">
        <v>417</v>
      </c>
      <c r="F19" s="116">
        <v>3431</v>
      </c>
    </row>
    <row r="20" spans="1:6">
      <c r="A20" t="s">
        <v>688</v>
      </c>
      <c r="B20">
        <v>418</v>
      </c>
      <c r="C20">
        <v>427.5</v>
      </c>
      <c r="D20">
        <v>416.5</v>
      </c>
      <c r="E20">
        <v>424.5</v>
      </c>
      <c r="F20" s="116">
        <v>2633</v>
      </c>
    </row>
    <row r="21" spans="1:6">
      <c r="A21" t="s">
        <v>687</v>
      </c>
      <c r="B21">
        <v>423</v>
      </c>
      <c r="C21">
        <v>430</v>
      </c>
      <c r="D21">
        <v>418.5</v>
      </c>
      <c r="E21">
        <v>423.5</v>
      </c>
      <c r="F21" s="116">
        <v>3472</v>
      </c>
    </row>
    <row r="22" spans="1:6">
      <c r="A22" t="s">
        <v>686</v>
      </c>
      <c r="B22">
        <v>423.5</v>
      </c>
      <c r="C22">
        <v>429.5</v>
      </c>
      <c r="D22">
        <v>423</v>
      </c>
      <c r="E22">
        <v>429.5</v>
      </c>
      <c r="F22" s="116">
        <v>2314</v>
      </c>
    </row>
    <row r="23" spans="1:6">
      <c r="A23" t="s">
        <v>685</v>
      </c>
      <c r="B23">
        <v>431.5</v>
      </c>
      <c r="C23">
        <v>432</v>
      </c>
      <c r="D23">
        <v>423</v>
      </c>
      <c r="E23">
        <v>423</v>
      </c>
      <c r="F23" s="116">
        <v>2091</v>
      </c>
    </row>
    <row r="24" spans="1:6">
      <c r="A24" t="s">
        <v>684</v>
      </c>
      <c r="B24">
        <v>423.5</v>
      </c>
      <c r="C24">
        <v>427</v>
      </c>
      <c r="D24">
        <v>421.5</v>
      </c>
      <c r="E24">
        <v>423</v>
      </c>
      <c r="F24" s="116">
        <v>2355</v>
      </c>
    </row>
    <row r="25" spans="1:6">
      <c r="A25" t="s">
        <v>683</v>
      </c>
      <c r="B25">
        <v>420.5</v>
      </c>
      <c r="C25">
        <v>425.5</v>
      </c>
      <c r="D25">
        <v>419.5</v>
      </c>
      <c r="E25">
        <v>422.5</v>
      </c>
      <c r="F25" s="116">
        <v>2543</v>
      </c>
    </row>
    <row r="26" spans="1:6">
      <c r="A26" t="s">
        <v>682</v>
      </c>
      <c r="B26">
        <v>420.5</v>
      </c>
      <c r="C26">
        <v>427</v>
      </c>
      <c r="D26">
        <v>420</v>
      </c>
      <c r="E26">
        <v>426</v>
      </c>
      <c r="F26" s="116">
        <v>1790</v>
      </c>
    </row>
    <row r="27" spans="1:6">
      <c r="A27" t="s">
        <v>681</v>
      </c>
      <c r="B27">
        <v>423.5</v>
      </c>
      <c r="C27">
        <v>426.5</v>
      </c>
      <c r="D27">
        <v>422.5</v>
      </c>
      <c r="E27">
        <v>425</v>
      </c>
      <c r="F27" s="116">
        <v>2144</v>
      </c>
    </row>
    <row r="28" spans="1:6">
      <c r="A28" t="s">
        <v>680</v>
      </c>
      <c r="B28">
        <v>433</v>
      </c>
      <c r="C28">
        <v>446.5</v>
      </c>
      <c r="D28">
        <v>433</v>
      </c>
      <c r="E28">
        <v>435</v>
      </c>
      <c r="F28" s="116">
        <v>4973</v>
      </c>
    </row>
    <row r="29" spans="1:6">
      <c r="A29" t="s">
        <v>679</v>
      </c>
      <c r="B29">
        <v>438</v>
      </c>
      <c r="C29">
        <v>455</v>
      </c>
      <c r="D29">
        <v>429.5</v>
      </c>
      <c r="E29">
        <v>453.5</v>
      </c>
      <c r="F29" s="116">
        <v>6292</v>
      </c>
    </row>
    <row r="30" spans="1:6">
      <c r="A30" t="s">
        <v>678</v>
      </c>
      <c r="B30">
        <v>448</v>
      </c>
      <c r="C30">
        <v>448.5</v>
      </c>
      <c r="D30">
        <v>442.5</v>
      </c>
      <c r="E30">
        <v>443.5</v>
      </c>
      <c r="F30" s="116">
        <v>4649</v>
      </c>
    </row>
    <row r="31" spans="1:6">
      <c r="A31" t="s">
        <v>677</v>
      </c>
      <c r="B31">
        <v>440</v>
      </c>
      <c r="C31">
        <v>446</v>
      </c>
      <c r="D31">
        <v>438.5</v>
      </c>
      <c r="E31">
        <v>440.5</v>
      </c>
      <c r="F31" s="116">
        <v>2358</v>
      </c>
    </row>
    <row r="32" spans="1:6">
      <c r="A32" t="s">
        <v>676</v>
      </c>
      <c r="B32">
        <v>436</v>
      </c>
      <c r="C32">
        <v>437</v>
      </c>
      <c r="D32">
        <v>425</v>
      </c>
      <c r="E32">
        <v>425.5</v>
      </c>
      <c r="F32" s="116">
        <v>4138</v>
      </c>
    </row>
    <row r="33" spans="1:6">
      <c r="A33" t="s">
        <v>675</v>
      </c>
      <c r="B33">
        <v>429.5</v>
      </c>
      <c r="C33">
        <v>431.5</v>
      </c>
      <c r="D33">
        <v>425.5</v>
      </c>
      <c r="E33">
        <v>428.5</v>
      </c>
      <c r="F33" s="116">
        <v>2931</v>
      </c>
    </row>
    <row r="34" spans="1:6">
      <c r="A34" t="s">
        <v>674</v>
      </c>
      <c r="B34">
        <v>425.5</v>
      </c>
      <c r="C34">
        <v>430</v>
      </c>
      <c r="D34">
        <v>423.5</v>
      </c>
      <c r="E34">
        <v>427</v>
      </c>
      <c r="F34" s="116">
        <v>3145</v>
      </c>
    </row>
    <row r="35" spans="1:6">
      <c r="A35" t="s">
        <v>673</v>
      </c>
      <c r="B35">
        <v>422.5</v>
      </c>
      <c r="C35">
        <v>425</v>
      </c>
      <c r="D35">
        <v>407</v>
      </c>
      <c r="E35">
        <v>413.5</v>
      </c>
      <c r="F35" s="116">
        <v>4740</v>
      </c>
    </row>
    <row r="36" spans="1:6">
      <c r="A36" t="s">
        <v>672</v>
      </c>
      <c r="B36">
        <v>415.5</v>
      </c>
      <c r="C36">
        <v>419.5</v>
      </c>
      <c r="D36">
        <v>411.5</v>
      </c>
      <c r="E36">
        <v>413.5</v>
      </c>
      <c r="F36" s="116">
        <v>2220</v>
      </c>
    </row>
    <row r="37" spans="1:6">
      <c r="A37" t="s">
        <v>671</v>
      </c>
      <c r="B37">
        <v>415</v>
      </c>
      <c r="C37">
        <v>418.5</v>
      </c>
      <c r="D37">
        <v>406.5</v>
      </c>
      <c r="E37">
        <v>409.5</v>
      </c>
      <c r="F37" s="116">
        <v>2827</v>
      </c>
    </row>
    <row r="38" spans="1:6">
      <c r="A38" t="s">
        <v>670</v>
      </c>
      <c r="B38">
        <v>415.5</v>
      </c>
      <c r="C38">
        <v>422</v>
      </c>
      <c r="D38">
        <v>414</v>
      </c>
      <c r="E38">
        <v>420.5</v>
      </c>
      <c r="F38" s="116">
        <v>2177</v>
      </c>
    </row>
    <row r="39" spans="1:6">
      <c r="A39" t="s">
        <v>669</v>
      </c>
      <c r="B39">
        <v>413.5</v>
      </c>
      <c r="C39">
        <v>415.5</v>
      </c>
      <c r="D39">
        <v>410</v>
      </c>
      <c r="E39">
        <v>412</v>
      </c>
      <c r="F39" s="116">
        <v>2324</v>
      </c>
    </row>
    <row r="40" spans="1:6">
      <c r="A40" t="s">
        <v>668</v>
      </c>
      <c r="B40">
        <v>412.5</v>
      </c>
      <c r="C40">
        <v>422.5</v>
      </c>
      <c r="D40">
        <v>412.5</v>
      </c>
      <c r="E40">
        <v>419</v>
      </c>
      <c r="F40" s="116">
        <v>2391</v>
      </c>
    </row>
    <row r="41" spans="1:6">
      <c r="A41" t="s">
        <v>667</v>
      </c>
      <c r="B41">
        <v>420.5</v>
      </c>
      <c r="C41">
        <v>426.5</v>
      </c>
      <c r="D41">
        <v>420.5</v>
      </c>
      <c r="E41">
        <v>426</v>
      </c>
      <c r="F41" s="116">
        <v>1967</v>
      </c>
    </row>
    <row r="42" spans="1:6">
      <c r="A42" t="s">
        <v>666</v>
      </c>
      <c r="B42">
        <v>425</v>
      </c>
      <c r="C42">
        <v>434.5</v>
      </c>
      <c r="D42">
        <v>425</v>
      </c>
      <c r="E42">
        <v>430</v>
      </c>
      <c r="F42" s="116">
        <v>2435</v>
      </c>
    </row>
    <row r="43" spans="1:6">
      <c r="A43" t="s">
        <v>665</v>
      </c>
      <c r="B43">
        <v>427</v>
      </c>
      <c r="C43">
        <v>432</v>
      </c>
      <c r="D43">
        <v>426.5</v>
      </c>
      <c r="E43">
        <v>427.5</v>
      </c>
      <c r="F43" s="116">
        <v>2850</v>
      </c>
    </row>
    <row r="44" spans="1:6">
      <c r="A44" t="s">
        <v>664</v>
      </c>
      <c r="B44">
        <v>431.5</v>
      </c>
      <c r="C44">
        <v>435</v>
      </c>
      <c r="D44">
        <v>428.5</v>
      </c>
      <c r="E44">
        <v>429</v>
      </c>
      <c r="F44" s="116">
        <v>2285</v>
      </c>
    </row>
    <row r="45" spans="1:6">
      <c r="A45" t="s">
        <v>663</v>
      </c>
      <c r="B45">
        <v>433.5</v>
      </c>
      <c r="C45">
        <v>451.5</v>
      </c>
      <c r="D45">
        <v>433</v>
      </c>
      <c r="E45">
        <v>448.5</v>
      </c>
      <c r="F45" s="116">
        <v>4435</v>
      </c>
    </row>
    <row r="46" spans="1:6">
      <c r="A46" t="s">
        <v>662</v>
      </c>
      <c r="B46">
        <v>452.5</v>
      </c>
      <c r="C46">
        <v>466</v>
      </c>
      <c r="D46">
        <v>451.5</v>
      </c>
      <c r="E46">
        <v>460</v>
      </c>
      <c r="F46" s="116">
        <v>7667</v>
      </c>
    </row>
    <row r="47" spans="1:6">
      <c r="A47" t="s">
        <v>661</v>
      </c>
      <c r="B47">
        <v>456</v>
      </c>
      <c r="C47">
        <v>461.5</v>
      </c>
      <c r="D47">
        <v>452.5</v>
      </c>
      <c r="E47">
        <v>458.5</v>
      </c>
      <c r="F47" s="116">
        <v>5157</v>
      </c>
    </row>
    <row r="48" spans="1:6">
      <c r="A48" t="s">
        <v>660</v>
      </c>
      <c r="B48">
        <v>460.5</v>
      </c>
      <c r="C48">
        <v>483</v>
      </c>
      <c r="D48">
        <v>460</v>
      </c>
      <c r="E48">
        <v>475</v>
      </c>
      <c r="F48" s="116">
        <v>8520</v>
      </c>
    </row>
    <row r="49" spans="1:6">
      <c r="A49" t="s">
        <v>659</v>
      </c>
      <c r="B49">
        <v>473</v>
      </c>
      <c r="C49">
        <v>474.5</v>
      </c>
      <c r="D49">
        <v>464</v>
      </c>
      <c r="E49">
        <v>470.5</v>
      </c>
      <c r="F49" s="116">
        <v>4807</v>
      </c>
    </row>
    <row r="50" spans="1:6">
      <c r="A50" t="s">
        <v>658</v>
      </c>
      <c r="B50">
        <v>473</v>
      </c>
      <c r="C50">
        <v>476</v>
      </c>
      <c r="D50">
        <v>459</v>
      </c>
      <c r="E50">
        <v>466</v>
      </c>
      <c r="F50" s="116">
        <v>3164</v>
      </c>
    </row>
    <row r="51" spans="1:6">
      <c r="A51" t="s">
        <v>657</v>
      </c>
      <c r="B51">
        <v>510</v>
      </c>
      <c r="C51">
        <v>512</v>
      </c>
      <c r="D51">
        <v>495.5</v>
      </c>
      <c r="E51">
        <v>512</v>
      </c>
      <c r="F51" s="116">
        <v>22276</v>
      </c>
    </row>
    <row r="52" spans="1:6">
      <c r="A52" t="s">
        <v>656</v>
      </c>
      <c r="B52">
        <v>513</v>
      </c>
      <c r="C52">
        <v>517</v>
      </c>
      <c r="D52">
        <v>495.5</v>
      </c>
      <c r="E52">
        <v>498</v>
      </c>
      <c r="F52" s="116">
        <v>11119</v>
      </c>
    </row>
    <row r="53" spans="1:6">
      <c r="A53" t="s">
        <v>655</v>
      </c>
      <c r="B53">
        <v>505</v>
      </c>
      <c r="C53">
        <v>520</v>
      </c>
      <c r="D53">
        <v>500</v>
      </c>
      <c r="E53">
        <v>516</v>
      </c>
      <c r="F53" s="116">
        <v>10300</v>
      </c>
    </row>
    <row r="54" spans="1:6">
      <c r="A54" t="s">
        <v>654</v>
      </c>
      <c r="B54">
        <v>510</v>
      </c>
      <c r="C54">
        <v>516</v>
      </c>
      <c r="D54">
        <v>502</v>
      </c>
      <c r="E54">
        <v>516</v>
      </c>
      <c r="F54" s="116">
        <v>6650</v>
      </c>
    </row>
    <row r="55" spans="1:6">
      <c r="A55" t="s">
        <v>653</v>
      </c>
      <c r="B55">
        <v>518</v>
      </c>
      <c r="C55">
        <v>521</v>
      </c>
      <c r="D55">
        <v>501</v>
      </c>
      <c r="E55">
        <v>506</v>
      </c>
      <c r="F55" s="116">
        <v>8350</v>
      </c>
    </row>
    <row r="56" spans="1:6">
      <c r="A56" t="s">
        <v>652</v>
      </c>
      <c r="B56">
        <v>503</v>
      </c>
      <c r="C56">
        <v>505</v>
      </c>
      <c r="D56">
        <v>483</v>
      </c>
      <c r="E56">
        <v>489</v>
      </c>
      <c r="F56" s="116">
        <v>10595</v>
      </c>
    </row>
    <row r="57" spans="1:6">
      <c r="A57" t="s">
        <v>651</v>
      </c>
      <c r="B57">
        <v>499.5</v>
      </c>
      <c r="C57">
        <v>535</v>
      </c>
      <c r="D57">
        <v>493</v>
      </c>
      <c r="E57">
        <v>522</v>
      </c>
      <c r="F57" s="116">
        <v>20029</v>
      </c>
    </row>
    <row r="58" spans="1:6">
      <c r="A58" t="s">
        <v>650</v>
      </c>
      <c r="B58">
        <v>531</v>
      </c>
      <c r="C58">
        <v>531</v>
      </c>
      <c r="D58">
        <v>512</v>
      </c>
      <c r="E58">
        <v>520</v>
      </c>
      <c r="F58" s="116">
        <v>13864</v>
      </c>
    </row>
    <row r="59" spans="1:6">
      <c r="A59" t="s">
        <v>649</v>
      </c>
      <c r="B59">
        <v>508</v>
      </c>
      <c r="C59">
        <v>524</v>
      </c>
      <c r="D59">
        <v>503</v>
      </c>
      <c r="E59">
        <v>519</v>
      </c>
      <c r="F59" s="116">
        <v>10945</v>
      </c>
    </row>
    <row r="60" spans="1:6">
      <c r="A60" t="s">
        <v>648</v>
      </c>
      <c r="B60">
        <v>528</v>
      </c>
      <c r="C60">
        <v>540</v>
      </c>
      <c r="D60">
        <v>517</v>
      </c>
      <c r="E60">
        <v>540</v>
      </c>
      <c r="F60" s="116">
        <v>13271</v>
      </c>
    </row>
    <row r="61" spans="1:6">
      <c r="A61" t="s">
        <v>647</v>
      </c>
      <c r="B61">
        <v>535</v>
      </c>
      <c r="C61">
        <v>536</v>
      </c>
      <c r="D61">
        <v>517</v>
      </c>
      <c r="E61">
        <v>527</v>
      </c>
      <c r="F61" s="116">
        <v>15151</v>
      </c>
    </row>
    <row r="62" spans="1:6">
      <c r="A62" t="s">
        <v>646</v>
      </c>
      <c r="B62">
        <v>523</v>
      </c>
      <c r="C62">
        <v>526</v>
      </c>
      <c r="D62">
        <v>513</v>
      </c>
      <c r="E62">
        <v>524</v>
      </c>
      <c r="F62" s="116">
        <v>9830</v>
      </c>
    </row>
    <row r="63" spans="1:6">
      <c r="A63" t="s">
        <v>645</v>
      </c>
      <c r="B63">
        <v>515</v>
      </c>
      <c r="C63">
        <v>516</v>
      </c>
      <c r="D63">
        <v>508</v>
      </c>
      <c r="E63">
        <v>515</v>
      </c>
      <c r="F63" s="116">
        <v>11565</v>
      </c>
    </row>
    <row r="64" spans="1:6">
      <c r="A64" t="s">
        <v>644</v>
      </c>
      <c r="B64">
        <v>517</v>
      </c>
      <c r="C64">
        <v>517</v>
      </c>
      <c r="D64">
        <v>507</v>
      </c>
      <c r="E64">
        <v>513</v>
      </c>
      <c r="F64" s="116">
        <v>15087</v>
      </c>
    </row>
  </sheetData>
  <sortState xmlns:xlrd2="http://schemas.microsoft.com/office/spreadsheetml/2017/richdata2" ref="A2:F72">
    <sortCondition ref="A1"/>
  </sortState>
  <phoneticPr fontId="6"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23F423-5655-4240-B733-B3DF1402646D}">
  <sheetPr codeName="工作表65"/>
  <dimension ref="A1:F64"/>
  <sheetViews>
    <sheetView workbookViewId="0"/>
  </sheetViews>
  <sheetFormatPr defaultRowHeight="15.75"/>
  <sheetData>
    <row r="1" spans="1:6">
      <c r="A1" t="s">
        <v>732</v>
      </c>
      <c r="B1" t="s">
        <v>733</v>
      </c>
      <c r="C1" t="s">
        <v>734</v>
      </c>
      <c r="D1" t="s">
        <v>735</v>
      </c>
      <c r="E1" t="s">
        <v>736</v>
      </c>
      <c r="F1" t="s">
        <v>737</v>
      </c>
    </row>
    <row r="2" spans="1:6">
      <c r="A2" t="s">
        <v>706</v>
      </c>
      <c r="B2" s="117">
        <v>1350</v>
      </c>
      <c r="C2" s="117">
        <v>1385</v>
      </c>
      <c r="D2" s="117">
        <v>1345</v>
      </c>
      <c r="E2" s="117">
        <v>1375</v>
      </c>
      <c r="F2" s="116">
        <v>1184</v>
      </c>
    </row>
    <row r="3" spans="1:6">
      <c r="A3" t="s">
        <v>705</v>
      </c>
      <c r="B3" s="117">
        <v>1415</v>
      </c>
      <c r="C3" s="117">
        <v>1425</v>
      </c>
      <c r="D3" s="117">
        <v>1325</v>
      </c>
      <c r="E3" s="117">
        <v>1340</v>
      </c>
      <c r="F3" s="116">
        <v>2178</v>
      </c>
    </row>
    <row r="4" spans="1:6">
      <c r="A4" t="s">
        <v>704</v>
      </c>
      <c r="B4" s="117">
        <v>1350</v>
      </c>
      <c r="C4" s="117">
        <v>1455</v>
      </c>
      <c r="D4" s="117">
        <v>1340</v>
      </c>
      <c r="E4" s="117">
        <v>1445</v>
      </c>
      <c r="F4" s="116">
        <v>2816</v>
      </c>
    </row>
    <row r="5" spans="1:6">
      <c r="A5" t="s">
        <v>703</v>
      </c>
      <c r="B5" s="117">
        <v>1425</v>
      </c>
      <c r="C5" s="117">
        <v>1475</v>
      </c>
      <c r="D5" s="117">
        <v>1395</v>
      </c>
      <c r="E5" s="117">
        <v>1470</v>
      </c>
      <c r="F5" s="116">
        <v>2094</v>
      </c>
    </row>
    <row r="6" spans="1:6">
      <c r="A6" t="s">
        <v>702</v>
      </c>
      <c r="B6" s="117">
        <v>1470</v>
      </c>
      <c r="C6" s="117">
        <v>1470</v>
      </c>
      <c r="D6" s="117">
        <v>1355</v>
      </c>
      <c r="E6" s="117">
        <v>1365</v>
      </c>
      <c r="F6" s="116">
        <v>2921</v>
      </c>
    </row>
    <row r="7" spans="1:6">
      <c r="A7" t="s">
        <v>701</v>
      </c>
      <c r="B7" s="117">
        <v>1375</v>
      </c>
      <c r="C7" s="117">
        <v>1390</v>
      </c>
      <c r="D7" s="117">
        <v>1300</v>
      </c>
      <c r="E7" s="117">
        <v>1325</v>
      </c>
      <c r="F7" s="116">
        <v>2082</v>
      </c>
    </row>
    <row r="8" spans="1:6">
      <c r="A8" t="s">
        <v>700</v>
      </c>
      <c r="B8" s="117">
        <v>1300</v>
      </c>
      <c r="C8" s="117">
        <v>1325</v>
      </c>
      <c r="D8" s="117">
        <v>1280</v>
      </c>
      <c r="E8" s="117">
        <v>1310</v>
      </c>
      <c r="F8" s="116">
        <v>1328</v>
      </c>
    </row>
    <row r="9" spans="1:6">
      <c r="A9" t="s">
        <v>699</v>
      </c>
      <c r="B9" s="117">
        <v>1320</v>
      </c>
      <c r="C9" s="117">
        <v>1365</v>
      </c>
      <c r="D9" s="117">
        <v>1300</v>
      </c>
      <c r="E9" s="117">
        <v>1310</v>
      </c>
      <c r="F9" s="116">
        <v>1282</v>
      </c>
    </row>
    <row r="10" spans="1:6">
      <c r="A10" t="s">
        <v>698</v>
      </c>
      <c r="B10" s="117">
        <v>1320</v>
      </c>
      <c r="C10" s="117">
        <v>1320</v>
      </c>
      <c r="D10" s="117">
        <v>1215</v>
      </c>
      <c r="E10" s="117">
        <v>1260</v>
      </c>
      <c r="F10" s="116">
        <v>2387</v>
      </c>
    </row>
    <row r="11" spans="1:6">
      <c r="A11" t="s">
        <v>697</v>
      </c>
      <c r="B11" s="117">
        <v>1250</v>
      </c>
      <c r="C11" s="117">
        <v>1265</v>
      </c>
      <c r="D11" s="117">
        <v>1215</v>
      </c>
      <c r="E11" s="117">
        <v>1230</v>
      </c>
      <c r="F11" s="116">
        <v>1317</v>
      </c>
    </row>
    <row r="12" spans="1:6">
      <c r="A12" t="s">
        <v>696</v>
      </c>
      <c r="B12" s="117">
        <v>1200</v>
      </c>
      <c r="C12" s="117">
        <v>1240</v>
      </c>
      <c r="D12" s="117">
        <v>1190</v>
      </c>
      <c r="E12" s="117">
        <v>1205</v>
      </c>
      <c r="F12" s="116">
        <v>1528</v>
      </c>
    </row>
    <row r="13" spans="1:6">
      <c r="A13" t="s">
        <v>695</v>
      </c>
      <c r="B13" s="117">
        <v>1215</v>
      </c>
      <c r="C13" s="117">
        <v>1290</v>
      </c>
      <c r="D13" s="117">
        <v>1215</v>
      </c>
      <c r="E13" s="117">
        <v>1290</v>
      </c>
      <c r="F13" s="116">
        <v>1463</v>
      </c>
    </row>
    <row r="14" spans="1:6">
      <c r="A14" t="s">
        <v>694</v>
      </c>
      <c r="B14" s="117">
        <v>1300</v>
      </c>
      <c r="C14" s="117">
        <v>1315</v>
      </c>
      <c r="D14" s="117">
        <v>1245</v>
      </c>
      <c r="E14" s="117">
        <v>1260</v>
      </c>
      <c r="F14" s="116">
        <v>1747</v>
      </c>
    </row>
    <row r="15" spans="1:6">
      <c r="A15" t="s">
        <v>693</v>
      </c>
      <c r="B15" s="117">
        <v>1275</v>
      </c>
      <c r="C15" s="117">
        <v>1305</v>
      </c>
      <c r="D15" s="117">
        <v>1215</v>
      </c>
      <c r="E15" s="117">
        <v>1220</v>
      </c>
      <c r="F15" s="116">
        <v>1963</v>
      </c>
    </row>
    <row r="16" spans="1:6">
      <c r="A16" t="s">
        <v>692</v>
      </c>
      <c r="B16" s="117">
        <v>1245</v>
      </c>
      <c r="C16" s="117">
        <v>1280</v>
      </c>
      <c r="D16" s="117">
        <v>1240</v>
      </c>
      <c r="E16" s="117">
        <v>1265</v>
      </c>
      <c r="F16">
        <v>968</v>
      </c>
    </row>
    <row r="17" spans="1:6">
      <c r="A17" t="s">
        <v>691</v>
      </c>
      <c r="B17" s="117">
        <v>1270</v>
      </c>
      <c r="C17" s="117">
        <v>1350</v>
      </c>
      <c r="D17" s="117">
        <v>1260</v>
      </c>
      <c r="E17" s="117">
        <v>1320</v>
      </c>
      <c r="F17" s="116">
        <v>2063</v>
      </c>
    </row>
    <row r="18" spans="1:6">
      <c r="A18" t="s">
        <v>690</v>
      </c>
      <c r="B18" s="117">
        <v>1325</v>
      </c>
      <c r="C18" s="117">
        <v>1330</v>
      </c>
      <c r="D18" s="117">
        <v>1280</v>
      </c>
      <c r="E18" s="117">
        <v>1285</v>
      </c>
      <c r="F18">
        <v>762</v>
      </c>
    </row>
    <row r="19" spans="1:6">
      <c r="A19" t="s">
        <v>689</v>
      </c>
      <c r="B19" s="117">
        <v>1280</v>
      </c>
      <c r="C19" s="117">
        <v>1285</v>
      </c>
      <c r="D19" s="117">
        <v>1190</v>
      </c>
      <c r="E19" s="117">
        <v>1220</v>
      </c>
      <c r="F19" s="116">
        <v>1633</v>
      </c>
    </row>
    <row r="20" spans="1:6">
      <c r="A20" t="s">
        <v>688</v>
      </c>
      <c r="B20" s="117">
        <v>1225</v>
      </c>
      <c r="C20" s="117">
        <v>1235</v>
      </c>
      <c r="D20" s="117">
        <v>1195</v>
      </c>
      <c r="E20" s="117">
        <v>1210</v>
      </c>
      <c r="F20">
        <v>659</v>
      </c>
    </row>
    <row r="21" spans="1:6">
      <c r="A21" t="s">
        <v>687</v>
      </c>
      <c r="B21" s="117">
        <v>1230</v>
      </c>
      <c r="C21" s="117">
        <v>1240</v>
      </c>
      <c r="D21" s="117">
        <v>1195</v>
      </c>
      <c r="E21" s="117">
        <v>1230</v>
      </c>
      <c r="F21">
        <v>650</v>
      </c>
    </row>
    <row r="22" spans="1:6">
      <c r="A22" t="s">
        <v>686</v>
      </c>
      <c r="B22" s="117">
        <v>1230</v>
      </c>
      <c r="C22" s="117">
        <v>1275</v>
      </c>
      <c r="D22" s="117">
        <v>1225</v>
      </c>
      <c r="E22" s="117">
        <v>1250</v>
      </c>
      <c r="F22">
        <v>674</v>
      </c>
    </row>
    <row r="23" spans="1:6">
      <c r="A23" t="s">
        <v>685</v>
      </c>
      <c r="B23" s="117">
        <v>1265</v>
      </c>
      <c r="C23" s="117">
        <v>1290</v>
      </c>
      <c r="D23" s="117">
        <v>1250</v>
      </c>
      <c r="E23" s="117">
        <v>1260</v>
      </c>
      <c r="F23">
        <v>507</v>
      </c>
    </row>
    <row r="24" spans="1:6">
      <c r="A24" t="s">
        <v>684</v>
      </c>
      <c r="B24" s="117">
        <v>1260</v>
      </c>
      <c r="C24" s="117">
        <v>1280</v>
      </c>
      <c r="D24" s="117">
        <v>1250</v>
      </c>
      <c r="E24" s="117">
        <v>1250</v>
      </c>
      <c r="F24">
        <v>479</v>
      </c>
    </row>
    <row r="25" spans="1:6">
      <c r="A25" t="s">
        <v>683</v>
      </c>
      <c r="B25" s="117">
        <v>1240</v>
      </c>
      <c r="C25" s="117">
        <v>1355</v>
      </c>
      <c r="D25" s="117">
        <v>1225</v>
      </c>
      <c r="E25" s="117">
        <v>1325</v>
      </c>
      <c r="F25" s="116">
        <v>1414</v>
      </c>
    </row>
    <row r="26" spans="1:6">
      <c r="A26" t="s">
        <v>682</v>
      </c>
      <c r="B26" s="117">
        <v>1325</v>
      </c>
      <c r="C26" s="117">
        <v>1375</v>
      </c>
      <c r="D26" s="117">
        <v>1320</v>
      </c>
      <c r="E26" s="117">
        <v>1340</v>
      </c>
      <c r="F26" s="116">
        <v>1407</v>
      </c>
    </row>
    <row r="27" spans="1:6">
      <c r="A27" t="s">
        <v>681</v>
      </c>
      <c r="B27" s="117">
        <v>1405</v>
      </c>
      <c r="C27" s="117">
        <v>1430</v>
      </c>
      <c r="D27" s="117">
        <v>1280</v>
      </c>
      <c r="E27" s="117">
        <v>1350</v>
      </c>
      <c r="F27" s="116">
        <v>3083</v>
      </c>
    </row>
    <row r="28" spans="1:6">
      <c r="A28" t="s">
        <v>680</v>
      </c>
      <c r="B28" s="117">
        <v>1370</v>
      </c>
      <c r="C28" s="117">
        <v>1380</v>
      </c>
      <c r="D28" s="117">
        <v>1340</v>
      </c>
      <c r="E28" s="117">
        <v>1345</v>
      </c>
      <c r="F28" s="116">
        <v>1107</v>
      </c>
    </row>
    <row r="29" spans="1:6">
      <c r="A29" t="s">
        <v>679</v>
      </c>
      <c r="B29" s="117">
        <v>1340</v>
      </c>
      <c r="C29" s="117">
        <v>1340</v>
      </c>
      <c r="D29" s="117">
        <v>1270</v>
      </c>
      <c r="E29" s="117">
        <v>1275</v>
      </c>
      <c r="F29" s="116">
        <v>1321</v>
      </c>
    </row>
    <row r="30" spans="1:6">
      <c r="A30" t="s">
        <v>678</v>
      </c>
      <c r="B30" s="117">
        <v>1310</v>
      </c>
      <c r="C30" s="117">
        <v>1365</v>
      </c>
      <c r="D30" s="117">
        <v>1310</v>
      </c>
      <c r="E30" s="117">
        <v>1355</v>
      </c>
      <c r="F30" s="116">
        <v>1449</v>
      </c>
    </row>
    <row r="31" spans="1:6">
      <c r="A31" t="s">
        <v>677</v>
      </c>
      <c r="B31" s="117">
        <v>1325</v>
      </c>
      <c r="C31" s="117">
        <v>1335</v>
      </c>
      <c r="D31" s="117">
        <v>1250</v>
      </c>
      <c r="E31" s="117">
        <v>1250</v>
      </c>
      <c r="F31" s="116">
        <v>1112</v>
      </c>
    </row>
    <row r="32" spans="1:6">
      <c r="A32" t="s">
        <v>676</v>
      </c>
      <c r="B32" s="117">
        <v>1235</v>
      </c>
      <c r="C32" s="117">
        <v>1235</v>
      </c>
      <c r="D32" s="117">
        <v>1165</v>
      </c>
      <c r="E32" s="117">
        <v>1175</v>
      </c>
      <c r="F32" s="116">
        <v>1221</v>
      </c>
    </row>
    <row r="33" spans="1:6">
      <c r="A33" t="s">
        <v>675</v>
      </c>
      <c r="B33" s="117">
        <v>1195</v>
      </c>
      <c r="C33" s="117">
        <v>1235</v>
      </c>
      <c r="D33" s="117">
        <v>1175</v>
      </c>
      <c r="E33" s="117">
        <v>1175</v>
      </c>
      <c r="F33" s="116">
        <v>1064</v>
      </c>
    </row>
    <row r="34" spans="1:6">
      <c r="A34" t="s">
        <v>674</v>
      </c>
      <c r="B34" s="117">
        <v>1140</v>
      </c>
      <c r="C34" s="117">
        <v>1290</v>
      </c>
      <c r="D34" s="117">
        <v>1140</v>
      </c>
      <c r="E34" s="117">
        <v>1290</v>
      </c>
      <c r="F34" s="116">
        <v>1437</v>
      </c>
    </row>
    <row r="35" spans="1:6">
      <c r="A35" t="s">
        <v>673</v>
      </c>
      <c r="B35" s="117">
        <v>1275</v>
      </c>
      <c r="C35" s="117">
        <v>1320</v>
      </c>
      <c r="D35" s="117">
        <v>1205</v>
      </c>
      <c r="E35" s="117">
        <v>1230</v>
      </c>
      <c r="F35" s="116">
        <v>2840</v>
      </c>
    </row>
    <row r="36" spans="1:6">
      <c r="A36" t="s">
        <v>672</v>
      </c>
      <c r="B36" s="117">
        <v>1240</v>
      </c>
      <c r="C36" s="117">
        <v>1240</v>
      </c>
      <c r="D36" s="117">
        <v>1110</v>
      </c>
      <c r="E36" s="117">
        <v>1110</v>
      </c>
      <c r="F36" s="116">
        <v>2317</v>
      </c>
    </row>
    <row r="37" spans="1:6">
      <c r="A37" t="s">
        <v>671</v>
      </c>
      <c r="B37" s="117">
        <v>1145</v>
      </c>
      <c r="C37" s="117">
        <v>1150</v>
      </c>
      <c r="D37" s="117">
        <v>1065</v>
      </c>
      <c r="E37" s="117">
        <v>1080</v>
      </c>
      <c r="F37" s="116">
        <v>1687</v>
      </c>
    </row>
    <row r="38" spans="1:6">
      <c r="A38" t="s">
        <v>670</v>
      </c>
      <c r="B38" s="117">
        <v>1125</v>
      </c>
      <c r="C38" s="117">
        <v>1170</v>
      </c>
      <c r="D38" s="117">
        <v>1115</v>
      </c>
      <c r="E38" s="117">
        <v>1160</v>
      </c>
      <c r="F38" s="116">
        <v>1531</v>
      </c>
    </row>
    <row r="39" spans="1:6">
      <c r="A39" t="s">
        <v>669</v>
      </c>
      <c r="B39" s="117">
        <v>1130</v>
      </c>
      <c r="C39" s="117">
        <v>1150</v>
      </c>
      <c r="D39" s="117">
        <v>1075</v>
      </c>
      <c r="E39" s="117">
        <v>1080</v>
      </c>
      <c r="F39" s="116">
        <v>1239</v>
      </c>
    </row>
    <row r="40" spans="1:6">
      <c r="A40" t="s">
        <v>668</v>
      </c>
      <c r="B40" s="117">
        <v>1120</v>
      </c>
      <c r="C40" s="117">
        <v>1185</v>
      </c>
      <c r="D40" s="117">
        <v>1110</v>
      </c>
      <c r="E40" s="117">
        <v>1185</v>
      </c>
      <c r="F40" s="116">
        <v>1429</v>
      </c>
    </row>
    <row r="41" spans="1:6">
      <c r="A41" t="s">
        <v>667</v>
      </c>
      <c r="B41" s="117">
        <v>1215</v>
      </c>
      <c r="C41" s="117">
        <v>1220</v>
      </c>
      <c r="D41" s="117">
        <v>1180</v>
      </c>
      <c r="E41" s="117">
        <v>1190</v>
      </c>
      <c r="F41" s="116">
        <v>1374</v>
      </c>
    </row>
    <row r="42" spans="1:6">
      <c r="A42" t="s">
        <v>666</v>
      </c>
      <c r="B42" s="117">
        <v>1190</v>
      </c>
      <c r="C42" s="117">
        <v>1260</v>
      </c>
      <c r="D42" s="117">
        <v>1190</v>
      </c>
      <c r="E42" s="117">
        <v>1230</v>
      </c>
      <c r="F42" s="116">
        <v>1367</v>
      </c>
    </row>
    <row r="43" spans="1:6">
      <c r="A43" t="s">
        <v>665</v>
      </c>
      <c r="B43" s="117">
        <v>1210</v>
      </c>
      <c r="C43" s="117">
        <v>1235</v>
      </c>
      <c r="D43" s="117">
        <v>1190</v>
      </c>
      <c r="E43" s="117">
        <v>1200</v>
      </c>
      <c r="F43">
        <v>981</v>
      </c>
    </row>
    <row r="44" spans="1:6">
      <c r="A44" t="s">
        <v>664</v>
      </c>
      <c r="B44" s="117">
        <v>1225</v>
      </c>
      <c r="C44" s="117">
        <v>1235</v>
      </c>
      <c r="D44" s="117">
        <v>1180</v>
      </c>
      <c r="E44" s="117">
        <v>1185</v>
      </c>
      <c r="F44">
        <v>638</v>
      </c>
    </row>
    <row r="45" spans="1:6">
      <c r="A45" t="s">
        <v>663</v>
      </c>
      <c r="B45" s="117">
        <v>1215</v>
      </c>
      <c r="C45" s="117">
        <v>1230</v>
      </c>
      <c r="D45" s="117">
        <v>1190</v>
      </c>
      <c r="E45" s="117">
        <v>1200</v>
      </c>
      <c r="F45">
        <v>748</v>
      </c>
    </row>
    <row r="46" spans="1:6">
      <c r="A46" t="s">
        <v>662</v>
      </c>
      <c r="B46" s="117">
        <v>1215</v>
      </c>
      <c r="C46" s="117">
        <v>1245</v>
      </c>
      <c r="D46" s="117">
        <v>1170</v>
      </c>
      <c r="E46" s="117">
        <v>1245</v>
      </c>
      <c r="F46" s="116">
        <v>1093</v>
      </c>
    </row>
    <row r="47" spans="1:6">
      <c r="A47" t="s">
        <v>661</v>
      </c>
      <c r="B47" s="117">
        <v>1200</v>
      </c>
      <c r="C47" s="117">
        <v>1265</v>
      </c>
      <c r="D47" s="117">
        <v>1185</v>
      </c>
      <c r="E47" s="117">
        <v>1260</v>
      </c>
      <c r="F47" s="116">
        <v>2085</v>
      </c>
    </row>
    <row r="48" spans="1:6">
      <c r="A48" t="s">
        <v>660</v>
      </c>
      <c r="B48" s="117">
        <v>1280</v>
      </c>
      <c r="C48" s="117">
        <v>1315</v>
      </c>
      <c r="D48" s="117">
        <v>1220</v>
      </c>
      <c r="E48" s="117">
        <v>1285</v>
      </c>
      <c r="F48" s="116">
        <v>2997</v>
      </c>
    </row>
    <row r="49" spans="1:6">
      <c r="A49" t="s">
        <v>659</v>
      </c>
      <c r="B49" s="117">
        <v>1315</v>
      </c>
      <c r="C49" s="117">
        <v>1315</v>
      </c>
      <c r="D49" s="117">
        <v>1235</v>
      </c>
      <c r="E49" s="117">
        <v>1240</v>
      </c>
      <c r="F49" s="116">
        <v>1389</v>
      </c>
    </row>
    <row r="50" spans="1:6">
      <c r="A50" t="s">
        <v>658</v>
      </c>
      <c r="B50" s="117">
        <v>1245</v>
      </c>
      <c r="C50" s="117">
        <v>1270</v>
      </c>
      <c r="D50" s="117">
        <v>1230</v>
      </c>
      <c r="E50" s="117">
        <v>1250</v>
      </c>
      <c r="F50">
        <v>657</v>
      </c>
    </row>
    <row r="51" spans="1:6">
      <c r="A51" t="s">
        <v>657</v>
      </c>
      <c r="B51" s="117">
        <v>1245</v>
      </c>
      <c r="C51" s="117">
        <v>1290</v>
      </c>
      <c r="D51" s="117">
        <v>1245</v>
      </c>
      <c r="E51" s="117">
        <v>1250</v>
      </c>
      <c r="F51">
        <v>813</v>
      </c>
    </row>
    <row r="52" spans="1:6">
      <c r="A52" t="s">
        <v>656</v>
      </c>
      <c r="B52" s="117">
        <v>1280</v>
      </c>
      <c r="C52" s="117">
        <v>1310</v>
      </c>
      <c r="D52" s="117">
        <v>1270</v>
      </c>
      <c r="E52" s="117">
        <v>1280</v>
      </c>
      <c r="F52" s="116">
        <v>1205</v>
      </c>
    </row>
    <row r="53" spans="1:6">
      <c r="A53" t="s">
        <v>655</v>
      </c>
      <c r="B53" s="117">
        <v>1315</v>
      </c>
      <c r="C53" s="117">
        <v>1320</v>
      </c>
      <c r="D53" s="117">
        <v>1270</v>
      </c>
      <c r="E53" s="117">
        <v>1290</v>
      </c>
      <c r="F53">
        <v>735</v>
      </c>
    </row>
    <row r="54" spans="1:6">
      <c r="A54" t="s">
        <v>654</v>
      </c>
      <c r="B54" s="117">
        <v>1285</v>
      </c>
      <c r="C54" s="117">
        <v>1290</v>
      </c>
      <c r="D54" s="117">
        <v>1270</v>
      </c>
      <c r="E54" s="117">
        <v>1280</v>
      </c>
      <c r="F54">
        <v>336</v>
      </c>
    </row>
    <row r="55" spans="1:6">
      <c r="A55" t="s">
        <v>653</v>
      </c>
      <c r="B55" s="117">
        <v>1270</v>
      </c>
      <c r="C55" s="117">
        <v>1285</v>
      </c>
      <c r="D55" s="117">
        <v>1235</v>
      </c>
      <c r="E55" s="117">
        <v>1245</v>
      </c>
      <c r="F55">
        <v>745</v>
      </c>
    </row>
    <row r="56" spans="1:6">
      <c r="A56" t="s">
        <v>652</v>
      </c>
      <c r="B56" s="117">
        <v>1250</v>
      </c>
      <c r="C56" s="117">
        <v>1285</v>
      </c>
      <c r="D56" s="117">
        <v>1245</v>
      </c>
      <c r="E56" s="117">
        <v>1280</v>
      </c>
      <c r="F56">
        <v>715</v>
      </c>
    </row>
    <row r="57" spans="1:6">
      <c r="A57" t="s">
        <v>651</v>
      </c>
      <c r="B57" s="117">
        <v>1275</v>
      </c>
      <c r="C57" s="117">
        <v>1300</v>
      </c>
      <c r="D57" s="117">
        <v>1270</v>
      </c>
      <c r="E57" s="117">
        <v>1285</v>
      </c>
      <c r="F57">
        <v>521</v>
      </c>
    </row>
    <row r="58" spans="1:6">
      <c r="A58" t="s">
        <v>650</v>
      </c>
      <c r="B58" s="117">
        <v>1295</v>
      </c>
      <c r="C58" s="117">
        <v>1320</v>
      </c>
      <c r="D58" s="117">
        <v>1260</v>
      </c>
      <c r="E58" s="117">
        <v>1285</v>
      </c>
      <c r="F58">
        <v>945</v>
      </c>
    </row>
    <row r="59" spans="1:6">
      <c r="A59" t="s">
        <v>649</v>
      </c>
      <c r="B59" s="117">
        <v>1275</v>
      </c>
      <c r="C59" s="117">
        <v>1320</v>
      </c>
      <c r="D59" s="117">
        <v>1275</v>
      </c>
      <c r="E59" s="117">
        <v>1275</v>
      </c>
      <c r="F59">
        <v>613</v>
      </c>
    </row>
    <row r="60" spans="1:6">
      <c r="A60" t="s">
        <v>648</v>
      </c>
      <c r="B60" s="117">
        <v>1295</v>
      </c>
      <c r="C60" s="117">
        <v>1315</v>
      </c>
      <c r="D60" s="117">
        <v>1275</v>
      </c>
      <c r="E60" s="117">
        <v>1275</v>
      </c>
      <c r="F60">
        <v>678</v>
      </c>
    </row>
    <row r="61" spans="1:6">
      <c r="A61" t="s">
        <v>647</v>
      </c>
      <c r="B61" s="117">
        <v>1290</v>
      </c>
      <c r="C61" s="117">
        <v>1290</v>
      </c>
      <c r="D61" s="117">
        <v>1215</v>
      </c>
      <c r="E61" s="117">
        <v>1225</v>
      </c>
      <c r="F61" s="116">
        <v>1186</v>
      </c>
    </row>
    <row r="62" spans="1:6">
      <c r="A62" t="s">
        <v>646</v>
      </c>
      <c r="B62" s="117">
        <v>1230</v>
      </c>
      <c r="C62" s="117">
        <v>1285</v>
      </c>
      <c r="D62" s="117">
        <v>1215</v>
      </c>
      <c r="E62" s="117">
        <v>1230</v>
      </c>
      <c r="F62" s="116">
        <v>1506</v>
      </c>
    </row>
    <row r="63" spans="1:6">
      <c r="A63" t="s">
        <v>645</v>
      </c>
      <c r="B63" s="117">
        <v>1230</v>
      </c>
      <c r="C63" s="117">
        <v>1230</v>
      </c>
      <c r="D63" s="117">
        <v>1145</v>
      </c>
      <c r="E63" s="117">
        <v>1165</v>
      </c>
      <c r="F63" s="116">
        <v>1627</v>
      </c>
    </row>
    <row r="64" spans="1:6">
      <c r="A64" t="s">
        <v>644</v>
      </c>
      <c r="B64" s="117">
        <v>1170</v>
      </c>
      <c r="C64" s="117">
        <v>1170</v>
      </c>
      <c r="D64" s="117">
        <v>1125</v>
      </c>
      <c r="E64" s="117">
        <v>1125</v>
      </c>
      <c r="F64" s="116">
        <v>1555</v>
      </c>
    </row>
  </sheetData>
  <sortState xmlns:xlrd2="http://schemas.microsoft.com/office/spreadsheetml/2017/richdata2" ref="A2:F72">
    <sortCondition ref="A1"/>
  </sortState>
  <phoneticPr fontId="6"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0A8B2-8E73-47F0-B782-5F178D35B5C0}">
  <sheetPr codeName="工作表66"/>
  <dimension ref="A1:F64"/>
  <sheetViews>
    <sheetView workbookViewId="0"/>
  </sheetViews>
  <sheetFormatPr defaultRowHeight="15.75"/>
  <sheetData>
    <row r="1" spans="1:6">
      <c r="A1" t="s">
        <v>732</v>
      </c>
      <c r="B1" t="s">
        <v>733</v>
      </c>
      <c r="C1" t="s">
        <v>734</v>
      </c>
      <c r="D1" t="s">
        <v>735</v>
      </c>
      <c r="E1" t="s">
        <v>736</v>
      </c>
      <c r="F1" t="s">
        <v>737</v>
      </c>
    </row>
    <row r="2" spans="1:6">
      <c r="A2" t="s">
        <v>706</v>
      </c>
      <c r="B2" s="117">
        <v>1040</v>
      </c>
      <c r="C2" s="117">
        <v>1125</v>
      </c>
      <c r="D2" s="117">
        <v>1030</v>
      </c>
      <c r="E2" s="117">
        <v>1125</v>
      </c>
      <c r="F2" s="116">
        <v>2664</v>
      </c>
    </row>
    <row r="3" spans="1:6">
      <c r="A3" t="s">
        <v>705</v>
      </c>
      <c r="B3" s="117">
        <v>1145</v>
      </c>
      <c r="C3" s="117">
        <v>1185</v>
      </c>
      <c r="D3" s="117">
        <v>1095</v>
      </c>
      <c r="E3" s="117">
        <v>1115</v>
      </c>
      <c r="F3" s="116">
        <v>3703</v>
      </c>
    </row>
    <row r="4" spans="1:6">
      <c r="A4" t="s">
        <v>704</v>
      </c>
      <c r="B4" s="117">
        <v>1130</v>
      </c>
      <c r="C4" s="117">
        <v>1130</v>
      </c>
      <c r="D4" s="117">
        <v>1090</v>
      </c>
      <c r="E4" s="117">
        <v>1115</v>
      </c>
      <c r="F4" s="116">
        <v>1373</v>
      </c>
    </row>
    <row r="5" spans="1:6">
      <c r="A5" t="s">
        <v>703</v>
      </c>
      <c r="B5" s="117">
        <v>1160</v>
      </c>
      <c r="C5" s="117">
        <v>1225</v>
      </c>
      <c r="D5" s="117">
        <v>1150</v>
      </c>
      <c r="E5" s="117">
        <v>1210</v>
      </c>
      <c r="F5" s="116">
        <v>3886</v>
      </c>
    </row>
    <row r="6" spans="1:6">
      <c r="A6" t="s">
        <v>702</v>
      </c>
      <c r="B6" s="117">
        <v>1210</v>
      </c>
      <c r="C6" s="117">
        <v>1235</v>
      </c>
      <c r="D6" s="117">
        <v>1175</v>
      </c>
      <c r="E6" s="117">
        <v>1220</v>
      </c>
      <c r="F6" s="116">
        <v>2905</v>
      </c>
    </row>
    <row r="7" spans="1:6">
      <c r="A7" t="s">
        <v>701</v>
      </c>
      <c r="B7" s="117">
        <v>1215</v>
      </c>
      <c r="C7" s="117">
        <v>1240</v>
      </c>
      <c r="D7" s="117">
        <v>1145</v>
      </c>
      <c r="E7" s="117">
        <v>1185</v>
      </c>
      <c r="F7" s="116">
        <v>2652</v>
      </c>
    </row>
    <row r="8" spans="1:6">
      <c r="A8" t="s">
        <v>700</v>
      </c>
      <c r="B8" s="117">
        <v>1145</v>
      </c>
      <c r="C8" s="117">
        <v>1200</v>
      </c>
      <c r="D8" s="117">
        <v>1125</v>
      </c>
      <c r="E8" s="117">
        <v>1190</v>
      </c>
      <c r="F8" s="116">
        <v>2217</v>
      </c>
    </row>
    <row r="9" spans="1:6">
      <c r="A9" t="s">
        <v>699</v>
      </c>
      <c r="B9" s="117">
        <v>1210</v>
      </c>
      <c r="C9" s="117">
        <v>1250</v>
      </c>
      <c r="D9" s="117">
        <v>1175</v>
      </c>
      <c r="E9" s="117">
        <v>1225</v>
      </c>
      <c r="F9" s="116">
        <v>2075</v>
      </c>
    </row>
    <row r="10" spans="1:6">
      <c r="A10" t="s">
        <v>698</v>
      </c>
      <c r="B10" s="117">
        <v>1290</v>
      </c>
      <c r="C10" s="117">
        <v>1335</v>
      </c>
      <c r="D10" s="117">
        <v>1220</v>
      </c>
      <c r="E10" s="117">
        <v>1250</v>
      </c>
      <c r="F10" s="116">
        <v>2964</v>
      </c>
    </row>
    <row r="11" spans="1:6">
      <c r="A11" t="s">
        <v>697</v>
      </c>
      <c r="B11" s="117">
        <v>1255</v>
      </c>
      <c r="C11" s="117">
        <v>1275</v>
      </c>
      <c r="D11" s="117">
        <v>1200</v>
      </c>
      <c r="E11" s="117">
        <v>1235</v>
      </c>
      <c r="F11" s="116">
        <v>2087</v>
      </c>
    </row>
    <row r="12" spans="1:6">
      <c r="A12" t="s">
        <v>696</v>
      </c>
      <c r="B12" s="117">
        <v>1220</v>
      </c>
      <c r="C12" s="117">
        <v>1270</v>
      </c>
      <c r="D12" s="117">
        <v>1195</v>
      </c>
      <c r="E12" s="117">
        <v>1245</v>
      </c>
      <c r="F12" s="116">
        <v>1409</v>
      </c>
    </row>
    <row r="13" spans="1:6">
      <c r="A13" t="s">
        <v>695</v>
      </c>
      <c r="B13" s="117">
        <v>1265</v>
      </c>
      <c r="C13" s="117">
        <v>1340</v>
      </c>
      <c r="D13" s="117">
        <v>1240</v>
      </c>
      <c r="E13" s="117">
        <v>1315</v>
      </c>
      <c r="F13" s="116">
        <v>2740</v>
      </c>
    </row>
    <row r="14" spans="1:6">
      <c r="A14" t="s">
        <v>694</v>
      </c>
      <c r="B14" s="117">
        <v>1365</v>
      </c>
      <c r="C14" s="117">
        <v>1390</v>
      </c>
      <c r="D14" s="117">
        <v>1310</v>
      </c>
      <c r="E14" s="117">
        <v>1310</v>
      </c>
      <c r="F14" s="116">
        <v>3739</v>
      </c>
    </row>
    <row r="15" spans="1:6">
      <c r="A15" t="s">
        <v>693</v>
      </c>
      <c r="B15" s="117">
        <v>1310</v>
      </c>
      <c r="C15" s="117">
        <v>1335</v>
      </c>
      <c r="D15" s="117">
        <v>1275</v>
      </c>
      <c r="E15" s="117">
        <v>1280</v>
      </c>
      <c r="F15" s="116">
        <v>1518</v>
      </c>
    </row>
    <row r="16" spans="1:6">
      <c r="A16" t="s">
        <v>692</v>
      </c>
      <c r="B16" s="117">
        <v>1320</v>
      </c>
      <c r="C16" s="117">
        <v>1385</v>
      </c>
      <c r="D16" s="117">
        <v>1305</v>
      </c>
      <c r="E16" s="117">
        <v>1360</v>
      </c>
      <c r="F16" s="116">
        <v>2050</v>
      </c>
    </row>
    <row r="17" spans="1:6">
      <c r="A17" t="s">
        <v>691</v>
      </c>
      <c r="B17" s="117">
        <v>1350</v>
      </c>
      <c r="C17" s="117">
        <v>1420</v>
      </c>
      <c r="D17" s="117">
        <v>1335</v>
      </c>
      <c r="E17" s="117">
        <v>1405</v>
      </c>
      <c r="F17" s="116">
        <v>1995</v>
      </c>
    </row>
    <row r="18" spans="1:6">
      <c r="A18" t="s">
        <v>690</v>
      </c>
      <c r="B18" s="117">
        <v>1385</v>
      </c>
      <c r="C18" s="117">
        <v>1410</v>
      </c>
      <c r="D18" s="117">
        <v>1345</v>
      </c>
      <c r="E18" s="117">
        <v>1390</v>
      </c>
      <c r="F18" s="116">
        <v>1597</v>
      </c>
    </row>
    <row r="19" spans="1:6">
      <c r="A19" t="s">
        <v>689</v>
      </c>
      <c r="B19" s="117">
        <v>1405</v>
      </c>
      <c r="C19" s="117">
        <v>1430</v>
      </c>
      <c r="D19" s="117">
        <v>1345</v>
      </c>
      <c r="E19" s="117">
        <v>1370</v>
      </c>
      <c r="F19" s="116">
        <v>1391</v>
      </c>
    </row>
    <row r="20" spans="1:6">
      <c r="A20" t="s">
        <v>688</v>
      </c>
      <c r="B20" s="117">
        <v>1400</v>
      </c>
      <c r="C20" s="117">
        <v>1435</v>
      </c>
      <c r="D20" s="117">
        <v>1370</v>
      </c>
      <c r="E20" s="117">
        <v>1400</v>
      </c>
      <c r="F20" s="116">
        <v>1356</v>
      </c>
    </row>
    <row r="21" spans="1:6">
      <c r="A21" t="s">
        <v>687</v>
      </c>
      <c r="B21" s="117">
        <v>1425</v>
      </c>
      <c r="C21" s="117">
        <v>1430</v>
      </c>
      <c r="D21" s="117">
        <v>1385</v>
      </c>
      <c r="E21" s="117">
        <v>1385</v>
      </c>
      <c r="F21" s="116">
        <v>1051</v>
      </c>
    </row>
    <row r="22" spans="1:6">
      <c r="A22" t="s">
        <v>686</v>
      </c>
      <c r="B22" s="117">
        <v>1400</v>
      </c>
      <c r="C22" s="117">
        <v>1415</v>
      </c>
      <c r="D22" s="117">
        <v>1380</v>
      </c>
      <c r="E22" s="117">
        <v>1400</v>
      </c>
      <c r="F22">
        <v>621</v>
      </c>
    </row>
    <row r="23" spans="1:6">
      <c r="A23" t="s">
        <v>685</v>
      </c>
      <c r="B23" s="117">
        <v>1410</v>
      </c>
      <c r="C23" s="117">
        <v>1435</v>
      </c>
      <c r="D23" s="117">
        <v>1395</v>
      </c>
      <c r="E23" s="117">
        <v>1415</v>
      </c>
      <c r="F23">
        <v>395</v>
      </c>
    </row>
    <row r="24" spans="1:6">
      <c r="A24" t="s">
        <v>684</v>
      </c>
      <c r="B24" s="117">
        <v>1415</v>
      </c>
      <c r="C24" s="117">
        <v>1465</v>
      </c>
      <c r="D24" s="117">
        <v>1405</v>
      </c>
      <c r="E24" s="117">
        <v>1465</v>
      </c>
      <c r="F24" s="116">
        <v>1181</v>
      </c>
    </row>
    <row r="25" spans="1:6">
      <c r="A25" t="s">
        <v>683</v>
      </c>
      <c r="B25" s="117">
        <v>1450</v>
      </c>
      <c r="C25" s="117">
        <v>1540</v>
      </c>
      <c r="D25" s="117">
        <v>1440</v>
      </c>
      <c r="E25" s="117">
        <v>1520</v>
      </c>
      <c r="F25" s="116">
        <v>1384</v>
      </c>
    </row>
    <row r="26" spans="1:6">
      <c r="A26" t="s">
        <v>682</v>
      </c>
      <c r="B26" s="117">
        <v>1525</v>
      </c>
      <c r="C26" s="117">
        <v>1565</v>
      </c>
      <c r="D26" s="117">
        <v>1525</v>
      </c>
      <c r="E26" s="117">
        <v>1550</v>
      </c>
      <c r="F26" s="116">
        <v>1553</v>
      </c>
    </row>
    <row r="27" spans="1:6">
      <c r="A27" t="s">
        <v>681</v>
      </c>
      <c r="B27" s="117">
        <v>1560</v>
      </c>
      <c r="C27" s="117">
        <v>1645</v>
      </c>
      <c r="D27" s="117">
        <v>1555</v>
      </c>
      <c r="E27" s="117">
        <v>1630</v>
      </c>
      <c r="F27" s="116">
        <v>1488</v>
      </c>
    </row>
    <row r="28" spans="1:6">
      <c r="A28" t="s">
        <v>680</v>
      </c>
      <c r="B28" s="117">
        <v>1670</v>
      </c>
      <c r="C28" s="117">
        <v>1675</v>
      </c>
      <c r="D28" s="117">
        <v>1495</v>
      </c>
      <c r="E28" s="117">
        <v>1550</v>
      </c>
      <c r="F28" s="116">
        <v>1813</v>
      </c>
    </row>
    <row r="29" spans="1:6">
      <c r="A29" t="s">
        <v>679</v>
      </c>
      <c r="B29" s="117">
        <v>1530</v>
      </c>
      <c r="C29" s="117">
        <v>1535</v>
      </c>
      <c r="D29" s="117">
        <v>1475</v>
      </c>
      <c r="E29" s="117">
        <v>1500</v>
      </c>
      <c r="F29" s="116">
        <v>1741</v>
      </c>
    </row>
    <row r="30" spans="1:6">
      <c r="A30" t="s">
        <v>678</v>
      </c>
      <c r="B30" s="117">
        <v>1500</v>
      </c>
      <c r="C30" s="117">
        <v>1520</v>
      </c>
      <c r="D30" s="117">
        <v>1470</v>
      </c>
      <c r="E30" s="117">
        <v>1500</v>
      </c>
      <c r="F30" s="116">
        <v>1229</v>
      </c>
    </row>
    <row r="31" spans="1:6">
      <c r="A31" t="s">
        <v>677</v>
      </c>
      <c r="B31" s="117">
        <v>1485</v>
      </c>
      <c r="C31" s="117">
        <v>1510</v>
      </c>
      <c r="D31" s="117">
        <v>1450</v>
      </c>
      <c r="E31" s="117">
        <v>1475</v>
      </c>
      <c r="F31" s="116">
        <v>1277</v>
      </c>
    </row>
    <row r="32" spans="1:6">
      <c r="A32" t="s">
        <v>676</v>
      </c>
      <c r="B32" s="117">
        <v>1450</v>
      </c>
      <c r="C32" s="117">
        <v>1455</v>
      </c>
      <c r="D32" s="117">
        <v>1355</v>
      </c>
      <c r="E32" s="117">
        <v>1400</v>
      </c>
      <c r="F32" s="116">
        <v>2956</v>
      </c>
    </row>
    <row r="33" spans="1:6">
      <c r="A33" t="s">
        <v>675</v>
      </c>
      <c r="B33" s="117">
        <v>1410</v>
      </c>
      <c r="C33" s="117">
        <v>1420</v>
      </c>
      <c r="D33" s="117">
        <v>1350</v>
      </c>
      <c r="E33" s="117">
        <v>1385</v>
      </c>
      <c r="F33" s="116">
        <v>2222</v>
      </c>
    </row>
    <row r="34" spans="1:6">
      <c r="A34" t="s">
        <v>674</v>
      </c>
      <c r="B34" s="117">
        <v>1365</v>
      </c>
      <c r="C34" s="117">
        <v>1480</v>
      </c>
      <c r="D34" s="117">
        <v>1360</v>
      </c>
      <c r="E34" s="117">
        <v>1480</v>
      </c>
      <c r="F34" s="116">
        <v>1559</v>
      </c>
    </row>
    <row r="35" spans="1:6">
      <c r="A35" t="s">
        <v>673</v>
      </c>
      <c r="B35" s="117">
        <v>1415</v>
      </c>
      <c r="C35" s="117">
        <v>1435</v>
      </c>
      <c r="D35" s="117">
        <v>1335</v>
      </c>
      <c r="E35" s="117">
        <v>1365</v>
      </c>
      <c r="F35" s="116">
        <v>1842</v>
      </c>
    </row>
    <row r="36" spans="1:6">
      <c r="A36" t="s">
        <v>672</v>
      </c>
      <c r="B36" s="117">
        <v>1365</v>
      </c>
      <c r="C36" s="117">
        <v>1365</v>
      </c>
      <c r="D36" s="117">
        <v>1270</v>
      </c>
      <c r="E36" s="117">
        <v>1295</v>
      </c>
      <c r="F36" s="116">
        <v>2332</v>
      </c>
    </row>
    <row r="37" spans="1:6">
      <c r="A37" t="s">
        <v>671</v>
      </c>
      <c r="B37" s="117">
        <v>1300</v>
      </c>
      <c r="C37" s="117">
        <v>1325</v>
      </c>
      <c r="D37" s="117">
        <v>1265</v>
      </c>
      <c r="E37" s="117">
        <v>1285</v>
      </c>
      <c r="F37" s="116">
        <v>1515</v>
      </c>
    </row>
    <row r="38" spans="1:6">
      <c r="A38" t="s">
        <v>670</v>
      </c>
      <c r="B38" s="117">
        <v>1345</v>
      </c>
      <c r="C38" s="117">
        <v>1410</v>
      </c>
      <c r="D38" s="117">
        <v>1335</v>
      </c>
      <c r="E38" s="117">
        <v>1410</v>
      </c>
      <c r="F38" s="116">
        <v>2247</v>
      </c>
    </row>
    <row r="39" spans="1:6">
      <c r="A39" t="s">
        <v>669</v>
      </c>
      <c r="B39" s="117">
        <v>1400</v>
      </c>
      <c r="C39" s="117">
        <v>1435</v>
      </c>
      <c r="D39" s="117">
        <v>1385</v>
      </c>
      <c r="E39" s="117">
        <v>1410</v>
      </c>
      <c r="F39" s="116">
        <v>1599</v>
      </c>
    </row>
    <row r="40" spans="1:6">
      <c r="A40" t="s">
        <v>668</v>
      </c>
      <c r="B40" s="117">
        <v>1440</v>
      </c>
      <c r="C40" s="117">
        <v>1470</v>
      </c>
      <c r="D40" s="117">
        <v>1415</v>
      </c>
      <c r="E40" s="117">
        <v>1455</v>
      </c>
      <c r="F40" s="116">
        <v>1411</v>
      </c>
    </row>
    <row r="41" spans="1:6">
      <c r="A41" t="s">
        <v>667</v>
      </c>
      <c r="B41" s="117">
        <v>1475</v>
      </c>
      <c r="C41" s="117">
        <v>1485</v>
      </c>
      <c r="D41" s="117">
        <v>1445</v>
      </c>
      <c r="E41" s="117">
        <v>1460</v>
      </c>
      <c r="F41">
        <v>834</v>
      </c>
    </row>
    <row r="42" spans="1:6">
      <c r="A42" t="s">
        <v>666</v>
      </c>
      <c r="B42" s="117">
        <v>1455</v>
      </c>
      <c r="C42" s="117">
        <v>1460</v>
      </c>
      <c r="D42" s="117">
        <v>1420</v>
      </c>
      <c r="E42" s="117">
        <v>1440</v>
      </c>
      <c r="F42">
        <v>541</v>
      </c>
    </row>
    <row r="43" spans="1:6">
      <c r="A43" t="s">
        <v>665</v>
      </c>
      <c r="B43" s="117">
        <v>1420</v>
      </c>
      <c r="C43" s="117">
        <v>1445</v>
      </c>
      <c r="D43" s="117">
        <v>1395</v>
      </c>
      <c r="E43" s="117">
        <v>1410</v>
      </c>
      <c r="F43">
        <v>721</v>
      </c>
    </row>
    <row r="44" spans="1:6">
      <c r="A44" t="s">
        <v>664</v>
      </c>
      <c r="B44" s="117">
        <v>1425</v>
      </c>
      <c r="C44" s="117">
        <v>1450</v>
      </c>
      <c r="D44" s="117">
        <v>1415</v>
      </c>
      <c r="E44" s="117">
        <v>1425</v>
      </c>
      <c r="F44">
        <v>600</v>
      </c>
    </row>
    <row r="45" spans="1:6">
      <c r="A45" t="s">
        <v>663</v>
      </c>
      <c r="B45" s="117">
        <v>1515</v>
      </c>
      <c r="C45" s="117">
        <v>1525</v>
      </c>
      <c r="D45" s="117">
        <v>1445</v>
      </c>
      <c r="E45" s="117">
        <v>1475</v>
      </c>
      <c r="F45" s="116">
        <v>1337</v>
      </c>
    </row>
    <row r="46" spans="1:6">
      <c r="A46" t="s">
        <v>662</v>
      </c>
      <c r="B46" s="117">
        <v>1480</v>
      </c>
      <c r="C46" s="117">
        <v>1500</v>
      </c>
      <c r="D46" s="117">
        <v>1445</v>
      </c>
      <c r="E46" s="117">
        <v>1480</v>
      </c>
      <c r="F46">
        <v>570</v>
      </c>
    </row>
    <row r="47" spans="1:6">
      <c r="A47" t="s">
        <v>661</v>
      </c>
      <c r="B47" s="117">
        <v>1480</v>
      </c>
      <c r="C47" s="117">
        <v>1485</v>
      </c>
      <c r="D47" s="117">
        <v>1460</v>
      </c>
      <c r="E47" s="117">
        <v>1470</v>
      </c>
      <c r="F47">
        <v>618</v>
      </c>
    </row>
    <row r="48" spans="1:6">
      <c r="A48" t="s">
        <v>660</v>
      </c>
      <c r="B48" s="117">
        <v>1480</v>
      </c>
      <c r="C48" s="117">
        <v>1520</v>
      </c>
      <c r="D48" s="117">
        <v>1455</v>
      </c>
      <c r="E48" s="117">
        <v>1475</v>
      </c>
      <c r="F48">
        <v>955</v>
      </c>
    </row>
    <row r="49" spans="1:6">
      <c r="A49" t="s">
        <v>659</v>
      </c>
      <c r="B49" s="117">
        <v>1480</v>
      </c>
      <c r="C49" s="117">
        <v>1520</v>
      </c>
      <c r="D49" s="117">
        <v>1430</v>
      </c>
      <c r="E49" s="117">
        <v>1500</v>
      </c>
      <c r="F49">
        <v>832</v>
      </c>
    </row>
    <row r="50" spans="1:6">
      <c r="A50" t="s">
        <v>658</v>
      </c>
      <c r="B50" s="117">
        <v>1550</v>
      </c>
      <c r="C50" s="117">
        <v>1550</v>
      </c>
      <c r="D50" s="117">
        <v>1460</v>
      </c>
      <c r="E50" s="117">
        <v>1500</v>
      </c>
      <c r="F50" s="116">
        <v>1621</v>
      </c>
    </row>
    <row r="51" spans="1:6">
      <c r="A51" t="s">
        <v>657</v>
      </c>
      <c r="B51" s="117">
        <v>1510</v>
      </c>
      <c r="C51" s="117">
        <v>1545</v>
      </c>
      <c r="D51" s="117">
        <v>1495</v>
      </c>
      <c r="E51" s="117">
        <v>1535</v>
      </c>
      <c r="F51" s="116">
        <v>1509</v>
      </c>
    </row>
    <row r="52" spans="1:6">
      <c r="A52" t="s">
        <v>656</v>
      </c>
      <c r="B52" s="117">
        <v>1540</v>
      </c>
      <c r="C52" s="117">
        <v>1540</v>
      </c>
      <c r="D52" s="117">
        <v>1485</v>
      </c>
      <c r="E52" s="117">
        <v>1515</v>
      </c>
      <c r="F52" s="116">
        <v>1234</v>
      </c>
    </row>
    <row r="53" spans="1:6">
      <c r="A53" t="s">
        <v>655</v>
      </c>
      <c r="B53" s="117">
        <v>1535</v>
      </c>
      <c r="C53" s="117">
        <v>1600</v>
      </c>
      <c r="D53" s="117">
        <v>1525</v>
      </c>
      <c r="E53" s="117">
        <v>1595</v>
      </c>
      <c r="F53" s="116">
        <v>1824</v>
      </c>
    </row>
    <row r="54" spans="1:6">
      <c r="A54" t="s">
        <v>654</v>
      </c>
      <c r="B54" s="117">
        <v>1595</v>
      </c>
      <c r="C54" s="117">
        <v>1605</v>
      </c>
      <c r="D54" s="117">
        <v>1570</v>
      </c>
      <c r="E54" s="117">
        <v>1590</v>
      </c>
      <c r="F54">
        <v>759</v>
      </c>
    </row>
    <row r="55" spans="1:6">
      <c r="A55" t="s">
        <v>653</v>
      </c>
      <c r="B55" s="117">
        <v>1600</v>
      </c>
      <c r="C55" s="117">
        <v>1605</v>
      </c>
      <c r="D55" s="117">
        <v>1560</v>
      </c>
      <c r="E55" s="117">
        <v>1570</v>
      </c>
      <c r="F55">
        <v>681</v>
      </c>
    </row>
    <row r="56" spans="1:6">
      <c r="A56" t="s">
        <v>652</v>
      </c>
      <c r="B56" s="117">
        <v>1585</v>
      </c>
      <c r="C56" s="117">
        <v>1645</v>
      </c>
      <c r="D56" s="117">
        <v>1565</v>
      </c>
      <c r="E56" s="117">
        <v>1635</v>
      </c>
      <c r="F56" s="116">
        <v>1384</v>
      </c>
    </row>
    <row r="57" spans="1:6">
      <c r="A57" t="s">
        <v>651</v>
      </c>
      <c r="B57" s="117">
        <v>1620</v>
      </c>
      <c r="C57" s="117">
        <v>1725</v>
      </c>
      <c r="D57" s="117">
        <v>1620</v>
      </c>
      <c r="E57" s="117">
        <v>1670</v>
      </c>
      <c r="F57" s="116">
        <v>1970</v>
      </c>
    </row>
    <row r="58" spans="1:6">
      <c r="A58" t="s">
        <v>650</v>
      </c>
      <c r="B58" s="117">
        <v>1670</v>
      </c>
      <c r="C58" s="117">
        <v>1695</v>
      </c>
      <c r="D58" s="117">
        <v>1655</v>
      </c>
      <c r="E58" s="117">
        <v>1675</v>
      </c>
      <c r="F58">
        <v>905</v>
      </c>
    </row>
    <row r="59" spans="1:6">
      <c r="A59" t="s">
        <v>649</v>
      </c>
      <c r="B59" s="117">
        <v>1670</v>
      </c>
      <c r="C59" s="117">
        <v>1735</v>
      </c>
      <c r="D59" s="117">
        <v>1670</v>
      </c>
      <c r="E59" s="117">
        <v>1720</v>
      </c>
      <c r="F59">
        <v>965</v>
      </c>
    </row>
    <row r="60" spans="1:6">
      <c r="A60" t="s">
        <v>648</v>
      </c>
      <c r="B60" s="117">
        <v>1720</v>
      </c>
      <c r="C60" s="117">
        <v>1735</v>
      </c>
      <c r="D60" s="117">
        <v>1630</v>
      </c>
      <c r="E60" s="117">
        <v>1645</v>
      </c>
      <c r="F60" s="116">
        <v>1365</v>
      </c>
    </row>
    <row r="61" spans="1:6">
      <c r="A61" t="s">
        <v>647</v>
      </c>
      <c r="B61" s="117">
        <v>1645</v>
      </c>
      <c r="C61" s="117">
        <v>1675</v>
      </c>
      <c r="D61" s="117">
        <v>1635</v>
      </c>
      <c r="E61" s="117">
        <v>1660</v>
      </c>
      <c r="F61">
        <v>663</v>
      </c>
    </row>
    <row r="62" spans="1:6">
      <c r="A62" t="s">
        <v>646</v>
      </c>
      <c r="B62" s="117">
        <v>1675</v>
      </c>
      <c r="C62" s="117">
        <v>1700</v>
      </c>
      <c r="D62" s="117">
        <v>1660</v>
      </c>
      <c r="E62" s="117">
        <v>1665</v>
      </c>
      <c r="F62">
        <v>757</v>
      </c>
    </row>
    <row r="63" spans="1:6">
      <c r="A63" t="s">
        <v>645</v>
      </c>
      <c r="B63" s="117">
        <v>1655</v>
      </c>
      <c r="C63" s="117">
        <v>1665</v>
      </c>
      <c r="D63" s="117">
        <v>1600</v>
      </c>
      <c r="E63" s="117">
        <v>1625</v>
      </c>
      <c r="F63" s="116">
        <v>1079</v>
      </c>
    </row>
    <row r="64" spans="1:6">
      <c r="A64" t="s">
        <v>644</v>
      </c>
      <c r="B64" s="117">
        <v>1620</v>
      </c>
      <c r="C64" s="117">
        <v>1635</v>
      </c>
      <c r="D64" s="117">
        <v>1600</v>
      </c>
      <c r="E64" s="117">
        <v>1605</v>
      </c>
      <c r="F64">
        <v>652</v>
      </c>
    </row>
  </sheetData>
  <sortState xmlns:xlrd2="http://schemas.microsoft.com/office/spreadsheetml/2017/richdata2" ref="A2:F72">
    <sortCondition ref="A1"/>
  </sortState>
  <phoneticPr fontId="6"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83E167-7DC2-4A9C-9F17-A51970F54653}">
  <sheetPr codeName="工作表67"/>
  <dimension ref="A1:F64"/>
  <sheetViews>
    <sheetView workbookViewId="0"/>
  </sheetViews>
  <sheetFormatPr defaultRowHeight="15.75"/>
  <sheetData>
    <row r="1" spans="1:6">
      <c r="A1" t="s">
        <v>732</v>
      </c>
      <c r="B1" t="s">
        <v>733</v>
      </c>
      <c r="C1" t="s">
        <v>734</v>
      </c>
      <c r="D1" t="s">
        <v>735</v>
      </c>
      <c r="E1" t="s">
        <v>736</v>
      </c>
      <c r="F1" t="s">
        <v>737</v>
      </c>
    </row>
    <row r="2" spans="1:6">
      <c r="A2" t="s">
        <v>706</v>
      </c>
      <c r="B2" s="117">
        <v>2480</v>
      </c>
      <c r="C2" s="117">
        <v>2510</v>
      </c>
      <c r="D2" s="117">
        <v>2445</v>
      </c>
      <c r="E2" s="117">
        <v>2500</v>
      </c>
      <c r="F2" s="116">
        <v>4520</v>
      </c>
    </row>
    <row r="3" spans="1:6">
      <c r="A3" t="s">
        <v>705</v>
      </c>
      <c r="B3" s="117">
        <v>2540</v>
      </c>
      <c r="C3" s="117">
        <v>2555</v>
      </c>
      <c r="D3" s="117">
        <v>2420</v>
      </c>
      <c r="E3" s="117">
        <v>2445</v>
      </c>
      <c r="F3" s="116">
        <v>2659</v>
      </c>
    </row>
    <row r="4" spans="1:6">
      <c r="A4" t="s">
        <v>704</v>
      </c>
      <c r="B4" s="117">
        <v>2460</v>
      </c>
      <c r="C4" s="117">
        <v>2575</v>
      </c>
      <c r="D4" s="117">
        <v>2435</v>
      </c>
      <c r="E4" s="117">
        <v>2560</v>
      </c>
      <c r="F4" s="116">
        <v>3109</v>
      </c>
    </row>
    <row r="5" spans="1:6">
      <c r="A5" t="s">
        <v>703</v>
      </c>
      <c r="B5" s="117">
        <v>2520</v>
      </c>
      <c r="C5" s="117">
        <v>2590</v>
      </c>
      <c r="D5" s="117">
        <v>2495</v>
      </c>
      <c r="E5" s="117">
        <v>2560</v>
      </c>
      <c r="F5" s="116">
        <v>2336</v>
      </c>
    </row>
    <row r="6" spans="1:6">
      <c r="A6" t="s">
        <v>702</v>
      </c>
      <c r="B6" s="117">
        <v>2575</v>
      </c>
      <c r="C6" s="117">
        <v>2585</v>
      </c>
      <c r="D6" s="117">
        <v>2440</v>
      </c>
      <c r="E6" s="117">
        <v>2510</v>
      </c>
      <c r="F6" s="116">
        <v>2519</v>
      </c>
    </row>
    <row r="7" spans="1:6">
      <c r="A7" t="s">
        <v>701</v>
      </c>
      <c r="B7" s="117">
        <v>2535</v>
      </c>
      <c r="C7" s="117">
        <v>2575</v>
      </c>
      <c r="D7" s="117">
        <v>2430</v>
      </c>
      <c r="E7" s="117">
        <v>2445</v>
      </c>
      <c r="F7" s="116">
        <v>2857</v>
      </c>
    </row>
    <row r="8" spans="1:6">
      <c r="A8" t="s">
        <v>700</v>
      </c>
      <c r="B8" s="117">
        <v>2490</v>
      </c>
      <c r="C8" s="117">
        <v>2530</v>
      </c>
      <c r="D8" s="117">
        <v>2390</v>
      </c>
      <c r="E8" s="117">
        <v>2430</v>
      </c>
      <c r="F8" s="116">
        <v>2841</v>
      </c>
    </row>
    <row r="9" spans="1:6">
      <c r="A9" t="s">
        <v>699</v>
      </c>
      <c r="B9" s="117">
        <v>2465</v>
      </c>
      <c r="C9" s="117">
        <v>2510</v>
      </c>
      <c r="D9" s="117">
        <v>2405</v>
      </c>
      <c r="E9" s="117">
        <v>2435</v>
      </c>
      <c r="F9" s="116">
        <v>1929</v>
      </c>
    </row>
    <row r="10" spans="1:6">
      <c r="A10" t="s">
        <v>698</v>
      </c>
      <c r="B10" s="117">
        <v>2475</v>
      </c>
      <c r="C10" s="117">
        <v>2490</v>
      </c>
      <c r="D10" s="117">
        <v>2280</v>
      </c>
      <c r="E10" s="117">
        <v>2330</v>
      </c>
      <c r="F10" s="116">
        <v>3454</v>
      </c>
    </row>
    <row r="11" spans="1:6">
      <c r="A11" t="s">
        <v>697</v>
      </c>
      <c r="B11" s="117">
        <v>2325</v>
      </c>
      <c r="C11" s="117">
        <v>2340</v>
      </c>
      <c r="D11" s="117">
        <v>2230</v>
      </c>
      <c r="E11" s="117">
        <v>2260</v>
      </c>
      <c r="F11" s="116">
        <v>3103</v>
      </c>
    </row>
    <row r="12" spans="1:6">
      <c r="A12" t="s">
        <v>696</v>
      </c>
      <c r="B12" s="117">
        <v>2240</v>
      </c>
      <c r="C12" s="117">
        <v>2295</v>
      </c>
      <c r="D12" s="117">
        <v>2190</v>
      </c>
      <c r="E12" s="117">
        <v>2200</v>
      </c>
      <c r="F12" s="116">
        <v>3294</v>
      </c>
    </row>
    <row r="13" spans="1:6">
      <c r="A13" t="s">
        <v>695</v>
      </c>
      <c r="B13" s="117">
        <v>2215</v>
      </c>
      <c r="C13" s="117">
        <v>2260</v>
      </c>
      <c r="D13" s="117">
        <v>2180</v>
      </c>
      <c r="E13" s="117">
        <v>2195</v>
      </c>
      <c r="F13" s="116">
        <v>2116</v>
      </c>
    </row>
    <row r="14" spans="1:6">
      <c r="A14" t="s">
        <v>694</v>
      </c>
      <c r="B14" s="117">
        <v>2230</v>
      </c>
      <c r="C14" s="117">
        <v>2280</v>
      </c>
      <c r="D14" s="117">
        <v>2155</v>
      </c>
      <c r="E14" s="117">
        <v>2175</v>
      </c>
      <c r="F14" s="116">
        <v>3678</v>
      </c>
    </row>
    <row r="15" spans="1:6">
      <c r="A15" t="s">
        <v>693</v>
      </c>
      <c r="B15" s="117">
        <v>2215</v>
      </c>
      <c r="C15" s="117">
        <v>2285</v>
      </c>
      <c r="D15" s="117">
        <v>2190</v>
      </c>
      <c r="E15" s="117">
        <v>2195</v>
      </c>
      <c r="F15" s="116">
        <v>2466</v>
      </c>
    </row>
    <row r="16" spans="1:6">
      <c r="A16" t="s">
        <v>692</v>
      </c>
      <c r="B16" s="117">
        <v>2245</v>
      </c>
      <c r="C16" s="117">
        <v>2265</v>
      </c>
      <c r="D16" s="117">
        <v>2195</v>
      </c>
      <c r="E16" s="117">
        <v>2225</v>
      </c>
      <c r="F16" s="116">
        <v>1901</v>
      </c>
    </row>
    <row r="17" spans="1:6">
      <c r="A17" t="s">
        <v>691</v>
      </c>
      <c r="B17" s="117">
        <v>2270</v>
      </c>
      <c r="C17" s="117">
        <v>2335</v>
      </c>
      <c r="D17" s="117">
        <v>2250</v>
      </c>
      <c r="E17" s="117">
        <v>2295</v>
      </c>
      <c r="F17" s="116">
        <v>2373</v>
      </c>
    </row>
    <row r="18" spans="1:6">
      <c r="A18" t="s">
        <v>690</v>
      </c>
      <c r="B18" s="117">
        <v>2340</v>
      </c>
      <c r="C18" s="117">
        <v>2340</v>
      </c>
      <c r="D18" s="117">
        <v>2265</v>
      </c>
      <c r="E18" s="117">
        <v>2265</v>
      </c>
      <c r="F18" s="116">
        <v>1160</v>
      </c>
    </row>
    <row r="19" spans="1:6">
      <c r="A19" t="s">
        <v>689</v>
      </c>
      <c r="B19" s="117">
        <v>2290</v>
      </c>
      <c r="C19" s="117">
        <v>2310</v>
      </c>
      <c r="D19" s="117">
        <v>2195</v>
      </c>
      <c r="E19" s="117">
        <v>2225</v>
      </c>
      <c r="F19" s="116">
        <v>1788</v>
      </c>
    </row>
    <row r="20" spans="1:6">
      <c r="A20" t="s">
        <v>688</v>
      </c>
      <c r="B20" s="117">
        <v>2230</v>
      </c>
      <c r="C20" s="117">
        <v>2260</v>
      </c>
      <c r="D20" s="117">
        <v>2165</v>
      </c>
      <c r="E20" s="117">
        <v>2185</v>
      </c>
      <c r="F20" s="116">
        <v>1889</v>
      </c>
    </row>
    <row r="21" spans="1:6">
      <c r="A21" t="s">
        <v>687</v>
      </c>
      <c r="B21" s="117">
        <v>2210</v>
      </c>
      <c r="C21" s="117">
        <v>2220</v>
      </c>
      <c r="D21" s="117">
        <v>2100</v>
      </c>
      <c r="E21" s="117">
        <v>2190</v>
      </c>
      <c r="F21" s="116">
        <v>2769</v>
      </c>
    </row>
    <row r="22" spans="1:6">
      <c r="A22" t="s">
        <v>686</v>
      </c>
      <c r="B22" s="117">
        <v>2210</v>
      </c>
      <c r="C22" s="117">
        <v>2310</v>
      </c>
      <c r="D22" s="117">
        <v>2195</v>
      </c>
      <c r="E22" s="117">
        <v>2270</v>
      </c>
      <c r="F22" s="116">
        <v>2600</v>
      </c>
    </row>
    <row r="23" spans="1:6">
      <c r="A23" t="s">
        <v>685</v>
      </c>
      <c r="B23" s="117">
        <v>2305</v>
      </c>
      <c r="C23" s="117">
        <v>2310</v>
      </c>
      <c r="D23" s="117">
        <v>2255</v>
      </c>
      <c r="E23" s="117">
        <v>2295</v>
      </c>
      <c r="F23" s="116">
        <v>1540</v>
      </c>
    </row>
    <row r="24" spans="1:6">
      <c r="A24" t="s">
        <v>684</v>
      </c>
      <c r="B24" s="117">
        <v>2320</v>
      </c>
      <c r="C24" s="117">
        <v>2330</v>
      </c>
      <c r="D24" s="117">
        <v>2220</v>
      </c>
      <c r="E24" s="117">
        <v>2240</v>
      </c>
      <c r="F24" s="116">
        <v>1911</v>
      </c>
    </row>
    <row r="25" spans="1:6">
      <c r="A25" t="s">
        <v>683</v>
      </c>
      <c r="B25" s="117">
        <v>2240</v>
      </c>
      <c r="C25" s="117">
        <v>2460</v>
      </c>
      <c r="D25" s="117">
        <v>2225</v>
      </c>
      <c r="E25" s="117">
        <v>2460</v>
      </c>
      <c r="F25" s="116">
        <v>3584</v>
      </c>
    </row>
    <row r="26" spans="1:6">
      <c r="A26" t="s">
        <v>682</v>
      </c>
      <c r="B26" s="117">
        <v>2520</v>
      </c>
      <c r="C26" s="117">
        <v>2540</v>
      </c>
      <c r="D26" s="117">
        <v>2430</v>
      </c>
      <c r="E26" s="117">
        <v>2475</v>
      </c>
      <c r="F26" s="116">
        <v>2765</v>
      </c>
    </row>
    <row r="27" spans="1:6">
      <c r="A27" t="s">
        <v>681</v>
      </c>
      <c r="B27" s="117">
        <v>2475</v>
      </c>
      <c r="C27" s="117">
        <v>2490</v>
      </c>
      <c r="D27" s="117">
        <v>2365</v>
      </c>
      <c r="E27" s="117">
        <v>2475</v>
      </c>
      <c r="F27" s="116">
        <v>2188</v>
      </c>
    </row>
    <row r="28" spans="1:6">
      <c r="A28" t="s">
        <v>680</v>
      </c>
      <c r="B28" s="117">
        <v>2450</v>
      </c>
      <c r="C28" s="117">
        <v>2495</v>
      </c>
      <c r="D28" s="117">
        <v>2350</v>
      </c>
      <c r="E28" s="117">
        <v>2355</v>
      </c>
      <c r="F28" s="116">
        <v>1990</v>
      </c>
    </row>
    <row r="29" spans="1:6">
      <c r="A29" t="s">
        <v>679</v>
      </c>
      <c r="B29" s="117">
        <v>2365</v>
      </c>
      <c r="C29" s="117">
        <v>2385</v>
      </c>
      <c r="D29" s="117">
        <v>2315</v>
      </c>
      <c r="E29" s="117">
        <v>2325</v>
      </c>
      <c r="F29" s="116">
        <v>1175</v>
      </c>
    </row>
    <row r="30" spans="1:6">
      <c r="A30" t="s">
        <v>678</v>
      </c>
      <c r="B30" s="117">
        <v>2355</v>
      </c>
      <c r="C30" s="117">
        <v>2430</v>
      </c>
      <c r="D30" s="117">
        <v>2355</v>
      </c>
      <c r="E30" s="117">
        <v>2405</v>
      </c>
      <c r="F30" s="116">
        <v>1722</v>
      </c>
    </row>
    <row r="31" spans="1:6">
      <c r="A31" t="s">
        <v>677</v>
      </c>
      <c r="B31" s="117">
        <v>2375</v>
      </c>
      <c r="C31" s="117">
        <v>2480</v>
      </c>
      <c r="D31" s="117">
        <v>2370</v>
      </c>
      <c r="E31" s="117">
        <v>2420</v>
      </c>
      <c r="F31" s="116">
        <v>2343</v>
      </c>
    </row>
    <row r="32" spans="1:6">
      <c r="A32" t="s">
        <v>676</v>
      </c>
      <c r="B32" s="117">
        <v>2380</v>
      </c>
      <c r="C32" s="117">
        <v>2385</v>
      </c>
      <c r="D32" s="117">
        <v>2290</v>
      </c>
      <c r="E32" s="117">
        <v>2305</v>
      </c>
      <c r="F32" s="116">
        <v>2284</v>
      </c>
    </row>
    <row r="33" spans="1:6">
      <c r="A33" t="s">
        <v>675</v>
      </c>
      <c r="B33" s="117">
        <v>2325</v>
      </c>
      <c r="C33" s="117">
        <v>2395</v>
      </c>
      <c r="D33" s="117">
        <v>2310</v>
      </c>
      <c r="E33" s="117">
        <v>2390</v>
      </c>
      <c r="F33" s="116">
        <v>1310</v>
      </c>
    </row>
    <row r="34" spans="1:6">
      <c r="A34" t="s">
        <v>674</v>
      </c>
      <c r="B34" s="117">
        <v>2360</v>
      </c>
      <c r="C34" s="117">
        <v>2500</v>
      </c>
      <c r="D34" s="117">
        <v>2355</v>
      </c>
      <c r="E34" s="117">
        <v>2500</v>
      </c>
      <c r="F34" s="116">
        <v>1883</v>
      </c>
    </row>
    <row r="35" spans="1:6">
      <c r="A35" t="s">
        <v>673</v>
      </c>
      <c r="B35" s="117">
        <v>2455</v>
      </c>
      <c r="C35" s="117">
        <v>2495</v>
      </c>
      <c r="D35" s="117">
        <v>2260</v>
      </c>
      <c r="E35" s="117">
        <v>2315</v>
      </c>
      <c r="F35" s="116">
        <v>2389</v>
      </c>
    </row>
    <row r="36" spans="1:6">
      <c r="A36" t="s">
        <v>672</v>
      </c>
      <c r="B36" s="117">
        <v>2235</v>
      </c>
      <c r="C36" s="117">
        <v>2245</v>
      </c>
      <c r="D36" s="117">
        <v>2090</v>
      </c>
      <c r="E36" s="117">
        <v>2160</v>
      </c>
      <c r="F36" s="116">
        <v>3588</v>
      </c>
    </row>
    <row r="37" spans="1:6">
      <c r="A37" t="s">
        <v>671</v>
      </c>
      <c r="B37" s="117">
        <v>2205</v>
      </c>
      <c r="C37" s="117">
        <v>2210</v>
      </c>
      <c r="D37" s="117">
        <v>2070</v>
      </c>
      <c r="E37" s="117">
        <v>2130</v>
      </c>
      <c r="F37" s="116">
        <v>2277</v>
      </c>
    </row>
    <row r="38" spans="1:6">
      <c r="A38" t="s">
        <v>670</v>
      </c>
      <c r="B38" s="117">
        <v>2190</v>
      </c>
      <c r="C38" s="117">
        <v>2305</v>
      </c>
      <c r="D38" s="117">
        <v>2175</v>
      </c>
      <c r="E38" s="117">
        <v>2290</v>
      </c>
      <c r="F38" s="116">
        <v>1978</v>
      </c>
    </row>
    <row r="39" spans="1:6">
      <c r="A39" t="s">
        <v>669</v>
      </c>
      <c r="B39" s="117">
        <v>2225</v>
      </c>
      <c r="C39" s="117">
        <v>2310</v>
      </c>
      <c r="D39" s="117">
        <v>2210</v>
      </c>
      <c r="E39" s="117">
        <v>2250</v>
      </c>
      <c r="F39" s="116">
        <v>1648</v>
      </c>
    </row>
    <row r="40" spans="1:6">
      <c r="A40" t="s">
        <v>668</v>
      </c>
      <c r="B40" s="117">
        <v>2345</v>
      </c>
      <c r="C40" s="117">
        <v>2410</v>
      </c>
      <c r="D40" s="117">
        <v>2305</v>
      </c>
      <c r="E40" s="117">
        <v>2325</v>
      </c>
      <c r="F40" s="116">
        <v>1690</v>
      </c>
    </row>
    <row r="41" spans="1:6">
      <c r="A41" t="s">
        <v>667</v>
      </c>
      <c r="B41" s="117">
        <v>2375</v>
      </c>
      <c r="C41" s="117">
        <v>2395</v>
      </c>
      <c r="D41" s="117">
        <v>2315</v>
      </c>
      <c r="E41" s="117">
        <v>2360</v>
      </c>
      <c r="F41" s="116">
        <v>1091</v>
      </c>
    </row>
    <row r="42" spans="1:6">
      <c r="A42" t="s">
        <v>666</v>
      </c>
      <c r="B42" s="117">
        <v>2360</v>
      </c>
      <c r="C42" s="117">
        <v>2410</v>
      </c>
      <c r="D42" s="117">
        <v>2355</v>
      </c>
      <c r="E42" s="117">
        <v>2360</v>
      </c>
      <c r="F42" s="116">
        <v>1274</v>
      </c>
    </row>
    <row r="43" spans="1:6">
      <c r="A43" t="s">
        <v>665</v>
      </c>
      <c r="B43" s="117">
        <v>2340</v>
      </c>
      <c r="C43" s="117">
        <v>2340</v>
      </c>
      <c r="D43" s="117">
        <v>2270</v>
      </c>
      <c r="E43" s="117">
        <v>2275</v>
      </c>
      <c r="F43" s="116">
        <v>1080</v>
      </c>
    </row>
    <row r="44" spans="1:6">
      <c r="A44" t="s">
        <v>664</v>
      </c>
      <c r="B44" s="117">
        <v>2320</v>
      </c>
      <c r="C44" s="117">
        <v>2335</v>
      </c>
      <c r="D44" s="117">
        <v>2225</v>
      </c>
      <c r="E44" s="117">
        <v>2225</v>
      </c>
      <c r="F44">
        <v>948</v>
      </c>
    </row>
    <row r="45" spans="1:6">
      <c r="A45" t="s">
        <v>663</v>
      </c>
      <c r="B45" s="117">
        <v>2275</v>
      </c>
      <c r="C45" s="117">
        <v>2330</v>
      </c>
      <c r="D45" s="117">
        <v>2255</v>
      </c>
      <c r="E45" s="117">
        <v>2285</v>
      </c>
      <c r="F45" s="116">
        <v>1421</v>
      </c>
    </row>
    <row r="46" spans="1:6">
      <c r="A46" t="s">
        <v>662</v>
      </c>
      <c r="B46" s="117">
        <v>2310</v>
      </c>
      <c r="C46" s="117">
        <v>2345</v>
      </c>
      <c r="D46" s="117">
        <v>2255</v>
      </c>
      <c r="E46" s="117">
        <v>2345</v>
      </c>
      <c r="F46" s="116">
        <v>1154</v>
      </c>
    </row>
    <row r="47" spans="1:6">
      <c r="A47" t="s">
        <v>661</v>
      </c>
      <c r="B47" s="117">
        <v>2410</v>
      </c>
      <c r="C47" s="117">
        <v>2550</v>
      </c>
      <c r="D47" s="117">
        <v>2360</v>
      </c>
      <c r="E47" s="117">
        <v>2395</v>
      </c>
      <c r="F47" s="116">
        <v>3203</v>
      </c>
    </row>
    <row r="48" spans="1:6">
      <c r="A48" t="s">
        <v>660</v>
      </c>
      <c r="B48" s="117">
        <v>2410</v>
      </c>
      <c r="C48" s="117">
        <v>2545</v>
      </c>
      <c r="D48" s="117">
        <v>2390</v>
      </c>
      <c r="E48" s="117">
        <v>2450</v>
      </c>
      <c r="F48" s="116">
        <v>3084</v>
      </c>
    </row>
    <row r="49" spans="1:6">
      <c r="A49" t="s">
        <v>659</v>
      </c>
      <c r="B49" s="117">
        <v>2470</v>
      </c>
      <c r="C49" s="117">
        <v>2505</v>
      </c>
      <c r="D49" s="117">
        <v>2380</v>
      </c>
      <c r="E49" s="117">
        <v>2405</v>
      </c>
      <c r="F49" s="116">
        <v>1964</v>
      </c>
    </row>
    <row r="50" spans="1:6">
      <c r="A50" t="s">
        <v>658</v>
      </c>
      <c r="B50" s="117">
        <v>2440</v>
      </c>
      <c r="C50" s="117">
        <v>2440</v>
      </c>
      <c r="D50" s="117">
        <v>2355</v>
      </c>
      <c r="E50" s="117">
        <v>2385</v>
      </c>
      <c r="F50" s="116">
        <v>1172</v>
      </c>
    </row>
    <row r="51" spans="1:6">
      <c r="A51" t="s">
        <v>657</v>
      </c>
      <c r="B51" s="117">
        <v>2395</v>
      </c>
      <c r="C51" s="117">
        <v>2480</v>
      </c>
      <c r="D51" s="117">
        <v>2395</v>
      </c>
      <c r="E51" s="117">
        <v>2470</v>
      </c>
      <c r="F51" s="116">
        <v>1316</v>
      </c>
    </row>
    <row r="52" spans="1:6">
      <c r="A52" t="s">
        <v>656</v>
      </c>
      <c r="B52" s="117">
        <v>2480</v>
      </c>
      <c r="C52" s="117">
        <v>2650</v>
      </c>
      <c r="D52" s="117">
        <v>2475</v>
      </c>
      <c r="E52" s="117">
        <v>2595</v>
      </c>
      <c r="F52" s="116">
        <v>3410</v>
      </c>
    </row>
    <row r="53" spans="1:6">
      <c r="A53" t="s">
        <v>655</v>
      </c>
      <c r="B53" s="117">
        <v>2635</v>
      </c>
      <c r="C53" s="117">
        <v>2715</v>
      </c>
      <c r="D53" s="117">
        <v>2610</v>
      </c>
      <c r="E53" s="117">
        <v>2665</v>
      </c>
      <c r="F53" s="116">
        <v>2529</v>
      </c>
    </row>
    <row r="54" spans="1:6">
      <c r="A54" t="s">
        <v>654</v>
      </c>
      <c r="B54" s="117">
        <v>2660</v>
      </c>
      <c r="C54" s="117">
        <v>2665</v>
      </c>
      <c r="D54" s="117">
        <v>2600</v>
      </c>
      <c r="E54" s="117">
        <v>2635</v>
      </c>
      <c r="F54" s="116">
        <v>1125</v>
      </c>
    </row>
    <row r="55" spans="1:6">
      <c r="A55" t="s">
        <v>653</v>
      </c>
      <c r="B55" s="117">
        <v>2655</v>
      </c>
      <c r="C55" s="117">
        <v>2655</v>
      </c>
      <c r="D55" s="117">
        <v>2545</v>
      </c>
      <c r="E55" s="117">
        <v>2595</v>
      </c>
      <c r="F55" s="116">
        <v>1354</v>
      </c>
    </row>
    <row r="56" spans="1:6">
      <c r="A56" t="s">
        <v>652</v>
      </c>
      <c r="B56" s="117">
        <v>2620</v>
      </c>
      <c r="C56" s="117">
        <v>2630</v>
      </c>
      <c r="D56" s="117">
        <v>2555</v>
      </c>
      <c r="E56" s="117">
        <v>2565</v>
      </c>
      <c r="F56">
        <v>907</v>
      </c>
    </row>
    <row r="57" spans="1:6">
      <c r="A57" t="s">
        <v>651</v>
      </c>
      <c r="B57" s="117">
        <v>2575</v>
      </c>
      <c r="C57" s="117">
        <v>2600</v>
      </c>
      <c r="D57" s="117">
        <v>2550</v>
      </c>
      <c r="E57" s="117">
        <v>2595</v>
      </c>
      <c r="F57">
        <v>650</v>
      </c>
    </row>
    <row r="58" spans="1:6">
      <c r="A58" t="s">
        <v>650</v>
      </c>
      <c r="B58" s="117">
        <v>2615</v>
      </c>
      <c r="C58" s="117">
        <v>2740</v>
      </c>
      <c r="D58" s="117">
        <v>2615</v>
      </c>
      <c r="E58" s="117">
        <v>2740</v>
      </c>
      <c r="F58" s="116">
        <v>1956</v>
      </c>
    </row>
    <row r="59" spans="1:6">
      <c r="A59" t="s">
        <v>649</v>
      </c>
      <c r="B59" s="117">
        <v>2700</v>
      </c>
      <c r="C59" s="117">
        <v>2865</v>
      </c>
      <c r="D59" s="117">
        <v>2700</v>
      </c>
      <c r="E59" s="117">
        <v>2740</v>
      </c>
      <c r="F59" s="116">
        <v>2173</v>
      </c>
    </row>
    <row r="60" spans="1:6">
      <c r="A60" t="s">
        <v>648</v>
      </c>
      <c r="B60" s="117">
        <v>2800</v>
      </c>
      <c r="C60" s="117">
        <v>2800</v>
      </c>
      <c r="D60" s="117">
        <v>2700</v>
      </c>
      <c r="E60" s="117">
        <v>2710</v>
      </c>
      <c r="F60" s="116">
        <v>1232</v>
      </c>
    </row>
    <row r="61" spans="1:6">
      <c r="A61" t="s">
        <v>647</v>
      </c>
      <c r="B61" s="117">
        <v>2735</v>
      </c>
      <c r="C61" s="117">
        <v>2795</v>
      </c>
      <c r="D61" s="117">
        <v>2685</v>
      </c>
      <c r="E61" s="117">
        <v>2685</v>
      </c>
      <c r="F61" s="116">
        <v>1198</v>
      </c>
    </row>
    <row r="62" spans="1:6">
      <c r="A62" t="s">
        <v>646</v>
      </c>
      <c r="B62" s="117">
        <v>2710</v>
      </c>
      <c r="C62" s="117">
        <v>2720</v>
      </c>
      <c r="D62" s="117">
        <v>2640</v>
      </c>
      <c r="E62" s="117">
        <v>2640</v>
      </c>
      <c r="F62">
        <v>882</v>
      </c>
    </row>
    <row r="63" spans="1:6">
      <c r="A63" t="s">
        <v>645</v>
      </c>
      <c r="B63" s="117">
        <v>2605</v>
      </c>
      <c r="C63" s="117">
        <v>2710</v>
      </c>
      <c r="D63" s="117">
        <v>2605</v>
      </c>
      <c r="E63" s="117">
        <v>2645</v>
      </c>
      <c r="F63" s="116">
        <v>1021</v>
      </c>
    </row>
    <row r="64" spans="1:6">
      <c r="A64" t="s">
        <v>644</v>
      </c>
      <c r="B64" s="117">
        <v>2620</v>
      </c>
      <c r="C64" s="117">
        <v>2645</v>
      </c>
      <c r="D64" s="117">
        <v>2470</v>
      </c>
      <c r="E64" s="117">
        <v>2470</v>
      </c>
      <c r="F64" s="116">
        <v>2872</v>
      </c>
    </row>
  </sheetData>
  <sortState xmlns:xlrd2="http://schemas.microsoft.com/office/spreadsheetml/2017/richdata2" ref="A2:F72">
    <sortCondition ref="A1"/>
  </sortState>
  <phoneticPr fontId="6"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EDA722-046D-4662-A7D1-DCF98EA9333C}">
  <sheetPr codeName="工作表68"/>
  <dimension ref="A1:F64"/>
  <sheetViews>
    <sheetView workbookViewId="0"/>
  </sheetViews>
  <sheetFormatPr defaultRowHeight="15.75"/>
  <sheetData>
    <row r="1" spans="1:6">
      <c r="A1" t="s">
        <v>732</v>
      </c>
      <c r="B1" t="s">
        <v>733</v>
      </c>
      <c r="C1" t="s">
        <v>734</v>
      </c>
      <c r="D1" t="s">
        <v>735</v>
      </c>
      <c r="E1" t="s">
        <v>736</v>
      </c>
      <c r="F1" t="s">
        <v>737</v>
      </c>
    </row>
    <row r="2" spans="1:6">
      <c r="A2" t="s">
        <v>706</v>
      </c>
      <c r="B2">
        <v>664</v>
      </c>
      <c r="C2">
        <v>669</v>
      </c>
      <c r="D2">
        <v>660</v>
      </c>
      <c r="E2">
        <v>663</v>
      </c>
      <c r="F2">
        <v>241</v>
      </c>
    </row>
    <row r="3" spans="1:6">
      <c r="A3" t="s">
        <v>705</v>
      </c>
      <c r="B3">
        <v>659</v>
      </c>
      <c r="C3">
        <v>662</v>
      </c>
      <c r="D3">
        <v>658</v>
      </c>
      <c r="E3">
        <v>659</v>
      </c>
      <c r="F3">
        <v>178</v>
      </c>
    </row>
    <row r="4" spans="1:6">
      <c r="A4" t="s">
        <v>704</v>
      </c>
      <c r="B4">
        <v>654</v>
      </c>
      <c r="C4">
        <v>664</v>
      </c>
      <c r="D4">
        <v>654</v>
      </c>
      <c r="E4">
        <v>657</v>
      </c>
      <c r="F4">
        <v>206</v>
      </c>
    </row>
    <row r="5" spans="1:6">
      <c r="A5" t="s">
        <v>703</v>
      </c>
      <c r="B5">
        <v>664</v>
      </c>
      <c r="C5">
        <v>665</v>
      </c>
      <c r="D5">
        <v>656</v>
      </c>
      <c r="E5">
        <v>660</v>
      </c>
      <c r="F5">
        <v>211</v>
      </c>
    </row>
    <row r="6" spans="1:6">
      <c r="A6" t="s">
        <v>702</v>
      </c>
      <c r="B6">
        <v>653</v>
      </c>
      <c r="C6">
        <v>658</v>
      </c>
      <c r="D6">
        <v>651</v>
      </c>
      <c r="E6">
        <v>652</v>
      </c>
      <c r="F6">
        <v>270</v>
      </c>
    </row>
    <row r="7" spans="1:6">
      <c r="A7" t="s">
        <v>701</v>
      </c>
      <c r="B7">
        <v>648</v>
      </c>
      <c r="C7">
        <v>661</v>
      </c>
      <c r="D7">
        <v>645</v>
      </c>
      <c r="E7">
        <v>656</v>
      </c>
      <c r="F7">
        <v>261</v>
      </c>
    </row>
    <row r="8" spans="1:6">
      <c r="A8" t="s">
        <v>700</v>
      </c>
      <c r="B8">
        <v>660</v>
      </c>
      <c r="C8">
        <v>676</v>
      </c>
      <c r="D8">
        <v>660</v>
      </c>
      <c r="E8">
        <v>666</v>
      </c>
      <c r="F8">
        <v>301</v>
      </c>
    </row>
    <row r="9" spans="1:6">
      <c r="A9" t="s">
        <v>699</v>
      </c>
      <c r="B9">
        <v>666</v>
      </c>
      <c r="C9">
        <v>670</v>
      </c>
      <c r="D9">
        <v>662</v>
      </c>
      <c r="E9">
        <v>669</v>
      </c>
      <c r="F9">
        <v>191</v>
      </c>
    </row>
    <row r="10" spans="1:6">
      <c r="A10" t="s">
        <v>698</v>
      </c>
      <c r="B10">
        <v>661</v>
      </c>
      <c r="C10">
        <v>666</v>
      </c>
      <c r="D10">
        <v>654</v>
      </c>
      <c r="E10">
        <v>657</v>
      </c>
      <c r="F10">
        <v>336</v>
      </c>
    </row>
    <row r="11" spans="1:6">
      <c r="A11" t="s">
        <v>697</v>
      </c>
      <c r="B11">
        <v>662</v>
      </c>
      <c r="C11">
        <v>667</v>
      </c>
      <c r="D11">
        <v>650</v>
      </c>
      <c r="E11">
        <v>665</v>
      </c>
      <c r="F11">
        <v>392</v>
      </c>
    </row>
    <row r="12" spans="1:6">
      <c r="A12" t="s">
        <v>696</v>
      </c>
      <c r="B12">
        <v>660</v>
      </c>
      <c r="C12">
        <v>660</v>
      </c>
      <c r="D12">
        <v>650</v>
      </c>
      <c r="E12">
        <v>656</v>
      </c>
      <c r="F12">
        <v>761</v>
      </c>
    </row>
    <row r="13" spans="1:6">
      <c r="A13" t="s">
        <v>695</v>
      </c>
      <c r="B13">
        <v>655</v>
      </c>
      <c r="C13">
        <v>656</v>
      </c>
      <c r="D13">
        <v>644</v>
      </c>
      <c r="E13">
        <v>644</v>
      </c>
      <c r="F13">
        <v>256</v>
      </c>
    </row>
    <row r="14" spans="1:6">
      <c r="A14" t="s">
        <v>694</v>
      </c>
      <c r="B14">
        <v>636</v>
      </c>
      <c r="C14">
        <v>640</v>
      </c>
      <c r="D14">
        <v>632</v>
      </c>
      <c r="E14">
        <v>635</v>
      </c>
      <c r="F14">
        <v>383</v>
      </c>
    </row>
    <row r="15" spans="1:6">
      <c r="A15" t="s">
        <v>693</v>
      </c>
      <c r="B15">
        <v>630</v>
      </c>
      <c r="C15">
        <v>640</v>
      </c>
      <c r="D15">
        <v>630</v>
      </c>
      <c r="E15">
        <v>634</v>
      </c>
      <c r="F15">
        <v>512</v>
      </c>
    </row>
    <row r="16" spans="1:6">
      <c r="A16" t="s">
        <v>692</v>
      </c>
      <c r="B16">
        <v>635</v>
      </c>
      <c r="C16">
        <v>647</v>
      </c>
      <c r="D16">
        <v>635</v>
      </c>
      <c r="E16">
        <v>643</v>
      </c>
      <c r="F16">
        <v>180</v>
      </c>
    </row>
    <row r="17" spans="1:6">
      <c r="A17" t="s">
        <v>691</v>
      </c>
      <c r="B17">
        <v>638</v>
      </c>
      <c r="C17">
        <v>644</v>
      </c>
      <c r="D17">
        <v>638</v>
      </c>
      <c r="E17">
        <v>644</v>
      </c>
      <c r="F17">
        <v>256</v>
      </c>
    </row>
    <row r="18" spans="1:6">
      <c r="A18" t="s">
        <v>690</v>
      </c>
      <c r="B18">
        <v>640</v>
      </c>
      <c r="C18">
        <v>650</v>
      </c>
      <c r="D18">
        <v>639</v>
      </c>
      <c r="E18">
        <v>650</v>
      </c>
      <c r="F18">
        <v>106</v>
      </c>
    </row>
    <row r="19" spans="1:6">
      <c r="A19" t="s">
        <v>689</v>
      </c>
      <c r="B19">
        <v>653</v>
      </c>
      <c r="C19">
        <v>656</v>
      </c>
      <c r="D19">
        <v>645</v>
      </c>
      <c r="E19">
        <v>647</v>
      </c>
      <c r="F19">
        <v>262</v>
      </c>
    </row>
    <row r="20" spans="1:6">
      <c r="A20" t="s">
        <v>688</v>
      </c>
      <c r="B20">
        <v>649</v>
      </c>
      <c r="C20">
        <v>651</v>
      </c>
      <c r="D20">
        <v>643</v>
      </c>
      <c r="E20">
        <v>644</v>
      </c>
      <c r="F20">
        <v>115</v>
      </c>
    </row>
    <row r="21" spans="1:6">
      <c r="A21" t="s">
        <v>687</v>
      </c>
      <c r="B21">
        <v>639</v>
      </c>
      <c r="C21">
        <v>649</v>
      </c>
      <c r="D21">
        <v>636</v>
      </c>
      <c r="E21">
        <v>647</v>
      </c>
      <c r="F21">
        <v>214</v>
      </c>
    </row>
    <row r="22" spans="1:6">
      <c r="A22" t="s">
        <v>686</v>
      </c>
      <c r="B22">
        <v>645</v>
      </c>
      <c r="C22">
        <v>648</v>
      </c>
      <c r="D22">
        <v>643</v>
      </c>
      <c r="E22">
        <v>643</v>
      </c>
      <c r="F22">
        <v>101</v>
      </c>
    </row>
    <row r="23" spans="1:6">
      <c r="A23" t="s">
        <v>685</v>
      </c>
      <c r="B23">
        <v>648</v>
      </c>
      <c r="C23">
        <v>660</v>
      </c>
      <c r="D23">
        <v>643</v>
      </c>
      <c r="E23">
        <v>656</v>
      </c>
      <c r="F23">
        <v>299</v>
      </c>
    </row>
    <row r="24" spans="1:6">
      <c r="A24" t="s">
        <v>684</v>
      </c>
      <c r="B24">
        <v>655</v>
      </c>
      <c r="C24">
        <v>655</v>
      </c>
      <c r="D24">
        <v>645</v>
      </c>
      <c r="E24">
        <v>647</v>
      </c>
      <c r="F24">
        <v>201</v>
      </c>
    </row>
    <row r="25" spans="1:6">
      <c r="A25" t="s">
        <v>683</v>
      </c>
      <c r="B25">
        <v>642</v>
      </c>
      <c r="C25">
        <v>645</v>
      </c>
      <c r="D25">
        <v>638</v>
      </c>
      <c r="E25">
        <v>638</v>
      </c>
      <c r="F25">
        <v>285</v>
      </c>
    </row>
    <row r="26" spans="1:6">
      <c r="A26" t="s">
        <v>682</v>
      </c>
      <c r="B26">
        <v>634</v>
      </c>
      <c r="C26">
        <v>644</v>
      </c>
      <c r="D26">
        <v>634</v>
      </c>
      <c r="E26">
        <v>639</v>
      </c>
      <c r="F26">
        <v>153</v>
      </c>
    </row>
    <row r="27" spans="1:6">
      <c r="A27" t="s">
        <v>681</v>
      </c>
      <c r="B27">
        <v>644</v>
      </c>
      <c r="C27">
        <v>655</v>
      </c>
      <c r="D27">
        <v>642</v>
      </c>
      <c r="E27">
        <v>649</v>
      </c>
      <c r="F27">
        <v>239</v>
      </c>
    </row>
    <row r="28" spans="1:6">
      <c r="A28" t="s">
        <v>680</v>
      </c>
      <c r="B28">
        <v>647</v>
      </c>
      <c r="C28">
        <v>655</v>
      </c>
      <c r="D28">
        <v>647</v>
      </c>
      <c r="E28">
        <v>648</v>
      </c>
      <c r="F28">
        <v>80</v>
      </c>
    </row>
    <row r="29" spans="1:6">
      <c r="A29" t="s">
        <v>679</v>
      </c>
      <c r="B29">
        <v>648</v>
      </c>
      <c r="C29">
        <v>648</v>
      </c>
      <c r="D29">
        <v>639</v>
      </c>
      <c r="E29">
        <v>642</v>
      </c>
      <c r="F29">
        <v>196</v>
      </c>
    </row>
    <row r="30" spans="1:6">
      <c r="A30" t="s">
        <v>678</v>
      </c>
      <c r="B30">
        <v>638</v>
      </c>
      <c r="C30">
        <v>640</v>
      </c>
      <c r="D30">
        <v>635</v>
      </c>
      <c r="E30">
        <v>638</v>
      </c>
      <c r="F30">
        <v>325</v>
      </c>
    </row>
    <row r="31" spans="1:6">
      <c r="A31" t="s">
        <v>677</v>
      </c>
      <c r="B31">
        <v>640</v>
      </c>
      <c r="C31">
        <v>641</v>
      </c>
      <c r="D31">
        <v>634</v>
      </c>
      <c r="E31">
        <v>635</v>
      </c>
      <c r="F31">
        <v>230</v>
      </c>
    </row>
    <row r="32" spans="1:6">
      <c r="A32" t="s">
        <v>676</v>
      </c>
      <c r="B32">
        <v>632</v>
      </c>
      <c r="C32">
        <v>636</v>
      </c>
      <c r="D32">
        <v>613</v>
      </c>
      <c r="E32">
        <v>613</v>
      </c>
      <c r="F32">
        <v>624</v>
      </c>
    </row>
    <row r="33" spans="1:6">
      <c r="A33" t="s">
        <v>675</v>
      </c>
      <c r="B33">
        <v>610</v>
      </c>
      <c r="C33">
        <v>611</v>
      </c>
      <c r="D33">
        <v>603</v>
      </c>
      <c r="E33">
        <v>606</v>
      </c>
      <c r="F33">
        <v>483</v>
      </c>
    </row>
    <row r="34" spans="1:6">
      <c r="A34" t="s">
        <v>674</v>
      </c>
      <c r="B34">
        <v>602</v>
      </c>
      <c r="C34">
        <v>611</v>
      </c>
      <c r="D34">
        <v>598</v>
      </c>
      <c r="E34">
        <v>606</v>
      </c>
      <c r="F34">
        <v>481</v>
      </c>
    </row>
    <row r="35" spans="1:6">
      <c r="A35" t="s">
        <v>673</v>
      </c>
      <c r="B35">
        <v>599</v>
      </c>
      <c r="C35">
        <v>602</v>
      </c>
      <c r="D35">
        <v>585</v>
      </c>
      <c r="E35">
        <v>601</v>
      </c>
      <c r="F35">
        <v>859</v>
      </c>
    </row>
    <row r="36" spans="1:6">
      <c r="A36" t="s">
        <v>672</v>
      </c>
      <c r="B36">
        <v>607</v>
      </c>
      <c r="C36">
        <v>611</v>
      </c>
      <c r="D36">
        <v>600</v>
      </c>
      <c r="E36">
        <v>611</v>
      </c>
      <c r="F36">
        <v>266</v>
      </c>
    </row>
    <row r="37" spans="1:6">
      <c r="A37" t="s">
        <v>671</v>
      </c>
      <c r="B37">
        <v>610</v>
      </c>
      <c r="C37">
        <v>616</v>
      </c>
      <c r="D37">
        <v>606</v>
      </c>
      <c r="E37">
        <v>610</v>
      </c>
      <c r="F37">
        <v>276</v>
      </c>
    </row>
    <row r="38" spans="1:6">
      <c r="A38" t="s">
        <v>670</v>
      </c>
      <c r="B38">
        <v>614</v>
      </c>
      <c r="C38">
        <v>617</v>
      </c>
      <c r="D38">
        <v>610</v>
      </c>
      <c r="E38">
        <v>612</v>
      </c>
      <c r="F38">
        <v>171</v>
      </c>
    </row>
    <row r="39" spans="1:6">
      <c r="A39" t="s">
        <v>669</v>
      </c>
      <c r="B39">
        <v>602</v>
      </c>
      <c r="C39">
        <v>609</v>
      </c>
      <c r="D39">
        <v>601</v>
      </c>
      <c r="E39">
        <v>609</v>
      </c>
      <c r="F39">
        <v>247</v>
      </c>
    </row>
    <row r="40" spans="1:6">
      <c r="A40" t="s">
        <v>668</v>
      </c>
      <c r="B40">
        <v>604</v>
      </c>
      <c r="C40">
        <v>611</v>
      </c>
      <c r="D40">
        <v>604</v>
      </c>
      <c r="E40">
        <v>609</v>
      </c>
      <c r="F40">
        <v>161</v>
      </c>
    </row>
    <row r="41" spans="1:6">
      <c r="A41" t="s">
        <v>667</v>
      </c>
      <c r="B41">
        <v>614</v>
      </c>
      <c r="C41">
        <v>630</v>
      </c>
      <c r="D41">
        <v>614</v>
      </c>
      <c r="E41">
        <v>622</v>
      </c>
      <c r="F41">
        <v>498</v>
      </c>
    </row>
    <row r="42" spans="1:6">
      <c r="A42" t="s">
        <v>666</v>
      </c>
      <c r="B42">
        <v>618</v>
      </c>
      <c r="C42">
        <v>625</v>
      </c>
      <c r="D42">
        <v>617</v>
      </c>
      <c r="E42">
        <v>620</v>
      </c>
      <c r="F42">
        <v>325</v>
      </c>
    </row>
    <row r="43" spans="1:6">
      <c r="A43" t="s">
        <v>665</v>
      </c>
      <c r="B43">
        <v>622</v>
      </c>
      <c r="C43">
        <v>624</v>
      </c>
      <c r="D43">
        <v>616</v>
      </c>
      <c r="E43">
        <v>620</v>
      </c>
      <c r="F43">
        <v>235</v>
      </c>
    </row>
    <row r="44" spans="1:6">
      <c r="A44" t="s">
        <v>664</v>
      </c>
      <c r="B44">
        <v>623</v>
      </c>
      <c r="C44">
        <v>630</v>
      </c>
      <c r="D44">
        <v>623</v>
      </c>
      <c r="E44">
        <v>623</v>
      </c>
      <c r="F44">
        <v>228</v>
      </c>
    </row>
    <row r="45" spans="1:6">
      <c r="A45" t="s">
        <v>663</v>
      </c>
      <c r="B45">
        <v>627</v>
      </c>
      <c r="C45">
        <v>639</v>
      </c>
      <c r="D45">
        <v>625</v>
      </c>
      <c r="E45">
        <v>625</v>
      </c>
      <c r="F45">
        <v>307</v>
      </c>
    </row>
    <row r="46" spans="1:6">
      <c r="A46" t="s">
        <v>662</v>
      </c>
      <c r="B46">
        <v>634</v>
      </c>
      <c r="C46">
        <v>634</v>
      </c>
      <c r="D46">
        <v>618</v>
      </c>
      <c r="E46">
        <v>618</v>
      </c>
      <c r="F46">
        <v>202</v>
      </c>
    </row>
    <row r="47" spans="1:6">
      <c r="A47" t="s">
        <v>661</v>
      </c>
      <c r="B47">
        <v>620</v>
      </c>
      <c r="C47">
        <v>620</v>
      </c>
      <c r="D47">
        <v>614</v>
      </c>
      <c r="E47">
        <v>618</v>
      </c>
      <c r="F47">
        <v>221</v>
      </c>
    </row>
    <row r="48" spans="1:6">
      <c r="A48" t="s">
        <v>660</v>
      </c>
      <c r="B48">
        <v>619</v>
      </c>
      <c r="C48">
        <v>619</v>
      </c>
      <c r="D48">
        <v>609</v>
      </c>
      <c r="E48">
        <v>609</v>
      </c>
      <c r="F48">
        <v>232</v>
      </c>
    </row>
    <row r="49" spans="1:6">
      <c r="A49" t="s">
        <v>659</v>
      </c>
      <c r="B49">
        <v>609</v>
      </c>
      <c r="C49">
        <v>615</v>
      </c>
      <c r="D49">
        <v>607</v>
      </c>
      <c r="E49">
        <v>612</v>
      </c>
      <c r="F49">
        <v>131</v>
      </c>
    </row>
    <row r="50" spans="1:6">
      <c r="A50" t="s">
        <v>658</v>
      </c>
      <c r="B50">
        <v>613</v>
      </c>
      <c r="C50">
        <v>622</v>
      </c>
      <c r="D50">
        <v>613</v>
      </c>
      <c r="E50">
        <v>619</v>
      </c>
      <c r="F50">
        <v>130</v>
      </c>
    </row>
    <row r="51" spans="1:6">
      <c r="A51" t="s">
        <v>657</v>
      </c>
      <c r="B51">
        <v>628</v>
      </c>
      <c r="C51">
        <v>638</v>
      </c>
      <c r="D51">
        <v>621</v>
      </c>
      <c r="E51">
        <v>621</v>
      </c>
      <c r="F51">
        <v>313</v>
      </c>
    </row>
    <row r="52" spans="1:6">
      <c r="A52" t="s">
        <v>656</v>
      </c>
      <c r="B52">
        <v>630</v>
      </c>
      <c r="C52">
        <v>633</v>
      </c>
      <c r="D52">
        <v>621</v>
      </c>
      <c r="E52">
        <v>623</v>
      </c>
      <c r="F52">
        <v>330</v>
      </c>
    </row>
    <row r="53" spans="1:6">
      <c r="A53" t="s">
        <v>655</v>
      </c>
      <c r="B53">
        <v>631</v>
      </c>
      <c r="C53">
        <v>635</v>
      </c>
      <c r="D53">
        <v>627</v>
      </c>
      <c r="E53">
        <v>632</v>
      </c>
      <c r="F53">
        <v>429</v>
      </c>
    </row>
    <row r="54" spans="1:6">
      <c r="A54" t="s">
        <v>654</v>
      </c>
      <c r="B54">
        <v>630</v>
      </c>
      <c r="C54">
        <v>632</v>
      </c>
      <c r="D54">
        <v>623</v>
      </c>
      <c r="E54">
        <v>624</v>
      </c>
      <c r="F54">
        <v>216</v>
      </c>
    </row>
    <row r="55" spans="1:6">
      <c r="A55" t="s">
        <v>653</v>
      </c>
      <c r="B55">
        <v>632</v>
      </c>
      <c r="C55">
        <v>633</v>
      </c>
      <c r="D55">
        <v>624</v>
      </c>
      <c r="E55">
        <v>627</v>
      </c>
      <c r="F55">
        <v>189</v>
      </c>
    </row>
    <row r="56" spans="1:6">
      <c r="A56" t="s">
        <v>652</v>
      </c>
      <c r="B56">
        <v>631</v>
      </c>
      <c r="C56">
        <v>631</v>
      </c>
      <c r="D56">
        <v>615</v>
      </c>
      <c r="E56">
        <v>615</v>
      </c>
      <c r="F56">
        <v>327</v>
      </c>
    </row>
    <row r="57" spans="1:6">
      <c r="A57" t="s">
        <v>651</v>
      </c>
      <c r="B57">
        <v>621</v>
      </c>
      <c r="C57">
        <v>622</v>
      </c>
      <c r="D57">
        <v>613</v>
      </c>
      <c r="E57">
        <v>614</v>
      </c>
      <c r="F57">
        <v>255</v>
      </c>
    </row>
    <row r="58" spans="1:6">
      <c r="A58" t="s">
        <v>650</v>
      </c>
      <c r="B58">
        <v>607</v>
      </c>
      <c r="C58">
        <v>610</v>
      </c>
      <c r="D58">
        <v>606</v>
      </c>
      <c r="E58">
        <v>606</v>
      </c>
      <c r="F58">
        <v>326</v>
      </c>
    </row>
    <row r="59" spans="1:6">
      <c r="A59" t="s">
        <v>649</v>
      </c>
      <c r="B59">
        <v>609</v>
      </c>
      <c r="C59">
        <v>611</v>
      </c>
      <c r="D59">
        <v>603</v>
      </c>
      <c r="E59">
        <v>605</v>
      </c>
      <c r="F59">
        <v>222</v>
      </c>
    </row>
    <row r="60" spans="1:6">
      <c r="A60" t="s">
        <v>648</v>
      </c>
      <c r="B60">
        <v>606</v>
      </c>
      <c r="C60">
        <v>611</v>
      </c>
      <c r="D60">
        <v>604</v>
      </c>
      <c r="E60">
        <v>611</v>
      </c>
      <c r="F60">
        <v>228</v>
      </c>
    </row>
    <row r="61" spans="1:6">
      <c r="A61" t="s">
        <v>647</v>
      </c>
      <c r="B61">
        <v>613</v>
      </c>
      <c r="C61">
        <v>614</v>
      </c>
      <c r="D61">
        <v>608</v>
      </c>
      <c r="E61">
        <v>608</v>
      </c>
      <c r="F61">
        <v>281</v>
      </c>
    </row>
    <row r="62" spans="1:6">
      <c r="A62" t="s">
        <v>646</v>
      </c>
      <c r="B62">
        <v>608</v>
      </c>
      <c r="C62">
        <v>609</v>
      </c>
      <c r="D62">
        <v>605</v>
      </c>
      <c r="E62">
        <v>605</v>
      </c>
      <c r="F62">
        <v>356</v>
      </c>
    </row>
    <row r="63" spans="1:6">
      <c r="A63" t="s">
        <v>645</v>
      </c>
      <c r="B63">
        <v>601</v>
      </c>
      <c r="C63">
        <v>605</v>
      </c>
      <c r="D63">
        <v>599</v>
      </c>
      <c r="E63">
        <v>600</v>
      </c>
      <c r="F63">
        <v>391</v>
      </c>
    </row>
    <row r="64" spans="1:6">
      <c r="A64" t="s">
        <v>644</v>
      </c>
      <c r="B64">
        <v>601</v>
      </c>
      <c r="C64">
        <v>614</v>
      </c>
      <c r="D64">
        <v>601</v>
      </c>
      <c r="E64">
        <v>614</v>
      </c>
      <c r="F64" s="116">
        <v>1482</v>
      </c>
    </row>
  </sheetData>
  <sortState xmlns:xlrd2="http://schemas.microsoft.com/office/spreadsheetml/2017/richdata2" ref="A2:F72">
    <sortCondition ref="A1"/>
  </sortState>
  <phoneticPr fontId="6" type="noConversion"/>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48F22-CFD1-4001-B446-8EF8FFC01F78}">
  <sheetPr codeName="工作表69"/>
  <dimension ref="A1:F64"/>
  <sheetViews>
    <sheetView workbookViewId="0"/>
  </sheetViews>
  <sheetFormatPr defaultRowHeight="15.75"/>
  <sheetData>
    <row r="1" spans="1:6">
      <c r="A1" t="s">
        <v>732</v>
      </c>
      <c r="B1" t="s">
        <v>733</v>
      </c>
      <c r="C1" t="s">
        <v>734</v>
      </c>
      <c r="D1" t="s">
        <v>735</v>
      </c>
      <c r="E1" t="s">
        <v>736</v>
      </c>
      <c r="F1" t="s">
        <v>737</v>
      </c>
    </row>
    <row r="2" spans="1:6">
      <c r="A2" t="s">
        <v>706</v>
      </c>
      <c r="B2" s="117">
        <v>1165</v>
      </c>
      <c r="C2" s="117">
        <v>1165</v>
      </c>
      <c r="D2" s="117">
        <v>1095</v>
      </c>
      <c r="E2" s="117">
        <v>1105</v>
      </c>
      <c r="F2" s="116">
        <v>12301</v>
      </c>
    </row>
    <row r="3" spans="1:6">
      <c r="A3" t="s">
        <v>705</v>
      </c>
      <c r="B3" s="117">
        <v>1115</v>
      </c>
      <c r="C3" s="117">
        <v>1155</v>
      </c>
      <c r="D3" s="117">
        <v>1105</v>
      </c>
      <c r="E3" s="117">
        <v>1150</v>
      </c>
      <c r="F3" s="116">
        <v>12638</v>
      </c>
    </row>
    <row r="4" spans="1:6">
      <c r="A4" t="s">
        <v>704</v>
      </c>
      <c r="B4" s="117">
        <v>1150</v>
      </c>
      <c r="C4" s="117">
        <v>1160</v>
      </c>
      <c r="D4" s="117">
        <v>1130</v>
      </c>
      <c r="E4" s="117">
        <v>1155</v>
      </c>
      <c r="F4" s="116">
        <v>8583</v>
      </c>
    </row>
    <row r="5" spans="1:6">
      <c r="A5" t="s">
        <v>703</v>
      </c>
      <c r="B5" s="117">
        <v>1145</v>
      </c>
      <c r="C5" s="117">
        <v>1200</v>
      </c>
      <c r="D5" s="117">
        <v>1140</v>
      </c>
      <c r="E5" s="117">
        <v>1190</v>
      </c>
      <c r="F5" s="116">
        <v>9967</v>
      </c>
    </row>
    <row r="6" spans="1:6">
      <c r="A6" t="s">
        <v>702</v>
      </c>
      <c r="B6" s="117">
        <v>1220</v>
      </c>
      <c r="C6" s="117">
        <v>1260</v>
      </c>
      <c r="D6" s="117">
        <v>1215</v>
      </c>
      <c r="E6" s="117">
        <v>1230</v>
      </c>
      <c r="F6" s="116">
        <v>15457</v>
      </c>
    </row>
    <row r="7" spans="1:6">
      <c r="A7" t="s">
        <v>701</v>
      </c>
      <c r="B7" s="117">
        <v>1260</v>
      </c>
      <c r="C7" s="117">
        <v>1275</v>
      </c>
      <c r="D7" s="117">
        <v>1195</v>
      </c>
      <c r="E7" s="117">
        <v>1230</v>
      </c>
      <c r="F7" s="116">
        <v>16641</v>
      </c>
    </row>
    <row r="8" spans="1:6">
      <c r="A8" t="s">
        <v>700</v>
      </c>
      <c r="B8" s="117">
        <v>1235</v>
      </c>
      <c r="C8" s="117">
        <v>1245</v>
      </c>
      <c r="D8" s="117">
        <v>1205</v>
      </c>
      <c r="E8" s="117">
        <v>1225</v>
      </c>
      <c r="F8" s="116">
        <v>5890</v>
      </c>
    </row>
    <row r="9" spans="1:6">
      <c r="A9" t="s">
        <v>699</v>
      </c>
      <c r="B9" s="117">
        <v>1200</v>
      </c>
      <c r="C9" s="117">
        <v>1225</v>
      </c>
      <c r="D9" s="117">
        <v>1190</v>
      </c>
      <c r="E9" s="117">
        <v>1215</v>
      </c>
      <c r="F9" s="116">
        <v>5061</v>
      </c>
    </row>
    <row r="10" spans="1:6">
      <c r="A10" t="s">
        <v>698</v>
      </c>
      <c r="B10" s="117">
        <v>1245</v>
      </c>
      <c r="C10" s="117">
        <v>1260</v>
      </c>
      <c r="D10" s="117">
        <v>1210</v>
      </c>
      <c r="E10" s="117">
        <v>1215</v>
      </c>
      <c r="F10" s="116">
        <v>7058</v>
      </c>
    </row>
    <row r="11" spans="1:6">
      <c r="A11" t="s">
        <v>697</v>
      </c>
      <c r="B11" s="117">
        <v>1220</v>
      </c>
      <c r="C11" s="117">
        <v>1230</v>
      </c>
      <c r="D11" s="117">
        <v>1140</v>
      </c>
      <c r="E11" s="117">
        <v>1150</v>
      </c>
      <c r="F11" s="116">
        <v>13010</v>
      </c>
    </row>
    <row r="12" spans="1:6">
      <c r="A12" t="s">
        <v>696</v>
      </c>
      <c r="B12" s="117">
        <v>1135</v>
      </c>
      <c r="C12" s="117">
        <v>1150</v>
      </c>
      <c r="D12" s="117">
        <v>1120</v>
      </c>
      <c r="E12" s="117">
        <v>1135</v>
      </c>
      <c r="F12" s="116">
        <v>8705</v>
      </c>
    </row>
    <row r="13" spans="1:6">
      <c r="A13" t="s">
        <v>695</v>
      </c>
      <c r="B13" s="117">
        <v>1135</v>
      </c>
      <c r="C13" s="117">
        <v>1180</v>
      </c>
      <c r="D13" s="117">
        <v>1135</v>
      </c>
      <c r="E13" s="117">
        <v>1170</v>
      </c>
      <c r="F13" s="116">
        <v>5890</v>
      </c>
    </row>
    <row r="14" spans="1:6">
      <c r="A14" t="s">
        <v>694</v>
      </c>
      <c r="B14" s="117">
        <v>1150</v>
      </c>
      <c r="C14" s="117">
        <v>1165</v>
      </c>
      <c r="D14" s="117">
        <v>1135</v>
      </c>
      <c r="E14" s="117">
        <v>1150</v>
      </c>
      <c r="F14" s="116">
        <v>8880</v>
      </c>
    </row>
    <row r="15" spans="1:6">
      <c r="A15" t="s">
        <v>693</v>
      </c>
      <c r="B15" s="117">
        <v>1145</v>
      </c>
      <c r="C15" s="117">
        <v>1175</v>
      </c>
      <c r="D15" s="117">
        <v>1120</v>
      </c>
      <c r="E15" s="117">
        <v>1130</v>
      </c>
      <c r="F15" s="116">
        <v>6289</v>
      </c>
    </row>
    <row r="16" spans="1:6">
      <c r="A16" t="s">
        <v>692</v>
      </c>
      <c r="B16" s="117">
        <v>1160</v>
      </c>
      <c r="C16" s="117">
        <v>1160</v>
      </c>
      <c r="D16" s="117">
        <v>1125</v>
      </c>
      <c r="E16" s="117">
        <v>1140</v>
      </c>
      <c r="F16" s="116">
        <v>6533</v>
      </c>
    </row>
    <row r="17" spans="1:6">
      <c r="A17" t="s">
        <v>691</v>
      </c>
      <c r="B17" s="117">
        <v>1140</v>
      </c>
      <c r="C17" s="117">
        <v>1145</v>
      </c>
      <c r="D17" s="117">
        <v>1110</v>
      </c>
      <c r="E17" s="117">
        <v>1125</v>
      </c>
      <c r="F17" s="116">
        <v>6017</v>
      </c>
    </row>
    <row r="18" spans="1:6">
      <c r="A18" t="s">
        <v>690</v>
      </c>
      <c r="B18" s="117">
        <v>1120</v>
      </c>
      <c r="C18" s="117">
        <v>1140</v>
      </c>
      <c r="D18" s="117">
        <v>1115</v>
      </c>
      <c r="E18" s="117">
        <v>1120</v>
      </c>
      <c r="F18" s="116">
        <v>3339</v>
      </c>
    </row>
    <row r="19" spans="1:6">
      <c r="A19" t="s">
        <v>689</v>
      </c>
      <c r="B19" s="117">
        <v>1140</v>
      </c>
      <c r="C19" s="117">
        <v>1170</v>
      </c>
      <c r="D19" s="117">
        <v>1120</v>
      </c>
      <c r="E19" s="117">
        <v>1130</v>
      </c>
      <c r="F19" s="116">
        <v>6666</v>
      </c>
    </row>
    <row r="20" spans="1:6">
      <c r="A20" t="s">
        <v>688</v>
      </c>
      <c r="B20" s="117">
        <v>1135</v>
      </c>
      <c r="C20" s="117">
        <v>1175</v>
      </c>
      <c r="D20" s="117">
        <v>1125</v>
      </c>
      <c r="E20" s="117">
        <v>1165</v>
      </c>
      <c r="F20" s="116">
        <v>6193</v>
      </c>
    </row>
    <row r="21" spans="1:6">
      <c r="A21" t="s">
        <v>687</v>
      </c>
      <c r="B21" s="117">
        <v>1160</v>
      </c>
      <c r="C21" s="117">
        <v>1180</v>
      </c>
      <c r="D21" s="117">
        <v>1135</v>
      </c>
      <c r="E21" s="117">
        <v>1160</v>
      </c>
      <c r="F21" s="116">
        <v>7053</v>
      </c>
    </row>
    <row r="22" spans="1:6">
      <c r="A22" t="s">
        <v>686</v>
      </c>
      <c r="B22" s="117">
        <v>1160</v>
      </c>
      <c r="C22" s="117">
        <v>1200</v>
      </c>
      <c r="D22" s="117">
        <v>1160</v>
      </c>
      <c r="E22" s="117">
        <v>1195</v>
      </c>
      <c r="F22" s="116">
        <v>8222</v>
      </c>
    </row>
    <row r="23" spans="1:6">
      <c r="A23" t="s">
        <v>685</v>
      </c>
      <c r="B23" s="117">
        <v>1190</v>
      </c>
      <c r="C23" s="117">
        <v>1200</v>
      </c>
      <c r="D23" s="117">
        <v>1155</v>
      </c>
      <c r="E23" s="117">
        <v>1160</v>
      </c>
      <c r="F23" s="116">
        <v>5481</v>
      </c>
    </row>
    <row r="24" spans="1:6">
      <c r="A24" t="s">
        <v>684</v>
      </c>
      <c r="B24" s="117">
        <v>1170</v>
      </c>
      <c r="C24" s="117">
        <v>1185</v>
      </c>
      <c r="D24" s="117">
        <v>1160</v>
      </c>
      <c r="E24" s="117">
        <v>1165</v>
      </c>
      <c r="F24" s="116">
        <v>4234</v>
      </c>
    </row>
    <row r="25" spans="1:6">
      <c r="A25" t="s">
        <v>683</v>
      </c>
      <c r="B25" s="117">
        <v>1150</v>
      </c>
      <c r="C25" s="117">
        <v>1175</v>
      </c>
      <c r="D25" s="117">
        <v>1140</v>
      </c>
      <c r="E25" s="117">
        <v>1160</v>
      </c>
      <c r="F25" s="116">
        <v>4162</v>
      </c>
    </row>
    <row r="26" spans="1:6">
      <c r="A26" t="s">
        <v>682</v>
      </c>
      <c r="B26" s="117">
        <v>1175</v>
      </c>
      <c r="C26" s="117">
        <v>1180</v>
      </c>
      <c r="D26" s="117">
        <v>1145</v>
      </c>
      <c r="E26" s="117">
        <v>1150</v>
      </c>
      <c r="F26" s="116">
        <v>4137</v>
      </c>
    </row>
    <row r="27" spans="1:6">
      <c r="A27" t="s">
        <v>681</v>
      </c>
      <c r="B27" s="117">
        <v>1160</v>
      </c>
      <c r="C27" s="117">
        <v>1175</v>
      </c>
      <c r="D27" s="117">
        <v>1150</v>
      </c>
      <c r="E27" s="117">
        <v>1160</v>
      </c>
      <c r="F27" s="116">
        <v>3400</v>
      </c>
    </row>
    <row r="28" spans="1:6">
      <c r="A28" t="s">
        <v>680</v>
      </c>
      <c r="B28" s="117">
        <v>1170</v>
      </c>
      <c r="C28" s="117">
        <v>1215</v>
      </c>
      <c r="D28" s="117">
        <v>1165</v>
      </c>
      <c r="E28" s="117">
        <v>1195</v>
      </c>
      <c r="F28" s="116">
        <v>6665</v>
      </c>
    </row>
    <row r="29" spans="1:6">
      <c r="A29" t="s">
        <v>679</v>
      </c>
      <c r="B29" s="117">
        <v>1205</v>
      </c>
      <c r="C29" s="117">
        <v>1230</v>
      </c>
      <c r="D29" s="117">
        <v>1185</v>
      </c>
      <c r="E29" s="117">
        <v>1200</v>
      </c>
      <c r="F29" s="116">
        <v>6406</v>
      </c>
    </row>
    <row r="30" spans="1:6">
      <c r="A30" t="s">
        <v>678</v>
      </c>
      <c r="B30" s="117">
        <v>1190</v>
      </c>
      <c r="C30" s="117">
        <v>1200</v>
      </c>
      <c r="D30" s="117">
        <v>1165</v>
      </c>
      <c r="E30" s="117">
        <v>1180</v>
      </c>
      <c r="F30" s="116">
        <v>5339</v>
      </c>
    </row>
    <row r="31" spans="1:6">
      <c r="A31" t="s">
        <v>677</v>
      </c>
      <c r="B31" s="117">
        <v>1160</v>
      </c>
      <c r="C31" s="117">
        <v>1160</v>
      </c>
      <c r="D31" s="117">
        <v>1110</v>
      </c>
      <c r="E31" s="117">
        <v>1110</v>
      </c>
      <c r="F31" s="116">
        <v>9660</v>
      </c>
    </row>
    <row r="32" spans="1:6">
      <c r="A32" t="s">
        <v>676</v>
      </c>
      <c r="B32" s="117">
        <v>1065</v>
      </c>
      <c r="C32" s="117">
        <v>1090</v>
      </c>
      <c r="D32" s="117">
        <v>1055</v>
      </c>
      <c r="E32" s="117">
        <v>1055</v>
      </c>
      <c r="F32" s="116">
        <v>12414</v>
      </c>
    </row>
    <row r="33" spans="1:6">
      <c r="A33" t="s">
        <v>675</v>
      </c>
      <c r="B33" s="117">
        <v>1065</v>
      </c>
      <c r="C33" s="117">
        <v>1075</v>
      </c>
      <c r="D33" s="117">
        <v>1045</v>
      </c>
      <c r="E33" s="117">
        <v>1050</v>
      </c>
      <c r="F33" s="116">
        <v>8144</v>
      </c>
    </row>
    <row r="34" spans="1:6">
      <c r="A34" t="s">
        <v>674</v>
      </c>
      <c r="B34" s="117">
        <v>1045</v>
      </c>
      <c r="C34" s="117">
        <v>1060</v>
      </c>
      <c r="D34" s="117">
        <v>1020</v>
      </c>
      <c r="E34" s="117">
        <v>1050</v>
      </c>
      <c r="F34" s="116">
        <v>7311</v>
      </c>
    </row>
    <row r="35" spans="1:6">
      <c r="A35" t="s">
        <v>673</v>
      </c>
      <c r="B35" s="117">
        <v>1020</v>
      </c>
      <c r="C35" s="117">
        <v>1030</v>
      </c>
      <c r="D35">
        <v>970</v>
      </c>
      <c r="E35">
        <v>993</v>
      </c>
      <c r="F35" s="116">
        <v>16604</v>
      </c>
    </row>
    <row r="36" spans="1:6">
      <c r="A36" t="s">
        <v>672</v>
      </c>
      <c r="B36">
        <v>984</v>
      </c>
      <c r="C36">
        <v>989</v>
      </c>
      <c r="D36">
        <v>966</v>
      </c>
      <c r="E36">
        <v>966</v>
      </c>
      <c r="F36" s="116">
        <v>9592</v>
      </c>
    </row>
    <row r="37" spans="1:6">
      <c r="A37" t="s">
        <v>671</v>
      </c>
      <c r="B37">
        <v>989</v>
      </c>
      <c r="C37">
        <v>989</v>
      </c>
      <c r="D37">
        <v>970</v>
      </c>
      <c r="E37">
        <v>972</v>
      </c>
      <c r="F37" s="116">
        <v>6077</v>
      </c>
    </row>
    <row r="38" spans="1:6">
      <c r="A38" t="s">
        <v>670</v>
      </c>
      <c r="B38">
        <v>995</v>
      </c>
      <c r="C38" s="117">
        <v>1020</v>
      </c>
      <c r="D38">
        <v>994</v>
      </c>
      <c r="E38" s="117">
        <v>1010</v>
      </c>
      <c r="F38" s="116">
        <v>6219</v>
      </c>
    </row>
    <row r="39" spans="1:6">
      <c r="A39" t="s">
        <v>669</v>
      </c>
      <c r="B39">
        <v>996</v>
      </c>
      <c r="C39" s="117">
        <v>1005</v>
      </c>
      <c r="D39">
        <v>976</v>
      </c>
      <c r="E39">
        <v>981</v>
      </c>
      <c r="F39" s="116">
        <v>6402</v>
      </c>
    </row>
    <row r="40" spans="1:6">
      <c r="A40" t="s">
        <v>668</v>
      </c>
      <c r="B40">
        <v>991</v>
      </c>
      <c r="C40" s="117">
        <v>1005</v>
      </c>
      <c r="D40">
        <v>987</v>
      </c>
      <c r="E40" s="117">
        <v>1005</v>
      </c>
      <c r="F40" s="116">
        <v>5856</v>
      </c>
    </row>
    <row r="41" spans="1:6">
      <c r="A41" t="s">
        <v>667</v>
      </c>
      <c r="B41" s="117">
        <v>1055</v>
      </c>
      <c r="C41" s="117">
        <v>1055</v>
      </c>
      <c r="D41" s="117">
        <v>1005</v>
      </c>
      <c r="E41" s="117">
        <v>1015</v>
      </c>
      <c r="F41" s="116">
        <v>8156</v>
      </c>
    </row>
    <row r="42" spans="1:6">
      <c r="A42" t="s">
        <v>666</v>
      </c>
      <c r="B42" s="117">
        <v>1015</v>
      </c>
      <c r="C42" s="117">
        <v>1030</v>
      </c>
      <c r="D42">
        <v>992</v>
      </c>
      <c r="E42">
        <v>992</v>
      </c>
      <c r="F42" s="116">
        <v>6021</v>
      </c>
    </row>
    <row r="43" spans="1:6">
      <c r="A43" t="s">
        <v>665</v>
      </c>
      <c r="B43">
        <v>990</v>
      </c>
      <c r="C43" s="117">
        <v>1020</v>
      </c>
      <c r="D43">
        <v>982</v>
      </c>
      <c r="E43" s="117">
        <v>1000</v>
      </c>
      <c r="F43" s="116">
        <v>5490</v>
      </c>
    </row>
    <row r="44" spans="1:6">
      <c r="A44" t="s">
        <v>664</v>
      </c>
      <c r="B44" s="117">
        <v>1040</v>
      </c>
      <c r="C44" s="117">
        <v>1050</v>
      </c>
      <c r="D44" s="117">
        <v>1030</v>
      </c>
      <c r="E44" s="117">
        <v>1040</v>
      </c>
      <c r="F44" s="116">
        <v>6841</v>
      </c>
    </row>
    <row r="45" spans="1:6">
      <c r="A45" t="s">
        <v>663</v>
      </c>
      <c r="B45" s="117">
        <v>1060</v>
      </c>
      <c r="C45" s="117">
        <v>1060</v>
      </c>
      <c r="D45" s="117">
        <v>1035</v>
      </c>
      <c r="E45" s="117">
        <v>1035</v>
      </c>
      <c r="F45" s="116">
        <v>4644</v>
      </c>
    </row>
    <row r="46" spans="1:6">
      <c r="A46" t="s">
        <v>662</v>
      </c>
      <c r="B46" s="117">
        <v>1050</v>
      </c>
      <c r="C46" s="117">
        <v>1055</v>
      </c>
      <c r="D46" s="117">
        <v>1035</v>
      </c>
      <c r="E46" s="117">
        <v>1045</v>
      </c>
      <c r="F46" s="116">
        <v>3238</v>
      </c>
    </row>
    <row r="47" spans="1:6">
      <c r="A47" t="s">
        <v>661</v>
      </c>
      <c r="B47" s="117">
        <v>1080</v>
      </c>
      <c r="C47" s="117">
        <v>1100</v>
      </c>
      <c r="D47" s="117">
        <v>1060</v>
      </c>
      <c r="E47" s="117">
        <v>1095</v>
      </c>
      <c r="F47" s="116">
        <v>10312</v>
      </c>
    </row>
    <row r="48" spans="1:6">
      <c r="A48" t="s">
        <v>660</v>
      </c>
      <c r="B48" s="117">
        <v>1100</v>
      </c>
      <c r="C48" s="117">
        <v>1125</v>
      </c>
      <c r="D48" s="117">
        <v>1090</v>
      </c>
      <c r="E48" s="117">
        <v>1095</v>
      </c>
      <c r="F48" s="116">
        <v>7989</v>
      </c>
    </row>
    <row r="49" spans="1:6">
      <c r="A49" t="s">
        <v>659</v>
      </c>
      <c r="B49" s="117">
        <v>1105</v>
      </c>
      <c r="C49" s="117">
        <v>1105</v>
      </c>
      <c r="D49" s="117">
        <v>1080</v>
      </c>
      <c r="E49" s="117">
        <v>1095</v>
      </c>
      <c r="F49" s="116">
        <v>4541</v>
      </c>
    </row>
    <row r="50" spans="1:6">
      <c r="A50" t="s">
        <v>658</v>
      </c>
      <c r="B50" s="117">
        <v>1115</v>
      </c>
      <c r="C50" s="117">
        <v>1120</v>
      </c>
      <c r="D50" s="117">
        <v>1100</v>
      </c>
      <c r="E50" s="117">
        <v>1115</v>
      </c>
      <c r="F50" s="116">
        <v>4013</v>
      </c>
    </row>
    <row r="51" spans="1:6">
      <c r="A51" t="s">
        <v>657</v>
      </c>
      <c r="B51" s="117">
        <v>1115</v>
      </c>
      <c r="C51" s="117">
        <v>1160</v>
      </c>
      <c r="D51" s="117">
        <v>1110</v>
      </c>
      <c r="E51" s="117">
        <v>1155</v>
      </c>
      <c r="F51" s="116">
        <v>7927</v>
      </c>
    </row>
    <row r="52" spans="1:6">
      <c r="A52" t="s">
        <v>656</v>
      </c>
      <c r="B52" s="117">
        <v>1170</v>
      </c>
      <c r="C52" s="117">
        <v>1175</v>
      </c>
      <c r="D52" s="117">
        <v>1145</v>
      </c>
      <c r="E52" s="117">
        <v>1155</v>
      </c>
      <c r="F52" s="116">
        <v>5719</v>
      </c>
    </row>
    <row r="53" spans="1:6">
      <c r="A53" t="s">
        <v>655</v>
      </c>
      <c r="B53" s="117">
        <v>1180</v>
      </c>
      <c r="C53" s="117">
        <v>1210</v>
      </c>
      <c r="D53" s="117">
        <v>1175</v>
      </c>
      <c r="E53" s="117">
        <v>1190</v>
      </c>
      <c r="F53" s="116">
        <v>10395</v>
      </c>
    </row>
    <row r="54" spans="1:6">
      <c r="A54" t="s">
        <v>654</v>
      </c>
      <c r="B54" s="117">
        <v>1180</v>
      </c>
      <c r="C54" s="117">
        <v>1185</v>
      </c>
      <c r="D54" s="117">
        <v>1165</v>
      </c>
      <c r="E54" s="117">
        <v>1165</v>
      </c>
      <c r="F54" s="116">
        <v>6502</v>
      </c>
    </row>
    <row r="55" spans="1:6">
      <c r="A55" t="s">
        <v>653</v>
      </c>
      <c r="B55" s="117">
        <v>1165</v>
      </c>
      <c r="C55" s="117">
        <v>1195</v>
      </c>
      <c r="D55" s="117">
        <v>1165</v>
      </c>
      <c r="E55" s="117">
        <v>1190</v>
      </c>
      <c r="F55" s="116">
        <v>6249</v>
      </c>
    </row>
    <row r="56" spans="1:6">
      <c r="A56" t="s">
        <v>652</v>
      </c>
      <c r="B56" s="117">
        <v>1180</v>
      </c>
      <c r="C56" s="117">
        <v>1190</v>
      </c>
      <c r="D56" s="117">
        <v>1165</v>
      </c>
      <c r="E56" s="117">
        <v>1175</v>
      </c>
      <c r="F56" s="116">
        <v>3444</v>
      </c>
    </row>
    <row r="57" spans="1:6">
      <c r="A57" t="s">
        <v>651</v>
      </c>
      <c r="B57" s="117">
        <v>1190</v>
      </c>
      <c r="C57" s="117">
        <v>1190</v>
      </c>
      <c r="D57" s="117">
        <v>1160</v>
      </c>
      <c r="E57" s="117">
        <v>1185</v>
      </c>
      <c r="F57" s="116">
        <v>4419</v>
      </c>
    </row>
    <row r="58" spans="1:6">
      <c r="A58" t="s">
        <v>650</v>
      </c>
      <c r="B58" s="117">
        <v>1195</v>
      </c>
      <c r="C58" s="117">
        <v>1210</v>
      </c>
      <c r="D58" s="117">
        <v>1185</v>
      </c>
      <c r="E58" s="117">
        <v>1205</v>
      </c>
      <c r="F58" s="116">
        <v>6526</v>
      </c>
    </row>
    <row r="59" spans="1:6">
      <c r="A59" t="s">
        <v>649</v>
      </c>
      <c r="B59" s="117">
        <v>1190</v>
      </c>
      <c r="C59" s="117">
        <v>1205</v>
      </c>
      <c r="D59" s="117">
        <v>1190</v>
      </c>
      <c r="E59" s="117">
        <v>1195</v>
      </c>
      <c r="F59" s="116">
        <v>3370</v>
      </c>
    </row>
    <row r="60" spans="1:6">
      <c r="A60" t="s">
        <v>648</v>
      </c>
      <c r="B60" s="117">
        <v>1250</v>
      </c>
      <c r="C60" s="117">
        <v>1310</v>
      </c>
      <c r="D60" s="117">
        <v>1235</v>
      </c>
      <c r="E60" s="117">
        <v>1285</v>
      </c>
      <c r="F60" s="116">
        <v>14854</v>
      </c>
    </row>
    <row r="61" spans="1:6">
      <c r="A61" t="s">
        <v>647</v>
      </c>
      <c r="B61" s="117">
        <v>1300</v>
      </c>
      <c r="C61" s="117">
        <v>1320</v>
      </c>
      <c r="D61" s="117">
        <v>1285</v>
      </c>
      <c r="E61" s="117">
        <v>1310</v>
      </c>
      <c r="F61" s="116">
        <v>10412</v>
      </c>
    </row>
    <row r="62" spans="1:6">
      <c r="A62" t="s">
        <v>646</v>
      </c>
      <c r="B62" s="117">
        <v>1310</v>
      </c>
      <c r="C62" s="117">
        <v>1315</v>
      </c>
      <c r="D62" s="117">
        <v>1275</v>
      </c>
      <c r="E62" s="117">
        <v>1290</v>
      </c>
      <c r="F62" s="116">
        <v>8018</v>
      </c>
    </row>
    <row r="63" spans="1:6">
      <c r="A63" t="s">
        <v>645</v>
      </c>
      <c r="B63" s="117">
        <v>1255</v>
      </c>
      <c r="C63" s="117">
        <v>1300</v>
      </c>
      <c r="D63" s="117">
        <v>1250</v>
      </c>
      <c r="E63" s="117">
        <v>1290</v>
      </c>
      <c r="F63" s="116">
        <v>8545</v>
      </c>
    </row>
    <row r="64" spans="1:6">
      <c r="A64" t="s">
        <v>644</v>
      </c>
      <c r="B64" s="117">
        <v>1315</v>
      </c>
      <c r="C64" s="117">
        <v>1315</v>
      </c>
      <c r="D64" s="117">
        <v>1225</v>
      </c>
      <c r="E64" s="117">
        <v>1235</v>
      </c>
      <c r="F64" s="116">
        <v>14615</v>
      </c>
    </row>
  </sheetData>
  <sortState xmlns:xlrd2="http://schemas.microsoft.com/office/spreadsheetml/2017/richdata2" ref="A2:F72">
    <sortCondition ref="A1"/>
  </sortState>
  <phoneticPr fontId="6" type="noConversion"/>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ED9832-B504-48D0-BFC4-371C591F0362}">
  <sheetPr codeName="工作表70"/>
  <dimension ref="A1:F64"/>
  <sheetViews>
    <sheetView workbookViewId="0"/>
  </sheetViews>
  <sheetFormatPr defaultRowHeight="15.75"/>
  <sheetData>
    <row r="1" spans="1:6">
      <c r="A1" t="s">
        <v>732</v>
      </c>
      <c r="B1" t="s">
        <v>733</v>
      </c>
      <c r="C1" t="s">
        <v>734</v>
      </c>
      <c r="D1" t="s">
        <v>735</v>
      </c>
      <c r="E1" t="s">
        <v>736</v>
      </c>
      <c r="F1" t="s">
        <v>737</v>
      </c>
    </row>
    <row r="2" spans="1:6">
      <c r="A2" t="s">
        <v>706</v>
      </c>
      <c r="B2">
        <v>979</v>
      </c>
      <c r="C2" s="117">
        <v>1020</v>
      </c>
      <c r="D2">
        <v>974</v>
      </c>
      <c r="E2" s="117">
        <v>1020</v>
      </c>
      <c r="F2" s="116">
        <v>6505</v>
      </c>
    </row>
    <row r="3" spans="1:6">
      <c r="A3" t="s">
        <v>705</v>
      </c>
      <c r="B3" s="117">
        <v>1035</v>
      </c>
      <c r="C3" s="117">
        <v>1110</v>
      </c>
      <c r="D3" s="117">
        <v>1025</v>
      </c>
      <c r="E3" s="117">
        <v>1050</v>
      </c>
      <c r="F3" s="116">
        <v>6752</v>
      </c>
    </row>
    <row r="4" spans="1:6">
      <c r="A4" t="s">
        <v>704</v>
      </c>
      <c r="B4" s="117">
        <v>1065</v>
      </c>
      <c r="C4" s="117">
        <v>1075</v>
      </c>
      <c r="D4" s="117">
        <v>1015</v>
      </c>
      <c r="E4" s="117">
        <v>1025</v>
      </c>
      <c r="F4" s="116">
        <v>3405</v>
      </c>
    </row>
    <row r="5" spans="1:6">
      <c r="A5" t="s">
        <v>703</v>
      </c>
      <c r="B5" s="117">
        <v>1035</v>
      </c>
      <c r="C5" s="117">
        <v>1075</v>
      </c>
      <c r="D5">
        <v>976</v>
      </c>
      <c r="E5">
        <v>978</v>
      </c>
      <c r="F5" s="116">
        <v>6226</v>
      </c>
    </row>
    <row r="6" spans="1:6">
      <c r="A6" t="s">
        <v>702</v>
      </c>
      <c r="B6">
        <v>995</v>
      </c>
      <c r="C6">
        <v>997</v>
      </c>
      <c r="D6">
        <v>936</v>
      </c>
      <c r="E6">
        <v>940</v>
      </c>
      <c r="F6" s="116">
        <v>5165</v>
      </c>
    </row>
    <row r="7" spans="1:6">
      <c r="A7" t="s">
        <v>701</v>
      </c>
      <c r="B7">
        <v>943</v>
      </c>
      <c r="C7">
        <v>948</v>
      </c>
      <c r="D7">
        <v>868</v>
      </c>
      <c r="E7">
        <v>879</v>
      </c>
      <c r="F7" s="116">
        <v>5948</v>
      </c>
    </row>
    <row r="8" spans="1:6">
      <c r="A8" t="s">
        <v>700</v>
      </c>
      <c r="B8">
        <v>888</v>
      </c>
      <c r="C8">
        <v>915</v>
      </c>
      <c r="D8">
        <v>879</v>
      </c>
      <c r="E8">
        <v>915</v>
      </c>
      <c r="F8" s="116">
        <v>3961</v>
      </c>
    </row>
    <row r="9" spans="1:6">
      <c r="A9" t="s">
        <v>699</v>
      </c>
      <c r="B9">
        <v>920</v>
      </c>
      <c r="C9">
        <v>936</v>
      </c>
      <c r="D9">
        <v>911</v>
      </c>
      <c r="E9">
        <v>927</v>
      </c>
      <c r="F9" s="116">
        <v>3045</v>
      </c>
    </row>
    <row r="10" spans="1:6">
      <c r="A10" t="s">
        <v>698</v>
      </c>
      <c r="B10">
        <v>939</v>
      </c>
      <c r="C10">
        <v>951</v>
      </c>
      <c r="D10">
        <v>891</v>
      </c>
      <c r="E10">
        <v>898</v>
      </c>
      <c r="F10" s="116">
        <v>4782</v>
      </c>
    </row>
    <row r="11" spans="1:6">
      <c r="A11" t="s">
        <v>697</v>
      </c>
      <c r="B11">
        <v>908</v>
      </c>
      <c r="C11">
        <v>917</v>
      </c>
      <c r="D11">
        <v>885</v>
      </c>
      <c r="E11">
        <v>898</v>
      </c>
      <c r="F11" s="116">
        <v>2279</v>
      </c>
    </row>
    <row r="12" spans="1:6">
      <c r="A12" t="s">
        <v>696</v>
      </c>
      <c r="B12">
        <v>903</v>
      </c>
      <c r="C12">
        <v>908</v>
      </c>
      <c r="D12">
        <v>886</v>
      </c>
      <c r="E12">
        <v>889</v>
      </c>
      <c r="F12" s="116">
        <v>1872</v>
      </c>
    </row>
    <row r="13" spans="1:6">
      <c r="A13" t="s">
        <v>695</v>
      </c>
      <c r="B13">
        <v>900</v>
      </c>
      <c r="C13">
        <v>918</v>
      </c>
      <c r="D13">
        <v>892</v>
      </c>
      <c r="E13">
        <v>916</v>
      </c>
      <c r="F13" s="116">
        <v>1579</v>
      </c>
    </row>
    <row r="14" spans="1:6">
      <c r="A14" t="s">
        <v>694</v>
      </c>
      <c r="B14">
        <v>918</v>
      </c>
      <c r="C14">
        <v>921</v>
      </c>
      <c r="D14">
        <v>904</v>
      </c>
      <c r="E14">
        <v>908</v>
      </c>
      <c r="F14" s="116">
        <v>1364</v>
      </c>
    </row>
    <row r="15" spans="1:6">
      <c r="A15" t="s">
        <v>693</v>
      </c>
      <c r="B15">
        <v>908</v>
      </c>
      <c r="C15">
        <v>913</v>
      </c>
      <c r="D15">
        <v>879</v>
      </c>
      <c r="E15">
        <v>883</v>
      </c>
      <c r="F15" s="116">
        <v>2116</v>
      </c>
    </row>
    <row r="16" spans="1:6">
      <c r="A16" t="s">
        <v>692</v>
      </c>
      <c r="B16">
        <v>890</v>
      </c>
      <c r="C16">
        <v>927</v>
      </c>
      <c r="D16">
        <v>890</v>
      </c>
      <c r="E16">
        <v>919</v>
      </c>
      <c r="F16" s="116">
        <v>3129</v>
      </c>
    </row>
    <row r="17" spans="1:6">
      <c r="A17" t="s">
        <v>691</v>
      </c>
      <c r="B17">
        <v>911</v>
      </c>
      <c r="C17">
        <v>914</v>
      </c>
      <c r="D17">
        <v>885</v>
      </c>
      <c r="E17">
        <v>894</v>
      </c>
      <c r="F17" s="116">
        <v>2543</v>
      </c>
    </row>
    <row r="18" spans="1:6">
      <c r="A18" t="s">
        <v>690</v>
      </c>
      <c r="B18">
        <v>905</v>
      </c>
      <c r="C18">
        <v>924</v>
      </c>
      <c r="D18">
        <v>900</v>
      </c>
      <c r="E18">
        <v>900</v>
      </c>
      <c r="F18" s="116">
        <v>2419</v>
      </c>
    </row>
    <row r="19" spans="1:6">
      <c r="A19" t="s">
        <v>689</v>
      </c>
      <c r="B19">
        <v>914</v>
      </c>
      <c r="C19">
        <v>915</v>
      </c>
      <c r="D19">
        <v>878</v>
      </c>
      <c r="E19">
        <v>888</v>
      </c>
      <c r="F19" s="116">
        <v>1675</v>
      </c>
    </row>
    <row r="20" spans="1:6">
      <c r="A20" t="s">
        <v>688</v>
      </c>
      <c r="B20">
        <v>890</v>
      </c>
      <c r="C20">
        <v>903</v>
      </c>
      <c r="D20">
        <v>890</v>
      </c>
      <c r="E20">
        <v>892</v>
      </c>
      <c r="F20">
        <v>890</v>
      </c>
    </row>
    <row r="21" spans="1:6">
      <c r="A21" t="s">
        <v>687</v>
      </c>
      <c r="B21">
        <v>900</v>
      </c>
      <c r="C21">
        <v>906</v>
      </c>
      <c r="D21">
        <v>890</v>
      </c>
      <c r="E21">
        <v>896</v>
      </c>
      <c r="F21">
        <v>879</v>
      </c>
    </row>
    <row r="22" spans="1:6">
      <c r="A22" t="s">
        <v>686</v>
      </c>
      <c r="B22">
        <v>905</v>
      </c>
      <c r="C22">
        <v>908</v>
      </c>
      <c r="D22">
        <v>896</v>
      </c>
      <c r="E22">
        <v>898</v>
      </c>
      <c r="F22">
        <v>785</v>
      </c>
    </row>
    <row r="23" spans="1:6">
      <c r="A23" t="s">
        <v>685</v>
      </c>
      <c r="B23">
        <v>907</v>
      </c>
      <c r="C23">
        <v>922</v>
      </c>
      <c r="D23">
        <v>903</v>
      </c>
      <c r="E23">
        <v>907</v>
      </c>
      <c r="F23" s="116">
        <v>1937</v>
      </c>
    </row>
    <row r="24" spans="1:6">
      <c r="A24" t="s">
        <v>684</v>
      </c>
      <c r="B24">
        <v>909</v>
      </c>
      <c r="C24">
        <v>963</v>
      </c>
      <c r="D24">
        <v>907</v>
      </c>
      <c r="E24">
        <v>951</v>
      </c>
      <c r="F24" s="116">
        <v>4389</v>
      </c>
    </row>
    <row r="25" spans="1:6">
      <c r="A25" t="s">
        <v>683</v>
      </c>
      <c r="B25">
        <v>949</v>
      </c>
      <c r="C25">
        <v>994</v>
      </c>
      <c r="D25">
        <v>936</v>
      </c>
      <c r="E25">
        <v>965</v>
      </c>
      <c r="F25" s="116">
        <v>3157</v>
      </c>
    </row>
    <row r="26" spans="1:6">
      <c r="A26" t="s">
        <v>682</v>
      </c>
      <c r="B26">
        <v>975</v>
      </c>
      <c r="C26">
        <v>976</v>
      </c>
      <c r="D26">
        <v>935</v>
      </c>
      <c r="E26">
        <v>942</v>
      </c>
      <c r="F26" s="116">
        <v>3515</v>
      </c>
    </row>
    <row r="27" spans="1:6">
      <c r="A27" t="s">
        <v>681</v>
      </c>
      <c r="B27">
        <v>945</v>
      </c>
      <c r="C27">
        <v>950</v>
      </c>
      <c r="D27">
        <v>918</v>
      </c>
      <c r="E27">
        <v>920</v>
      </c>
      <c r="F27" s="116">
        <v>2777</v>
      </c>
    </row>
    <row r="28" spans="1:6">
      <c r="A28" t="s">
        <v>680</v>
      </c>
      <c r="B28">
        <v>929</v>
      </c>
      <c r="C28">
        <v>937</v>
      </c>
      <c r="D28">
        <v>915</v>
      </c>
      <c r="E28">
        <v>915</v>
      </c>
      <c r="F28" s="116">
        <v>1403</v>
      </c>
    </row>
    <row r="29" spans="1:6">
      <c r="A29" t="s">
        <v>679</v>
      </c>
      <c r="B29">
        <v>915</v>
      </c>
      <c r="C29">
        <v>927</v>
      </c>
      <c r="D29">
        <v>902</v>
      </c>
      <c r="E29">
        <v>904</v>
      </c>
      <c r="F29" s="116">
        <v>1465</v>
      </c>
    </row>
    <row r="30" spans="1:6">
      <c r="A30" t="s">
        <v>678</v>
      </c>
      <c r="B30">
        <v>911</v>
      </c>
      <c r="C30">
        <v>919</v>
      </c>
      <c r="D30">
        <v>902</v>
      </c>
      <c r="E30">
        <v>917</v>
      </c>
      <c r="F30" s="116">
        <v>1166</v>
      </c>
    </row>
    <row r="31" spans="1:6">
      <c r="A31" t="s">
        <v>677</v>
      </c>
      <c r="B31">
        <v>917</v>
      </c>
      <c r="C31">
        <v>930</v>
      </c>
      <c r="D31">
        <v>900</v>
      </c>
      <c r="E31">
        <v>900</v>
      </c>
      <c r="F31" s="116">
        <v>1653</v>
      </c>
    </row>
    <row r="32" spans="1:6">
      <c r="A32" t="s">
        <v>676</v>
      </c>
      <c r="B32">
        <v>895</v>
      </c>
      <c r="C32">
        <v>895</v>
      </c>
      <c r="D32">
        <v>810</v>
      </c>
      <c r="E32">
        <v>821</v>
      </c>
      <c r="F32" s="116">
        <v>4915</v>
      </c>
    </row>
    <row r="33" spans="1:6">
      <c r="A33" t="s">
        <v>675</v>
      </c>
      <c r="B33">
        <v>828</v>
      </c>
      <c r="C33">
        <v>842</v>
      </c>
      <c r="D33">
        <v>826</v>
      </c>
      <c r="E33">
        <v>829</v>
      </c>
      <c r="F33" s="116">
        <v>1583</v>
      </c>
    </row>
    <row r="34" spans="1:6">
      <c r="A34" t="s">
        <v>674</v>
      </c>
      <c r="B34">
        <v>814</v>
      </c>
      <c r="C34">
        <v>820</v>
      </c>
      <c r="D34">
        <v>791</v>
      </c>
      <c r="E34">
        <v>810</v>
      </c>
      <c r="F34" s="116">
        <v>2716</v>
      </c>
    </row>
    <row r="35" spans="1:6">
      <c r="A35" t="s">
        <v>673</v>
      </c>
      <c r="B35">
        <v>800</v>
      </c>
      <c r="C35">
        <v>800</v>
      </c>
      <c r="D35">
        <v>736</v>
      </c>
      <c r="E35">
        <v>764</v>
      </c>
      <c r="F35" s="116">
        <v>4516</v>
      </c>
    </row>
    <row r="36" spans="1:6">
      <c r="A36" t="s">
        <v>672</v>
      </c>
      <c r="B36">
        <v>758</v>
      </c>
      <c r="C36">
        <v>775</v>
      </c>
      <c r="D36">
        <v>715</v>
      </c>
      <c r="E36">
        <v>730</v>
      </c>
      <c r="F36" s="116">
        <v>3993</v>
      </c>
    </row>
    <row r="37" spans="1:6">
      <c r="A37" t="s">
        <v>671</v>
      </c>
      <c r="B37">
        <v>747</v>
      </c>
      <c r="C37">
        <v>751</v>
      </c>
      <c r="D37">
        <v>726</v>
      </c>
      <c r="E37">
        <v>733</v>
      </c>
      <c r="F37" s="116">
        <v>1803</v>
      </c>
    </row>
    <row r="38" spans="1:6">
      <c r="A38" t="s">
        <v>670</v>
      </c>
      <c r="B38">
        <v>749</v>
      </c>
      <c r="C38">
        <v>784</v>
      </c>
      <c r="D38">
        <v>742</v>
      </c>
      <c r="E38">
        <v>778</v>
      </c>
      <c r="F38" s="116">
        <v>2989</v>
      </c>
    </row>
    <row r="39" spans="1:6">
      <c r="A39" t="s">
        <v>669</v>
      </c>
      <c r="B39">
        <v>767</v>
      </c>
      <c r="C39">
        <v>768</v>
      </c>
      <c r="D39">
        <v>752</v>
      </c>
      <c r="E39">
        <v>762</v>
      </c>
      <c r="F39" s="116">
        <v>1442</v>
      </c>
    </row>
    <row r="40" spans="1:6">
      <c r="A40" t="s">
        <v>668</v>
      </c>
      <c r="B40">
        <v>772</v>
      </c>
      <c r="C40">
        <v>791</v>
      </c>
      <c r="D40">
        <v>772</v>
      </c>
      <c r="E40">
        <v>779</v>
      </c>
      <c r="F40" s="116">
        <v>1623</v>
      </c>
    </row>
    <row r="41" spans="1:6">
      <c r="A41" t="s">
        <v>667</v>
      </c>
      <c r="B41">
        <v>780</v>
      </c>
      <c r="C41">
        <v>825</v>
      </c>
      <c r="D41">
        <v>780</v>
      </c>
      <c r="E41">
        <v>808</v>
      </c>
      <c r="F41" s="116">
        <v>2174</v>
      </c>
    </row>
    <row r="42" spans="1:6">
      <c r="A42" t="s">
        <v>666</v>
      </c>
      <c r="B42">
        <v>813</v>
      </c>
      <c r="C42">
        <v>822</v>
      </c>
      <c r="D42">
        <v>801</v>
      </c>
      <c r="E42">
        <v>819</v>
      </c>
      <c r="F42" s="116">
        <v>1403</v>
      </c>
    </row>
    <row r="43" spans="1:6">
      <c r="A43" t="s">
        <v>665</v>
      </c>
      <c r="B43">
        <v>822</v>
      </c>
      <c r="C43">
        <v>834</v>
      </c>
      <c r="D43">
        <v>806</v>
      </c>
      <c r="E43">
        <v>825</v>
      </c>
      <c r="F43" s="116">
        <v>1691</v>
      </c>
    </row>
    <row r="44" spans="1:6">
      <c r="A44" t="s">
        <v>664</v>
      </c>
      <c r="B44">
        <v>821</v>
      </c>
      <c r="C44">
        <v>825</v>
      </c>
      <c r="D44">
        <v>794</v>
      </c>
      <c r="E44">
        <v>794</v>
      </c>
      <c r="F44" s="116">
        <v>2388</v>
      </c>
    </row>
    <row r="45" spans="1:6">
      <c r="A45" t="s">
        <v>663</v>
      </c>
      <c r="B45">
        <v>797</v>
      </c>
      <c r="C45">
        <v>798</v>
      </c>
      <c r="D45">
        <v>746</v>
      </c>
      <c r="E45">
        <v>752</v>
      </c>
      <c r="F45" s="116">
        <v>4364</v>
      </c>
    </row>
    <row r="46" spans="1:6">
      <c r="A46" t="s">
        <v>662</v>
      </c>
      <c r="B46">
        <v>740</v>
      </c>
      <c r="C46">
        <v>780</v>
      </c>
      <c r="D46">
        <v>735</v>
      </c>
      <c r="E46">
        <v>745</v>
      </c>
      <c r="F46" s="116">
        <v>3113</v>
      </c>
    </row>
    <row r="47" spans="1:6">
      <c r="A47" t="s">
        <v>661</v>
      </c>
      <c r="B47">
        <v>752</v>
      </c>
      <c r="C47">
        <v>773</v>
      </c>
      <c r="D47">
        <v>745</v>
      </c>
      <c r="E47">
        <v>773</v>
      </c>
      <c r="F47" s="116">
        <v>1737</v>
      </c>
    </row>
    <row r="48" spans="1:6">
      <c r="A48" t="s">
        <v>660</v>
      </c>
      <c r="B48">
        <v>774</v>
      </c>
      <c r="C48">
        <v>781</v>
      </c>
      <c r="D48">
        <v>759</v>
      </c>
      <c r="E48">
        <v>760</v>
      </c>
      <c r="F48" s="116">
        <v>1360</v>
      </c>
    </row>
    <row r="49" spans="1:6">
      <c r="A49" t="s">
        <v>659</v>
      </c>
      <c r="B49">
        <v>765</v>
      </c>
      <c r="C49">
        <v>794</v>
      </c>
      <c r="D49">
        <v>765</v>
      </c>
      <c r="E49">
        <v>783</v>
      </c>
      <c r="F49" s="116">
        <v>1802</v>
      </c>
    </row>
    <row r="50" spans="1:6">
      <c r="A50" t="s">
        <v>658</v>
      </c>
      <c r="B50">
        <v>825</v>
      </c>
      <c r="C50">
        <v>846</v>
      </c>
      <c r="D50">
        <v>806</v>
      </c>
      <c r="E50">
        <v>808</v>
      </c>
      <c r="F50" s="116">
        <v>4011</v>
      </c>
    </row>
    <row r="51" spans="1:6">
      <c r="A51" t="s">
        <v>657</v>
      </c>
      <c r="B51">
        <v>816</v>
      </c>
      <c r="C51">
        <v>822</v>
      </c>
      <c r="D51">
        <v>797</v>
      </c>
      <c r="E51">
        <v>803</v>
      </c>
      <c r="F51" s="116">
        <v>1590</v>
      </c>
    </row>
    <row r="52" spans="1:6">
      <c r="A52" t="s">
        <v>656</v>
      </c>
      <c r="B52">
        <v>815</v>
      </c>
      <c r="C52">
        <v>849</v>
      </c>
      <c r="D52">
        <v>814</v>
      </c>
      <c r="E52">
        <v>834</v>
      </c>
      <c r="F52" s="116">
        <v>3196</v>
      </c>
    </row>
    <row r="53" spans="1:6">
      <c r="A53" t="s">
        <v>655</v>
      </c>
      <c r="B53">
        <v>843</v>
      </c>
      <c r="C53">
        <v>849</v>
      </c>
      <c r="D53">
        <v>826</v>
      </c>
      <c r="E53">
        <v>834</v>
      </c>
      <c r="F53" s="116">
        <v>1676</v>
      </c>
    </row>
    <row r="54" spans="1:6">
      <c r="A54" t="s">
        <v>654</v>
      </c>
      <c r="B54">
        <v>830</v>
      </c>
      <c r="C54">
        <v>865</v>
      </c>
      <c r="D54">
        <v>818</v>
      </c>
      <c r="E54">
        <v>861</v>
      </c>
      <c r="F54" s="116">
        <v>2646</v>
      </c>
    </row>
    <row r="55" spans="1:6">
      <c r="A55" t="s">
        <v>653</v>
      </c>
      <c r="B55">
        <v>862</v>
      </c>
      <c r="C55">
        <v>881</v>
      </c>
      <c r="D55">
        <v>830</v>
      </c>
      <c r="E55">
        <v>839</v>
      </c>
      <c r="F55" s="116">
        <v>3781</v>
      </c>
    </row>
    <row r="56" spans="1:6">
      <c r="A56" t="s">
        <v>652</v>
      </c>
      <c r="B56">
        <v>839</v>
      </c>
      <c r="C56">
        <v>845</v>
      </c>
      <c r="D56">
        <v>834</v>
      </c>
      <c r="E56">
        <v>835</v>
      </c>
      <c r="F56">
        <v>755</v>
      </c>
    </row>
    <row r="57" spans="1:6">
      <c r="A57" t="s">
        <v>651</v>
      </c>
      <c r="B57">
        <v>835</v>
      </c>
      <c r="C57">
        <v>849</v>
      </c>
      <c r="D57">
        <v>831</v>
      </c>
      <c r="E57">
        <v>834</v>
      </c>
      <c r="F57">
        <v>875</v>
      </c>
    </row>
    <row r="58" spans="1:6">
      <c r="A58" t="s">
        <v>650</v>
      </c>
      <c r="B58">
        <v>832</v>
      </c>
      <c r="C58">
        <v>835</v>
      </c>
      <c r="D58">
        <v>806</v>
      </c>
      <c r="E58">
        <v>809</v>
      </c>
      <c r="F58" s="116">
        <v>2013</v>
      </c>
    </row>
    <row r="59" spans="1:6">
      <c r="A59" t="s">
        <v>649</v>
      </c>
      <c r="B59">
        <v>792</v>
      </c>
      <c r="C59">
        <v>830</v>
      </c>
      <c r="D59">
        <v>792</v>
      </c>
      <c r="E59">
        <v>815</v>
      </c>
      <c r="F59" s="116">
        <v>1320</v>
      </c>
    </row>
    <row r="60" spans="1:6">
      <c r="A60" t="s">
        <v>648</v>
      </c>
      <c r="B60">
        <v>824</v>
      </c>
      <c r="C60">
        <v>833</v>
      </c>
      <c r="D60">
        <v>818</v>
      </c>
      <c r="E60">
        <v>827</v>
      </c>
      <c r="F60">
        <v>833</v>
      </c>
    </row>
    <row r="61" spans="1:6">
      <c r="A61" t="s">
        <v>647</v>
      </c>
      <c r="B61">
        <v>835</v>
      </c>
      <c r="C61">
        <v>845</v>
      </c>
      <c r="D61">
        <v>825</v>
      </c>
      <c r="E61">
        <v>836</v>
      </c>
      <c r="F61" s="116">
        <v>1462</v>
      </c>
    </row>
    <row r="62" spans="1:6">
      <c r="A62" t="s">
        <v>646</v>
      </c>
      <c r="B62">
        <v>840</v>
      </c>
      <c r="C62">
        <v>858</v>
      </c>
      <c r="D62">
        <v>827</v>
      </c>
      <c r="E62">
        <v>840</v>
      </c>
      <c r="F62" s="116">
        <v>1636</v>
      </c>
    </row>
    <row r="63" spans="1:6">
      <c r="A63" t="s">
        <v>645</v>
      </c>
      <c r="B63">
        <v>835</v>
      </c>
      <c r="C63">
        <v>873</v>
      </c>
      <c r="D63">
        <v>829</v>
      </c>
      <c r="E63">
        <v>857</v>
      </c>
      <c r="F63" s="116">
        <v>2799</v>
      </c>
    </row>
    <row r="64" spans="1:6">
      <c r="A64" t="s">
        <v>644</v>
      </c>
      <c r="B64">
        <v>864</v>
      </c>
      <c r="C64">
        <v>873</v>
      </c>
      <c r="D64">
        <v>825</v>
      </c>
      <c r="E64">
        <v>827</v>
      </c>
      <c r="F64" s="116">
        <v>3292</v>
      </c>
    </row>
  </sheetData>
  <sortState xmlns:xlrd2="http://schemas.microsoft.com/office/spreadsheetml/2017/richdata2" ref="A2:F72">
    <sortCondition ref="A1"/>
  </sortState>
  <phoneticPr fontId="6"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454CC1-708F-4650-9065-BC2A9884BC9C}">
  <sheetPr codeName="工作表71"/>
  <dimension ref="A1:F64"/>
  <sheetViews>
    <sheetView workbookViewId="0"/>
  </sheetViews>
  <sheetFormatPr defaultRowHeight="15.75"/>
  <sheetData>
    <row r="1" spans="1:6">
      <c r="A1" t="s">
        <v>732</v>
      </c>
      <c r="B1" t="s">
        <v>733</v>
      </c>
      <c r="C1" t="s">
        <v>734</v>
      </c>
      <c r="D1" t="s">
        <v>735</v>
      </c>
      <c r="E1" t="s">
        <v>736</v>
      </c>
      <c r="F1" t="s">
        <v>737</v>
      </c>
    </row>
    <row r="2" spans="1:6">
      <c r="A2" t="s">
        <v>706</v>
      </c>
      <c r="B2" s="117">
        <v>2595</v>
      </c>
      <c r="C2" s="117">
        <v>2615</v>
      </c>
      <c r="D2" s="117">
        <v>2565</v>
      </c>
      <c r="E2" s="117">
        <v>2570</v>
      </c>
      <c r="F2">
        <v>762</v>
      </c>
    </row>
    <row r="3" spans="1:6">
      <c r="A3" t="s">
        <v>705</v>
      </c>
      <c r="B3" s="117">
        <v>2570</v>
      </c>
      <c r="C3" s="117">
        <v>2580</v>
      </c>
      <c r="D3" s="117">
        <v>2520</v>
      </c>
      <c r="E3" s="117">
        <v>2565</v>
      </c>
      <c r="F3">
        <v>715</v>
      </c>
    </row>
    <row r="4" spans="1:6">
      <c r="A4" t="s">
        <v>704</v>
      </c>
      <c r="B4" s="117">
        <v>2545</v>
      </c>
      <c r="C4" s="117">
        <v>2570</v>
      </c>
      <c r="D4" s="117">
        <v>2540</v>
      </c>
      <c r="E4" s="117">
        <v>2550</v>
      </c>
      <c r="F4">
        <v>360</v>
      </c>
    </row>
    <row r="5" spans="1:6">
      <c r="A5" t="s">
        <v>703</v>
      </c>
      <c r="B5" s="117">
        <v>2565</v>
      </c>
      <c r="C5" s="117">
        <v>2595</v>
      </c>
      <c r="D5" s="117">
        <v>2560</v>
      </c>
      <c r="E5" s="117">
        <v>2570</v>
      </c>
      <c r="F5">
        <v>687</v>
      </c>
    </row>
    <row r="6" spans="1:6">
      <c r="A6" t="s">
        <v>702</v>
      </c>
      <c r="B6" s="117">
        <v>2570</v>
      </c>
      <c r="C6" s="117">
        <v>2600</v>
      </c>
      <c r="D6" s="117">
        <v>2550</v>
      </c>
      <c r="E6" s="117">
        <v>2550</v>
      </c>
      <c r="F6">
        <v>384</v>
      </c>
    </row>
    <row r="7" spans="1:6">
      <c r="A7" t="s">
        <v>701</v>
      </c>
      <c r="B7" s="117">
        <v>2550</v>
      </c>
      <c r="C7" s="117">
        <v>2575</v>
      </c>
      <c r="D7" s="117">
        <v>2485</v>
      </c>
      <c r="E7" s="117">
        <v>2500</v>
      </c>
      <c r="F7">
        <v>665</v>
      </c>
    </row>
    <row r="8" spans="1:6">
      <c r="A8" t="s">
        <v>700</v>
      </c>
      <c r="B8" s="117">
        <v>2515</v>
      </c>
      <c r="C8" s="117">
        <v>2525</v>
      </c>
      <c r="D8" s="117">
        <v>2485</v>
      </c>
      <c r="E8" s="117">
        <v>2520</v>
      </c>
      <c r="F8">
        <v>392</v>
      </c>
    </row>
    <row r="9" spans="1:6">
      <c r="A9" t="s">
        <v>699</v>
      </c>
      <c r="B9" s="117">
        <v>2530</v>
      </c>
      <c r="C9" s="117">
        <v>2550</v>
      </c>
      <c r="D9" s="117">
        <v>2510</v>
      </c>
      <c r="E9" s="117">
        <v>2520</v>
      </c>
      <c r="F9">
        <v>523</v>
      </c>
    </row>
    <row r="10" spans="1:6">
      <c r="A10" t="s">
        <v>698</v>
      </c>
      <c r="B10" s="117">
        <v>2520</v>
      </c>
      <c r="C10" s="117">
        <v>2555</v>
      </c>
      <c r="D10" s="117">
        <v>2500</v>
      </c>
      <c r="E10" s="117">
        <v>2500</v>
      </c>
      <c r="F10">
        <v>498</v>
      </c>
    </row>
    <row r="11" spans="1:6">
      <c r="A11" t="s">
        <v>697</v>
      </c>
      <c r="B11" s="117">
        <v>2505</v>
      </c>
      <c r="C11" s="117">
        <v>2525</v>
      </c>
      <c r="D11" s="117">
        <v>2490</v>
      </c>
      <c r="E11" s="117">
        <v>2520</v>
      </c>
      <c r="F11">
        <v>409</v>
      </c>
    </row>
    <row r="12" spans="1:6">
      <c r="A12" t="s">
        <v>696</v>
      </c>
      <c r="B12" s="117">
        <v>2515</v>
      </c>
      <c r="C12" s="117">
        <v>2520</v>
      </c>
      <c r="D12" s="117">
        <v>2485</v>
      </c>
      <c r="E12" s="117">
        <v>2515</v>
      </c>
      <c r="F12">
        <v>465</v>
      </c>
    </row>
    <row r="13" spans="1:6">
      <c r="A13" t="s">
        <v>695</v>
      </c>
      <c r="B13" s="117">
        <v>2515</v>
      </c>
      <c r="C13" s="117">
        <v>2525</v>
      </c>
      <c r="D13" s="117">
        <v>2500</v>
      </c>
      <c r="E13" s="117">
        <v>2520</v>
      </c>
      <c r="F13">
        <v>228</v>
      </c>
    </row>
    <row r="14" spans="1:6">
      <c r="A14" t="s">
        <v>694</v>
      </c>
      <c r="B14" s="117">
        <v>2515</v>
      </c>
      <c r="C14" s="117">
        <v>2520</v>
      </c>
      <c r="D14" s="117">
        <v>2475</v>
      </c>
      <c r="E14" s="117">
        <v>2475</v>
      </c>
      <c r="F14">
        <v>429</v>
      </c>
    </row>
    <row r="15" spans="1:6">
      <c r="A15" t="s">
        <v>693</v>
      </c>
      <c r="B15" s="117">
        <v>2465</v>
      </c>
      <c r="C15" s="117">
        <v>2600</v>
      </c>
      <c r="D15" s="117">
        <v>2465</v>
      </c>
      <c r="E15" s="117">
        <v>2570</v>
      </c>
      <c r="F15" s="116">
        <v>1029</v>
      </c>
    </row>
    <row r="16" spans="1:6">
      <c r="A16" t="s">
        <v>692</v>
      </c>
      <c r="B16" s="117">
        <v>2540</v>
      </c>
      <c r="C16" s="117">
        <v>2555</v>
      </c>
      <c r="D16" s="117">
        <v>2480</v>
      </c>
      <c r="E16" s="117">
        <v>2485</v>
      </c>
      <c r="F16" s="116">
        <v>1020</v>
      </c>
    </row>
    <row r="17" spans="1:6">
      <c r="A17" t="s">
        <v>691</v>
      </c>
      <c r="B17" s="117">
        <v>2485</v>
      </c>
      <c r="C17" s="117">
        <v>2495</v>
      </c>
      <c r="D17" s="117">
        <v>2435</v>
      </c>
      <c r="E17" s="117">
        <v>2445</v>
      </c>
      <c r="F17">
        <v>620</v>
      </c>
    </row>
    <row r="18" spans="1:6">
      <c r="A18" t="s">
        <v>690</v>
      </c>
      <c r="B18" s="117">
        <v>2445</v>
      </c>
      <c r="C18" s="117">
        <v>2470</v>
      </c>
      <c r="D18" s="117">
        <v>2435</v>
      </c>
      <c r="E18" s="117">
        <v>2455</v>
      </c>
      <c r="F18">
        <v>342</v>
      </c>
    </row>
    <row r="19" spans="1:6">
      <c r="A19" t="s">
        <v>689</v>
      </c>
      <c r="B19" s="117">
        <v>2470</v>
      </c>
      <c r="C19" s="117">
        <v>2545</v>
      </c>
      <c r="D19" s="117">
        <v>2430</v>
      </c>
      <c r="E19" s="117">
        <v>2430</v>
      </c>
      <c r="F19">
        <v>755</v>
      </c>
    </row>
    <row r="20" spans="1:6">
      <c r="A20" t="s">
        <v>688</v>
      </c>
      <c r="B20" s="117">
        <v>2430</v>
      </c>
      <c r="C20" s="117">
        <v>2455</v>
      </c>
      <c r="D20" s="117">
        <v>2410</v>
      </c>
      <c r="E20" s="117">
        <v>2435</v>
      </c>
      <c r="F20">
        <v>278</v>
      </c>
    </row>
    <row r="21" spans="1:6">
      <c r="A21" t="s">
        <v>687</v>
      </c>
      <c r="B21" s="117">
        <v>2435</v>
      </c>
      <c r="C21" s="117">
        <v>2470</v>
      </c>
      <c r="D21" s="117">
        <v>2430</v>
      </c>
      <c r="E21" s="117">
        <v>2430</v>
      </c>
      <c r="F21">
        <v>273</v>
      </c>
    </row>
    <row r="22" spans="1:6">
      <c r="A22" t="s">
        <v>686</v>
      </c>
      <c r="B22" s="117">
        <v>2425</v>
      </c>
      <c r="C22" s="117">
        <v>2460</v>
      </c>
      <c r="D22" s="117">
        <v>2425</v>
      </c>
      <c r="E22" s="117">
        <v>2445</v>
      </c>
      <c r="F22">
        <v>296</v>
      </c>
    </row>
    <row r="23" spans="1:6">
      <c r="A23" t="s">
        <v>685</v>
      </c>
      <c r="B23" s="117">
        <v>2460</v>
      </c>
      <c r="C23" s="117">
        <v>2515</v>
      </c>
      <c r="D23" s="117">
        <v>2455</v>
      </c>
      <c r="E23" s="117">
        <v>2485</v>
      </c>
      <c r="F23">
        <v>395</v>
      </c>
    </row>
    <row r="24" spans="1:6">
      <c r="A24" t="s">
        <v>684</v>
      </c>
      <c r="B24" s="117">
        <v>2515</v>
      </c>
      <c r="C24" s="117">
        <v>2520</v>
      </c>
      <c r="D24" s="117">
        <v>2465</v>
      </c>
      <c r="E24" s="117">
        <v>2490</v>
      </c>
      <c r="F24">
        <v>331</v>
      </c>
    </row>
    <row r="25" spans="1:6">
      <c r="A25" t="s">
        <v>683</v>
      </c>
      <c r="B25" s="117">
        <v>2495</v>
      </c>
      <c r="C25" s="117">
        <v>2495</v>
      </c>
      <c r="D25" s="117">
        <v>2475</v>
      </c>
      <c r="E25" s="117">
        <v>2490</v>
      </c>
      <c r="F25">
        <v>279</v>
      </c>
    </row>
    <row r="26" spans="1:6">
      <c r="A26" t="s">
        <v>682</v>
      </c>
      <c r="B26" s="117">
        <v>2405</v>
      </c>
      <c r="C26" s="117">
        <v>2435</v>
      </c>
      <c r="D26" s="117">
        <v>2355</v>
      </c>
      <c r="E26" s="117">
        <v>2380</v>
      </c>
      <c r="F26" s="116">
        <v>1243</v>
      </c>
    </row>
    <row r="27" spans="1:6">
      <c r="A27" t="s">
        <v>681</v>
      </c>
      <c r="B27" s="117">
        <v>2410</v>
      </c>
      <c r="C27" s="117">
        <v>2410</v>
      </c>
      <c r="D27" s="117">
        <v>2365</v>
      </c>
      <c r="E27" s="117">
        <v>2380</v>
      </c>
      <c r="F27">
        <v>631</v>
      </c>
    </row>
    <row r="28" spans="1:6">
      <c r="A28" t="s">
        <v>680</v>
      </c>
      <c r="B28" s="117">
        <v>2395</v>
      </c>
      <c r="C28" s="117">
        <v>2425</v>
      </c>
      <c r="D28" s="117">
        <v>2380</v>
      </c>
      <c r="E28" s="117">
        <v>2380</v>
      </c>
      <c r="F28">
        <v>505</v>
      </c>
    </row>
    <row r="29" spans="1:6">
      <c r="A29" t="s">
        <v>679</v>
      </c>
      <c r="B29" s="117">
        <v>2370</v>
      </c>
      <c r="C29" s="117">
        <v>2370</v>
      </c>
      <c r="D29" s="117">
        <v>2315</v>
      </c>
      <c r="E29" s="117">
        <v>2315</v>
      </c>
      <c r="F29">
        <v>982</v>
      </c>
    </row>
    <row r="30" spans="1:6">
      <c r="A30" t="s">
        <v>678</v>
      </c>
      <c r="B30" s="117">
        <v>2420</v>
      </c>
      <c r="C30" s="117">
        <v>2515</v>
      </c>
      <c r="D30" s="117">
        <v>2350</v>
      </c>
      <c r="E30" s="117">
        <v>2350</v>
      </c>
      <c r="F30" s="116">
        <v>1942</v>
      </c>
    </row>
    <row r="31" spans="1:6">
      <c r="A31" t="s">
        <v>677</v>
      </c>
      <c r="B31" s="117">
        <v>2350</v>
      </c>
      <c r="C31" s="117">
        <v>2350</v>
      </c>
      <c r="D31" s="117">
        <v>2295</v>
      </c>
      <c r="E31" s="117">
        <v>2295</v>
      </c>
      <c r="F31">
        <v>565</v>
      </c>
    </row>
    <row r="32" spans="1:6">
      <c r="A32" t="s">
        <v>676</v>
      </c>
      <c r="B32" s="117">
        <v>2275</v>
      </c>
      <c r="C32" s="117">
        <v>2275</v>
      </c>
      <c r="D32" s="117">
        <v>2215</v>
      </c>
      <c r="E32" s="117">
        <v>2225</v>
      </c>
      <c r="F32">
        <v>876</v>
      </c>
    </row>
    <row r="33" spans="1:6">
      <c r="A33" t="s">
        <v>675</v>
      </c>
      <c r="B33" s="117">
        <v>2240</v>
      </c>
      <c r="C33" s="117">
        <v>2240</v>
      </c>
      <c r="D33" s="117">
        <v>2200</v>
      </c>
      <c r="E33" s="117">
        <v>2200</v>
      </c>
      <c r="F33">
        <v>726</v>
      </c>
    </row>
    <row r="34" spans="1:6">
      <c r="A34" t="s">
        <v>674</v>
      </c>
      <c r="B34" s="117">
        <v>2185</v>
      </c>
      <c r="C34" s="117">
        <v>2225</v>
      </c>
      <c r="D34" s="117">
        <v>2180</v>
      </c>
      <c r="E34" s="117">
        <v>2200</v>
      </c>
      <c r="F34">
        <v>607</v>
      </c>
    </row>
    <row r="35" spans="1:6">
      <c r="A35" t="s">
        <v>673</v>
      </c>
      <c r="B35" s="117">
        <v>2190</v>
      </c>
      <c r="C35" s="117">
        <v>2200</v>
      </c>
      <c r="D35" s="117">
        <v>2100</v>
      </c>
      <c r="E35" s="117">
        <v>2120</v>
      </c>
      <c r="F35">
        <v>932</v>
      </c>
    </row>
    <row r="36" spans="1:6">
      <c r="A36" t="s">
        <v>672</v>
      </c>
      <c r="B36" s="117">
        <v>2125</v>
      </c>
      <c r="C36" s="117">
        <v>2135</v>
      </c>
      <c r="D36" s="117">
        <v>2090</v>
      </c>
      <c r="E36" s="117">
        <v>2110</v>
      </c>
      <c r="F36">
        <v>484</v>
      </c>
    </row>
    <row r="37" spans="1:6">
      <c r="A37" t="s">
        <v>671</v>
      </c>
      <c r="B37" s="117">
        <v>2145</v>
      </c>
      <c r="C37" s="117">
        <v>2150</v>
      </c>
      <c r="D37" s="117">
        <v>2110</v>
      </c>
      <c r="E37" s="117">
        <v>2135</v>
      </c>
      <c r="F37">
        <v>568</v>
      </c>
    </row>
    <row r="38" spans="1:6">
      <c r="A38" t="s">
        <v>670</v>
      </c>
      <c r="B38" s="117">
        <v>2165</v>
      </c>
      <c r="C38" s="117">
        <v>2210</v>
      </c>
      <c r="D38" s="117">
        <v>2155</v>
      </c>
      <c r="E38" s="117">
        <v>2195</v>
      </c>
      <c r="F38">
        <v>649</v>
      </c>
    </row>
    <row r="39" spans="1:6">
      <c r="A39" t="s">
        <v>669</v>
      </c>
      <c r="B39" s="117">
        <v>2195</v>
      </c>
      <c r="C39" s="117">
        <v>2215</v>
      </c>
      <c r="D39" s="117">
        <v>2165</v>
      </c>
      <c r="E39" s="117">
        <v>2195</v>
      </c>
      <c r="F39">
        <v>340</v>
      </c>
    </row>
    <row r="40" spans="1:6">
      <c r="A40" t="s">
        <v>668</v>
      </c>
      <c r="B40" s="117">
        <v>2200</v>
      </c>
      <c r="C40" s="117">
        <v>2210</v>
      </c>
      <c r="D40" s="117">
        <v>2165</v>
      </c>
      <c r="E40" s="117">
        <v>2185</v>
      </c>
      <c r="F40">
        <v>474</v>
      </c>
    </row>
    <row r="41" spans="1:6">
      <c r="A41" t="s">
        <v>667</v>
      </c>
      <c r="B41" s="117">
        <v>2190</v>
      </c>
      <c r="C41" s="117">
        <v>2220</v>
      </c>
      <c r="D41" s="117">
        <v>2190</v>
      </c>
      <c r="E41" s="117">
        <v>2200</v>
      </c>
      <c r="F41">
        <v>297</v>
      </c>
    </row>
    <row r="42" spans="1:6">
      <c r="A42" t="s">
        <v>666</v>
      </c>
      <c r="B42" s="117">
        <v>2200</v>
      </c>
      <c r="C42" s="117">
        <v>2210</v>
      </c>
      <c r="D42" s="117">
        <v>2185</v>
      </c>
      <c r="E42" s="117">
        <v>2185</v>
      </c>
      <c r="F42">
        <v>230</v>
      </c>
    </row>
    <row r="43" spans="1:6">
      <c r="A43" t="s">
        <v>665</v>
      </c>
      <c r="B43" s="117">
        <v>2180</v>
      </c>
      <c r="C43" s="117">
        <v>2215</v>
      </c>
      <c r="D43" s="117">
        <v>2170</v>
      </c>
      <c r="E43" s="117">
        <v>2170</v>
      </c>
      <c r="F43">
        <v>344</v>
      </c>
    </row>
    <row r="44" spans="1:6">
      <c r="A44" t="s">
        <v>664</v>
      </c>
      <c r="B44" s="117">
        <v>2210</v>
      </c>
      <c r="C44" s="117">
        <v>2265</v>
      </c>
      <c r="D44" s="117">
        <v>2210</v>
      </c>
      <c r="E44" s="117">
        <v>2215</v>
      </c>
      <c r="F44">
        <v>844</v>
      </c>
    </row>
    <row r="45" spans="1:6">
      <c r="A45" t="s">
        <v>663</v>
      </c>
      <c r="B45" s="117">
        <v>2245</v>
      </c>
      <c r="C45" s="117">
        <v>2260</v>
      </c>
      <c r="D45" s="117">
        <v>2230</v>
      </c>
      <c r="E45" s="117">
        <v>2250</v>
      </c>
      <c r="F45">
        <v>286</v>
      </c>
    </row>
    <row r="46" spans="1:6">
      <c r="A46" t="s">
        <v>662</v>
      </c>
      <c r="B46" s="117">
        <v>2265</v>
      </c>
      <c r="C46" s="117">
        <v>2285</v>
      </c>
      <c r="D46" s="117">
        <v>2245</v>
      </c>
      <c r="E46" s="117">
        <v>2280</v>
      </c>
      <c r="F46">
        <v>357</v>
      </c>
    </row>
    <row r="47" spans="1:6">
      <c r="A47" t="s">
        <v>661</v>
      </c>
      <c r="B47" s="117">
        <v>2290</v>
      </c>
      <c r="C47" s="117">
        <v>2290</v>
      </c>
      <c r="D47" s="117">
        <v>2225</v>
      </c>
      <c r="E47" s="117">
        <v>2235</v>
      </c>
      <c r="F47">
        <v>369</v>
      </c>
    </row>
    <row r="48" spans="1:6">
      <c r="A48" t="s">
        <v>660</v>
      </c>
      <c r="B48" s="117">
        <v>2235</v>
      </c>
      <c r="C48" s="117">
        <v>2245</v>
      </c>
      <c r="D48" s="117">
        <v>2200</v>
      </c>
      <c r="E48" s="117">
        <v>2205</v>
      </c>
      <c r="F48">
        <v>369</v>
      </c>
    </row>
    <row r="49" spans="1:6">
      <c r="A49" t="s">
        <v>659</v>
      </c>
      <c r="B49" s="117">
        <v>2205</v>
      </c>
      <c r="C49" s="117">
        <v>2230</v>
      </c>
      <c r="D49" s="117">
        <v>2205</v>
      </c>
      <c r="E49" s="117">
        <v>2230</v>
      </c>
      <c r="F49">
        <v>209</v>
      </c>
    </row>
    <row r="50" spans="1:6">
      <c r="A50" t="s">
        <v>658</v>
      </c>
      <c r="B50" s="117">
        <v>2235</v>
      </c>
      <c r="C50" s="117">
        <v>2250</v>
      </c>
      <c r="D50" s="117">
        <v>2215</v>
      </c>
      <c r="E50" s="117">
        <v>2240</v>
      </c>
      <c r="F50">
        <v>412</v>
      </c>
    </row>
    <row r="51" spans="1:6">
      <c r="A51" t="s">
        <v>657</v>
      </c>
      <c r="B51" s="117">
        <v>2240</v>
      </c>
      <c r="C51" s="117">
        <v>2315</v>
      </c>
      <c r="D51" s="117">
        <v>2240</v>
      </c>
      <c r="E51" s="117">
        <v>2300</v>
      </c>
      <c r="F51">
        <v>654</v>
      </c>
    </row>
    <row r="52" spans="1:6">
      <c r="A52" t="s">
        <v>656</v>
      </c>
      <c r="B52" s="117">
        <v>2305</v>
      </c>
      <c r="C52" s="117">
        <v>2310</v>
      </c>
      <c r="D52" s="117">
        <v>2255</v>
      </c>
      <c r="E52" s="117">
        <v>2260</v>
      </c>
      <c r="F52">
        <v>560</v>
      </c>
    </row>
    <row r="53" spans="1:6">
      <c r="A53" t="s">
        <v>655</v>
      </c>
      <c r="B53" s="117">
        <v>2285</v>
      </c>
      <c r="C53" s="117">
        <v>2335</v>
      </c>
      <c r="D53" s="117">
        <v>2285</v>
      </c>
      <c r="E53" s="117">
        <v>2310</v>
      </c>
      <c r="F53">
        <v>511</v>
      </c>
    </row>
    <row r="54" spans="1:6">
      <c r="A54" t="s">
        <v>654</v>
      </c>
      <c r="B54" s="117">
        <v>2315</v>
      </c>
      <c r="C54" s="117">
        <v>2325</v>
      </c>
      <c r="D54" s="117">
        <v>2290</v>
      </c>
      <c r="E54" s="117">
        <v>2325</v>
      </c>
      <c r="F54">
        <v>296</v>
      </c>
    </row>
    <row r="55" spans="1:6">
      <c r="A55" t="s">
        <v>653</v>
      </c>
      <c r="B55" s="117">
        <v>2335</v>
      </c>
      <c r="C55" s="117">
        <v>2335</v>
      </c>
      <c r="D55" s="117">
        <v>2295</v>
      </c>
      <c r="E55" s="117">
        <v>2315</v>
      </c>
      <c r="F55">
        <v>238</v>
      </c>
    </row>
    <row r="56" spans="1:6">
      <c r="A56" t="s">
        <v>652</v>
      </c>
      <c r="B56" s="117">
        <v>2310</v>
      </c>
      <c r="C56" s="117">
        <v>2310</v>
      </c>
      <c r="D56" s="117">
        <v>2220</v>
      </c>
      <c r="E56" s="117">
        <v>2220</v>
      </c>
      <c r="F56">
        <v>851</v>
      </c>
    </row>
    <row r="57" spans="1:6">
      <c r="A57" t="s">
        <v>651</v>
      </c>
      <c r="B57" s="117">
        <v>2230</v>
      </c>
      <c r="C57" s="117">
        <v>2250</v>
      </c>
      <c r="D57" s="117">
        <v>2225</v>
      </c>
      <c r="E57" s="117">
        <v>2230</v>
      </c>
      <c r="F57">
        <v>290</v>
      </c>
    </row>
    <row r="58" spans="1:6">
      <c r="A58" t="s">
        <v>650</v>
      </c>
      <c r="B58" s="117">
        <v>2215</v>
      </c>
      <c r="C58" s="117">
        <v>2235</v>
      </c>
      <c r="D58" s="117">
        <v>2180</v>
      </c>
      <c r="E58" s="117">
        <v>2190</v>
      </c>
      <c r="F58">
        <v>602</v>
      </c>
    </row>
    <row r="59" spans="1:6">
      <c r="A59" t="s">
        <v>649</v>
      </c>
      <c r="B59" s="117">
        <v>2170</v>
      </c>
      <c r="C59" s="117">
        <v>2175</v>
      </c>
      <c r="D59" s="117">
        <v>2145</v>
      </c>
      <c r="E59" s="117">
        <v>2170</v>
      </c>
      <c r="F59">
        <v>462</v>
      </c>
    </row>
    <row r="60" spans="1:6">
      <c r="A60" t="s">
        <v>648</v>
      </c>
      <c r="B60" s="117">
        <v>2175</v>
      </c>
      <c r="C60" s="117">
        <v>2200</v>
      </c>
      <c r="D60" s="117">
        <v>2160</v>
      </c>
      <c r="E60" s="117">
        <v>2195</v>
      </c>
      <c r="F60">
        <v>355</v>
      </c>
    </row>
    <row r="61" spans="1:6">
      <c r="A61" t="s">
        <v>647</v>
      </c>
      <c r="B61" s="117">
        <v>2195</v>
      </c>
      <c r="C61" s="117">
        <v>2205</v>
      </c>
      <c r="D61" s="117">
        <v>2185</v>
      </c>
      <c r="E61" s="117">
        <v>2200</v>
      </c>
      <c r="F61">
        <v>318</v>
      </c>
    </row>
    <row r="62" spans="1:6">
      <c r="A62" t="s">
        <v>646</v>
      </c>
      <c r="B62" s="117">
        <v>2225</v>
      </c>
      <c r="C62" s="117">
        <v>2290</v>
      </c>
      <c r="D62" s="117">
        <v>2220</v>
      </c>
      <c r="E62" s="117">
        <v>2280</v>
      </c>
      <c r="F62" s="116">
        <v>1208</v>
      </c>
    </row>
    <row r="63" spans="1:6">
      <c r="A63" t="s">
        <v>645</v>
      </c>
      <c r="B63" s="117">
        <v>2255</v>
      </c>
      <c r="C63" s="117">
        <v>2255</v>
      </c>
      <c r="D63" s="117">
        <v>2215</v>
      </c>
      <c r="E63" s="117">
        <v>2250</v>
      </c>
      <c r="F63">
        <v>560</v>
      </c>
    </row>
    <row r="64" spans="1:6">
      <c r="A64" t="s">
        <v>644</v>
      </c>
      <c r="B64" s="117">
        <v>2270</v>
      </c>
      <c r="C64" s="117">
        <v>2305</v>
      </c>
      <c r="D64" s="117">
        <v>2255</v>
      </c>
      <c r="E64" s="117">
        <v>2275</v>
      </c>
      <c r="F64">
        <v>832</v>
      </c>
    </row>
  </sheetData>
  <sortState xmlns:xlrd2="http://schemas.microsoft.com/office/spreadsheetml/2017/richdata2" ref="A2:F72">
    <sortCondition ref="A1"/>
  </sortState>
  <phoneticPr fontId="6" type="noConversion"/>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FA27F2-C5BA-48D3-8162-ACFDF399801B}">
  <sheetPr codeName="工作表72"/>
  <dimension ref="A1:F64"/>
  <sheetViews>
    <sheetView workbookViewId="0"/>
  </sheetViews>
  <sheetFormatPr defaultRowHeight="15.75"/>
  <sheetData>
    <row r="1" spans="1:6">
      <c r="A1" t="s">
        <v>732</v>
      </c>
      <c r="B1" t="s">
        <v>733</v>
      </c>
      <c r="C1" t="s">
        <v>734</v>
      </c>
      <c r="D1" t="s">
        <v>735</v>
      </c>
      <c r="E1" t="s">
        <v>736</v>
      </c>
      <c r="F1" t="s">
        <v>737</v>
      </c>
    </row>
    <row r="2" spans="1:6">
      <c r="A2" t="s">
        <v>706</v>
      </c>
      <c r="B2" s="117">
        <v>4250</v>
      </c>
      <c r="C2" s="117">
        <v>4340</v>
      </c>
      <c r="D2" s="117">
        <v>4230</v>
      </c>
      <c r="E2" s="117">
        <v>4340</v>
      </c>
      <c r="F2" s="116">
        <v>1829</v>
      </c>
    </row>
    <row r="3" spans="1:6">
      <c r="A3" t="s">
        <v>705</v>
      </c>
      <c r="B3" s="117">
        <v>4560</v>
      </c>
      <c r="C3" s="117">
        <v>4565</v>
      </c>
      <c r="D3" s="117">
        <v>4170</v>
      </c>
      <c r="E3" s="117">
        <v>4200</v>
      </c>
      <c r="F3" s="116">
        <v>2522</v>
      </c>
    </row>
    <row r="4" spans="1:6">
      <c r="A4" t="s">
        <v>704</v>
      </c>
      <c r="B4" s="117">
        <v>4270</v>
      </c>
      <c r="C4" s="117">
        <v>4290</v>
      </c>
      <c r="D4" s="117">
        <v>4180</v>
      </c>
      <c r="E4" s="117">
        <v>4200</v>
      </c>
      <c r="F4" s="116">
        <v>1145</v>
      </c>
    </row>
    <row r="5" spans="1:6">
      <c r="A5" t="s">
        <v>703</v>
      </c>
      <c r="B5" s="117">
        <v>4180</v>
      </c>
      <c r="C5" s="117">
        <v>4225</v>
      </c>
      <c r="D5" s="117">
        <v>4045</v>
      </c>
      <c r="E5" s="117">
        <v>4085</v>
      </c>
      <c r="F5" s="116">
        <v>1624</v>
      </c>
    </row>
    <row r="6" spans="1:6">
      <c r="A6" t="s">
        <v>702</v>
      </c>
      <c r="B6" s="117">
        <v>4135</v>
      </c>
      <c r="C6" s="117">
        <v>4150</v>
      </c>
      <c r="D6" s="117">
        <v>3910</v>
      </c>
      <c r="E6" s="117">
        <v>3910</v>
      </c>
      <c r="F6" s="116">
        <v>2248</v>
      </c>
    </row>
    <row r="7" spans="1:6">
      <c r="A7" t="s">
        <v>701</v>
      </c>
      <c r="B7" s="117">
        <v>3920</v>
      </c>
      <c r="C7" s="117">
        <v>3980</v>
      </c>
      <c r="D7" s="117">
        <v>3815</v>
      </c>
      <c r="E7" s="117">
        <v>3825</v>
      </c>
      <c r="F7" s="116">
        <v>2300</v>
      </c>
    </row>
    <row r="8" spans="1:6">
      <c r="A8" t="s">
        <v>700</v>
      </c>
      <c r="B8" s="117">
        <v>3830</v>
      </c>
      <c r="C8" s="117">
        <v>3930</v>
      </c>
      <c r="D8" s="117">
        <v>3680</v>
      </c>
      <c r="E8" s="117">
        <v>3750</v>
      </c>
      <c r="F8" s="116">
        <v>2216</v>
      </c>
    </row>
    <row r="9" spans="1:6">
      <c r="A9" t="s">
        <v>699</v>
      </c>
      <c r="B9" s="117">
        <v>3790</v>
      </c>
      <c r="C9" s="117">
        <v>3795</v>
      </c>
      <c r="D9" s="117">
        <v>3575</v>
      </c>
      <c r="E9" s="117">
        <v>3585</v>
      </c>
      <c r="F9" s="116">
        <v>3349</v>
      </c>
    </row>
    <row r="10" spans="1:6">
      <c r="A10" t="s">
        <v>698</v>
      </c>
      <c r="B10" s="117">
        <v>3610</v>
      </c>
      <c r="C10" s="117">
        <v>3640</v>
      </c>
      <c r="D10" s="117">
        <v>3400</v>
      </c>
      <c r="E10" s="117">
        <v>3410</v>
      </c>
      <c r="F10" s="116">
        <v>3202</v>
      </c>
    </row>
    <row r="11" spans="1:6">
      <c r="A11" t="s">
        <v>697</v>
      </c>
      <c r="B11" s="117">
        <v>3450</v>
      </c>
      <c r="C11" s="117">
        <v>3750</v>
      </c>
      <c r="D11" s="117">
        <v>3385</v>
      </c>
      <c r="E11" s="117">
        <v>3750</v>
      </c>
      <c r="F11" s="116">
        <v>3832</v>
      </c>
    </row>
    <row r="12" spans="1:6">
      <c r="A12" t="s">
        <v>696</v>
      </c>
      <c r="B12" s="117">
        <v>3750</v>
      </c>
      <c r="C12" s="117">
        <v>3815</v>
      </c>
      <c r="D12" s="117">
        <v>3520</v>
      </c>
      <c r="E12" s="117">
        <v>3605</v>
      </c>
      <c r="F12" s="116">
        <v>4532</v>
      </c>
    </row>
    <row r="13" spans="1:6">
      <c r="A13" t="s">
        <v>695</v>
      </c>
      <c r="B13" s="117">
        <v>3650</v>
      </c>
      <c r="C13" s="117">
        <v>3675</v>
      </c>
      <c r="D13" s="117">
        <v>3600</v>
      </c>
      <c r="E13" s="117">
        <v>3665</v>
      </c>
      <c r="F13" s="116">
        <v>1190</v>
      </c>
    </row>
    <row r="14" spans="1:6">
      <c r="A14" t="s">
        <v>694</v>
      </c>
      <c r="B14" s="117">
        <v>3695</v>
      </c>
      <c r="C14" s="117">
        <v>3725</v>
      </c>
      <c r="D14" s="117">
        <v>3300</v>
      </c>
      <c r="E14" s="117">
        <v>3305</v>
      </c>
      <c r="F14" s="116">
        <v>4847</v>
      </c>
    </row>
    <row r="15" spans="1:6">
      <c r="A15" t="s">
        <v>693</v>
      </c>
      <c r="B15" s="117">
        <v>3400</v>
      </c>
      <c r="C15" s="117">
        <v>3490</v>
      </c>
      <c r="D15" s="117">
        <v>3315</v>
      </c>
      <c r="E15" s="117">
        <v>3375</v>
      </c>
      <c r="F15" s="116">
        <v>4314</v>
      </c>
    </row>
    <row r="16" spans="1:6">
      <c r="A16" t="s">
        <v>692</v>
      </c>
      <c r="B16" s="117">
        <v>3495</v>
      </c>
      <c r="C16" s="117">
        <v>3560</v>
      </c>
      <c r="D16" s="117">
        <v>3350</v>
      </c>
      <c r="E16" s="117">
        <v>3395</v>
      </c>
      <c r="F16" s="116">
        <v>3420</v>
      </c>
    </row>
    <row r="17" spans="1:6">
      <c r="A17" t="s">
        <v>691</v>
      </c>
      <c r="B17" s="117">
        <v>3445</v>
      </c>
      <c r="C17" s="117">
        <v>3545</v>
      </c>
      <c r="D17" s="117">
        <v>3395</v>
      </c>
      <c r="E17" s="117">
        <v>3450</v>
      </c>
      <c r="F17" s="116">
        <v>2681</v>
      </c>
    </row>
    <row r="18" spans="1:6">
      <c r="A18" t="s">
        <v>690</v>
      </c>
      <c r="B18" s="117">
        <v>3560</v>
      </c>
      <c r="C18" s="117">
        <v>3640</v>
      </c>
      <c r="D18" s="117">
        <v>3460</v>
      </c>
      <c r="E18" s="117">
        <v>3460</v>
      </c>
      <c r="F18" s="116">
        <v>2359</v>
      </c>
    </row>
    <row r="19" spans="1:6">
      <c r="A19" t="s">
        <v>689</v>
      </c>
      <c r="B19" s="117">
        <v>3510</v>
      </c>
      <c r="C19" s="117">
        <v>3550</v>
      </c>
      <c r="D19" s="117">
        <v>3340</v>
      </c>
      <c r="E19" s="117">
        <v>3340</v>
      </c>
      <c r="F19" s="116">
        <v>2147</v>
      </c>
    </row>
    <row r="20" spans="1:6">
      <c r="A20" t="s">
        <v>688</v>
      </c>
      <c r="B20" s="117">
        <v>3360</v>
      </c>
      <c r="C20" s="117">
        <v>3390</v>
      </c>
      <c r="D20" s="117">
        <v>3040</v>
      </c>
      <c r="E20" s="117">
        <v>3150</v>
      </c>
      <c r="F20" s="116">
        <v>3896</v>
      </c>
    </row>
    <row r="21" spans="1:6">
      <c r="A21" t="s">
        <v>687</v>
      </c>
      <c r="B21" s="117">
        <v>3245</v>
      </c>
      <c r="C21" s="117">
        <v>3270</v>
      </c>
      <c r="D21" s="117">
        <v>3150</v>
      </c>
      <c r="E21" s="117">
        <v>3165</v>
      </c>
      <c r="F21" s="116">
        <v>2208</v>
      </c>
    </row>
    <row r="22" spans="1:6">
      <c r="A22" t="s">
        <v>686</v>
      </c>
      <c r="B22" s="117">
        <v>3185</v>
      </c>
      <c r="C22" s="117">
        <v>3455</v>
      </c>
      <c r="D22" s="117">
        <v>3185</v>
      </c>
      <c r="E22" s="117">
        <v>3340</v>
      </c>
      <c r="F22" s="116">
        <v>2833</v>
      </c>
    </row>
    <row r="23" spans="1:6">
      <c r="A23" t="s">
        <v>685</v>
      </c>
      <c r="B23" s="117">
        <v>3395</v>
      </c>
      <c r="C23" s="117">
        <v>3430</v>
      </c>
      <c r="D23" s="117">
        <v>3305</v>
      </c>
      <c r="E23" s="117">
        <v>3420</v>
      </c>
      <c r="F23" s="116">
        <v>1777</v>
      </c>
    </row>
    <row r="24" spans="1:6">
      <c r="A24" t="s">
        <v>684</v>
      </c>
      <c r="B24" s="117">
        <v>3410</v>
      </c>
      <c r="C24" s="117">
        <v>3475</v>
      </c>
      <c r="D24" s="117">
        <v>3325</v>
      </c>
      <c r="E24" s="117">
        <v>3400</v>
      </c>
      <c r="F24" s="116">
        <v>2364</v>
      </c>
    </row>
    <row r="25" spans="1:6">
      <c r="A25" t="s">
        <v>683</v>
      </c>
      <c r="B25" s="117">
        <v>3340</v>
      </c>
      <c r="C25" s="117">
        <v>3415</v>
      </c>
      <c r="D25" s="117">
        <v>3330</v>
      </c>
      <c r="E25" s="117">
        <v>3385</v>
      </c>
      <c r="F25" s="116">
        <v>1093</v>
      </c>
    </row>
    <row r="26" spans="1:6">
      <c r="A26" t="s">
        <v>682</v>
      </c>
      <c r="B26" s="117">
        <v>3435</v>
      </c>
      <c r="C26" s="117">
        <v>3435</v>
      </c>
      <c r="D26" s="117">
        <v>3125</v>
      </c>
      <c r="E26" s="117">
        <v>3150</v>
      </c>
      <c r="F26" s="116">
        <v>3099</v>
      </c>
    </row>
    <row r="27" spans="1:6">
      <c r="A27" t="s">
        <v>681</v>
      </c>
      <c r="B27" s="117">
        <v>3180</v>
      </c>
      <c r="C27" s="117">
        <v>3215</v>
      </c>
      <c r="D27" s="117">
        <v>2990</v>
      </c>
      <c r="E27" s="117">
        <v>3020</v>
      </c>
      <c r="F27" s="116">
        <v>3927</v>
      </c>
    </row>
    <row r="28" spans="1:6">
      <c r="A28" t="s">
        <v>680</v>
      </c>
      <c r="B28" s="117">
        <v>3115</v>
      </c>
      <c r="C28" s="117">
        <v>3210</v>
      </c>
      <c r="D28" s="117">
        <v>3020</v>
      </c>
      <c r="E28" s="117">
        <v>3020</v>
      </c>
      <c r="F28" s="116">
        <v>2802</v>
      </c>
    </row>
    <row r="29" spans="1:6">
      <c r="A29" t="s">
        <v>679</v>
      </c>
      <c r="B29" s="117">
        <v>3040</v>
      </c>
      <c r="C29" s="117">
        <v>3130</v>
      </c>
      <c r="D29" s="117">
        <v>2950</v>
      </c>
      <c r="E29" s="117">
        <v>3015</v>
      </c>
      <c r="F29" s="116">
        <v>2607</v>
      </c>
    </row>
    <row r="30" spans="1:6">
      <c r="A30" t="s">
        <v>678</v>
      </c>
      <c r="B30" s="117">
        <v>3060</v>
      </c>
      <c r="C30" s="117">
        <v>3070</v>
      </c>
      <c r="D30" s="117">
        <v>2860</v>
      </c>
      <c r="E30" s="117">
        <v>2900</v>
      </c>
      <c r="F30" s="116">
        <v>4322</v>
      </c>
    </row>
    <row r="31" spans="1:6">
      <c r="A31" t="s">
        <v>677</v>
      </c>
      <c r="B31" s="117">
        <v>2855</v>
      </c>
      <c r="C31" s="117">
        <v>2880</v>
      </c>
      <c r="D31" s="117">
        <v>2750</v>
      </c>
      <c r="E31" s="117">
        <v>2755</v>
      </c>
      <c r="F31" s="116">
        <v>2929</v>
      </c>
    </row>
    <row r="32" spans="1:6">
      <c r="A32" t="s">
        <v>676</v>
      </c>
      <c r="B32" s="117">
        <v>2720</v>
      </c>
      <c r="C32" s="117">
        <v>2940</v>
      </c>
      <c r="D32" s="117">
        <v>2695</v>
      </c>
      <c r="E32" s="117">
        <v>2830</v>
      </c>
      <c r="F32" s="116">
        <v>5360</v>
      </c>
    </row>
    <row r="33" spans="1:6">
      <c r="A33" t="s">
        <v>675</v>
      </c>
      <c r="B33" s="117">
        <v>2925</v>
      </c>
      <c r="C33" s="117">
        <v>2935</v>
      </c>
      <c r="D33" s="117">
        <v>2810</v>
      </c>
      <c r="E33" s="117">
        <v>2900</v>
      </c>
      <c r="F33" s="116">
        <v>2999</v>
      </c>
    </row>
    <row r="34" spans="1:6">
      <c r="A34" t="s">
        <v>674</v>
      </c>
      <c r="B34" s="117">
        <v>2860</v>
      </c>
      <c r="C34" s="117">
        <v>3080</v>
      </c>
      <c r="D34" s="117">
        <v>2820</v>
      </c>
      <c r="E34" s="117">
        <v>3035</v>
      </c>
      <c r="F34" s="116">
        <v>3712</v>
      </c>
    </row>
    <row r="35" spans="1:6">
      <c r="A35" t="s">
        <v>673</v>
      </c>
      <c r="B35" s="117">
        <v>3000</v>
      </c>
      <c r="C35" s="117">
        <v>3075</v>
      </c>
      <c r="D35" s="117">
        <v>2780</v>
      </c>
      <c r="E35" s="117">
        <v>2860</v>
      </c>
      <c r="F35" s="116">
        <v>4068</v>
      </c>
    </row>
    <row r="36" spans="1:6">
      <c r="A36" t="s">
        <v>672</v>
      </c>
      <c r="B36" s="117">
        <v>2870</v>
      </c>
      <c r="C36" s="117">
        <v>2925</v>
      </c>
      <c r="D36" s="117">
        <v>2760</v>
      </c>
      <c r="E36" s="117">
        <v>2765</v>
      </c>
      <c r="F36" s="116">
        <v>3212</v>
      </c>
    </row>
    <row r="37" spans="1:6">
      <c r="A37" t="s">
        <v>671</v>
      </c>
      <c r="B37" s="117">
        <v>2805</v>
      </c>
      <c r="C37" s="117">
        <v>2890</v>
      </c>
      <c r="D37" s="117">
        <v>2800</v>
      </c>
      <c r="E37" s="117">
        <v>2860</v>
      </c>
      <c r="F37" s="116">
        <v>2139</v>
      </c>
    </row>
    <row r="38" spans="1:6">
      <c r="A38" t="s">
        <v>670</v>
      </c>
      <c r="B38" s="117">
        <v>2960</v>
      </c>
      <c r="C38" s="117">
        <v>2990</v>
      </c>
      <c r="D38" s="117">
        <v>2890</v>
      </c>
      <c r="E38" s="117">
        <v>2975</v>
      </c>
      <c r="F38" s="116">
        <v>2709</v>
      </c>
    </row>
    <row r="39" spans="1:6">
      <c r="A39" t="s">
        <v>669</v>
      </c>
      <c r="B39" s="117">
        <v>2915</v>
      </c>
      <c r="C39" s="117">
        <v>2990</v>
      </c>
      <c r="D39" s="117">
        <v>2815</v>
      </c>
      <c r="E39" s="117">
        <v>2830</v>
      </c>
      <c r="F39" s="116">
        <v>3022</v>
      </c>
    </row>
    <row r="40" spans="1:6">
      <c r="A40" t="s">
        <v>668</v>
      </c>
      <c r="B40" s="117">
        <v>2900</v>
      </c>
      <c r="C40" s="117">
        <v>3110</v>
      </c>
      <c r="D40" s="117">
        <v>2895</v>
      </c>
      <c r="E40" s="117">
        <v>3110</v>
      </c>
      <c r="F40" s="116">
        <v>2876</v>
      </c>
    </row>
    <row r="41" spans="1:6">
      <c r="A41" t="s">
        <v>667</v>
      </c>
      <c r="B41" s="117">
        <v>3270</v>
      </c>
      <c r="C41" s="117">
        <v>3270</v>
      </c>
      <c r="D41" s="117">
        <v>3095</v>
      </c>
      <c r="E41" s="117">
        <v>3125</v>
      </c>
      <c r="F41" s="116">
        <v>4393</v>
      </c>
    </row>
    <row r="42" spans="1:6">
      <c r="A42" t="s">
        <v>666</v>
      </c>
      <c r="B42" s="117">
        <v>3130</v>
      </c>
      <c r="C42" s="117">
        <v>3160</v>
      </c>
      <c r="D42" s="117">
        <v>3105</v>
      </c>
      <c r="E42" s="117">
        <v>3120</v>
      </c>
      <c r="F42" s="116">
        <v>1258</v>
      </c>
    </row>
    <row r="43" spans="1:6">
      <c r="A43" t="s">
        <v>665</v>
      </c>
      <c r="B43" s="117">
        <v>3140</v>
      </c>
      <c r="C43" s="117">
        <v>3205</v>
      </c>
      <c r="D43" s="117">
        <v>3090</v>
      </c>
      <c r="E43" s="117">
        <v>3150</v>
      </c>
      <c r="F43" s="116">
        <v>2682</v>
      </c>
    </row>
    <row r="44" spans="1:6">
      <c r="A44" t="s">
        <v>664</v>
      </c>
      <c r="B44" s="117">
        <v>3240</v>
      </c>
      <c r="C44" s="117">
        <v>3270</v>
      </c>
      <c r="D44" s="117">
        <v>3130</v>
      </c>
      <c r="E44" s="117">
        <v>3145</v>
      </c>
      <c r="F44" s="116">
        <v>2783</v>
      </c>
    </row>
    <row r="45" spans="1:6">
      <c r="A45" t="s">
        <v>663</v>
      </c>
      <c r="B45" s="117">
        <v>3130</v>
      </c>
      <c r="C45" s="117">
        <v>3135</v>
      </c>
      <c r="D45" s="117">
        <v>2835</v>
      </c>
      <c r="E45" s="117">
        <v>2835</v>
      </c>
      <c r="F45" s="116">
        <v>5191</v>
      </c>
    </row>
    <row r="46" spans="1:6">
      <c r="A46" t="s">
        <v>662</v>
      </c>
      <c r="B46" s="117">
        <v>2800</v>
      </c>
      <c r="C46" s="117">
        <v>2875</v>
      </c>
      <c r="D46" s="117">
        <v>2725</v>
      </c>
      <c r="E46" s="117">
        <v>2760</v>
      </c>
      <c r="F46" s="116">
        <v>3831</v>
      </c>
    </row>
    <row r="47" spans="1:6">
      <c r="A47" t="s">
        <v>661</v>
      </c>
      <c r="B47" s="117">
        <v>2765</v>
      </c>
      <c r="C47" s="117">
        <v>2800</v>
      </c>
      <c r="D47" s="117">
        <v>2755</v>
      </c>
      <c r="E47" s="117">
        <v>2770</v>
      </c>
      <c r="F47" s="116">
        <v>1381</v>
      </c>
    </row>
    <row r="48" spans="1:6">
      <c r="A48" t="s">
        <v>660</v>
      </c>
      <c r="B48" s="117">
        <v>2800</v>
      </c>
      <c r="C48" s="117">
        <v>2815</v>
      </c>
      <c r="D48" s="117">
        <v>2500</v>
      </c>
      <c r="E48" s="117">
        <v>2625</v>
      </c>
      <c r="F48" s="116">
        <v>6589</v>
      </c>
    </row>
    <row r="49" spans="1:6">
      <c r="A49" t="s">
        <v>659</v>
      </c>
      <c r="B49" s="117">
        <v>2660</v>
      </c>
      <c r="C49" s="117">
        <v>2680</v>
      </c>
      <c r="D49" s="117">
        <v>2540</v>
      </c>
      <c r="E49" s="117">
        <v>2550</v>
      </c>
      <c r="F49" s="116">
        <v>2841</v>
      </c>
    </row>
    <row r="50" spans="1:6">
      <c r="A50" t="s">
        <v>658</v>
      </c>
      <c r="B50" s="117">
        <v>2550</v>
      </c>
      <c r="C50" s="117">
        <v>2580</v>
      </c>
      <c r="D50" s="117">
        <v>2505</v>
      </c>
      <c r="E50" s="117">
        <v>2520</v>
      </c>
      <c r="F50" s="116">
        <v>2376</v>
      </c>
    </row>
    <row r="51" spans="1:6">
      <c r="A51" t="s">
        <v>657</v>
      </c>
      <c r="B51" s="117">
        <v>2535</v>
      </c>
      <c r="C51" s="117">
        <v>2710</v>
      </c>
      <c r="D51" s="117">
        <v>2535</v>
      </c>
      <c r="E51" s="117">
        <v>2710</v>
      </c>
      <c r="F51" s="116">
        <v>2772</v>
      </c>
    </row>
    <row r="52" spans="1:6">
      <c r="A52" t="s">
        <v>656</v>
      </c>
      <c r="B52" s="117">
        <v>2980</v>
      </c>
      <c r="C52" s="117">
        <v>2980</v>
      </c>
      <c r="D52" s="117">
        <v>2845</v>
      </c>
      <c r="E52" s="117">
        <v>2855</v>
      </c>
      <c r="F52" s="116">
        <v>5467</v>
      </c>
    </row>
    <row r="53" spans="1:6">
      <c r="A53" t="s">
        <v>655</v>
      </c>
      <c r="B53" s="117">
        <v>2910</v>
      </c>
      <c r="C53" s="117">
        <v>2950</v>
      </c>
      <c r="D53" s="117">
        <v>2780</v>
      </c>
      <c r="E53" s="117">
        <v>2805</v>
      </c>
      <c r="F53" s="116">
        <v>3484</v>
      </c>
    </row>
    <row r="54" spans="1:6">
      <c r="A54" t="s">
        <v>654</v>
      </c>
      <c r="B54" s="117">
        <v>2805</v>
      </c>
      <c r="C54" s="117">
        <v>2830</v>
      </c>
      <c r="D54" s="117">
        <v>2735</v>
      </c>
      <c r="E54" s="117">
        <v>2800</v>
      </c>
      <c r="F54" s="116">
        <v>1966</v>
      </c>
    </row>
    <row r="55" spans="1:6">
      <c r="A55" t="s">
        <v>653</v>
      </c>
      <c r="B55" s="117">
        <v>2825</v>
      </c>
      <c r="C55" s="117">
        <v>2870</v>
      </c>
      <c r="D55" s="117">
        <v>2785</v>
      </c>
      <c r="E55" s="117">
        <v>2845</v>
      </c>
      <c r="F55" s="116">
        <v>1860</v>
      </c>
    </row>
    <row r="56" spans="1:6">
      <c r="A56" t="s">
        <v>652</v>
      </c>
      <c r="B56" s="117">
        <v>2855</v>
      </c>
      <c r="C56" s="117">
        <v>2855</v>
      </c>
      <c r="D56" s="117">
        <v>2750</v>
      </c>
      <c r="E56" s="117">
        <v>2750</v>
      </c>
      <c r="F56" s="116">
        <v>1679</v>
      </c>
    </row>
    <row r="57" spans="1:6">
      <c r="A57" t="s">
        <v>651</v>
      </c>
      <c r="B57" s="117">
        <v>2760</v>
      </c>
      <c r="C57" s="117">
        <v>2775</v>
      </c>
      <c r="D57" s="117">
        <v>2720</v>
      </c>
      <c r="E57" s="117">
        <v>2750</v>
      </c>
      <c r="F57" s="116">
        <v>1112</v>
      </c>
    </row>
    <row r="58" spans="1:6">
      <c r="A58" t="s">
        <v>650</v>
      </c>
      <c r="B58" s="117">
        <v>2770</v>
      </c>
      <c r="C58" s="117">
        <v>2780</v>
      </c>
      <c r="D58" s="117">
        <v>2665</v>
      </c>
      <c r="E58" s="117">
        <v>2720</v>
      </c>
      <c r="F58" s="116">
        <v>1692</v>
      </c>
    </row>
    <row r="59" spans="1:6">
      <c r="A59" t="s">
        <v>649</v>
      </c>
      <c r="B59" s="117">
        <v>2680</v>
      </c>
      <c r="C59" s="117">
        <v>2880</v>
      </c>
      <c r="D59" s="117">
        <v>2670</v>
      </c>
      <c r="E59" s="117">
        <v>2820</v>
      </c>
      <c r="F59" s="116">
        <v>2722</v>
      </c>
    </row>
    <row r="60" spans="1:6">
      <c r="A60" t="s">
        <v>648</v>
      </c>
      <c r="B60" s="117">
        <v>2855</v>
      </c>
      <c r="C60" s="117">
        <v>2970</v>
      </c>
      <c r="D60" s="117">
        <v>2830</v>
      </c>
      <c r="E60" s="117">
        <v>2905</v>
      </c>
      <c r="F60" s="116">
        <v>2707</v>
      </c>
    </row>
    <row r="61" spans="1:6">
      <c r="A61" t="s">
        <v>647</v>
      </c>
      <c r="B61" s="117">
        <v>2920</v>
      </c>
      <c r="C61" s="117">
        <v>3000</v>
      </c>
      <c r="D61" s="117">
        <v>2910</v>
      </c>
      <c r="E61" s="117">
        <v>2935</v>
      </c>
      <c r="F61" s="116">
        <v>2386</v>
      </c>
    </row>
    <row r="62" spans="1:6">
      <c r="A62" t="s">
        <v>646</v>
      </c>
      <c r="B62" s="117">
        <v>2970</v>
      </c>
      <c r="C62" s="117">
        <v>2980</v>
      </c>
      <c r="D62" s="117">
        <v>2870</v>
      </c>
      <c r="E62" s="117">
        <v>2880</v>
      </c>
      <c r="F62" s="116">
        <v>1956</v>
      </c>
    </row>
    <row r="63" spans="1:6">
      <c r="A63" t="s">
        <v>645</v>
      </c>
      <c r="B63" s="117">
        <v>2850</v>
      </c>
      <c r="C63" s="117">
        <v>2940</v>
      </c>
      <c r="D63" s="117">
        <v>2845</v>
      </c>
      <c r="E63" s="117">
        <v>2915</v>
      </c>
      <c r="F63" s="116">
        <v>2011</v>
      </c>
    </row>
    <row r="64" spans="1:6">
      <c r="A64" t="s">
        <v>644</v>
      </c>
      <c r="B64" s="117">
        <v>2990</v>
      </c>
      <c r="C64" s="117">
        <v>3070</v>
      </c>
      <c r="D64" s="117">
        <v>2835</v>
      </c>
      <c r="E64" s="117">
        <v>2870</v>
      </c>
      <c r="F64" s="116">
        <v>4956</v>
      </c>
    </row>
  </sheetData>
  <sortState xmlns:xlrd2="http://schemas.microsoft.com/office/spreadsheetml/2017/richdata2" ref="A2:F72">
    <sortCondition ref="A1"/>
  </sortState>
  <phoneticPr fontId="6"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EF27FE-D00E-44BF-B5E5-C69F964DDD5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42</vt:i4>
      </vt:variant>
    </vt:vector>
  </HeadingPairs>
  <TitlesOfParts>
    <vt:vector size="42" baseType="lpstr">
      <vt:lpstr>使用者輸入介面</vt:lpstr>
      <vt:lpstr>POS機按鈕</vt:lpstr>
      <vt:lpstr>POS機</vt:lpstr>
      <vt:lpstr>啟動人格問答</vt:lpstr>
      <vt:lpstr>雪天型結果</vt:lpstr>
      <vt:lpstr>雪天型隨機</vt:lpstr>
      <vt:lpstr>風險厭惡</vt:lpstr>
      <vt:lpstr>風險厭惡結果單</vt:lpstr>
      <vt:lpstr>陰天型結果</vt:lpstr>
      <vt:lpstr>陰天型隨機</vt:lpstr>
      <vt:lpstr>風險中立偏厭惡</vt:lpstr>
      <vt:lpstr>風險中立偏厭惡結果單</vt:lpstr>
      <vt:lpstr>晴天型結果</vt:lpstr>
      <vt:lpstr>晴天型隨機</vt:lpstr>
      <vt:lpstr>風險中立</vt:lpstr>
      <vt:lpstr>風險中立結果單</vt:lpstr>
      <vt:lpstr>雷雨型結果</vt:lpstr>
      <vt:lpstr>雷雨型隨機</vt:lpstr>
      <vt:lpstr>風險中立偏愛好</vt:lpstr>
      <vt:lpstr>閃電型結果</vt:lpstr>
      <vt:lpstr>閃電型隨機</vt:lpstr>
      <vt:lpstr>風險愛好</vt:lpstr>
      <vt:lpstr>風險愛好結果單</vt:lpstr>
      <vt:lpstr>幕後結果</vt:lpstr>
      <vt:lpstr>幕後結果_最佳化</vt:lpstr>
      <vt:lpstr>題庫</vt:lpstr>
      <vt:lpstr>使用者資料</vt:lpstr>
      <vt:lpstr>stock price</vt:lpstr>
      <vt:lpstr>high_risk</vt:lpstr>
      <vt:lpstr>medium_risk</vt:lpstr>
      <vt:lpstr>low_risk</vt:lpstr>
      <vt:lpstr>名人介紹</vt:lpstr>
      <vt:lpstr>2404</vt:lpstr>
      <vt:lpstr>2357</vt:lpstr>
      <vt:lpstr>2059</vt:lpstr>
      <vt:lpstr>3533</vt:lpstr>
      <vt:lpstr>6669</vt:lpstr>
      <vt:lpstr>2207</vt:lpstr>
      <vt:lpstr>2454</vt:lpstr>
      <vt:lpstr>4763</vt:lpstr>
      <vt:lpstr>3008</vt:lpstr>
      <vt:lpstr>3661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宸惟 郭</dc:creator>
  <cp:lastModifiedBy>宸惟 郭</cp:lastModifiedBy>
  <cp:lastPrinted>2024-06-10T16:29:19Z</cp:lastPrinted>
  <dcterms:created xsi:type="dcterms:W3CDTF">2024-05-18T23:54:40Z</dcterms:created>
  <dcterms:modified xsi:type="dcterms:W3CDTF">2024-06-11T13:00:48Z</dcterms:modified>
</cp:coreProperties>
</file>